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ExcelStockSheets/"/>
    </mc:Choice>
  </mc:AlternateContent>
  <xr:revisionPtr revIDLastSave="0" documentId="13_ncr:1_{6CE73193-F429-F04C-9223-74F0EE16FC33}" xr6:coauthVersionLast="43" xr6:coauthVersionMax="43" xr10:uidLastSave="{00000000-0000-0000-0000-000000000000}"/>
  <bookViews>
    <workbookView xWindow="0" yWindow="460" windowWidth="20040" windowHeight="16340" activeTab="1" xr2:uid="{47831882-A4FC-0F45-A6C0-5E28A9005127}"/>
  </bookViews>
  <sheets>
    <sheet name="1d Returns Template" sheetId="2" r:id="rId1"/>
    <sheet name="1d returns" sheetId="3" r:id="rId2"/>
    <sheet name="5d Returns Template" sheetId="1" r:id="rId3"/>
  </sheets>
  <externalReferences>
    <externalReference r:id="rId4"/>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 i="3" l="1"/>
  <c r="L1" i="3"/>
  <c r="J1" i="3"/>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3" i="2"/>
  <c r="BK639" i="2"/>
  <c r="BJ639" i="2"/>
  <c r="BB639" i="2"/>
  <c r="BW639" i="2" s="1"/>
  <c r="AT639" i="2"/>
  <c r="BS639" i="2" s="1"/>
  <c r="AL639" i="2"/>
  <c r="AE639" i="2"/>
  <c r="AD639" i="2"/>
  <c r="P639" i="2"/>
  <c r="D639" i="2"/>
  <c r="F639" i="2" s="1"/>
  <c r="C639" i="2"/>
  <c r="E639" i="2" s="1"/>
  <c r="BW638" i="2"/>
  <c r="BK638" i="2"/>
  <c r="BJ638" i="2"/>
  <c r="BB638" i="2"/>
  <c r="AT638" i="2"/>
  <c r="BS638" i="2" s="1"/>
  <c r="AL638" i="2"/>
  <c r="AE638" i="2"/>
  <c r="AD638" i="2"/>
  <c r="P638" i="2"/>
  <c r="D638" i="2"/>
  <c r="F638" i="2" s="1"/>
  <c r="C638" i="2"/>
  <c r="E638" i="2" s="1"/>
  <c r="BW637" i="2"/>
  <c r="BK637" i="2"/>
  <c r="BJ637" i="2"/>
  <c r="BB637" i="2"/>
  <c r="AT637" i="2"/>
  <c r="BS637" i="2" s="1"/>
  <c r="AL637" i="2"/>
  <c r="AE637" i="2"/>
  <c r="AD637" i="2"/>
  <c r="P637" i="2"/>
  <c r="R637" i="2" s="1"/>
  <c r="I637" i="2"/>
  <c r="D637" i="2"/>
  <c r="F637" i="2" s="1"/>
  <c r="C637" i="2"/>
  <c r="E637" i="2" s="1"/>
  <c r="BW636" i="2"/>
  <c r="BK636" i="2"/>
  <c r="BJ636" i="2"/>
  <c r="BB636" i="2"/>
  <c r="AT636" i="2"/>
  <c r="BS636" i="2" s="1"/>
  <c r="AL636" i="2"/>
  <c r="AE636" i="2"/>
  <c r="AD636" i="2"/>
  <c r="P636" i="2"/>
  <c r="R636" i="2" s="1"/>
  <c r="D636" i="2"/>
  <c r="F636" i="2" s="1"/>
  <c r="C636" i="2"/>
  <c r="E636" i="2" s="1"/>
  <c r="BW635" i="2"/>
  <c r="BK635" i="2"/>
  <c r="BJ635" i="2"/>
  <c r="BB635" i="2"/>
  <c r="AT635" i="2"/>
  <c r="BS635" i="2" s="1"/>
  <c r="AL635" i="2"/>
  <c r="AE635" i="2"/>
  <c r="AD635" i="2"/>
  <c r="Q635" i="2"/>
  <c r="P635" i="2"/>
  <c r="R635" i="2" s="1"/>
  <c r="D635" i="2"/>
  <c r="F635" i="2" s="1"/>
  <c r="C635" i="2"/>
  <c r="E635" i="2" s="1"/>
  <c r="BW634" i="2"/>
  <c r="BK634" i="2"/>
  <c r="BJ634" i="2"/>
  <c r="BB634" i="2"/>
  <c r="AT634" i="2"/>
  <c r="BS634" i="2" s="1"/>
  <c r="AL634" i="2"/>
  <c r="AD634" i="2"/>
  <c r="Q634" i="2"/>
  <c r="P634" i="2"/>
  <c r="R634" i="2" s="1"/>
  <c r="D634" i="2"/>
  <c r="F634" i="2" s="1"/>
  <c r="C634" i="2"/>
  <c r="E634" i="2" s="1"/>
  <c r="BW633" i="2"/>
  <c r="BK633" i="2"/>
  <c r="BJ633" i="2"/>
  <c r="BB633" i="2"/>
  <c r="AT633" i="2"/>
  <c r="BS633" i="2" s="1"/>
  <c r="AL633" i="2"/>
  <c r="AM636" i="2" s="1"/>
  <c r="AD633" i="2"/>
  <c r="R633" i="2"/>
  <c r="Q633" i="2"/>
  <c r="P633" i="2"/>
  <c r="E633" i="2"/>
  <c r="D633" i="2"/>
  <c r="F633" i="2" s="1"/>
  <c r="C633" i="2"/>
  <c r="BW632" i="2"/>
  <c r="BK632" i="2"/>
  <c r="BJ632" i="2"/>
  <c r="BB632" i="2"/>
  <c r="AT632" i="2"/>
  <c r="AU639" i="2" s="1"/>
  <c r="AL632" i="2"/>
  <c r="BO632" i="2" s="1"/>
  <c r="AD632" i="2"/>
  <c r="AE633" i="2" s="1"/>
  <c r="R632" i="2"/>
  <c r="Q632" i="2"/>
  <c r="P632" i="2"/>
  <c r="E632" i="2"/>
  <c r="D632" i="2"/>
  <c r="F632" i="2" s="1"/>
  <c r="C632" i="2"/>
  <c r="BW631" i="2"/>
  <c r="BK631" i="2"/>
  <c r="BJ631" i="2"/>
  <c r="BB631" i="2"/>
  <c r="AT631" i="2"/>
  <c r="AL631" i="2"/>
  <c r="BO631" i="2" s="1"/>
  <c r="AD631" i="2"/>
  <c r="AE632" i="2" s="1"/>
  <c r="R631" i="2"/>
  <c r="Q631" i="2"/>
  <c r="P631" i="2"/>
  <c r="E631" i="2"/>
  <c r="D631" i="2"/>
  <c r="F631" i="2" s="1"/>
  <c r="C631" i="2"/>
  <c r="BS630" i="2"/>
  <c r="BK630" i="2"/>
  <c r="BJ630" i="2"/>
  <c r="BB630" i="2"/>
  <c r="BW630" i="2" s="1"/>
  <c r="AT630" i="2"/>
  <c r="AL630" i="2"/>
  <c r="AM633" i="2" s="1"/>
  <c r="AD630" i="2"/>
  <c r="AE631" i="2" s="1"/>
  <c r="R630" i="2"/>
  <c r="Q630" i="2"/>
  <c r="P630" i="2"/>
  <c r="D630" i="2"/>
  <c r="F630" i="2" s="1"/>
  <c r="C630" i="2"/>
  <c r="E630" i="2" s="1"/>
  <c r="BS629" i="2"/>
  <c r="BK629" i="2"/>
  <c r="BJ629" i="2"/>
  <c r="BB629" i="2"/>
  <c r="BW629" i="2" s="1"/>
  <c r="AT629" i="2"/>
  <c r="AL629" i="2"/>
  <c r="AD629" i="2"/>
  <c r="AE630" i="2" s="1"/>
  <c r="Q629" i="2"/>
  <c r="P629" i="2"/>
  <c r="R629" i="2" s="1"/>
  <c r="D629" i="2"/>
  <c r="F629" i="2" s="1"/>
  <c r="C629" i="2"/>
  <c r="E629" i="2" s="1"/>
  <c r="BW628" i="2"/>
  <c r="BK628" i="2"/>
  <c r="BJ628" i="2"/>
  <c r="BB628" i="2"/>
  <c r="AT628" i="2"/>
  <c r="AU635" i="2" s="1"/>
  <c r="AL628" i="2"/>
  <c r="AM631" i="2" s="1"/>
  <c r="AE628" i="2"/>
  <c r="AD628" i="2"/>
  <c r="Q628" i="2"/>
  <c r="P628" i="2"/>
  <c r="R628" i="2" s="1"/>
  <c r="D628" i="2"/>
  <c r="F628" i="2" s="1"/>
  <c r="C628" i="2"/>
  <c r="E628" i="2" s="1"/>
  <c r="BW627" i="2"/>
  <c r="BK627" i="2"/>
  <c r="BJ627" i="2"/>
  <c r="BB627" i="2"/>
  <c r="AT627" i="2"/>
  <c r="AL627" i="2"/>
  <c r="AM630" i="2" s="1"/>
  <c r="AE627" i="2"/>
  <c r="AD627" i="2"/>
  <c r="Q627" i="2"/>
  <c r="P627" i="2"/>
  <c r="R627" i="2" s="1"/>
  <c r="D627" i="2"/>
  <c r="F627" i="2" s="1"/>
  <c r="C627" i="2"/>
  <c r="E627" i="2" s="1"/>
  <c r="BW626" i="2"/>
  <c r="BK626" i="2"/>
  <c r="BJ626" i="2"/>
  <c r="BB626" i="2"/>
  <c r="AT626" i="2"/>
  <c r="AL626" i="2"/>
  <c r="AE626" i="2"/>
  <c r="AD626" i="2"/>
  <c r="Q626" i="2"/>
  <c r="P626" i="2"/>
  <c r="R626" i="2" s="1"/>
  <c r="D626" i="2"/>
  <c r="F626" i="2" s="1"/>
  <c r="C626" i="2"/>
  <c r="E626" i="2" s="1"/>
  <c r="I626" i="2" s="1"/>
  <c r="BW625" i="2"/>
  <c r="BK625" i="2"/>
  <c r="BJ625" i="2"/>
  <c r="BB625" i="2"/>
  <c r="BC636" i="2" s="1"/>
  <c r="AT625" i="2"/>
  <c r="AL625" i="2"/>
  <c r="AE625" i="2"/>
  <c r="AD625" i="2"/>
  <c r="Q625" i="2"/>
  <c r="P625" i="2"/>
  <c r="R625" i="2" s="1"/>
  <c r="D625" i="2"/>
  <c r="F625" i="2" s="1"/>
  <c r="C625" i="2"/>
  <c r="E625" i="2" s="1"/>
  <c r="BW624" i="2"/>
  <c r="BK624" i="2"/>
  <c r="BJ624" i="2"/>
  <c r="BB624" i="2"/>
  <c r="BC635" i="2" s="1"/>
  <c r="AT624" i="2"/>
  <c r="AL624" i="2"/>
  <c r="AM627" i="2" s="1"/>
  <c r="AD624" i="2"/>
  <c r="P624" i="2"/>
  <c r="R624" i="2" s="1"/>
  <c r="F624" i="2"/>
  <c r="D624" i="2"/>
  <c r="C624" i="2"/>
  <c r="E624" i="2" s="1"/>
  <c r="BW623" i="2"/>
  <c r="BJ623" i="2"/>
  <c r="BB623" i="2"/>
  <c r="BC634" i="2" s="1"/>
  <c r="AT623" i="2"/>
  <c r="AU630" i="2" s="1"/>
  <c r="AL623" i="2"/>
  <c r="BO623" i="2" s="1"/>
  <c r="AD623" i="2"/>
  <c r="AE624" i="2" s="1"/>
  <c r="R623" i="2"/>
  <c r="Q623" i="2"/>
  <c r="P623" i="2"/>
  <c r="E623" i="2"/>
  <c r="D623" i="2"/>
  <c r="F623" i="2" s="1"/>
  <c r="C623" i="2"/>
  <c r="BW622" i="2"/>
  <c r="BJ622" i="2"/>
  <c r="BB622" i="2"/>
  <c r="BC633" i="2" s="1"/>
  <c r="AT622" i="2"/>
  <c r="AU629" i="2" s="1"/>
  <c r="AL622" i="2"/>
  <c r="AM625" i="2" s="1"/>
  <c r="AD622" i="2"/>
  <c r="AE623" i="2" s="1"/>
  <c r="R622" i="2"/>
  <c r="Q622" i="2"/>
  <c r="P622" i="2"/>
  <c r="E622" i="2"/>
  <c r="D622" i="2"/>
  <c r="F622" i="2" s="1"/>
  <c r="C622" i="2"/>
  <c r="BW621" i="2"/>
  <c r="BJ621" i="2"/>
  <c r="BB621" i="2"/>
  <c r="BC632" i="2" s="1"/>
  <c r="AT621" i="2"/>
  <c r="AU628" i="2" s="1"/>
  <c r="AL621" i="2"/>
  <c r="BO621" i="2" s="1"/>
  <c r="AD621" i="2"/>
  <c r="AE622" i="2" s="1"/>
  <c r="R621" i="2"/>
  <c r="Q621" i="2"/>
  <c r="P621" i="2"/>
  <c r="E621" i="2"/>
  <c r="I621" i="2" s="1"/>
  <c r="D621" i="2"/>
  <c r="F621" i="2" s="1"/>
  <c r="C621" i="2"/>
  <c r="BW620" i="2"/>
  <c r="BJ620" i="2"/>
  <c r="BB620" i="2"/>
  <c r="BC631" i="2" s="1"/>
  <c r="AT620" i="2"/>
  <c r="AU627" i="2" s="1"/>
  <c r="AL620" i="2"/>
  <c r="BO620" i="2" s="1"/>
  <c r="AD620" i="2"/>
  <c r="AE621" i="2" s="1"/>
  <c r="R620" i="2"/>
  <c r="Q620" i="2"/>
  <c r="P620" i="2"/>
  <c r="E620" i="2"/>
  <c r="D620" i="2"/>
  <c r="F620" i="2" s="1"/>
  <c r="C620" i="2"/>
  <c r="BW619" i="2"/>
  <c r="BJ619" i="2"/>
  <c r="BB619" i="2"/>
  <c r="BC630" i="2" s="1"/>
  <c r="AT619" i="2"/>
  <c r="AU626" i="2" s="1"/>
  <c r="AL619" i="2"/>
  <c r="BO619" i="2" s="1"/>
  <c r="AD619" i="2"/>
  <c r="AE620" i="2" s="1"/>
  <c r="R619" i="2"/>
  <c r="Q619" i="2"/>
  <c r="P619" i="2"/>
  <c r="E619" i="2"/>
  <c r="D619" i="2"/>
  <c r="F619" i="2" s="1"/>
  <c r="C619" i="2"/>
  <c r="BW618" i="2"/>
  <c r="BJ618" i="2"/>
  <c r="BB618" i="2"/>
  <c r="BC629" i="2" s="1"/>
  <c r="AT618" i="2"/>
  <c r="AU625" i="2" s="1"/>
  <c r="AL618" i="2"/>
  <c r="BO618" i="2" s="1"/>
  <c r="AD618" i="2"/>
  <c r="AE619" i="2" s="1"/>
  <c r="R618" i="2"/>
  <c r="Q618" i="2"/>
  <c r="P618" i="2"/>
  <c r="E618" i="2"/>
  <c r="D618" i="2"/>
  <c r="F618" i="2" s="1"/>
  <c r="C618" i="2"/>
  <c r="BW617" i="2"/>
  <c r="BK617" i="2"/>
  <c r="BJ617" i="2"/>
  <c r="BB617" i="2"/>
  <c r="BC628" i="2" s="1"/>
  <c r="AT617" i="2"/>
  <c r="AU624" i="2" s="1"/>
  <c r="AL617" i="2"/>
  <c r="BO617" i="2" s="1"/>
  <c r="AD617" i="2"/>
  <c r="AE618" i="2" s="1"/>
  <c r="R617" i="2"/>
  <c r="Q617" i="2"/>
  <c r="P617" i="2"/>
  <c r="E617" i="2"/>
  <c r="D617" i="2"/>
  <c r="F617" i="2" s="1"/>
  <c r="C617" i="2"/>
  <c r="BW616" i="2"/>
  <c r="BK616" i="2"/>
  <c r="BJ616" i="2"/>
  <c r="BB616" i="2"/>
  <c r="BC627" i="2" s="1"/>
  <c r="AT616" i="2"/>
  <c r="AL616" i="2"/>
  <c r="BO616" i="2" s="1"/>
  <c r="AD616" i="2"/>
  <c r="AE617" i="2" s="1"/>
  <c r="R616" i="2"/>
  <c r="Q616" i="2"/>
  <c r="P616" i="2"/>
  <c r="E616" i="2"/>
  <c r="D616" i="2"/>
  <c r="F616" i="2" s="1"/>
  <c r="I616" i="2" s="1"/>
  <c r="C616" i="2"/>
  <c r="BS615" i="2"/>
  <c r="BK615" i="2"/>
  <c r="BJ615" i="2"/>
  <c r="BB615" i="2"/>
  <c r="BC626" i="2" s="1"/>
  <c r="AT615" i="2"/>
  <c r="AL615" i="2"/>
  <c r="BO615" i="2" s="1"/>
  <c r="AD615" i="2"/>
  <c r="AE616" i="2" s="1"/>
  <c r="R615" i="2"/>
  <c r="Q615" i="2"/>
  <c r="P615" i="2"/>
  <c r="E615" i="2"/>
  <c r="D615" i="2"/>
  <c r="F615" i="2" s="1"/>
  <c r="C615" i="2"/>
  <c r="BW614" i="2"/>
  <c r="BK614" i="2"/>
  <c r="BJ614" i="2"/>
  <c r="BB614" i="2"/>
  <c r="AT614" i="2"/>
  <c r="AL614" i="2"/>
  <c r="BO614" i="2" s="1"/>
  <c r="AD614" i="2"/>
  <c r="AE615" i="2" s="1"/>
  <c r="R614" i="2"/>
  <c r="Q614" i="2"/>
  <c r="P614" i="2"/>
  <c r="E614" i="2"/>
  <c r="D614" i="2"/>
  <c r="F614" i="2" s="1"/>
  <c r="I614" i="2" s="1"/>
  <c r="C614" i="2"/>
  <c r="BS613" i="2"/>
  <c r="BK613" i="2"/>
  <c r="BJ613" i="2"/>
  <c r="BB613" i="2"/>
  <c r="AT613" i="2"/>
  <c r="AL613" i="2"/>
  <c r="AD613" i="2"/>
  <c r="AE614" i="2" s="1"/>
  <c r="P613" i="2"/>
  <c r="R613" i="2" s="1"/>
  <c r="E613" i="2"/>
  <c r="I613" i="2" s="1"/>
  <c r="D613" i="2"/>
  <c r="F613" i="2" s="1"/>
  <c r="C613" i="2"/>
  <c r="BS612" i="2"/>
  <c r="BO612" i="2"/>
  <c r="BJ612" i="2"/>
  <c r="BB612" i="2"/>
  <c r="BC623" i="2" s="1"/>
  <c r="AT612" i="2"/>
  <c r="AU619" i="2" s="1"/>
  <c r="AL612" i="2"/>
  <c r="AM615" i="2" s="1"/>
  <c r="AD612" i="2"/>
  <c r="AE613" i="2" s="1"/>
  <c r="R612" i="2"/>
  <c r="Q612" i="2"/>
  <c r="P612" i="2"/>
  <c r="E612" i="2"/>
  <c r="D612" i="2"/>
  <c r="F612" i="2" s="1"/>
  <c r="C612" i="2"/>
  <c r="BS611" i="2"/>
  <c r="BO611" i="2"/>
  <c r="BJ611" i="2"/>
  <c r="BB611" i="2"/>
  <c r="BC622" i="2" s="1"/>
  <c r="AT611" i="2"/>
  <c r="AU618" i="2" s="1"/>
  <c r="AL611" i="2"/>
  <c r="AM614" i="2" s="1"/>
  <c r="AD611" i="2"/>
  <c r="AE612" i="2" s="1"/>
  <c r="R611" i="2"/>
  <c r="Q611" i="2"/>
  <c r="P611" i="2"/>
  <c r="E611" i="2"/>
  <c r="D611" i="2"/>
  <c r="F611" i="2" s="1"/>
  <c r="C611" i="2"/>
  <c r="BS610" i="2"/>
  <c r="BO610" i="2"/>
  <c r="BJ610" i="2"/>
  <c r="BB610" i="2"/>
  <c r="BC621" i="2" s="1"/>
  <c r="AT610" i="2"/>
  <c r="AU617" i="2" s="1"/>
  <c r="AL610" i="2"/>
  <c r="AM613" i="2" s="1"/>
  <c r="AD610" i="2"/>
  <c r="AE611" i="2" s="1"/>
  <c r="R610" i="2"/>
  <c r="Q610" i="2"/>
  <c r="P610" i="2"/>
  <c r="E610" i="2"/>
  <c r="D610" i="2"/>
  <c r="F610" i="2" s="1"/>
  <c r="C610" i="2"/>
  <c r="BS609" i="2"/>
  <c r="BO609" i="2"/>
  <c r="BJ609" i="2"/>
  <c r="BB609" i="2"/>
  <c r="BC620" i="2" s="1"/>
  <c r="AT609" i="2"/>
  <c r="AU616" i="2" s="1"/>
  <c r="AL609" i="2"/>
  <c r="AM612" i="2" s="1"/>
  <c r="AD609" i="2"/>
  <c r="AE610" i="2" s="1"/>
  <c r="R609" i="2"/>
  <c r="Q609" i="2"/>
  <c r="P609" i="2"/>
  <c r="E609" i="2"/>
  <c r="I609" i="2" s="1"/>
  <c r="D609" i="2"/>
  <c r="F609" i="2" s="1"/>
  <c r="C609" i="2"/>
  <c r="BS608" i="2"/>
  <c r="BO608" i="2"/>
  <c r="BJ608" i="2"/>
  <c r="BB608" i="2"/>
  <c r="BC619" i="2" s="1"/>
  <c r="AT608" i="2"/>
  <c r="AU615" i="2" s="1"/>
  <c r="AL608" i="2"/>
  <c r="AM611" i="2" s="1"/>
  <c r="AD608" i="2"/>
  <c r="AE609" i="2" s="1"/>
  <c r="R608" i="2"/>
  <c r="Q608" i="2"/>
  <c r="P608" i="2"/>
  <c r="E608" i="2"/>
  <c r="D608" i="2"/>
  <c r="F608" i="2" s="1"/>
  <c r="C608" i="2"/>
  <c r="BS607" i="2"/>
  <c r="BJ607" i="2"/>
  <c r="BB607" i="2"/>
  <c r="BC618" i="2" s="1"/>
  <c r="AT607" i="2"/>
  <c r="AL607" i="2"/>
  <c r="BO607" i="2" s="1"/>
  <c r="AD607" i="2"/>
  <c r="AE608" i="2" s="1"/>
  <c r="R607" i="2"/>
  <c r="Q607" i="2"/>
  <c r="P607" i="2"/>
  <c r="E607" i="2"/>
  <c r="D607" i="2"/>
  <c r="F607" i="2" s="1"/>
  <c r="C607" i="2"/>
  <c r="BS606" i="2"/>
  <c r="BJ606" i="2"/>
  <c r="BB606" i="2"/>
  <c r="BC617" i="2" s="1"/>
  <c r="AT606" i="2"/>
  <c r="AU613" i="2" s="1"/>
  <c r="AL606" i="2"/>
  <c r="BO606" i="2" s="1"/>
  <c r="AD606" i="2"/>
  <c r="AE607" i="2" s="1"/>
  <c r="R606" i="2"/>
  <c r="Q606" i="2"/>
  <c r="P606" i="2"/>
  <c r="E606" i="2"/>
  <c r="D606" i="2"/>
  <c r="F606" i="2" s="1"/>
  <c r="C606" i="2"/>
  <c r="BS605" i="2"/>
  <c r="BJ605" i="2"/>
  <c r="BB605" i="2"/>
  <c r="BC616" i="2" s="1"/>
  <c r="AT605" i="2"/>
  <c r="AL605" i="2"/>
  <c r="BO605" i="2" s="1"/>
  <c r="AD605" i="2"/>
  <c r="AE606" i="2" s="1"/>
  <c r="R605" i="2"/>
  <c r="Q605" i="2"/>
  <c r="P605" i="2"/>
  <c r="E605" i="2"/>
  <c r="D605" i="2"/>
  <c r="F605" i="2" s="1"/>
  <c r="C605" i="2"/>
  <c r="BS604" i="2"/>
  <c r="BJ604" i="2"/>
  <c r="BB604" i="2"/>
  <c r="BC615" i="2" s="1"/>
  <c r="AT604" i="2"/>
  <c r="AL604" i="2"/>
  <c r="BO604" i="2" s="1"/>
  <c r="AD604" i="2"/>
  <c r="AE605" i="2" s="1"/>
  <c r="R604" i="2"/>
  <c r="Q604" i="2"/>
  <c r="P604" i="2"/>
  <c r="E604" i="2"/>
  <c r="D604" i="2"/>
  <c r="F604" i="2" s="1"/>
  <c r="C604" i="2"/>
  <c r="BS603" i="2"/>
  <c r="BJ603" i="2"/>
  <c r="BB603" i="2"/>
  <c r="AT603" i="2"/>
  <c r="AL603" i="2"/>
  <c r="BO603" i="2" s="1"/>
  <c r="AD603" i="2"/>
  <c r="AE604" i="2" s="1"/>
  <c r="R603" i="2"/>
  <c r="Q603" i="2"/>
  <c r="P603" i="2"/>
  <c r="E603" i="2"/>
  <c r="D603" i="2"/>
  <c r="F603" i="2" s="1"/>
  <c r="C603" i="2"/>
  <c r="BS602" i="2"/>
  <c r="BK602" i="2"/>
  <c r="BJ602" i="2"/>
  <c r="BB602" i="2"/>
  <c r="BC613" i="2" s="1"/>
  <c r="AT602" i="2"/>
  <c r="AL602" i="2"/>
  <c r="BO602" i="2" s="1"/>
  <c r="AD602" i="2"/>
  <c r="AE603" i="2" s="1"/>
  <c r="R602" i="2"/>
  <c r="Q602" i="2"/>
  <c r="P602" i="2"/>
  <c r="E602" i="2"/>
  <c r="D602" i="2"/>
  <c r="F602" i="2" s="1"/>
  <c r="C602" i="2"/>
  <c r="BW601" i="2"/>
  <c r="BK601" i="2"/>
  <c r="BJ601" i="2"/>
  <c r="BB601" i="2"/>
  <c r="AT601" i="2"/>
  <c r="BS601" i="2" s="1"/>
  <c r="AL601" i="2"/>
  <c r="BO601" i="2" s="1"/>
  <c r="AD601" i="2"/>
  <c r="AE602" i="2" s="1"/>
  <c r="R601" i="2"/>
  <c r="Q601" i="2"/>
  <c r="P601" i="2"/>
  <c r="D601" i="2"/>
  <c r="F601" i="2" s="1"/>
  <c r="C601" i="2"/>
  <c r="E601" i="2" s="1"/>
  <c r="I601" i="2" s="1"/>
  <c r="BS600" i="2"/>
  <c r="BJ600" i="2"/>
  <c r="BB600" i="2"/>
  <c r="AT600" i="2"/>
  <c r="AU607" i="2" s="1"/>
  <c r="AL600" i="2"/>
  <c r="AD600" i="2"/>
  <c r="AE601" i="2" s="1"/>
  <c r="R600" i="2"/>
  <c r="Q600" i="2"/>
  <c r="P600" i="2"/>
  <c r="F600" i="2"/>
  <c r="E600" i="2"/>
  <c r="D600" i="2"/>
  <c r="C600" i="2"/>
  <c r="BS599" i="2"/>
  <c r="BO599" i="2"/>
  <c r="BJ599" i="2"/>
  <c r="BB599" i="2"/>
  <c r="BC610" i="2" s="1"/>
  <c r="AT599" i="2"/>
  <c r="AU606" i="2" s="1"/>
  <c r="AL599" i="2"/>
  <c r="AM602" i="2" s="1"/>
  <c r="AD599" i="2"/>
  <c r="AE600" i="2" s="1"/>
  <c r="R599" i="2"/>
  <c r="Q599" i="2"/>
  <c r="P599" i="2"/>
  <c r="F599" i="2"/>
  <c r="E599" i="2"/>
  <c r="D599" i="2"/>
  <c r="C599" i="2"/>
  <c r="BS598" i="2"/>
  <c r="BO598" i="2"/>
  <c r="BJ598" i="2"/>
  <c r="BB598" i="2"/>
  <c r="BC609" i="2" s="1"/>
  <c r="AT598" i="2"/>
  <c r="AU605" i="2" s="1"/>
  <c r="AL598" i="2"/>
  <c r="AM601" i="2" s="1"/>
  <c r="AD598" i="2"/>
  <c r="AE599" i="2" s="1"/>
  <c r="R598" i="2"/>
  <c r="Q598" i="2"/>
  <c r="P598" i="2"/>
  <c r="F598" i="2"/>
  <c r="E598" i="2"/>
  <c r="D598" i="2"/>
  <c r="C598" i="2"/>
  <c r="BO597" i="2"/>
  <c r="BJ597" i="2"/>
  <c r="BB597" i="2"/>
  <c r="BC608" i="2" s="1"/>
  <c r="AT597" i="2"/>
  <c r="AU604" i="2" s="1"/>
  <c r="AL597" i="2"/>
  <c r="AM600" i="2" s="1"/>
  <c r="AD597" i="2"/>
  <c r="AE598" i="2" s="1"/>
  <c r="R597" i="2"/>
  <c r="Q597" i="2"/>
  <c r="P597" i="2"/>
  <c r="F597" i="2"/>
  <c r="E597" i="2"/>
  <c r="I597" i="2" s="1"/>
  <c r="D597" i="2"/>
  <c r="C597" i="2"/>
  <c r="BO596" i="2"/>
  <c r="BJ596" i="2"/>
  <c r="BB596" i="2"/>
  <c r="BC607" i="2" s="1"/>
  <c r="AT596" i="2"/>
  <c r="AU603" i="2" s="1"/>
  <c r="AL596" i="2"/>
  <c r="AM599" i="2" s="1"/>
  <c r="AD596" i="2"/>
  <c r="AE597" i="2" s="1"/>
  <c r="R596" i="2"/>
  <c r="Q596" i="2"/>
  <c r="P596" i="2"/>
  <c r="F596" i="2"/>
  <c r="E596" i="2"/>
  <c r="D596" i="2"/>
  <c r="C596" i="2"/>
  <c r="BO595" i="2"/>
  <c r="BJ595" i="2"/>
  <c r="BB595" i="2"/>
  <c r="BC606" i="2" s="1"/>
  <c r="AT595" i="2"/>
  <c r="AL595" i="2"/>
  <c r="AM598" i="2" s="1"/>
  <c r="AD595" i="2"/>
  <c r="AE596" i="2" s="1"/>
  <c r="R595" i="2"/>
  <c r="Q595" i="2"/>
  <c r="P595" i="2"/>
  <c r="F595" i="2"/>
  <c r="E595" i="2"/>
  <c r="D595" i="2"/>
  <c r="C595" i="2"/>
  <c r="BO594" i="2"/>
  <c r="BJ594" i="2"/>
  <c r="BB594" i="2"/>
  <c r="BC605" i="2" s="1"/>
  <c r="AT594" i="2"/>
  <c r="AL594" i="2"/>
  <c r="AM597" i="2" s="1"/>
  <c r="AD594" i="2"/>
  <c r="AE595" i="2" s="1"/>
  <c r="R594" i="2"/>
  <c r="Q594" i="2"/>
  <c r="P594" i="2"/>
  <c r="F594" i="2"/>
  <c r="E594" i="2"/>
  <c r="D594" i="2"/>
  <c r="C594" i="2"/>
  <c r="BO593" i="2"/>
  <c r="BJ593" i="2"/>
  <c r="BB593" i="2"/>
  <c r="BC604" i="2" s="1"/>
  <c r="AT593" i="2"/>
  <c r="AL593" i="2"/>
  <c r="AM596" i="2" s="1"/>
  <c r="AD593" i="2"/>
  <c r="AE594" i="2" s="1"/>
  <c r="R593" i="2"/>
  <c r="Q593" i="2"/>
  <c r="P593" i="2"/>
  <c r="F593" i="2"/>
  <c r="E593" i="2"/>
  <c r="I593" i="2" s="1"/>
  <c r="D593" i="2"/>
  <c r="C593" i="2"/>
  <c r="BO592" i="2"/>
  <c r="BJ592" i="2"/>
  <c r="BB592" i="2"/>
  <c r="BC603" i="2" s="1"/>
  <c r="AT592" i="2"/>
  <c r="AL592" i="2"/>
  <c r="AM595" i="2" s="1"/>
  <c r="AD592" i="2"/>
  <c r="AE593" i="2" s="1"/>
  <c r="R592" i="2"/>
  <c r="Q592" i="2"/>
  <c r="P592" i="2"/>
  <c r="F592" i="2"/>
  <c r="E592" i="2"/>
  <c r="D592" i="2"/>
  <c r="C592" i="2"/>
  <c r="BW591" i="2"/>
  <c r="BO591" i="2"/>
  <c r="BJ591" i="2"/>
  <c r="BB591" i="2"/>
  <c r="BC602" i="2" s="1"/>
  <c r="AT591" i="2"/>
  <c r="AL591" i="2"/>
  <c r="AM594" i="2" s="1"/>
  <c r="AD591" i="2"/>
  <c r="AE592" i="2" s="1"/>
  <c r="R591" i="2"/>
  <c r="Q591" i="2"/>
  <c r="P591" i="2"/>
  <c r="E591" i="2"/>
  <c r="D591" i="2"/>
  <c r="F591" i="2" s="1"/>
  <c r="C591" i="2"/>
  <c r="BW590" i="2"/>
  <c r="BO590" i="2"/>
  <c r="BJ590" i="2"/>
  <c r="BB590" i="2"/>
  <c r="BC601" i="2" s="1"/>
  <c r="AT590" i="2"/>
  <c r="AL590" i="2"/>
  <c r="AM593" i="2" s="1"/>
  <c r="AD590" i="2"/>
  <c r="AE591" i="2" s="1"/>
  <c r="R590" i="2"/>
  <c r="Q590" i="2"/>
  <c r="P590" i="2"/>
  <c r="E590" i="2"/>
  <c r="D590" i="2"/>
  <c r="F590" i="2" s="1"/>
  <c r="C590" i="2"/>
  <c r="BW589" i="2"/>
  <c r="BO589" i="2"/>
  <c r="BJ589" i="2"/>
  <c r="BB589" i="2"/>
  <c r="BC600" i="2" s="1"/>
  <c r="AT589" i="2"/>
  <c r="AL589" i="2"/>
  <c r="AM592" i="2" s="1"/>
  <c r="AD589" i="2"/>
  <c r="R589" i="2"/>
  <c r="Q589" i="2"/>
  <c r="P589" i="2"/>
  <c r="E589" i="2"/>
  <c r="D589" i="2"/>
  <c r="F589" i="2" s="1"/>
  <c r="I589" i="2" s="1"/>
  <c r="C589" i="2"/>
  <c r="BW588" i="2"/>
  <c r="BS588" i="2"/>
  <c r="BO588" i="2"/>
  <c r="BJ588" i="2"/>
  <c r="BB588" i="2"/>
  <c r="BC599" i="2" s="1"/>
  <c r="AT588" i="2"/>
  <c r="AL588" i="2"/>
  <c r="AM591" i="2" s="1"/>
  <c r="AD588" i="2"/>
  <c r="R588" i="2"/>
  <c r="Q588" i="2"/>
  <c r="P588" i="2"/>
  <c r="F588" i="2"/>
  <c r="E588" i="2"/>
  <c r="D588" i="2"/>
  <c r="C588" i="2"/>
  <c r="BS587" i="2"/>
  <c r="BO587" i="2"/>
  <c r="BJ587" i="2"/>
  <c r="BB587" i="2"/>
  <c r="BC598" i="2" s="1"/>
  <c r="AT587" i="2"/>
  <c r="AU594" i="2" s="1"/>
  <c r="AL587" i="2"/>
  <c r="AM590" i="2" s="1"/>
  <c r="AD587" i="2"/>
  <c r="AE588" i="2" s="1"/>
  <c r="R587" i="2"/>
  <c r="Q587" i="2"/>
  <c r="P587" i="2"/>
  <c r="F587" i="2"/>
  <c r="E587" i="2"/>
  <c r="D587" i="2"/>
  <c r="C587" i="2"/>
  <c r="BS586" i="2"/>
  <c r="BO586" i="2"/>
  <c r="BJ586" i="2"/>
  <c r="BB586" i="2"/>
  <c r="BC597" i="2" s="1"/>
  <c r="AT586" i="2"/>
  <c r="AU593" i="2" s="1"/>
  <c r="AL586" i="2"/>
  <c r="AM589" i="2" s="1"/>
  <c r="AD586" i="2"/>
  <c r="AE587" i="2" s="1"/>
  <c r="R586" i="2"/>
  <c r="Q586" i="2"/>
  <c r="P586" i="2"/>
  <c r="F586" i="2"/>
  <c r="E586" i="2"/>
  <c r="D586" i="2"/>
  <c r="C586" i="2"/>
  <c r="BS585" i="2"/>
  <c r="BO585" i="2"/>
  <c r="BJ585" i="2"/>
  <c r="BB585" i="2"/>
  <c r="BC596" i="2" s="1"/>
  <c r="AT585" i="2"/>
  <c r="AU592" i="2" s="1"/>
  <c r="AL585" i="2"/>
  <c r="AM588" i="2" s="1"/>
  <c r="AD585" i="2"/>
  <c r="AE586" i="2" s="1"/>
  <c r="R585" i="2"/>
  <c r="Q585" i="2"/>
  <c r="P585" i="2"/>
  <c r="F585" i="2"/>
  <c r="E585" i="2"/>
  <c r="I585" i="2" s="1"/>
  <c r="D585" i="2"/>
  <c r="C585" i="2"/>
  <c r="BS584" i="2"/>
  <c r="BO584" i="2"/>
  <c r="BJ584" i="2"/>
  <c r="BB584" i="2"/>
  <c r="BC595" i="2" s="1"/>
  <c r="AT584" i="2"/>
  <c r="AU591" i="2" s="1"/>
  <c r="AL584" i="2"/>
  <c r="AM587" i="2" s="1"/>
  <c r="AD584" i="2"/>
  <c r="AE585" i="2" s="1"/>
  <c r="R584" i="2"/>
  <c r="Q584" i="2"/>
  <c r="P584" i="2"/>
  <c r="F584" i="2"/>
  <c r="E584" i="2"/>
  <c r="D584" i="2"/>
  <c r="C584" i="2"/>
  <c r="BS583" i="2"/>
  <c r="BO583" i="2"/>
  <c r="BJ583" i="2"/>
  <c r="BB583" i="2"/>
  <c r="BC594" i="2" s="1"/>
  <c r="AT583" i="2"/>
  <c r="AU590" i="2" s="1"/>
  <c r="AL583" i="2"/>
  <c r="AM586" i="2" s="1"/>
  <c r="AD583" i="2"/>
  <c r="AE584" i="2" s="1"/>
  <c r="R583" i="2"/>
  <c r="Q583" i="2"/>
  <c r="P583" i="2"/>
  <c r="F583" i="2"/>
  <c r="E583" i="2"/>
  <c r="D583" i="2"/>
  <c r="C583" i="2"/>
  <c r="BS582" i="2"/>
  <c r="BO582" i="2"/>
  <c r="BJ582" i="2"/>
  <c r="BB582" i="2"/>
  <c r="BC593" i="2" s="1"/>
  <c r="AT582" i="2"/>
  <c r="AL582" i="2"/>
  <c r="AM585" i="2" s="1"/>
  <c r="AD582" i="2"/>
  <c r="AE583" i="2" s="1"/>
  <c r="R582" i="2"/>
  <c r="Q582" i="2"/>
  <c r="P582" i="2"/>
  <c r="F582" i="2"/>
  <c r="E582" i="2"/>
  <c r="D582" i="2"/>
  <c r="C582" i="2"/>
  <c r="BS581" i="2"/>
  <c r="BO581" i="2"/>
  <c r="BJ581" i="2"/>
  <c r="BB581" i="2"/>
  <c r="BC592" i="2" s="1"/>
  <c r="AT581" i="2"/>
  <c r="AL581" i="2"/>
  <c r="AM584" i="2" s="1"/>
  <c r="AD581" i="2"/>
  <c r="AE582" i="2" s="1"/>
  <c r="R581" i="2"/>
  <c r="Q581" i="2"/>
  <c r="P581" i="2"/>
  <c r="F581" i="2"/>
  <c r="E581" i="2"/>
  <c r="I581" i="2" s="1"/>
  <c r="D581" i="2"/>
  <c r="C581" i="2"/>
  <c r="BS580" i="2"/>
  <c r="BO580" i="2"/>
  <c r="BJ580" i="2"/>
  <c r="BB580" i="2"/>
  <c r="BC591" i="2" s="1"/>
  <c r="AT580" i="2"/>
  <c r="AL580" i="2"/>
  <c r="AM583" i="2" s="1"/>
  <c r="AD580" i="2"/>
  <c r="AE581" i="2" s="1"/>
  <c r="R580" i="2"/>
  <c r="Q580" i="2"/>
  <c r="P580" i="2"/>
  <c r="F580" i="2"/>
  <c r="E580" i="2"/>
  <c r="D580" i="2"/>
  <c r="C580" i="2"/>
  <c r="BS579" i="2"/>
  <c r="BO579" i="2"/>
  <c r="BJ579" i="2"/>
  <c r="BB579" i="2"/>
  <c r="BC590" i="2" s="1"/>
  <c r="AT579" i="2"/>
  <c r="AL579" i="2"/>
  <c r="AM582" i="2" s="1"/>
  <c r="AD579" i="2"/>
  <c r="AE580" i="2" s="1"/>
  <c r="R579" i="2"/>
  <c r="Q579" i="2"/>
  <c r="P579" i="2"/>
  <c r="F579" i="2"/>
  <c r="E579" i="2"/>
  <c r="D579" i="2"/>
  <c r="C579" i="2"/>
  <c r="BS578" i="2"/>
  <c r="BO578" i="2"/>
  <c r="BJ578" i="2"/>
  <c r="BB578" i="2"/>
  <c r="BC589" i="2" s="1"/>
  <c r="AT578" i="2"/>
  <c r="AL578" i="2"/>
  <c r="AM581" i="2" s="1"/>
  <c r="AD578" i="2"/>
  <c r="AE579" i="2" s="1"/>
  <c r="R578" i="2"/>
  <c r="Q578" i="2"/>
  <c r="P578" i="2"/>
  <c r="F578" i="2"/>
  <c r="E578" i="2"/>
  <c r="D578" i="2"/>
  <c r="C578" i="2"/>
  <c r="BS577" i="2"/>
  <c r="BO577" i="2"/>
  <c r="BJ577" i="2"/>
  <c r="BB577" i="2"/>
  <c r="BC588" i="2" s="1"/>
  <c r="AT577" i="2"/>
  <c r="AL577" i="2"/>
  <c r="AM580" i="2" s="1"/>
  <c r="AD577" i="2"/>
  <c r="AE578" i="2" s="1"/>
  <c r="R577" i="2"/>
  <c r="Q577" i="2"/>
  <c r="P577" i="2"/>
  <c r="F577" i="2"/>
  <c r="E577" i="2"/>
  <c r="I577" i="2" s="1"/>
  <c r="D577" i="2"/>
  <c r="C577" i="2"/>
  <c r="BS576" i="2"/>
  <c r="BO576" i="2"/>
  <c r="BJ576" i="2"/>
  <c r="BB576" i="2"/>
  <c r="BC587" i="2" s="1"/>
  <c r="AT576" i="2"/>
  <c r="AL576" i="2"/>
  <c r="AM579" i="2" s="1"/>
  <c r="AD576" i="2"/>
  <c r="AE577" i="2" s="1"/>
  <c r="R576" i="2"/>
  <c r="Q576" i="2"/>
  <c r="P576" i="2"/>
  <c r="F576" i="2"/>
  <c r="E576" i="2"/>
  <c r="D576" i="2"/>
  <c r="C576" i="2"/>
  <c r="BS575" i="2"/>
  <c r="BO575" i="2"/>
  <c r="BJ575" i="2"/>
  <c r="BB575" i="2"/>
  <c r="BC586" i="2" s="1"/>
  <c r="AT575" i="2"/>
  <c r="AL575" i="2"/>
  <c r="AM578" i="2" s="1"/>
  <c r="AD575" i="2"/>
  <c r="R575" i="2"/>
  <c r="Q575" i="2"/>
  <c r="P575" i="2"/>
  <c r="F575" i="2"/>
  <c r="E575" i="2"/>
  <c r="D575" i="2"/>
  <c r="C575" i="2"/>
  <c r="BS574" i="2"/>
  <c r="BO574" i="2"/>
  <c r="BJ574" i="2"/>
  <c r="BB574" i="2"/>
  <c r="AT574" i="2"/>
  <c r="AL574" i="2"/>
  <c r="AM577" i="2" s="1"/>
  <c r="AD574" i="2"/>
  <c r="R574" i="2"/>
  <c r="Q574" i="2"/>
  <c r="P574" i="2"/>
  <c r="E574" i="2"/>
  <c r="D574" i="2"/>
  <c r="F574" i="2" s="1"/>
  <c r="I574" i="2" s="1"/>
  <c r="C574" i="2"/>
  <c r="BW573" i="2"/>
  <c r="BO573" i="2"/>
  <c r="BJ573" i="2"/>
  <c r="BB573" i="2"/>
  <c r="BC584" i="2" s="1"/>
  <c r="AT573" i="2"/>
  <c r="AU580" i="2" s="1"/>
  <c r="AL573" i="2"/>
  <c r="AM576" i="2" s="1"/>
  <c r="AD573" i="2"/>
  <c r="AE574" i="2" s="1"/>
  <c r="R573" i="2"/>
  <c r="Q573" i="2"/>
  <c r="P573" i="2"/>
  <c r="E573" i="2"/>
  <c r="D573" i="2"/>
  <c r="F573" i="2" s="1"/>
  <c r="C573" i="2"/>
  <c r="BW572" i="2"/>
  <c r="BJ572" i="2"/>
  <c r="BB572" i="2"/>
  <c r="BC583" i="2" s="1"/>
  <c r="AT572" i="2"/>
  <c r="AU579" i="2" s="1"/>
  <c r="AL572" i="2"/>
  <c r="AM575" i="2" s="1"/>
  <c r="AD572" i="2"/>
  <c r="AE573" i="2" s="1"/>
  <c r="R572" i="2"/>
  <c r="Q572" i="2"/>
  <c r="P572" i="2"/>
  <c r="E572" i="2"/>
  <c r="D572" i="2"/>
  <c r="F572" i="2" s="1"/>
  <c r="C572" i="2"/>
  <c r="BW571" i="2"/>
  <c r="BJ571" i="2"/>
  <c r="BB571" i="2"/>
  <c r="BC582" i="2" s="1"/>
  <c r="AT571" i="2"/>
  <c r="AU578" i="2" s="1"/>
  <c r="AL571" i="2"/>
  <c r="BO571" i="2" s="1"/>
  <c r="AD571" i="2"/>
  <c r="AE572" i="2" s="1"/>
  <c r="R571" i="2"/>
  <c r="Q571" i="2"/>
  <c r="P571" i="2"/>
  <c r="E571" i="2"/>
  <c r="D571" i="2"/>
  <c r="F571" i="2" s="1"/>
  <c r="C571" i="2"/>
  <c r="BW570" i="2"/>
  <c r="BK570" i="2"/>
  <c r="BJ570" i="2"/>
  <c r="BB570" i="2"/>
  <c r="BC581" i="2" s="1"/>
  <c r="AT570" i="2"/>
  <c r="AU577" i="2" s="1"/>
  <c r="AM570" i="2"/>
  <c r="AL570" i="2"/>
  <c r="BO570" i="2" s="1"/>
  <c r="AD570" i="2"/>
  <c r="AE571" i="2" s="1"/>
  <c r="R570" i="2"/>
  <c r="Q570" i="2"/>
  <c r="P570" i="2"/>
  <c r="E570" i="2"/>
  <c r="D570" i="2"/>
  <c r="F570" i="2" s="1"/>
  <c r="C570" i="2"/>
  <c r="BW569" i="2"/>
  <c r="BK569" i="2"/>
  <c r="BJ569" i="2"/>
  <c r="BB569" i="2"/>
  <c r="BC580" i="2" s="1"/>
  <c r="AT569" i="2"/>
  <c r="AU576" i="2" s="1"/>
  <c r="AM569" i="2"/>
  <c r="AL569" i="2"/>
  <c r="BO569" i="2" s="1"/>
  <c r="AD569" i="2"/>
  <c r="AE570" i="2" s="1"/>
  <c r="R569" i="2"/>
  <c r="Q569" i="2"/>
  <c r="P569" i="2"/>
  <c r="E569" i="2"/>
  <c r="D569" i="2"/>
  <c r="F569" i="2" s="1"/>
  <c r="C569" i="2"/>
  <c r="BW568" i="2"/>
  <c r="BK568" i="2"/>
  <c r="BJ568" i="2"/>
  <c r="BB568" i="2"/>
  <c r="BC579" i="2" s="1"/>
  <c r="AT568" i="2"/>
  <c r="AU575" i="2" s="1"/>
  <c r="AM568" i="2"/>
  <c r="AL568" i="2"/>
  <c r="BO568" i="2" s="1"/>
  <c r="AD568" i="2"/>
  <c r="AE569" i="2" s="1"/>
  <c r="R568" i="2"/>
  <c r="Q568" i="2"/>
  <c r="P568" i="2"/>
  <c r="E568" i="2"/>
  <c r="I568" i="2" s="1"/>
  <c r="D568" i="2"/>
  <c r="F568" i="2" s="1"/>
  <c r="C568" i="2"/>
  <c r="BW567" i="2"/>
  <c r="BK567" i="2"/>
  <c r="BJ567" i="2"/>
  <c r="BB567" i="2"/>
  <c r="BC578" i="2" s="1"/>
  <c r="AT567" i="2"/>
  <c r="BS567" i="2" s="1"/>
  <c r="AM567" i="2"/>
  <c r="AL567" i="2"/>
  <c r="BO567" i="2" s="1"/>
  <c r="AE567" i="2"/>
  <c r="AD567" i="2"/>
  <c r="AE568" i="2" s="1"/>
  <c r="R567" i="2"/>
  <c r="Q567" i="2"/>
  <c r="P567" i="2"/>
  <c r="E567" i="2"/>
  <c r="D567" i="2"/>
  <c r="F567" i="2" s="1"/>
  <c r="C567" i="2"/>
  <c r="BW566" i="2"/>
  <c r="BK566" i="2"/>
  <c r="BJ566" i="2"/>
  <c r="BB566" i="2"/>
  <c r="BC577" i="2" s="1"/>
  <c r="AT566" i="2"/>
  <c r="AU573" i="2" s="1"/>
  <c r="AM566" i="2"/>
  <c r="AL566" i="2"/>
  <c r="BO566" i="2" s="1"/>
  <c r="AE566" i="2"/>
  <c r="AD566" i="2"/>
  <c r="R566" i="2"/>
  <c r="Q566" i="2"/>
  <c r="P566" i="2"/>
  <c r="E566" i="2"/>
  <c r="D566" i="2"/>
  <c r="F566" i="2" s="1"/>
  <c r="C566" i="2"/>
  <c r="BW565" i="2"/>
  <c r="BK565" i="2"/>
  <c r="BJ565" i="2"/>
  <c r="BB565" i="2"/>
  <c r="BC576" i="2" s="1"/>
  <c r="AT565" i="2"/>
  <c r="AU572" i="2" s="1"/>
  <c r="AM565" i="2"/>
  <c r="AL565" i="2"/>
  <c r="BO565" i="2" s="1"/>
  <c r="AE565" i="2"/>
  <c r="AD565" i="2"/>
  <c r="R565" i="2"/>
  <c r="Q565" i="2"/>
  <c r="P565" i="2"/>
  <c r="E565" i="2"/>
  <c r="I565" i="2" s="1"/>
  <c r="D565" i="2"/>
  <c r="F565" i="2" s="1"/>
  <c r="C565" i="2"/>
  <c r="BW564" i="2"/>
  <c r="BK564" i="2"/>
  <c r="BJ564" i="2"/>
  <c r="BB564" i="2"/>
  <c r="BC575" i="2" s="1"/>
  <c r="AT564" i="2"/>
  <c r="AU571" i="2" s="1"/>
  <c r="AM564" i="2"/>
  <c r="AL564" i="2"/>
  <c r="BO564" i="2" s="1"/>
  <c r="AE564" i="2"/>
  <c r="AD564" i="2"/>
  <c r="R564" i="2"/>
  <c r="Q564" i="2"/>
  <c r="P564" i="2"/>
  <c r="E564" i="2"/>
  <c r="I564" i="2" s="1"/>
  <c r="D564" i="2"/>
  <c r="F564" i="2" s="1"/>
  <c r="C564" i="2"/>
  <c r="BW563" i="2"/>
  <c r="BK563" i="2"/>
  <c r="BJ563" i="2"/>
  <c r="BB563" i="2"/>
  <c r="BC574" i="2" s="1"/>
  <c r="AT563" i="2"/>
  <c r="AU570" i="2" s="1"/>
  <c r="AM563" i="2"/>
  <c r="AL563" i="2"/>
  <c r="BO563" i="2" s="1"/>
  <c r="AE563" i="2"/>
  <c r="AD563" i="2"/>
  <c r="R563" i="2"/>
  <c r="Q563" i="2"/>
  <c r="P563" i="2"/>
  <c r="E563" i="2"/>
  <c r="D563" i="2"/>
  <c r="F563" i="2" s="1"/>
  <c r="C563" i="2"/>
  <c r="BW562" i="2"/>
  <c r="BK562" i="2"/>
  <c r="BJ562" i="2"/>
  <c r="BB562" i="2"/>
  <c r="BC573" i="2" s="1"/>
  <c r="AT562" i="2"/>
  <c r="AU569" i="2" s="1"/>
  <c r="AM562" i="2"/>
  <c r="AL562" i="2"/>
  <c r="BO562" i="2" s="1"/>
  <c r="AE562" i="2"/>
  <c r="AD562" i="2"/>
  <c r="R562" i="2"/>
  <c r="Q562" i="2"/>
  <c r="P562" i="2"/>
  <c r="E562" i="2"/>
  <c r="D562" i="2"/>
  <c r="F562" i="2" s="1"/>
  <c r="C562" i="2"/>
  <c r="BW561" i="2"/>
  <c r="BK561" i="2"/>
  <c r="BJ561" i="2"/>
  <c r="BB561" i="2"/>
  <c r="BC572" i="2" s="1"/>
  <c r="AT561" i="2"/>
  <c r="AU568" i="2" s="1"/>
  <c r="AM561" i="2"/>
  <c r="AL561" i="2"/>
  <c r="BO561" i="2" s="1"/>
  <c r="AE561" i="2"/>
  <c r="AD561" i="2"/>
  <c r="R561" i="2"/>
  <c r="Q561" i="2"/>
  <c r="P561" i="2"/>
  <c r="E561" i="2"/>
  <c r="I561" i="2" s="1"/>
  <c r="D561" i="2"/>
  <c r="F561" i="2" s="1"/>
  <c r="C561" i="2"/>
  <c r="BW560" i="2"/>
  <c r="BK560" i="2"/>
  <c r="BJ560" i="2"/>
  <c r="BB560" i="2"/>
  <c r="BC571" i="2" s="1"/>
  <c r="AT560" i="2"/>
  <c r="AU567" i="2" s="1"/>
  <c r="AM560" i="2"/>
  <c r="AL560" i="2"/>
  <c r="BO560" i="2" s="1"/>
  <c r="AE560" i="2"/>
  <c r="AD560" i="2"/>
  <c r="R560" i="2"/>
  <c r="Q560" i="2"/>
  <c r="P560" i="2"/>
  <c r="E560" i="2"/>
  <c r="I560" i="2" s="1"/>
  <c r="D560" i="2"/>
  <c r="F560" i="2" s="1"/>
  <c r="C560" i="2"/>
  <c r="BW559" i="2"/>
  <c r="BK559" i="2"/>
  <c r="BJ559" i="2"/>
  <c r="BB559" i="2"/>
  <c r="BC570" i="2" s="1"/>
  <c r="AT559" i="2"/>
  <c r="AU566" i="2" s="1"/>
  <c r="AM559" i="2"/>
  <c r="AL559" i="2"/>
  <c r="BO559" i="2" s="1"/>
  <c r="AE559" i="2"/>
  <c r="AD559" i="2"/>
  <c r="R559" i="2"/>
  <c r="Q559" i="2"/>
  <c r="P559" i="2"/>
  <c r="E559" i="2"/>
  <c r="D559" i="2"/>
  <c r="F559" i="2" s="1"/>
  <c r="C559" i="2"/>
  <c r="BW558" i="2"/>
  <c r="BK558" i="2"/>
  <c r="BJ558" i="2"/>
  <c r="BB558" i="2"/>
  <c r="BC569" i="2" s="1"/>
  <c r="AT558" i="2"/>
  <c r="AU565" i="2" s="1"/>
  <c r="AM558" i="2"/>
  <c r="AL558" i="2"/>
  <c r="BO558" i="2" s="1"/>
  <c r="AE558" i="2"/>
  <c r="AD558" i="2"/>
  <c r="R558" i="2"/>
  <c r="Q558" i="2"/>
  <c r="P558" i="2"/>
  <c r="E558" i="2"/>
  <c r="D558" i="2"/>
  <c r="F558" i="2" s="1"/>
  <c r="C558" i="2"/>
  <c r="BW557" i="2"/>
  <c r="BK557" i="2"/>
  <c r="BJ557" i="2"/>
  <c r="BB557" i="2"/>
  <c r="BC568" i="2" s="1"/>
  <c r="AT557" i="2"/>
  <c r="AM557" i="2"/>
  <c r="AL557" i="2"/>
  <c r="BO557" i="2" s="1"/>
  <c r="AE557" i="2"/>
  <c r="AD557" i="2"/>
  <c r="R557" i="2"/>
  <c r="Q557" i="2"/>
  <c r="P557" i="2"/>
  <c r="E557" i="2"/>
  <c r="D557" i="2"/>
  <c r="F557" i="2" s="1"/>
  <c r="C557" i="2"/>
  <c r="BW556" i="2"/>
  <c r="BK556" i="2"/>
  <c r="BJ556" i="2"/>
  <c r="BB556" i="2"/>
  <c r="BC567" i="2" s="1"/>
  <c r="AT556" i="2"/>
  <c r="AM556" i="2"/>
  <c r="AL556" i="2"/>
  <c r="BO556" i="2" s="1"/>
  <c r="AE556" i="2"/>
  <c r="AD556" i="2"/>
  <c r="R556" i="2"/>
  <c r="Q556" i="2"/>
  <c r="P556" i="2"/>
  <c r="E556" i="2"/>
  <c r="I556" i="2" s="1"/>
  <c r="D556" i="2"/>
  <c r="F556" i="2" s="1"/>
  <c r="C556" i="2"/>
  <c r="BW555" i="2"/>
  <c r="BK555" i="2"/>
  <c r="BJ555" i="2"/>
  <c r="BB555" i="2"/>
  <c r="BC566" i="2" s="1"/>
  <c r="AT555" i="2"/>
  <c r="AL555" i="2"/>
  <c r="BO555" i="2" s="1"/>
  <c r="AE555" i="2"/>
  <c r="AD555" i="2"/>
  <c r="R555" i="2"/>
  <c r="Q555" i="2"/>
  <c r="P555" i="2"/>
  <c r="E555" i="2"/>
  <c r="D555" i="2"/>
  <c r="F555" i="2" s="1"/>
  <c r="C555" i="2"/>
  <c r="BW554" i="2"/>
  <c r="BK554" i="2"/>
  <c r="BJ554" i="2"/>
  <c r="BB554" i="2"/>
  <c r="BC565" i="2" s="1"/>
  <c r="AT554" i="2"/>
  <c r="AL554" i="2"/>
  <c r="BO554" i="2" s="1"/>
  <c r="AE554" i="2"/>
  <c r="AD554" i="2"/>
  <c r="R554" i="2"/>
  <c r="S575" i="2" s="1"/>
  <c r="Q554" i="2"/>
  <c r="P554" i="2"/>
  <c r="E554" i="2"/>
  <c r="D554" i="2"/>
  <c r="F554" i="2" s="1"/>
  <c r="C554" i="2"/>
  <c r="BW553" i="2"/>
  <c r="BK553" i="2"/>
  <c r="BJ553" i="2"/>
  <c r="BB553" i="2"/>
  <c r="BC564" i="2" s="1"/>
  <c r="AT553" i="2"/>
  <c r="AL553" i="2"/>
  <c r="BO553" i="2" s="1"/>
  <c r="AE553" i="2"/>
  <c r="AD553" i="2"/>
  <c r="P553" i="2"/>
  <c r="R553" i="2" s="1"/>
  <c r="D553" i="2"/>
  <c r="F553" i="2" s="1"/>
  <c r="C553" i="2"/>
  <c r="E553" i="2" s="1"/>
  <c r="BK552" i="2"/>
  <c r="BJ552" i="2"/>
  <c r="BB552" i="2"/>
  <c r="BC563" i="2" s="1"/>
  <c r="AT552" i="2"/>
  <c r="AU559" i="2" s="1"/>
  <c r="AL552" i="2"/>
  <c r="AM555" i="2" s="1"/>
  <c r="AE552" i="2"/>
  <c r="AD552" i="2"/>
  <c r="P552" i="2"/>
  <c r="R552" i="2" s="1"/>
  <c r="D552" i="2"/>
  <c r="F552" i="2" s="1"/>
  <c r="C552" i="2"/>
  <c r="E552" i="2" s="1"/>
  <c r="I552" i="2" s="1"/>
  <c r="BK551" i="2"/>
  <c r="BJ551" i="2"/>
  <c r="BB551" i="2"/>
  <c r="BC562" i="2" s="1"/>
  <c r="AT551" i="2"/>
  <c r="AU558" i="2" s="1"/>
  <c r="AL551" i="2"/>
  <c r="AM554" i="2" s="1"/>
  <c r="AE551" i="2"/>
  <c r="AD551" i="2"/>
  <c r="P551" i="2"/>
  <c r="R551" i="2" s="1"/>
  <c r="D551" i="2"/>
  <c r="F551" i="2" s="1"/>
  <c r="C551" i="2"/>
  <c r="E551" i="2" s="1"/>
  <c r="BK550" i="2"/>
  <c r="BJ550" i="2"/>
  <c r="BB550" i="2"/>
  <c r="BC561" i="2" s="1"/>
  <c r="AT550" i="2"/>
  <c r="AU557" i="2" s="1"/>
  <c r="AL550" i="2"/>
  <c r="AD550" i="2"/>
  <c r="P550" i="2"/>
  <c r="R550" i="2" s="1"/>
  <c r="D550" i="2"/>
  <c r="F550" i="2" s="1"/>
  <c r="C550" i="2"/>
  <c r="E550" i="2" s="1"/>
  <c r="BW549" i="2"/>
  <c r="BK549" i="2"/>
  <c r="BJ549" i="2"/>
  <c r="BB549" i="2"/>
  <c r="BC560" i="2" s="1"/>
  <c r="AT549" i="2"/>
  <c r="AU556" i="2" s="1"/>
  <c r="AL549" i="2"/>
  <c r="AM552" i="2" s="1"/>
  <c r="AE549" i="2"/>
  <c r="AD549" i="2"/>
  <c r="AE550" i="2" s="1"/>
  <c r="Q549" i="2"/>
  <c r="P549" i="2"/>
  <c r="R549" i="2" s="1"/>
  <c r="D549" i="2"/>
  <c r="F549" i="2" s="1"/>
  <c r="C549" i="2"/>
  <c r="E549" i="2" s="1"/>
  <c r="BW548" i="2"/>
  <c r="BK548" i="2"/>
  <c r="BJ548" i="2"/>
  <c r="BB548" i="2"/>
  <c r="BC559" i="2" s="1"/>
  <c r="AT548" i="2"/>
  <c r="AU555" i="2" s="1"/>
  <c r="AL548" i="2"/>
  <c r="AM551" i="2" s="1"/>
  <c r="AE548" i="2"/>
  <c r="AD548" i="2"/>
  <c r="Q548" i="2"/>
  <c r="P548" i="2"/>
  <c r="R548" i="2" s="1"/>
  <c r="D548" i="2"/>
  <c r="F548" i="2" s="1"/>
  <c r="C548" i="2"/>
  <c r="E548" i="2" s="1"/>
  <c r="BW547" i="2"/>
  <c r="BK547" i="2"/>
  <c r="BJ547" i="2"/>
  <c r="BB547" i="2"/>
  <c r="BC558" i="2" s="1"/>
  <c r="AT547" i="2"/>
  <c r="AU554" i="2" s="1"/>
  <c r="AL547" i="2"/>
  <c r="AM550" i="2" s="1"/>
  <c r="AE547" i="2"/>
  <c r="AD547" i="2"/>
  <c r="Q547" i="2"/>
  <c r="P547" i="2"/>
  <c r="R547" i="2" s="1"/>
  <c r="D547" i="2"/>
  <c r="F547" i="2" s="1"/>
  <c r="C547" i="2"/>
  <c r="E547" i="2" s="1"/>
  <c r="BW546" i="2"/>
  <c r="BK546" i="2"/>
  <c r="BJ546" i="2"/>
  <c r="BB546" i="2"/>
  <c r="BC557" i="2" s="1"/>
  <c r="AT546" i="2"/>
  <c r="BS546" i="2" s="1"/>
  <c r="AL546" i="2"/>
  <c r="BO546" i="2" s="1"/>
  <c r="AE546" i="2"/>
  <c r="AD546" i="2"/>
  <c r="Q546" i="2"/>
  <c r="P546" i="2"/>
  <c r="R546" i="2" s="1"/>
  <c r="D546" i="2"/>
  <c r="F546" i="2" s="1"/>
  <c r="C546" i="2"/>
  <c r="E546" i="2" s="1"/>
  <c r="BW545" i="2"/>
  <c r="BK545" i="2"/>
  <c r="BJ545" i="2"/>
  <c r="BB545" i="2"/>
  <c r="BC556" i="2" s="1"/>
  <c r="AT545" i="2"/>
  <c r="AU552" i="2" s="1"/>
  <c r="AL545" i="2"/>
  <c r="BO545" i="2" s="1"/>
  <c r="AE545" i="2"/>
  <c r="AD545" i="2"/>
  <c r="Q545" i="2"/>
  <c r="P545" i="2"/>
  <c r="R545" i="2" s="1"/>
  <c r="D545" i="2"/>
  <c r="F545" i="2" s="1"/>
  <c r="C545" i="2"/>
  <c r="E545" i="2" s="1"/>
  <c r="BW544" i="2"/>
  <c r="BK544" i="2"/>
  <c r="BJ544" i="2"/>
  <c r="BB544" i="2"/>
  <c r="BC555" i="2" s="1"/>
  <c r="AT544" i="2"/>
  <c r="AU551" i="2" s="1"/>
  <c r="AL544" i="2"/>
  <c r="BO544" i="2" s="1"/>
  <c r="AE544" i="2"/>
  <c r="AD544" i="2"/>
  <c r="Q544" i="2"/>
  <c r="P544" i="2"/>
  <c r="R544" i="2" s="1"/>
  <c r="D544" i="2"/>
  <c r="F544" i="2" s="1"/>
  <c r="C544" i="2"/>
  <c r="E544" i="2" s="1"/>
  <c r="BW543" i="2"/>
  <c r="BK543" i="2"/>
  <c r="BJ543" i="2"/>
  <c r="BB543" i="2"/>
  <c r="BC554" i="2" s="1"/>
  <c r="AT543" i="2"/>
  <c r="AU550" i="2" s="1"/>
  <c r="AL543" i="2"/>
  <c r="BO543" i="2" s="1"/>
  <c r="AE543" i="2"/>
  <c r="AD543" i="2"/>
  <c r="Q543" i="2"/>
  <c r="P543" i="2"/>
  <c r="R543" i="2" s="1"/>
  <c r="D543" i="2"/>
  <c r="F543" i="2" s="1"/>
  <c r="C543" i="2"/>
  <c r="E543" i="2" s="1"/>
  <c r="BW542" i="2"/>
  <c r="BK542" i="2"/>
  <c r="BJ542" i="2"/>
  <c r="BB542" i="2"/>
  <c r="BC553" i="2" s="1"/>
  <c r="AT542" i="2"/>
  <c r="AU549" i="2" s="1"/>
  <c r="AL542" i="2"/>
  <c r="BO542" i="2" s="1"/>
  <c r="AE542" i="2"/>
  <c r="AD542" i="2"/>
  <c r="Q542" i="2"/>
  <c r="P542" i="2"/>
  <c r="R542" i="2" s="1"/>
  <c r="D542" i="2"/>
  <c r="F542" i="2" s="1"/>
  <c r="C542" i="2"/>
  <c r="E542" i="2" s="1"/>
  <c r="I542" i="2" s="1"/>
  <c r="BW541" i="2"/>
  <c r="BK541" i="2"/>
  <c r="BJ541" i="2"/>
  <c r="BB541" i="2"/>
  <c r="BC552" i="2" s="1"/>
  <c r="AT541" i="2"/>
  <c r="AU548" i="2" s="1"/>
  <c r="AL541" i="2"/>
  <c r="BO541" i="2" s="1"/>
  <c r="AE541" i="2"/>
  <c r="AD541" i="2"/>
  <c r="Q541" i="2"/>
  <c r="P541" i="2"/>
  <c r="R541" i="2" s="1"/>
  <c r="D541" i="2"/>
  <c r="F541" i="2" s="1"/>
  <c r="C541" i="2"/>
  <c r="E541" i="2" s="1"/>
  <c r="I541" i="2" s="1"/>
  <c r="BW540" i="2"/>
  <c r="BK540" i="2"/>
  <c r="BJ540" i="2"/>
  <c r="BB540" i="2"/>
  <c r="BC551" i="2" s="1"/>
  <c r="AT540" i="2"/>
  <c r="AU547" i="2" s="1"/>
  <c r="AL540" i="2"/>
  <c r="BO540" i="2" s="1"/>
  <c r="AE540" i="2"/>
  <c r="AD540" i="2"/>
  <c r="Q540" i="2"/>
  <c r="P540" i="2"/>
  <c r="R540" i="2" s="1"/>
  <c r="D540" i="2"/>
  <c r="F540" i="2" s="1"/>
  <c r="C540" i="2"/>
  <c r="E540" i="2" s="1"/>
  <c r="I540" i="2" s="1"/>
  <c r="BW539" i="2"/>
  <c r="BK539" i="2"/>
  <c r="BJ539" i="2"/>
  <c r="BB539" i="2"/>
  <c r="BC550" i="2" s="1"/>
  <c r="AT539" i="2"/>
  <c r="AU546" i="2" s="1"/>
  <c r="AL539" i="2"/>
  <c r="BO539" i="2" s="1"/>
  <c r="AE539" i="2"/>
  <c r="AD539" i="2"/>
  <c r="Q539" i="2"/>
  <c r="P539" i="2"/>
  <c r="R539" i="2" s="1"/>
  <c r="D539" i="2"/>
  <c r="F539" i="2" s="1"/>
  <c r="C539" i="2"/>
  <c r="E539" i="2" s="1"/>
  <c r="BW538" i="2"/>
  <c r="BK538" i="2"/>
  <c r="BJ538" i="2"/>
  <c r="BB538" i="2"/>
  <c r="BC549" i="2" s="1"/>
  <c r="AT538" i="2"/>
  <c r="AU545" i="2" s="1"/>
  <c r="AL538" i="2"/>
  <c r="BO538" i="2" s="1"/>
  <c r="AE538" i="2"/>
  <c r="AD538" i="2"/>
  <c r="Q538" i="2"/>
  <c r="P538" i="2"/>
  <c r="R538" i="2" s="1"/>
  <c r="D538" i="2"/>
  <c r="F538" i="2" s="1"/>
  <c r="C538" i="2"/>
  <c r="E538" i="2" s="1"/>
  <c r="I538" i="2" s="1"/>
  <c r="BW537" i="2"/>
  <c r="BK537" i="2"/>
  <c r="BJ537" i="2"/>
  <c r="BB537" i="2"/>
  <c r="BC548" i="2" s="1"/>
  <c r="AT537" i="2"/>
  <c r="AU544" i="2" s="1"/>
  <c r="AL537" i="2"/>
  <c r="BO537" i="2" s="1"/>
  <c r="AE537" i="2"/>
  <c r="AD537" i="2"/>
  <c r="Q537" i="2"/>
  <c r="P537" i="2"/>
  <c r="R537" i="2" s="1"/>
  <c r="D537" i="2"/>
  <c r="F537" i="2" s="1"/>
  <c r="C537" i="2"/>
  <c r="E537" i="2" s="1"/>
  <c r="I537" i="2" s="1"/>
  <c r="BW536" i="2"/>
  <c r="BK536" i="2"/>
  <c r="BJ536" i="2"/>
  <c r="BB536" i="2"/>
  <c r="BC547" i="2" s="1"/>
  <c r="AT536" i="2"/>
  <c r="AU543" i="2" s="1"/>
  <c r="AL536" i="2"/>
  <c r="BO536" i="2" s="1"/>
  <c r="AE536" i="2"/>
  <c r="AD536" i="2"/>
  <c r="Q536" i="2"/>
  <c r="P536" i="2"/>
  <c r="R536" i="2" s="1"/>
  <c r="D536" i="2"/>
  <c r="F536" i="2" s="1"/>
  <c r="C536" i="2"/>
  <c r="E536" i="2" s="1"/>
  <c r="I536" i="2" s="1"/>
  <c r="BW535" i="2"/>
  <c r="BK535" i="2"/>
  <c r="BJ535" i="2"/>
  <c r="BB535" i="2"/>
  <c r="BC546" i="2" s="1"/>
  <c r="AT535" i="2"/>
  <c r="AU542" i="2" s="1"/>
  <c r="AL535" i="2"/>
  <c r="BO535" i="2" s="1"/>
  <c r="AE535" i="2"/>
  <c r="AD535" i="2"/>
  <c r="Q535" i="2"/>
  <c r="P535" i="2"/>
  <c r="R535" i="2" s="1"/>
  <c r="D535" i="2"/>
  <c r="F535" i="2" s="1"/>
  <c r="C535" i="2"/>
  <c r="E535" i="2" s="1"/>
  <c r="BW534" i="2"/>
  <c r="BK534" i="2"/>
  <c r="BJ534" i="2"/>
  <c r="BB534" i="2"/>
  <c r="BC545" i="2" s="1"/>
  <c r="AT534" i="2"/>
  <c r="AL534" i="2"/>
  <c r="BO534" i="2" s="1"/>
  <c r="AE534" i="2"/>
  <c r="AD534" i="2"/>
  <c r="Q534" i="2"/>
  <c r="P534" i="2"/>
  <c r="R534" i="2" s="1"/>
  <c r="D534" i="2"/>
  <c r="F534" i="2" s="1"/>
  <c r="C534" i="2"/>
  <c r="E534" i="2" s="1"/>
  <c r="BW533" i="2"/>
  <c r="BK533" i="2"/>
  <c r="BJ533" i="2"/>
  <c r="BB533" i="2"/>
  <c r="BC544" i="2" s="1"/>
  <c r="AT533" i="2"/>
  <c r="AL533" i="2"/>
  <c r="BO533" i="2" s="1"/>
  <c r="AE533" i="2"/>
  <c r="AD533" i="2"/>
  <c r="Q533" i="2"/>
  <c r="P533" i="2"/>
  <c r="R533" i="2" s="1"/>
  <c r="D533" i="2"/>
  <c r="F533" i="2" s="1"/>
  <c r="C533" i="2"/>
  <c r="E533" i="2" s="1"/>
  <c r="BW532" i="2"/>
  <c r="BK532" i="2"/>
  <c r="BJ532" i="2"/>
  <c r="BB532" i="2"/>
  <c r="BC543" i="2" s="1"/>
  <c r="AT532" i="2"/>
  <c r="AL532" i="2"/>
  <c r="AE532" i="2"/>
  <c r="AD532" i="2"/>
  <c r="Q532" i="2"/>
  <c r="P532" i="2"/>
  <c r="R532" i="2" s="1"/>
  <c r="D532" i="2"/>
  <c r="F532" i="2" s="1"/>
  <c r="C532" i="2"/>
  <c r="E532" i="2" s="1"/>
  <c r="BW531" i="2"/>
  <c r="BK531" i="2"/>
  <c r="BJ531" i="2"/>
  <c r="BB531" i="2"/>
  <c r="BC542" i="2" s="1"/>
  <c r="AT531" i="2"/>
  <c r="AL531" i="2"/>
  <c r="AM534" i="2" s="1"/>
  <c r="AE531" i="2"/>
  <c r="AD531" i="2"/>
  <c r="P531" i="2"/>
  <c r="R531" i="2" s="1"/>
  <c r="D531" i="2"/>
  <c r="F531" i="2" s="1"/>
  <c r="C531" i="2"/>
  <c r="E531" i="2" s="1"/>
  <c r="BW530" i="2"/>
  <c r="BK530" i="2"/>
  <c r="BJ530" i="2"/>
  <c r="BB530" i="2"/>
  <c r="BC541" i="2" s="1"/>
  <c r="AT530" i="2"/>
  <c r="AL530" i="2"/>
  <c r="AM533" i="2" s="1"/>
  <c r="AE530" i="2"/>
  <c r="AD530" i="2"/>
  <c r="Q530" i="2"/>
  <c r="P530" i="2"/>
  <c r="R530" i="2" s="1"/>
  <c r="D530" i="2"/>
  <c r="F530" i="2" s="1"/>
  <c r="C530" i="2"/>
  <c r="E530" i="2" s="1"/>
  <c r="I530" i="2" s="1"/>
  <c r="BW529" i="2"/>
  <c r="BK529" i="2"/>
  <c r="BJ529" i="2"/>
  <c r="BB529" i="2"/>
  <c r="BC540" i="2" s="1"/>
  <c r="AT529" i="2"/>
  <c r="AL529" i="2"/>
  <c r="AE529" i="2"/>
  <c r="AD529" i="2"/>
  <c r="P529" i="2"/>
  <c r="R529" i="2" s="1"/>
  <c r="I529" i="2"/>
  <c r="D529" i="2"/>
  <c r="F529" i="2" s="1"/>
  <c r="C529" i="2"/>
  <c r="E529" i="2" s="1"/>
  <c r="BW528" i="2"/>
  <c r="BK528" i="2"/>
  <c r="BJ528" i="2"/>
  <c r="BB528" i="2"/>
  <c r="BC539" i="2" s="1"/>
  <c r="AT528" i="2"/>
  <c r="AL528" i="2"/>
  <c r="AE528" i="2"/>
  <c r="AD528" i="2"/>
  <c r="P528" i="2"/>
  <c r="R528" i="2" s="1"/>
  <c r="E528" i="2"/>
  <c r="D528" i="2"/>
  <c r="F528" i="2" s="1"/>
  <c r="I528" i="2" s="1"/>
  <c r="C528" i="2"/>
  <c r="BK527" i="2"/>
  <c r="BJ527" i="2"/>
  <c r="BB527" i="2"/>
  <c r="BC538" i="2" s="1"/>
  <c r="AT527" i="2"/>
  <c r="AL527" i="2"/>
  <c r="AD527" i="2"/>
  <c r="P527" i="2"/>
  <c r="R527" i="2" s="1"/>
  <c r="E527" i="2"/>
  <c r="D527" i="2"/>
  <c r="F527" i="2" s="1"/>
  <c r="C527" i="2"/>
  <c r="BW526" i="2"/>
  <c r="BO526" i="2"/>
  <c r="BJ526" i="2"/>
  <c r="BB526" i="2"/>
  <c r="BC537" i="2" s="1"/>
  <c r="AT526" i="2"/>
  <c r="AU533" i="2" s="1"/>
  <c r="AM526" i="2"/>
  <c r="AL526" i="2"/>
  <c r="AM529" i="2" s="1"/>
  <c r="AD526" i="2"/>
  <c r="BK526" i="2" s="1"/>
  <c r="R526" i="2"/>
  <c r="Q526" i="2"/>
  <c r="P526" i="2"/>
  <c r="E526" i="2"/>
  <c r="D526" i="2"/>
  <c r="F526" i="2" s="1"/>
  <c r="C526" i="2"/>
  <c r="BW525" i="2"/>
  <c r="BO525" i="2"/>
  <c r="BJ525" i="2"/>
  <c r="BB525" i="2"/>
  <c r="BC536" i="2" s="1"/>
  <c r="AT525" i="2"/>
  <c r="AU532" i="2" s="1"/>
  <c r="AM525" i="2"/>
  <c r="AL525" i="2"/>
  <c r="AM528" i="2" s="1"/>
  <c r="AD525" i="2"/>
  <c r="AE526" i="2" s="1"/>
  <c r="R525" i="2"/>
  <c r="Q525" i="2"/>
  <c r="P525" i="2"/>
  <c r="E525" i="2"/>
  <c r="D525" i="2"/>
  <c r="F525" i="2" s="1"/>
  <c r="C525" i="2"/>
  <c r="BW524" i="2"/>
  <c r="BO524" i="2"/>
  <c r="BJ524" i="2"/>
  <c r="BB524" i="2"/>
  <c r="BC535" i="2" s="1"/>
  <c r="AT524" i="2"/>
  <c r="AU531" i="2" s="1"/>
  <c r="AM524" i="2"/>
  <c r="AL524" i="2"/>
  <c r="AM527" i="2" s="1"/>
  <c r="AD524" i="2"/>
  <c r="AE525" i="2" s="1"/>
  <c r="R524" i="2"/>
  <c r="Q524" i="2"/>
  <c r="P524" i="2"/>
  <c r="E524" i="2"/>
  <c r="D524" i="2"/>
  <c r="F524" i="2" s="1"/>
  <c r="C524" i="2"/>
  <c r="BW523" i="2"/>
  <c r="BO523" i="2"/>
  <c r="BJ523" i="2"/>
  <c r="BB523" i="2"/>
  <c r="BC534" i="2" s="1"/>
  <c r="AT523" i="2"/>
  <c r="AU530" i="2" s="1"/>
  <c r="AM523" i="2"/>
  <c r="AL523" i="2"/>
  <c r="AD523" i="2"/>
  <c r="AE524" i="2" s="1"/>
  <c r="R523" i="2"/>
  <c r="Q523" i="2"/>
  <c r="P523" i="2"/>
  <c r="E523" i="2"/>
  <c r="D523" i="2"/>
  <c r="F523" i="2" s="1"/>
  <c r="C523" i="2"/>
  <c r="BW522" i="2"/>
  <c r="BO522" i="2"/>
  <c r="BJ522" i="2"/>
  <c r="BB522" i="2"/>
  <c r="BC533" i="2" s="1"/>
  <c r="AT522" i="2"/>
  <c r="AU529" i="2" s="1"/>
  <c r="AM522" i="2"/>
  <c r="AL522" i="2"/>
  <c r="AD522" i="2"/>
  <c r="AE523" i="2" s="1"/>
  <c r="R522" i="2"/>
  <c r="Q522" i="2"/>
  <c r="P522" i="2"/>
  <c r="E522" i="2"/>
  <c r="D522" i="2"/>
  <c r="F522" i="2" s="1"/>
  <c r="C522" i="2"/>
  <c r="BW521" i="2"/>
  <c r="BO521" i="2"/>
  <c r="BJ521" i="2"/>
  <c r="BB521" i="2"/>
  <c r="BC532" i="2" s="1"/>
  <c r="AT521" i="2"/>
  <c r="AU528" i="2" s="1"/>
  <c r="AM521" i="2"/>
  <c r="AL521" i="2"/>
  <c r="AD521" i="2"/>
  <c r="AE522" i="2" s="1"/>
  <c r="R521" i="2"/>
  <c r="Q521" i="2"/>
  <c r="P521" i="2"/>
  <c r="E521" i="2"/>
  <c r="D521" i="2"/>
  <c r="F521" i="2" s="1"/>
  <c r="C521" i="2"/>
  <c r="BW520" i="2"/>
  <c r="BO520" i="2"/>
  <c r="BJ520" i="2"/>
  <c r="BB520" i="2"/>
  <c r="BC531" i="2" s="1"/>
  <c r="AT520" i="2"/>
  <c r="AM520" i="2"/>
  <c r="AL520" i="2"/>
  <c r="AD520" i="2"/>
  <c r="AE521" i="2" s="1"/>
  <c r="R520" i="2"/>
  <c r="Q520" i="2"/>
  <c r="P520" i="2"/>
  <c r="E520" i="2"/>
  <c r="I520" i="2" s="1"/>
  <c r="D520" i="2"/>
  <c r="F520" i="2" s="1"/>
  <c r="C520" i="2"/>
  <c r="BW519" i="2"/>
  <c r="BO519" i="2"/>
  <c r="BJ519" i="2"/>
  <c r="BB519" i="2"/>
  <c r="BC530" i="2" s="1"/>
  <c r="AT519" i="2"/>
  <c r="AM519" i="2"/>
  <c r="AL519" i="2"/>
  <c r="AD519" i="2"/>
  <c r="AE520" i="2" s="1"/>
  <c r="R519" i="2"/>
  <c r="Q519" i="2"/>
  <c r="P519" i="2"/>
  <c r="E519" i="2"/>
  <c r="D519" i="2"/>
  <c r="F519" i="2" s="1"/>
  <c r="C519" i="2"/>
  <c r="BW518" i="2"/>
  <c r="BO518" i="2"/>
  <c r="BJ518" i="2"/>
  <c r="BB518" i="2"/>
  <c r="BC529" i="2" s="1"/>
  <c r="AT518" i="2"/>
  <c r="AM518" i="2"/>
  <c r="AL518" i="2"/>
  <c r="AD518" i="2"/>
  <c r="AE519" i="2" s="1"/>
  <c r="R518" i="2"/>
  <c r="Q518" i="2"/>
  <c r="P518" i="2"/>
  <c r="E518" i="2"/>
  <c r="D518" i="2"/>
  <c r="F518" i="2" s="1"/>
  <c r="C518" i="2"/>
  <c r="BW517" i="2"/>
  <c r="BO517" i="2"/>
  <c r="BJ517" i="2"/>
  <c r="BB517" i="2"/>
  <c r="BC528" i="2" s="1"/>
  <c r="AT517" i="2"/>
  <c r="AM517" i="2"/>
  <c r="AL517" i="2"/>
  <c r="AD517" i="2"/>
  <c r="AE518" i="2" s="1"/>
  <c r="R517" i="2"/>
  <c r="Q517" i="2"/>
  <c r="P517" i="2"/>
  <c r="E517" i="2"/>
  <c r="D517" i="2"/>
  <c r="F517" i="2" s="1"/>
  <c r="C517" i="2"/>
  <c r="BW516" i="2"/>
  <c r="BO516" i="2"/>
  <c r="BJ516" i="2"/>
  <c r="BB516" i="2"/>
  <c r="BC527" i="2" s="1"/>
  <c r="AT516" i="2"/>
  <c r="AM516" i="2"/>
  <c r="AL516" i="2"/>
  <c r="AD516" i="2"/>
  <c r="AE517" i="2" s="1"/>
  <c r="R516" i="2"/>
  <c r="Q516" i="2"/>
  <c r="P516" i="2"/>
  <c r="E516" i="2"/>
  <c r="I516" i="2" s="1"/>
  <c r="D516" i="2"/>
  <c r="F516" i="2" s="1"/>
  <c r="C516" i="2"/>
  <c r="BW515" i="2"/>
  <c r="BJ515" i="2"/>
  <c r="BB515" i="2"/>
  <c r="BC526" i="2" s="1"/>
  <c r="AT515" i="2"/>
  <c r="AM515" i="2"/>
  <c r="AL515" i="2"/>
  <c r="BO515" i="2" s="1"/>
  <c r="AD515" i="2"/>
  <c r="AE516" i="2" s="1"/>
  <c r="R515" i="2"/>
  <c r="Q515" i="2"/>
  <c r="P515" i="2"/>
  <c r="E515" i="2"/>
  <c r="D515" i="2"/>
  <c r="F515" i="2" s="1"/>
  <c r="C515" i="2"/>
  <c r="BW514" i="2"/>
  <c r="BJ514" i="2"/>
  <c r="BB514" i="2"/>
  <c r="BC525" i="2" s="1"/>
  <c r="AT514" i="2"/>
  <c r="AM514" i="2"/>
  <c r="AL514" i="2"/>
  <c r="BO514" i="2" s="1"/>
  <c r="AD514" i="2"/>
  <c r="AE515" i="2" s="1"/>
  <c r="R514" i="2"/>
  <c r="Q514" i="2"/>
  <c r="P514" i="2"/>
  <c r="E514" i="2"/>
  <c r="D514" i="2"/>
  <c r="F514" i="2" s="1"/>
  <c r="C514" i="2"/>
  <c r="BW513" i="2"/>
  <c r="BJ513" i="2"/>
  <c r="BB513" i="2"/>
  <c r="BC524" i="2" s="1"/>
  <c r="AT513" i="2"/>
  <c r="AM513" i="2"/>
  <c r="AL513" i="2"/>
  <c r="BO513" i="2" s="1"/>
  <c r="AD513" i="2"/>
  <c r="AE514" i="2" s="1"/>
  <c r="R513" i="2"/>
  <c r="Q513" i="2"/>
  <c r="P513" i="2"/>
  <c r="E513" i="2"/>
  <c r="D513" i="2"/>
  <c r="F513" i="2" s="1"/>
  <c r="C513" i="2"/>
  <c r="BW512" i="2"/>
  <c r="BJ512" i="2"/>
  <c r="BB512" i="2"/>
  <c r="BC523" i="2" s="1"/>
  <c r="AT512" i="2"/>
  <c r="AM512" i="2"/>
  <c r="AL512" i="2"/>
  <c r="BO512" i="2" s="1"/>
  <c r="AD512" i="2"/>
  <c r="AE513" i="2" s="1"/>
  <c r="R512" i="2"/>
  <c r="Q512" i="2"/>
  <c r="P512" i="2"/>
  <c r="E512" i="2"/>
  <c r="I512" i="2" s="1"/>
  <c r="D512" i="2"/>
  <c r="F512" i="2" s="1"/>
  <c r="C512" i="2"/>
  <c r="BW511" i="2"/>
  <c r="BJ511" i="2"/>
  <c r="BB511" i="2"/>
  <c r="BC522" i="2" s="1"/>
  <c r="AT511" i="2"/>
  <c r="AM511" i="2"/>
  <c r="AL511" i="2"/>
  <c r="BO511" i="2" s="1"/>
  <c r="AD511" i="2"/>
  <c r="AE512" i="2" s="1"/>
  <c r="R511" i="2"/>
  <c r="Q511" i="2"/>
  <c r="P511" i="2"/>
  <c r="E511" i="2"/>
  <c r="D511" i="2"/>
  <c r="F511" i="2" s="1"/>
  <c r="C511" i="2"/>
  <c r="BW510" i="2"/>
  <c r="BK510" i="2"/>
  <c r="BJ510" i="2"/>
  <c r="BB510" i="2"/>
  <c r="BC521" i="2" s="1"/>
  <c r="AT510" i="2"/>
  <c r="AM510" i="2"/>
  <c r="AL510" i="2"/>
  <c r="BO510" i="2" s="1"/>
  <c r="AD510" i="2"/>
  <c r="AE511" i="2" s="1"/>
  <c r="R510" i="2"/>
  <c r="Q510" i="2"/>
  <c r="P510" i="2"/>
  <c r="E510" i="2"/>
  <c r="D510" i="2"/>
  <c r="F510" i="2" s="1"/>
  <c r="C510" i="2"/>
  <c r="BW509" i="2"/>
  <c r="BK509" i="2"/>
  <c r="BJ509" i="2"/>
  <c r="BB509" i="2"/>
  <c r="BC520" i="2" s="1"/>
  <c r="AT509" i="2"/>
  <c r="AM509" i="2"/>
  <c r="AL509" i="2"/>
  <c r="BO509" i="2" s="1"/>
  <c r="AD509" i="2"/>
  <c r="AE510" i="2" s="1"/>
  <c r="R509" i="2"/>
  <c r="Q509" i="2"/>
  <c r="P509" i="2"/>
  <c r="E509" i="2"/>
  <c r="D509" i="2"/>
  <c r="F509" i="2" s="1"/>
  <c r="C509" i="2"/>
  <c r="BW508" i="2"/>
  <c r="BK508" i="2"/>
  <c r="BJ508" i="2"/>
  <c r="BB508" i="2"/>
  <c r="BC519" i="2" s="1"/>
  <c r="AT508" i="2"/>
  <c r="AM508" i="2"/>
  <c r="AL508" i="2"/>
  <c r="BO508" i="2" s="1"/>
  <c r="AD508" i="2"/>
  <c r="AE509" i="2" s="1"/>
  <c r="R508" i="2"/>
  <c r="Q508" i="2"/>
  <c r="P508" i="2"/>
  <c r="E508" i="2"/>
  <c r="D508" i="2"/>
  <c r="F508" i="2" s="1"/>
  <c r="C508" i="2"/>
  <c r="BW507" i="2"/>
  <c r="BK507" i="2"/>
  <c r="BJ507" i="2"/>
  <c r="BB507" i="2"/>
  <c r="BC518" i="2" s="1"/>
  <c r="AT507" i="2"/>
  <c r="AM507" i="2"/>
  <c r="AL507" i="2"/>
  <c r="BO507" i="2" s="1"/>
  <c r="AD507" i="2"/>
  <c r="AE508" i="2" s="1"/>
  <c r="R507" i="2"/>
  <c r="Q507" i="2"/>
  <c r="P507" i="2"/>
  <c r="E507" i="2"/>
  <c r="D507" i="2"/>
  <c r="F507" i="2" s="1"/>
  <c r="C507" i="2"/>
  <c r="BW506" i="2"/>
  <c r="BK506" i="2"/>
  <c r="BJ506" i="2"/>
  <c r="BB506" i="2"/>
  <c r="BC517" i="2" s="1"/>
  <c r="AT506" i="2"/>
  <c r="AM506" i="2"/>
  <c r="AL506" i="2"/>
  <c r="BO506" i="2" s="1"/>
  <c r="AD506" i="2"/>
  <c r="AE507" i="2" s="1"/>
  <c r="R506" i="2"/>
  <c r="Q506" i="2"/>
  <c r="P506" i="2"/>
  <c r="E506" i="2"/>
  <c r="D506" i="2"/>
  <c r="F506" i="2" s="1"/>
  <c r="C506" i="2"/>
  <c r="BW505" i="2"/>
  <c r="BK505" i="2"/>
  <c r="BJ505" i="2"/>
  <c r="BB505" i="2"/>
  <c r="BC516" i="2" s="1"/>
  <c r="AT505" i="2"/>
  <c r="AL505" i="2"/>
  <c r="BO505" i="2" s="1"/>
  <c r="AD505" i="2"/>
  <c r="AE506" i="2" s="1"/>
  <c r="R505" i="2"/>
  <c r="T524" i="2" s="1"/>
  <c r="Q505" i="2"/>
  <c r="P505" i="2"/>
  <c r="E505" i="2"/>
  <c r="D505" i="2"/>
  <c r="F505" i="2" s="1"/>
  <c r="C505" i="2"/>
  <c r="BS504" i="2"/>
  <c r="BK504" i="2"/>
  <c r="BJ504" i="2"/>
  <c r="BB504" i="2"/>
  <c r="BC515" i="2" s="1"/>
  <c r="AT504" i="2"/>
  <c r="AL504" i="2"/>
  <c r="BO504" i="2" s="1"/>
  <c r="AE504" i="2"/>
  <c r="AD504" i="2"/>
  <c r="AE505" i="2" s="1"/>
  <c r="R504" i="2"/>
  <c r="Q504" i="2"/>
  <c r="P504" i="2"/>
  <c r="I504" i="2"/>
  <c r="E504" i="2"/>
  <c r="D504" i="2"/>
  <c r="F504" i="2" s="1"/>
  <c r="C504" i="2"/>
  <c r="BW503" i="2"/>
  <c r="BK503" i="2"/>
  <c r="BJ503" i="2"/>
  <c r="BB503" i="2"/>
  <c r="AT503" i="2"/>
  <c r="AL503" i="2"/>
  <c r="BO503" i="2" s="1"/>
  <c r="AE503" i="2"/>
  <c r="AD503" i="2"/>
  <c r="R503" i="2"/>
  <c r="Q503" i="2"/>
  <c r="P503" i="2"/>
  <c r="D503" i="2"/>
  <c r="F503" i="2" s="1"/>
  <c r="C503" i="2"/>
  <c r="E503" i="2" s="1"/>
  <c r="BK502" i="2"/>
  <c r="BJ502" i="2"/>
  <c r="BB502" i="2"/>
  <c r="BC513" i="2" s="1"/>
  <c r="AT502" i="2"/>
  <c r="AU509" i="2" s="1"/>
  <c r="AL502" i="2"/>
  <c r="AD502" i="2"/>
  <c r="R502" i="2"/>
  <c r="Q502" i="2"/>
  <c r="P502" i="2"/>
  <c r="D502" i="2"/>
  <c r="F502" i="2" s="1"/>
  <c r="C502" i="2"/>
  <c r="E502" i="2" s="1"/>
  <c r="I502" i="2" s="1"/>
  <c r="BS501" i="2"/>
  <c r="BJ501" i="2"/>
  <c r="BB501" i="2"/>
  <c r="BC512" i="2" s="1"/>
  <c r="AT501" i="2"/>
  <c r="AL501" i="2"/>
  <c r="BO501" i="2" s="1"/>
  <c r="AD501" i="2"/>
  <c r="AE502" i="2" s="1"/>
  <c r="P501" i="2"/>
  <c r="Q501" i="2" s="1"/>
  <c r="F501" i="2"/>
  <c r="D501" i="2"/>
  <c r="C501" i="2"/>
  <c r="E501" i="2" s="1"/>
  <c r="I501" i="2" s="1"/>
  <c r="BS500" i="2"/>
  <c r="BJ500" i="2"/>
  <c r="BB500" i="2"/>
  <c r="BC511" i="2" s="1"/>
  <c r="AT500" i="2"/>
  <c r="AU507" i="2" s="1"/>
  <c r="AL500" i="2"/>
  <c r="AM503" i="2" s="1"/>
  <c r="AD500" i="2"/>
  <c r="AE501" i="2" s="1"/>
  <c r="P500" i="2"/>
  <c r="Q500" i="2" s="1"/>
  <c r="F500" i="2"/>
  <c r="D500" i="2"/>
  <c r="C500" i="2"/>
  <c r="E500" i="2" s="1"/>
  <c r="BS499" i="2"/>
  <c r="BJ499" i="2"/>
  <c r="BB499" i="2"/>
  <c r="BC510" i="2" s="1"/>
  <c r="AT499" i="2"/>
  <c r="AU506" i="2" s="1"/>
  <c r="AL499" i="2"/>
  <c r="AM502" i="2" s="1"/>
  <c r="AD499" i="2"/>
  <c r="AE500" i="2" s="1"/>
  <c r="P499" i="2"/>
  <c r="Q499" i="2" s="1"/>
  <c r="F499" i="2"/>
  <c r="D499" i="2"/>
  <c r="C499" i="2"/>
  <c r="E499" i="2" s="1"/>
  <c r="BS498" i="2"/>
  <c r="BJ498" i="2"/>
  <c r="BB498" i="2"/>
  <c r="BC509" i="2" s="1"/>
  <c r="AT498" i="2"/>
  <c r="AU505" i="2" s="1"/>
  <c r="AL498" i="2"/>
  <c r="AM501" i="2" s="1"/>
  <c r="AD498" i="2"/>
  <c r="AE499" i="2" s="1"/>
  <c r="P498" i="2"/>
  <c r="Q498" i="2" s="1"/>
  <c r="F498" i="2"/>
  <c r="D498" i="2"/>
  <c r="C498" i="2"/>
  <c r="E498" i="2" s="1"/>
  <c r="BS497" i="2"/>
  <c r="BJ497" i="2"/>
  <c r="BB497" i="2"/>
  <c r="BC508" i="2" s="1"/>
  <c r="AT497" i="2"/>
  <c r="AU504" i="2" s="1"/>
  <c r="AL497" i="2"/>
  <c r="AM500" i="2" s="1"/>
  <c r="AD497" i="2"/>
  <c r="AE498" i="2" s="1"/>
  <c r="P497" i="2"/>
  <c r="Q497" i="2" s="1"/>
  <c r="F497" i="2"/>
  <c r="D497" i="2"/>
  <c r="C497" i="2"/>
  <c r="E497" i="2" s="1"/>
  <c r="I497" i="2" s="1"/>
  <c r="BS496" i="2"/>
  <c r="BJ496" i="2"/>
  <c r="BB496" i="2"/>
  <c r="BC507" i="2" s="1"/>
  <c r="AT496" i="2"/>
  <c r="AU503" i="2" s="1"/>
  <c r="AL496" i="2"/>
  <c r="AM499" i="2" s="1"/>
  <c r="AD496" i="2"/>
  <c r="AE497" i="2" s="1"/>
  <c r="P496" i="2"/>
  <c r="Q496" i="2" s="1"/>
  <c r="F496" i="2"/>
  <c r="D496" i="2"/>
  <c r="C496" i="2"/>
  <c r="E496" i="2" s="1"/>
  <c r="BJ495" i="2"/>
  <c r="BB495" i="2"/>
  <c r="BC506" i="2" s="1"/>
  <c r="AT495" i="2"/>
  <c r="AU502" i="2" s="1"/>
  <c r="AL495" i="2"/>
  <c r="AM498" i="2" s="1"/>
  <c r="AD495" i="2"/>
  <c r="AE496" i="2" s="1"/>
  <c r="P495" i="2"/>
  <c r="Q495" i="2" s="1"/>
  <c r="F495" i="2"/>
  <c r="D495" i="2"/>
  <c r="C495" i="2"/>
  <c r="E495" i="2" s="1"/>
  <c r="BJ494" i="2"/>
  <c r="BB494" i="2"/>
  <c r="BC505" i="2" s="1"/>
  <c r="AT494" i="2"/>
  <c r="AU501" i="2" s="1"/>
  <c r="AL494" i="2"/>
  <c r="AM497" i="2" s="1"/>
  <c r="AD494" i="2"/>
  <c r="AE495" i="2" s="1"/>
  <c r="P494" i="2"/>
  <c r="Q494" i="2" s="1"/>
  <c r="F494" i="2"/>
  <c r="D494" i="2"/>
  <c r="C494" i="2"/>
  <c r="E494" i="2" s="1"/>
  <c r="BW493" i="2"/>
  <c r="BJ493" i="2"/>
  <c r="BB493" i="2"/>
  <c r="BC504" i="2" s="1"/>
  <c r="AT493" i="2"/>
  <c r="AU500" i="2" s="1"/>
  <c r="AL493" i="2"/>
  <c r="AM496" i="2" s="1"/>
  <c r="AD493" i="2"/>
  <c r="AE494" i="2" s="1"/>
  <c r="P493" i="2"/>
  <c r="Q493" i="2" s="1"/>
  <c r="F493" i="2"/>
  <c r="D493" i="2"/>
  <c r="C493" i="2"/>
  <c r="E493" i="2" s="1"/>
  <c r="BW492" i="2"/>
  <c r="BJ492" i="2"/>
  <c r="BB492" i="2"/>
  <c r="BC503" i="2" s="1"/>
  <c r="AT492" i="2"/>
  <c r="AU499" i="2" s="1"/>
  <c r="AL492" i="2"/>
  <c r="AM495" i="2" s="1"/>
  <c r="AD492" i="2"/>
  <c r="AE493" i="2" s="1"/>
  <c r="P492" i="2"/>
  <c r="Q492" i="2" s="1"/>
  <c r="D492" i="2"/>
  <c r="F492" i="2" s="1"/>
  <c r="C492" i="2"/>
  <c r="E492" i="2" s="1"/>
  <c r="BW491" i="2"/>
  <c r="BJ491" i="2"/>
  <c r="BB491" i="2"/>
  <c r="BC502" i="2" s="1"/>
  <c r="AT491" i="2"/>
  <c r="AU498" i="2" s="1"/>
  <c r="AL491" i="2"/>
  <c r="AM494" i="2" s="1"/>
  <c r="AD491" i="2"/>
  <c r="AE492" i="2" s="1"/>
  <c r="P491" i="2"/>
  <c r="Q491" i="2" s="1"/>
  <c r="D491" i="2"/>
  <c r="F491" i="2" s="1"/>
  <c r="C491" i="2"/>
  <c r="E491" i="2" s="1"/>
  <c r="BW490" i="2"/>
  <c r="BJ490" i="2"/>
  <c r="BB490" i="2"/>
  <c r="BC501" i="2" s="1"/>
  <c r="AT490" i="2"/>
  <c r="AL490" i="2"/>
  <c r="AM493" i="2" s="1"/>
  <c r="AD490" i="2"/>
  <c r="AE491" i="2" s="1"/>
  <c r="P490" i="2"/>
  <c r="Q490" i="2" s="1"/>
  <c r="D490" i="2"/>
  <c r="F490" i="2" s="1"/>
  <c r="C490" i="2"/>
  <c r="E490" i="2" s="1"/>
  <c r="BW489" i="2"/>
  <c r="BK489" i="2"/>
  <c r="BJ489" i="2"/>
  <c r="BB489" i="2"/>
  <c r="BC500" i="2" s="1"/>
  <c r="AT489" i="2"/>
  <c r="AL489" i="2"/>
  <c r="AM492" i="2" s="1"/>
  <c r="AD489" i="2"/>
  <c r="AE490" i="2" s="1"/>
  <c r="Q489" i="2"/>
  <c r="P489" i="2"/>
  <c r="R489" i="2" s="1"/>
  <c r="D489" i="2"/>
  <c r="F489" i="2" s="1"/>
  <c r="C489" i="2"/>
  <c r="E489" i="2" s="1"/>
  <c r="I489" i="2" s="1"/>
  <c r="BW488" i="2"/>
  <c r="BK488" i="2"/>
  <c r="BJ488" i="2"/>
  <c r="BB488" i="2"/>
  <c r="BC499" i="2" s="1"/>
  <c r="AT488" i="2"/>
  <c r="AL488" i="2"/>
  <c r="AM491" i="2" s="1"/>
  <c r="AD488" i="2"/>
  <c r="AE489" i="2" s="1"/>
  <c r="Q488" i="2"/>
  <c r="P488" i="2"/>
  <c r="R488" i="2" s="1"/>
  <c r="D488" i="2"/>
  <c r="F488" i="2" s="1"/>
  <c r="C488" i="2"/>
  <c r="E488" i="2" s="1"/>
  <c r="BW487" i="2"/>
  <c r="BK487" i="2"/>
  <c r="BJ487" i="2"/>
  <c r="BB487" i="2"/>
  <c r="BC498" i="2" s="1"/>
  <c r="AT487" i="2"/>
  <c r="AL487" i="2"/>
  <c r="AM490" i="2" s="1"/>
  <c r="AE487" i="2"/>
  <c r="AD487" i="2"/>
  <c r="AE488" i="2" s="1"/>
  <c r="Q487" i="2"/>
  <c r="P487" i="2"/>
  <c r="R487" i="2" s="1"/>
  <c r="D487" i="2"/>
  <c r="F487" i="2" s="1"/>
  <c r="C487" i="2"/>
  <c r="E487" i="2" s="1"/>
  <c r="BW486" i="2"/>
  <c r="BK486" i="2"/>
  <c r="BJ486" i="2"/>
  <c r="BB486" i="2"/>
  <c r="BC497" i="2" s="1"/>
  <c r="AT486" i="2"/>
  <c r="AL486" i="2"/>
  <c r="AM489" i="2" s="1"/>
  <c r="AE486" i="2"/>
  <c r="AD486" i="2"/>
  <c r="Q486" i="2"/>
  <c r="P486" i="2"/>
  <c r="R486" i="2" s="1"/>
  <c r="D486" i="2"/>
  <c r="F486" i="2" s="1"/>
  <c r="C486" i="2"/>
  <c r="E486" i="2" s="1"/>
  <c r="BW485" i="2"/>
  <c r="BK485" i="2"/>
  <c r="BJ485" i="2"/>
  <c r="BB485" i="2"/>
  <c r="BC496" i="2" s="1"/>
  <c r="AT485" i="2"/>
  <c r="AL485" i="2"/>
  <c r="AM488" i="2" s="1"/>
  <c r="AE485" i="2"/>
  <c r="AD485" i="2"/>
  <c r="Q485" i="2"/>
  <c r="P485" i="2"/>
  <c r="R485" i="2" s="1"/>
  <c r="D485" i="2"/>
  <c r="F485" i="2" s="1"/>
  <c r="C485" i="2"/>
  <c r="E485" i="2" s="1"/>
  <c r="BW484" i="2"/>
  <c r="BK484" i="2"/>
  <c r="BJ484" i="2"/>
  <c r="BB484" i="2"/>
  <c r="BC495" i="2" s="1"/>
  <c r="AT484" i="2"/>
  <c r="AL484" i="2"/>
  <c r="AM487" i="2" s="1"/>
  <c r="AE484" i="2"/>
  <c r="AD484" i="2"/>
  <c r="Q484" i="2"/>
  <c r="P484" i="2"/>
  <c r="R484" i="2" s="1"/>
  <c r="D484" i="2"/>
  <c r="F484" i="2" s="1"/>
  <c r="C484" i="2"/>
  <c r="E484" i="2" s="1"/>
  <c r="I484" i="2" s="1"/>
  <c r="BW483" i="2"/>
  <c r="BK483" i="2"/>
  <c r="BJ483" i="2"/>
  <c r="BB483" i="2"/>
  <c r="BC494" i="2" s="1"/>
  <c r="AT483" i="2"/>
  <c r="AL483" i="2"/>
  <c r="AM486" i="2" s="1"/>
  <c r="AE483" i="2"/>
  <c r="AD483" i="2"/>
  <c r="Q483" i="2"/>
  <c r="P483" i="2"/>
  <c r="R483" i="2" s="1"/>
  <c r="D483" i="2"/>
  <c r="F483" i="2" s="1"/>
  <c r="C483" i="2"/>
  <c r="E483" i="2" s="1"/>
  <c r="BW482" i="2"/>
  <c r="BK482" i="2"/>
  <c r="BJ482" i="2"/>
  <c r="BB482" i="2"/>
  <c r="BC493" i="2" s="1"/>
  <c r="AT482" i="2"/>
  <c r="AL482" i="2"/>
  <c r="AE482" i="2"/>
  <c r="AD482" i="2"/>
  <c r="Q482" i="2"/>
  <c r="P482" i="2"/>
  <c r="R482" i="2" s="1"/>
  <c r="D482" i="2"/>
  <c r="F482" i="2" s="1"/>
  <c r="C482" i="2"/>
  <c r="E482" i="2" s="1"/>
  <c r="I482" i="2" s="1"/>
  <c r="BW481" i="2"/>
  <c r="BK481" i="2"/>
  <c r="BJ481" i="2"/>
  <c r="BB481" i="2"/>
  <c r="BC492" i="2" s="1"/>
  <c r="AT481" i="2"/>
  <c r="AL481" i="2"/>
  <c r="AD481" i="2"/>
  <c r="P481" i="2"/>
  <c r="R481" i="2" s="1"/>
  <c r="D481" i="2"/>
  <c r="F481" i="2" s="1"/>
  <c r="C481" i="2"/>
  <c r="E481" i="2" s="1"/>
  <c r="BW480" i="2"/>
  <c r="BO480" i="2"/>
  <c r="BJ480" i="2"/>
  <c r="BB480" i="2"/>
  <c r="BC491" i="2" s="1"/>
  <c r="AT480" i="2"/>
  <c r="AL480" i="2"/>
  <c r="AM483" i="2" s="1"/>
  <c r="AD480" i="2"/>
  <c r="BK480" i="2" s="1"/>
  <c r="P480" i="2"/>
  <c r="R480" i="2" s="1"/>
  <c r="D480" i="2"/>
  <c r="F480" i="2" s="1"/>
  <c r="C480" i="2"/>
  <c r="E480" i="2" s="1"/>
  <c r="I480" i="2" s="1"/>
  <c r="BW479" i="2"/>
  <c r="BJ479" i="2"/>
  <c r="BB479" i="2"/>
  <c r="BC490" i="2" s="1"/>
  <c r="AT479" i="2"/>
  <c r="AL479" i="2"/>
  <c r="BO479" i="2" s="1"/>
  <c r="AD479" i="2"/>
  <c r="Q479" i="2"/>
  <c r="P479" i="2"/>
  <c r="R479" i="2" s="1"/>
  <c r="F479" i="2"/>
  <c r="D479" i="2"/>
  <c r="C479" i="2"/>
  <c r="E479" i="2" s="1"/>
  <c r="BK478" i="2"/>
  <c r="BJ478" i="2"/>
  <c r="BB478" i="2"/>
  <c r="BC489" i="2" s="1"/>
  <c r="AT478" i="2"/>
  <c r="AU485" i="2" s="1"/>
  <c r="AL478" i="2"/>
  <c r="AM481" i="2" s="1"/>
  <c r="AE478" i="2"/>
  <c r="AD478" i="2"/>
  <c r="AE479" i="2" s="1"/>
  <c r="P478" i="2"/>
  <c r="Q478" i="2" s="1"/>
  <c r="D478" i="2"/>
  <c r="F478" i="2" s="1"/>
  <c r="C478" i="2"/>
  <c r="E478" i="2" s="1"/>
  <c r="BW477" i="2"/>
  <c r="BK477" i="2"/>
  <c r="BJ477" i="2"/>
  <c r="BB477" i="2"/>
  <c r="BC488" i="2" s="1"/>
  <c r="AT477" i="2"/>
  <c r="AU484" i="2" s="1"/>
  <c r="AL477" i="2"/>
  <c r="BO477" i="2" s="1"/>
  <c r="AE477" i="2"/>
  <c r="AD477" i="2"/>
  <c r="P477" i="2"/>
  <c r="Q477" i="2" s="1"/>
  <c r="D477" i="2"/>
  <c r="F477" i="2" s="1"/>
  <c r="C477" i="2"/>
  <c r="E477" i="2" s="1"/>
  <c r="I477" i="2" s="1"/>
  <c r="BW476" i="2"/>
  <c r="BK476" i="2"/>
  <c r="BJ476" i="2"/>
  <c r="BB476" i="2"/>
  <c r="BC487" i="2" s="1"/>
  <c r="AT476" i="2"/>
  <c r="AU483" i="2" s="1"/>
  <c r="AL476" i="2"/>
  <c r="AM479" i="2" s="1"/>
  <c r="AE476" i="2"/>
  <c r="AD476" i="2"/>
  <c r="P476" i="2"/>
  <c r="Q476" i="2" s="1"/>
  <c r="D476" i="2"/>
  <c r="F476" i="2" s="1"/>
  <c r="C476" i="2"/>
  <c r="E476" i="2" s="1"/>
  <c r="I476" i="2" s="1"/>
  <c r="BW475" i="2"/>
  <c r="BK475" i="2"/>
  <c r="BJ475" i="2"/>
  <c r="BB475" i="2"/>
  <c r="BC486" i="2" s="1"/>
  <c r="AT475" i="2"/>
  <c r="AU482" i="2" s="1"/>
  <c r="AL475" i="2"/>
  <c r="AM478" i="2" s="1"/>
  <c r="AE475" i="2"/>
  <c r="AD475" i="2"/>
  <c r="P475" i="2"/>
  <c r="Q475" i="2" s="1"/>
  <c r="D475" i="2"/>
  <c r="F475" i="2" s="1"/>
  <c r="C475" i="2"/>
  <c r="E475" i="2" s="1"/>
  <c r="BW474" i="2"/>
  <c r="BK474" i="2"/>
  <c r="BJ474" i="2"/>
  <c r="BB474" i="2"/>
  <c r="BC485" i="2" s="1"/>
  <c r="AT474" i="2"/>
  <c r="AU481" i="2" s="1"/>
  <c r="AL474" i="2"/>
  <c r="AM477" i="2" s="1"/>
  <c r="AE474" i="2"/>
  <c r="AD474" i="2"/>
  <c r="P474" i="2"/>
  <c r="Q474" i="2" s="1"/>
  <c r="D474" i="2"/>
  <c r="F474" i="2" s="1"/>
  <c r="C474" i="2"/>
  <c r="E474" i="2" s="1"/>
  <c r="BW473" i="2"/>
  <c r="BK473" i="2"/>
  <c r="BJ473" i="2"/>
  <c r="BB473" i="2"/>
  <c r="BC484" i="2" s="1"/>
  <c r="AT473" i="2"/>
  <c r="AU480" i="2" s="1"/>
  <c r="AL473" i="2"/>
  <c r="AM476" i="2" s="1"/>
  <c r="AE473" i="2"/>
  <c r="AD473" i="2"/>
  <c r="P473" i="2"/>
  <c r="Q473" i="2" s="1"/>
  <c r="D473" i="2"/>
  <c r="F473" i="2" s="1"/>
  <c r="C473" i="2"/>
  <c r="E473" i="2" s="1"/>
  <c r="I473" i="2" s="1"/>
  <c r="BW472" i="2"/>
  <c r="BK472" i="2"/>
  <c r="BJ472" i="2"/>
  <c r="BB472" i="2"/>
  <c r="BC483" i="2" s="1"/>
  <c r="AT472" i="2"/>
  <c r="AU479" i="2" s="1"/>
  <c r="AL472" i="2"/>
  <c r="AM475" i="2" s="1"/>
  <c r="AE472" i="2"/>
  <c r="AD472" i="2"/>
  <c r="P472" i="2"/>
  <c r="Q472" i="2" s="1"/>
  <c r="D472" i="2"/>
  <c r="F472" i="2" s="1"/>
  <c r="C472" i="2"/>
  <c r="E472" i="2" s="1"/>
  <c r="I472" i="2" s="1"/>
  <c r="BW471" i="2"/>
  <c r="BK471" i="2"/>
  <c r="BJ471" i="2"/>
  <c r="BB471" i="2"/>
  <c r="BC482" i="2" s="1"/>
  <c r="AT471" i="2"/>
  <c r="AU478" i="2" s="1"/>
  <c r="AL471" i="2"/>
  <c r="AM474" i="2" s="1"/>
  <c r="AE471" i="2"/>
  <c r="AD471" i="2"/>
  <c r="P471" i="2"/>
  <c r="Q471" i="2" s="1"/>
  <c r="D471" i="2"/>
  <c r="F471" i="2" s="1"/>
  <c r="C471" i="2"/>
  <c r="E471" i="2" s="1"/>
  <c r="BW470" i="2"/>
  <c r="BK470" i="2"/>
  <c r="BJ470" i="2"/>
  <c r="BB470" i="2"/>
  <c r="BC481" i="2" s="1"/>
  <c r="AT470" i="2"/>
  <c r="AU477" i="2" s="1"/>
  <c r="AL470" i="2"/>
  <c r="AM473" i="2" s="1"/>
  <c r="AE470" i="2"/>
  <c r="AD470" i="2"/>
  <c r="P470" i="2"/>
  <c r="Q470" i="2" s="1"/>
  <c r="D470" i="2"/>
  <c r="F470" i="2" s="1"/>
  <c r="C470" i="2"/>
  <c r="E470" i="2" s="1"/>
  <c r="BW469" i="2"/>
  <c r="BK469" i="2"/>
  <c r="BJ469" i="2"/>
  <c r="BB469" i="2"/>
  <c r="BC480" i="2" s="1"/>
  <c r="AT469" i="2"/>
  <c r="AU476" i="2" s="1"/>
  <c r="AL469" i="2"/>
  <c r="AM472" i="2" s="1"/>
  <c r="AE469" i="2"/>
  <c r="AD469" i="2"/>
  <c r="P469" i="2"/>
  <c r="Q469" i="2" s="1"/>
  <c r="D469" i="2"/>
  <c r="F469" i="2" s="1"/>
  <c r="C469" i="2"/>
  <c r="E469" i="2" s="1"/>
  <c r="I469" i="2" s="1"/>
  <c r="BW468" i="2"/>
  <c r="BK468" i="2"/>
  <c r="BJ468" i="2"/>
  <c r="BB468" i="2"/>
  <c r="BC479" i="2" s="1"/>
  <c r="AT468" i="2"/>
  <c r="AU475" i="2" s="1"/>
  <c r="AL468" i="2"/>
  <c r="AM471" i="2" s="1"/>
  <c r="AE468" i="2"/>
  <c r="AD468" i="2"/>
  <c r="P468" i="2"/>
  <c r="Q468" i="2" s="1"/>
  <c r="D468" i="2"/>
  <c r="F468" i="2" s="1"/>
  <c r="C468" i="2"/>
  <c r="E468" i="2" s="1"/>
  <c r="I468" i="2" s="1"/>
  <c r="BW467" i="2"/>
  <c r="BK467" i="2"/>
  <c r="BJ467" i="2"/>
  <c r="BB467" i="2"/>
  <c r="BC478" i="2" s="1"/>
  <c r="AT467" i="2"/>
  <c r="AU474" i="2" s="1"/>
  <c r="AL467" i="2"/>
  <c r="AM470" i="2" s="1"/>
  <c r="AE467" i="2"/>
  <c r="AD467" i="2"/>
  <c r="P467" i="2"/>
  <c r="Q467" i="2" s="1"/>
  <c r="D467" i="2"/>
  <c r="F467" i="2" s="1"/>
  <c r="C467" i="2"/>
  <c r="E467" i="2" s="1"/>
  <c r="BW466" i="2"/>
  <c r="BK466" i="2"/>
  <c r="BJ466" i="2"/>
  <c r="BB466" i="2"/>
  <c r="BC477" i="2" s="1"/>
  <c r="AT466" i="2"/>
  <c r="AL466" i="2"/>
  <c r="AM469" i="2" s="1"/>
  <c r="AE466" i="2"/>
  <c r="AD466" i="2"/>
  <c r="P466" i="2"/>
  <c r="Q466" i="2" s="1"/>
  <c r="D466" i="2"/>
  <c r="F466" i="2" s="1"/>
  <c r="C466" i="2"/>
  <c r="E466" i="2" s="1"/>
  <c r="BW465" i="2"/>
  <c r="BK465" i="2"/>
  <c r="BJ465" i="2"/>
  <c r="BB465" i="2"/>
  <c r="BC476" i="2" s="1"/>
  <c r="AT465" i="2"/>
  <c r="AL465" i="2"/>
  <c r="AM468" i="2" s="1"/>
  <c r="AE465" i="2"/>
  <c r="AD465" i="2"/>
  <c r="P465" i="2"/>
  <c r="Q465" i="2" s="1"/>
  <c r="D465" i="2"/>
  <c r="F465" i="2" s="1"/>
  <c r="C465" i="2"/>
  <c r="E465" i="2" s="1"/>
  <c r="I465" i="2" s="1"/>
  <c r="BW464" i="2"/>
  <c r="BK464" i="2"/>
  <c r="BJ464" i="2"/>
  <c r="BB464" i="2"/>
  <c r="BC475" i="2" s="1"/>
  <c r="AT464" i="2"/>
  <c r="AL464" i="2"/>
  <c r="AM467" i="2" s="1"/>
  <c r="AE464" i="2"/>
  <c r="AD464" i="2"/>
  <c r="Q464" i="2"/>
  <c r="P464" i="2"/>
  <c r="R464" i="2" s="1"/>
  <c r="D464" i="2"/>
  <c r="F464" i="2" s="1"/>
  <c r="C464" i="2"/>
  <c r="E464" i="2" s="1"/>
  <c r="I464" i="2" s="1"/>
  <c r="BW463" i="2"/>
  <c r="BK463" i="2"/>
  <c r="BJ463" i="2"/>
  <c r="BB463" i="2"/>
  <c r="BC474" i="2" s="1"/>
  <c r="AT463" i="2"/>
  <c r="AL463" i="2"/>
  <c r="AM466" i="2" s="1"/>
  <c r="AE463" i="2"/>
  <c r="AD463" i="2"/>
  <c r="Q463" i="2"/>
  <c r="P463" i="2"/>
  <c r="R463" i="2" s="1"/>
  <c r="D463" i="2"/>
  <c r="F463" i="2" s="1"/>
  <c r="C463" i="2"/>
  <c r="E463" i="2" s="1"/>
  <c r="BW462" i="2"/>
  <c r="BK462" i="2"/>
  <c r="BJ462" i="2"/>
  <c r="BB462" i="2"/>
  <c r="BC473" i="2" s="1"/>
  <c r="AT462" i="2"/>
  <c r="AL462" i="2"/>
  <c r="AM465" i="2" s="1"/>
  <c r="AE462" i="2"/>
  <c r="AD462" i="2"/>
  <c r="Q462" i="2"/>
  <c r="P462" i="2"/>
  <c r="R462" i="2" s="1"/>
  <c r="D462" i="2"/>
  <c r="F462" i="2" s="1"/>
  <c r="C462" i="2"/>
  <c r="E462" i="2" s="1"/>
  <c r="I462" i="2" s="1"/>
  <c r="BW461" i="2"/>
  <c r="BK461" i="2"/>
  <c r="BJ461" i="2"/>
  <c r="BB461" i="2"/>
  <c r="BC472" i="2" s="1"/>
  <c r="AT461" i="2"/>
  <c r="AL461" i="2"/>
  <c r="AM464" i="2" s="1"/>
  <c r="AE461" i="2"/>
  <c r="AD461" i="2"/>
  <c r="Q461" i="2"/>
  <c r="P461" i="2"/>
  <c r="R461" i="2" s="1"/>
  <c r="D461" i="2"/>
  <c r="F461" i="2" s="1"/>
  <c r="C461" i="2"/>
  <c r="E461" i="2" s="1"/>
  <c r="I461" i="2" s="1"/>
  <c r="BW460" i="2"/>
  <c r="BK460" i="2"/>
  <c r="BJ460" i="2"/>
  <c r="BB460" i="2"/>
  <c r="BC471" i="2" s="1"/>
  <c r="AT460" i="2"/>
  <c r="AL460" i="2"/>
  <c r="AM463" i="2" s="1"/>
  <c r="AE460" i="2"/>
  <c r="AD460" i="2"/>
  <c r="Q460" i="2"/>
  <c r="P460" i="2"/>
  <c r="R460" i="2" s="1"/>
  <c r="D460" i="2"/>
  <c r="F460" i="2" s="1"/>
  <c r="C460" i="2"/>
  <c r="E460" i="2" s="1"/>
  <c r="I460" i="2" s="1"/>
  <c r="BW459" i="2"/>
  <c r="BK459" i="2"/>
  <c r="BJ459" i="2"/>
  <c r="BB459" i="2"/>
  <c r="BC470" i="2" s="1"/>
  <c r="AT459" i="2"/>
  <c r="AL459" i="2"/>
  <c r="AM462" i="2" s="1"/>
  <c r="AE459" i="2"/>
  <c r="AD459" i="2"/>
  <c r="Q459" i="2"/>
  <c r="P459" i="2"/>
  <c r="R459" i="2" s="1"/>
  <c r="D459" i="2"/>
  <c r="F459" i="2" s="1"/>
  <c r="C459" i="2"/>
  <c r="E459" i="2" s="1"/>
  <c r="BW458" i="2"/>
  <c r="BK458" i="2"/>
  <c r="BJ458" i="2"/>
  <c r="BB458" i="2"/>
  <c r="BC469" i="2" s="1"/>
  <c r="AT458" i="2"/>
  <c r="AL458" i="2"/>
  <c r="AM461" i="2" s="1"/>
  <c r="AE458" i="2"/>
  <c r="AD458" i="2"/>
  <c r="Q458" i="2"/>
  <c r="P458" i="2"/>
  <c r="R458" i="2" s="1"/>
  <c r="D458" i="2"/>
  <c r="F458" i="2" s="1"/>
  <c r="C458" i="2"/>
  <c r="E458" i="2" s="1"/>
  <c r="I458" i="2" s="1"/>
  <c r="BW457" i="2"/>
  <c r="BK457" i="2"/>
  <c r="BJ457" i="2"/>
  <c r="BB457" i="2"/>
  <c r="BC468" i="2" s="1"/>
  <c r="AT457" i="2"/>
  <c r="AL457" i="2"/>
  <c r="AM460" i="2" s="1"/>
  <c r="AE457" i="2"/>
  <c r="AD457" i="2"/>
  <c r="Q457" i="2"/>
  <c r="P457" i="2"/>
  <c r="R457" i="2" s="1"/>
  <c r="D457" i="2"/>
  <c r="F457" i="2" s="1"/>
  <c r="C457" i="2"/>
  <c r="E457" i="2" s="1"/>
  <c r="I457" i="2" s="1"/>
  <c r="BW456" i="2"/>
  <c r="BK456" i="2"/>
  <c r="BJ456" i="2"/>
  <c r="BB456" i="2"/>
  <c r="BC467" i="2" s="1"/>
  <c r="AT456" i="2"/>
  <c r="AL456" i="2"/>
  <c r="AM459" i="2" s="1"/>
  <c r="AE456" i="2"/>
  <c r="AD456" i="2"/>
  <c r="Q456" i="2"/>
  <c r="P456" i="2"/>
  <c r="R456" i="2" s="1"/>
  <c r="D456" i="2"/>
  <c r="F456" i="2" s="1"/>
  <c r="C456" i="2"/>
  <c r="E456" i="2" s="1"/>
  <c r="I456" i="2" s="1"/>
  <c r="BW455" i="2"/>
  <c r="BK455" i="2"/>
  <c r="BJ455" i="2"/>
  <c r="BB455" i="2"/>
  <c r="BC466" i="2" s="1"/>
  <c r="AT455" i="2"/>
  <c r="AL455" i="2"/>
  <c r="AM458" i="2" s="1"/>
  <c r="AE455" i="2"/>
  <c r="AD455" i="2"/>
  <c r="Q455" i="2"/>
  <c r="P455" i="2"/>
  <c r="R455" i="2" s="1"/>
  <c r="D455" i="2"/>
  <c r="F455" i="2" s="1"/>
  <c r="C455" i="2"/>
  <c r="E455" i="2" s="1"/>
  <c r="BW454" i="2"/>
  <c r="BK454" i="2"/>
  <c r="BJ454" i="2"/>
  <c r="BB454" i="2"/>
  <c r="BC465" i="2" s="1"/>
  <c r="AT454" i="2"/>
  <c r="AL454" i="2"/>
  <c r="AM457" i="2" s="1"/>
  <c r="AE454" i="2"/>
  <c r="AD454" i="2"/>
  <c r="Q454" i="2"/>
  <c r="P454" i="2"/>
  <c r="R454" i="2" s="1"/>
  <c r="D454" i="2"/>
  <c r="F454" i="2" s="1"/>
  <c r="C454" i="2"/>
  <c r="E454" i="2" s="1"/>
  <c r="I454" i="2" s="1"/>
  <c r="BW453" i="2"/>
  <c r="BK453" i="2"/>
  <c r="BJ453" i="2"/>
  <c r="BB453" i="2"/>
  <c r="BC464" i="2" s="1"/>
  <c r="AT453" i="2"/>
  <c r="AL453" i="2"/>
  <c r="AM456" i="2" s="1"/>
  <c r="AE453" i="2"/>
  <c r="AD453" i="2"/>
  <c r="Q453" i="2"/>
  <c r="P453" i="2"/>
  <c r="R453" i="2" s="1"/>
  <c r="D453" i="2"/>
  <c r="F453" i="2" s="1"/>
  <c r="C453" i="2"/>
  <c r="E453" i="2" s="1"/>
  <c r="I453" i="2" s="1"/>
  <c r="BW452" i="2"/>
  <c r="BK452" i="2"/>
  <c r="BJ452" i="2"/>
  <c r="BB452" i="2"/>
  <c r="BC463" i="2" s="1"/>
  <c r="AT452" i="2"/>
  <c r="AL452" i="2"/>
  <c r="AM455" i="2" s="1"/>
  <c r="AE452" i="2"/>
  <c r="AD452" i="2"/>
  <c r="Q452" i="2"/>
  <c r="P452" i="2"/>
  <c r="R452" i="2" s="1"/>
  <c r="D452" i="2"/>
  <c r="F452" i="2" s="1"/>
  <c r="C452" i="2"/>
  <c r="E452" i="2" s="1"/>
  <c r="I452" i="2" s="1"/>
  <c r="BW451" i="2"/>
  <c r="BK451" i="2"/>
  <c r="BJ451" i="2"/>
  <c r="BB451" i="2"/>
  <c r="BC462" i="2" s="1"/>
  <c r="AT451" i="2"/>
  <c r="AL451" i="2"/>
  <c r="AM454" i="2" s="1"/>
  <c r="AE451" i="2"/>
  <c r="AD451" i="2"/>
  <c r="Q451" i="2"/>
  <c r="P451" i="2"/>
  <c r="R451" i="2" s="1"/>
  <c r="D451" i="2"/>
  <c r="F451" i="2" s="1"/>
  <c r="C451" i="2"/>
  <c r="E451" i="2" s="1"/>
  <c r="BW450" i="2"/>
  <c r="BK450" i="2"/>
  <c r="BJ450" i="2"/>
  <c r="BB450" i="2"/>
  <c r="BC461" i="2" s="1"/>
  <c r="AT450" i="2"/>
  <c r="AL450" i="2"/>
  <c r="AM453" i="2" s="1"/>
  <c r="AE450" i="2"/>
  <c r="AD450" i="2"/>
  <c r="Q450" i="2"/>
  <c r="P450" i="2"/>
  <c r="R450" i="2" s="1"/>
  <c r="D450" i="2"/>
  <c r="F450" i="2" s="1"/>
  <c r="C450" i="2"/>
  <c r="E450" i="2" s="1"/>
  <c r="I450" i="2" s="1"/>
  <c r="BW449" i="2"/>
  <c r="BK449" i="2"/>
  <c r="BJ449" i="2"/>
  <c r="BB449" i="2"/>
  <c r="BC460" i="2" s="1"/>
  <c r="AT449" i="2"/>
  <c r="AL449" i="2"/>
  <c r="AM452" i="2" s="1"/>
  <c r="AE449" i="2"/>
  <c r="AD449" i="2"/>
  <c r="Q449" i="2"/>
  <c r="P449" i="2"/>
  <c r="R449" i="2" s="1"/>
  <c r="D449" i="2"/>
  <c r="F449" i="2" s="1"/>
  <c r="C449" i="2"/>
  <c r="E449" i="2" s="1"/>
  <c r="I449" i="2" s="1"/>
  <c r="BW448" i="2"/>
  <c r="BK448" i="2"/>
  <c r="BJ448" i="2"/>
  <c r="BB448" i="2"/>
  <c r="BC459" i="2" s="1"/>
  <c r="AT448" i="2"/>
  <c r="AL448" i="2"/>
  <c r="AM451" i="2" s="1"/>
  <c r="AE448" i="2"/>
  <c r="AD448" i="2"/>
  <c r="Q448" i="2"/>
  <c r="P448" i="2"/>
  <c r="R448" i="2" s="1"/>
  <c r="D448" i="2"/>
  <c r="F448" i="2" s="1"/>
  <c r="C448" i="2"/>
  <c r="E448" i="2" s="1"/>
  <c r="I448" i="2" s="1"/>
  <c r="BW447" i="2"/>
  <c r="BK447" i="2"/>
  <c r="BJ447" i="2"/>
  <c r="BB447" i="2"/>
  <c r="BC458" i="2" s="1"/>
  <c r="AT447" i="2"/>
  <c r="AL447" i="2"/>
  <c r="AM450" i="2" s="1"/>
  <c r="AE447" i="2"/>
  <c r="AD447" i="2"/>
  <c r="Q447" i="2"/>
  <c r="P447" i="2"/>
  <c r="R447" i="2" s="1"/>
  <c r="D447" i="2"/>
  <c r="F447" i="2" s="1"/>
  <c r="C447" i="2"/>
  <c r="E447" i="2" s="1"/>
  <c r="BW446" i="2"/>
  <c r="BK446" i="2"/>
  <c r="BJ446" i="2"/>
  <c r="BB446" i="2"/>
  <c r="BC457" i="2" s="1"/>
  <c r="AT446" i="2"/>
  <c r="AL446" i="2"/>
  <c r="AM449" i="2" s="1"/>
  <c r="AE446" i="2"/>
  <c r="AD446" i="2"/>
  <c r="Q446" i="2"/>
  <c r="P446" i="2"/>
  <c r="R446" i="2" s="1"/>
  <c r="D446" i="2"/>
  <c r="F446" i="2" s="1"/>
  <c r="C446" i="2"/>
  <c r="E446" i="2" s="1"/>
  <c r="BW445" i="2"/>
  <c r="BK445" i="2"/>
  <c r="BJ445" i="2"/>
  <c r="BB445" i="2"/>
  <c r="BC456" i="2" s="1"/>
  <c r="AT445" i="2"/>
  <c r="AL445" i="2"/>
  <c r="AE445" i="2"/>
  <c r="AD445" i="2"/>
  <c r="Q445" i="2"/>
  <c r="P445" i="2"/>
  <c r="R445" i="2" s="1"/>
  <c r="D445" i="2"/>
  <c r="F445" i="2" s="1"/>
  <c r="C445" i="2"/>
  <c r="E445" i="2" s="1"/>
  <c r="I445" i="2" s="1"/>
  <c r="BW444" i="2"/>
  <c r="BK444" i="2"/>
  <c r="BJ444" i="2"/>
  <c r="BB444" i="2"/>
  <c r="BC455" i="2" s="1"/>
  <c r="AT444" i="2"/>
  <c r="AL444" i="2"/>
  <c r="AM447" i="2" s="1"/>
  <c r="AE444" i="2"/>
  <c r="AD444" i="2"/>
  <c r="P444" i="2"/>
  <c r="R444" i="2" s="1"/>
  <c r="D444" i="2"/>
  <c r="F444" i="2" s="1"/>
  <c r="C444" i="2"/>
  <c r="E444" i="2" s="1"/>
  <c r="BW443" i="2"/>
  <c r="BK443" i="2"/>
  <c r="BJ443" i="2"/>
  <c r="BB443" i="2"/>
  <c r="BC454" i="2" s="1"/>
  <c r="AT443" i="2"/>
  <c r="AL443" i="2"/>
  <c r="AE443" i="2"/>
  <c r="AD443" i="2"/>
  <c r="P443" i="2"/>
  <c r="R443" i="2" s="1"/>
  <c r="D443" i="2"/>
  <c r="F443" i="2" s="1"/>
  <c r="C443" i="2"/>
  <c r="E443" i="2" s="1"/>
  <c r="BW442" i="2"/>
  <c r="BK442" i="2"/>
  <c r="BJ442" i="2"/>
  <c r="BB442" i="2"/>
  <c r="BC453" i="2" s="1"/>
  <c r="AT442" i="2"/>
  <c r="AL442" i="2"/>
  <c r="AE442" i="2"/>
  <c r="AD442" i="2"/>
  <c r="Q442" i="2"/>
  <c r="P442" i="2"/>
  <c r="R442" i="2" s="1"/>
  <c r="D442" i="2"/>
  <c r="F442" i="2" s="1"/>
  <c r="C442" i="2"/>
  <c r="E442" i="2" s="1"/>
  <c r="BW441" i="2"/>
  <c r="BK441" i="2"/>
  <c r="BJ441" i="2"/>
  <c r="BB441" i="2"/>
  <c r="BC452" i="2" s="1"/>
  <c r="AT441" i="2"/>
  <c r="AL441" i="2"/>
  <c r="AM444" i="2" s="1"/>
  <c r="AE441" i="2"/>
  <c r="AD441" i="2"/>
  <c r="Q441" i="2"/>
  <c r="P441" i="2"/>
  <c r="R441" i="2" s="1"/>
  <c r="D441" i="2"/>
  <c r="F441" i="2" s="1"/>
  <c r="C441" i="2"/>
  <c r="E441" i="2" s="1"/>
  <c r="BW440" i="2"/>
  <c r="BK440" i="2"/>
  <c r="BJ440" i="2"/>
  <c r="BB440" i="2"/>
  <c r="BC451" i="2" s="1"/>
  <c r="AT440" i="2"/>
  <c r="AL440" i="2"/>
  <c r="AM443" i="2" s="1"/>
  <c r="AE440" i="2"/>
  <c r="AD440" i="2"/>
  <c r="P440" i="2"/>
  <c r="R440" i="2" s="1"/>
  <c r="D440" i="2"/>
  <c r="F440" i="2" s="1"/>
  <c r="C440" i="2"/>
  <c r="E440" i="2" s="1"/>
  <c r="BW439" i="2"/>
  <c r="BK439" i="2"/>
  <c r="BJ439" i="2"/>
  <c r="BB439" i="2"/>
  <c r="BC450" i="2" s="1"/>
  <c r="AT439" i="2"/>
  <c r="AL439" i="2"/>
  <c r="AE439" i="2"/>
  <c r="AD439" i="2"/>
  <c r="P439" i="2"/>
  <c r="R439" i="2" s="1"/>
  <c r="D439" i="2"/>
  <c r="F439" i="2" s="1"/>
  <c r="C439" i="2"/>
  <c r="E439" i="2" s="1"/>
  <c r="BW438" i="2"/>
  <c r="BK438" i="2"/>
  <c r="BJ438" i="2"/>
  <c r="BB438" i="2"/>
  <c r="BC449" i="2" s="1"/>
  <c r="AT438" i="2"/>
  <c r="AL438" i="2"/>
  <c r="AD438" i="2"/>
  <c r="Q438" i="2"/>
  <c r="P438" i="2"/>
  <c r="R438" i="2" s="1"/>
  <c r="D438" i="2"/>
  <c r="F438" i="2" s="1"/>
  <c r="C438" i="2"/>
  <c r="E438" i="2" s="1"/>
  <c r="I438" i="2" s="1"/>
  <c r="BW437" i="2"/>
  <c r="BO437" i="2"/>
  <c r="BJ437" i="2"/>
  <c r="BB437" i="2"/>
  <c r="BC448" i="2" s="1"/>
  <c r="AT437" i="2"/>
  <c r="AL437" i="2"/>
  <c r="AM440" i="2" s="1"/>
  <c r="AD437" i="2"/>
  <c r="BK437" i="2" s="1"/>
  <c r="P437" i="2"/>
  <c r="R437" i="2" s="1"/>
  <c r="D437" i="2"/>
  <c r="F437" i="2" s="1"/>
  <c r="C437" i="2"/>
  <c r="E437" i="2" s="1"/>
  <c r="I437" i="2" s="1"/>
  <c r="BW436" i="2"/>
  <c r="BO436" i="2"/>
  <c r="BK436" i="2"/>
  <c r="BJ436" i="2"/>
  <c r="BB436" i="2"/>
  <c r="BC447" i="2" s="1"/>
  <c r="AT436" i="2"/>
  <c r="AL436" i="2"/>
  <c r="AM439" i="2" s="1"/>
  <c r="AD436" i="2"/>
  <c r="Q436" i="2"/>
  <c r="P436" i="2"/>
  <c r="R436" i="2" s="1"/>
  <c r="F436" i="2"/>
  <c r="D436" i="2"/>
  <c r="C436" i="2"/>
  <c r="E436" i="2" s="1"/>
  <c r="BW435" i="2"/>
  <c r="BK435" i="2"/>
  <c r="BJ435" i="2"/>
  <c r="BB435" i="2"/>
  <c r="BC446" i="2" s="1"/>
  <c r="AT435" i="2"/>
  <c r="AL435" i="2"/>
  <c r="AM438" i="2" s="1"/>
  <c r="AE435" i="2"/>
  <c r="AD435" i="2"/>
  <c r="AE436" i="2" s="1"/>
  <c r="P435" i="2"/>
  <c r="Q435" i="2" s="1"/>
  <c r="F435" i="2"/>
  <c r="D435" i="2"/>
  <c r="C435" i="2"/>
  <c r="E435" i="2" s="1"/>
  <c r="BW434" i="2"/>
  <c r="BK434" i="2"/>
  <c r="BJ434" i="2"/>
  <c r="BB434" i="2"/>
  <c r="BC445" i="2" s="1"/>
  <c r="AT434" i="2"/>
  <c r="BS434" i="2" s="1"/>
  <c r="AL434" i="2"/>
  <c r="BO434" i="2" s="1"/>
  <c r="AE434" i="2"/>
  <c r="AD434" i="2"/>
  <c r="P434" i="2"/>
  <c r="Q434" i="2" s="1"/>
  <c r="F434" i="2"/>
  <c r="D434" i="2"/>
  <c r="C434" i="2"/>
  <c r="E434" i="2" s="1"/>
  <c r="BW433" i="2"/>
  <c r="BK433" i="2"/>
  <c r="BJ433" i="2"/>
  <c r="BB433" i="2"/>
  <c r="BC444" i="2" s="1"/>
  <c r="AT433" i="2"/>
  <c r="BS433" i="2" s="1"/>
  <c r="AL433" i="2"/>
  <c r="AM436" i="2" s="1"/>
  <c r="AE433" i="2"/>
  <c r="AD433" i="2"/>
  <c r="P433" i="2"/>
  <c r="Q433" i="2" s="1"/>
  <c r="F433" i="2"/>
  <c r="D433" i="2"/>
  <c r="C433" i="2"/>
  <c r="E433" i="2" s="1"/>
  <c r="I433" i="2" s="1"/>
  <c r="BW432" i="2"/>
  <c r="BK432" i="2"/>
  <c r="BJ432" i="2"/>
  <c r="BB432" i="2"/>
  <c r="BC443" i="2" s="1"/>
  <c r="AT432" i="2"/>
  <c r="AU439" i="2" s="1"/>
  <c r="AL432" i="2"/>
  <c r="AM435" i="2" s="1"/>
  <c r="AE432" i="2"/>
  <c r="AD432" i="2"/>
  <c r="P432" i="2"/>
  <c r="Q432" i="2" s="1"/>
  <c r="F432" i="2"/>
  <c r="D432" i="2"/>
  <c r="C432" i="2"/>
  <c r="E432" i="2" s="1"/>
  <c r="I432" i="2" s="1"/>
  <c r="BW431" i="2"/>
  <c r="BK431" i="2"/>
  <c r="BJ431" i="2"/>
  <c r="BB431" i="2"/>
  <c r="BC442" i="2" s="1"/>
  <c r="AT431" i="2"/>
  <c r="AU438" i="2" s="1"/>
  <c r="AL431" i="2"/>
  <c r="AM434" i="2" s="1"/>
  <c r="AE431" i="2"/>
  <c r="AD431" i="2"/>
  <c r="P431" i="2"/>
  <c r="Q431" i="2" s="1"/>
  <c r="F431" i="2"/>
  <c r="D431" i="2"/>
  <c r="C431" i="2"/>
  <c r="E431" i="2" s="1"/>
  <c r="BW430" i="2"/>
  <c r="BK430" i="2"/>
  <c r="BJ430" i="2"/>
  <c r="BB430" i="2"/>
  <c r="BC441" i="2" s="1"/>
  <c r="AT430" i="2"/>
  <c r="AU437" i="2" s="1"/>
  <c r="AL430" i="2"/>
  <c r="AM433" i="2" s="1"/>
  <c r="AE430" i="2"/>
  <c r="AD430" i="2"/>
  <c r="P430" i="2"/>
  <c r="Q430" i="2" s="1"/>
  <c r="F430" i="2"/>
  <c r="D430" i="2"/>
  <c r="C430" i="2"/>
  <c r="E430" i="2" s="1"/>
  <c r="BW429" i="2"/>
  <c r="BK429" i="2"/>
  <c r="BJ429" i="2"/>
  <c r="BB429" i="2"/>
  <c r="BC440" i="2" s="1"/>
  <c r="AT429" i="2"/>
  <c r="AU436" i="2" s="1"/>
  <c r="AL429" i="2"/>
  <c r="AM432" i="2" s="1"/>
  <c r="AE429" i="2"/>
  <c r="AD429" i="2"/>
  <c r="P429" i="2"/>
  <c r="Q429" i="2" s="1"/>
  <c r="D429" i="2"/>
  <c r="F429" i="2" s="1"/>
  <c r="C429" i="2"/>
  <c r="E429" i="2" s="1"/>
  <c r="I429" i="2" s="1"/>
  <c r="BW428" i="2"/>
  <c r="BK428" i="2"/>
  <c r="BJ428" i="2"/>
  <c r="BB428" i="2"/>
  <c r="BC439" i="2" s="1"/>
  <c r="AT428" i="2"/>
  <c r="AU435" i="2" s="1"/>
  <c r="AL428" i="2"/>
  <c r="AM431" i="2" s="1"/>
  <c r="AE428" i="2"/>
  <c r="AD428" i="2"/>
  <c r="P428" i="2"/>
  <c r="Q428" i="2" s="1"/>
  <c r="D428" i="2"/>
  <c r="F428" i="2" s="1"/>
  <c r="C428" i="2"/>
  <c r="E428" i="2" s="1"/>
  <c r="I428" i="2" s="1"/>
  <c r="BW427" i="2"/>
  <c r="BK427" i="2"/>
  <c r="BJ427" i="2"/>
  <c r="BB427" i="2"/>
  <c r="BC438" i="2" s="1"/>
  <c r="AT427" i="2"/>
  <c r="AU434" i="2" s="1"/>
  <c r="AL427" i="2"/>
  <c r="AM430" i="2" s="1"/>
  <c r="AE427" i="2"/>
  <c r="AD427" i="2"/>
  <c r="P427" i="2"/>
  <c r="Q427" i="2" s="1"/>
  <c r="D427" i="2"/>
  <c r="F427" i="2" s="1"/>
  <c r="C427" i="2"/>
  <c r="E427" i="2" s="1"/>
  <c r="BW426" i="2"/>
  <c r="BK426" i="2"/>
  <c r="BJ426" i="2"/>
  <c r="BB426" i="2"/>
  <c r="BC437" i="2" s="1"/>
  <c r="AT426" i="2"/>
  <c r="AU433" i="2" s="1"/>
  <c r="AL426" i="2"/>
  <c r="AM429" i="2" s="1"/>
  <c r="AE426" i="2"/>
  <c r="AD426" i="2"/>
  <c r="P426" i="2"/>
  <c r="Q426" i="2" s="1"/>
  <c r="D426" i="2"/>
  <c r="F426" i="2" s="1"/>
  <c r="C426" i="2"/>
  <c r="E426" i="2" s="1"/>
  <c r="BW425" i="2"/>
  <c r="BK425" i="2"/>
  <c r="BJ425" i="2"/>
  <c r="BB425" i="2"/>
  <c r="BC436" i="2" s="1"/>
  <c r="AT425" i="2"/>
  <c r="AU432" i="2" s="1"/>
  <c r="AL425" i="2"/>
  <c r="AM428" i="2" s="1"/>
  <c r="AE425" i="2"/>
  <c r="AD425" i="2"/>
  <c r="P425" i="2"/>
  <c r="Q425" i="2" s="1"/>
  <c r="D425" i="2"/>
  <c r="F425" i="2" s="1"/>
  <c r="C425" i="2"/>
  <c r="E425" i="2" s="1"/>
  <c r="I425" i="2" s="1"/>
  <c r="BW424" i="2"/>
  <c r="BK424" i="2"/>
  <c r="BJ424" i="2"/>
  <c r="BB424" i="2"/>
  <c r="BC435" i="2" s="1"/>
  <c r="AT424" i="2"/>
  <c r="AU431" i="2" s="1"/>
  <c r="AL424" i="2"/>
  <c r="AM427" i="2" s="1"/>
  <c r="AE424" i="2"/>
  <c r="AD424" i="2"/>
  <c r="P424" i="2"/>
  <c r="Q424" i="2" s="1"/>
  <c r="D424" i="2"/>
  <c r="F424" i="2" s="1"/>
  <c r="C424" i="2"/>
  <c r="E424" i="2" s="1"/>
  <c r="I424" i="2" s="1"/>
  <c r="BW423" i="2"/>
  <c r="BK423" i="2"/>
  <c r="BJ423" i="2"/>
  <c r="BB423" i="2"/>
  <c r="BC434" i="2" s="1"/>
  <c r="AT423" i="2"/>
  <c r="AU430" i="2" s="1"/>
  <c r="AL423" i="2"/>
  <c r="AM426" i="2" s="1"/>
  <c r="AE423" i="2"/>
  <c r="AD423" i="2"/>
  <c r="P423" i="2"/>
  <c r="Q423" i="2" s="1"/>
  <c r="D423" i="2"/>
  <c r="F423" i="2" s="1"/>
  <c r="C423" i="2"/>
  <c r="E423" i="2" s="1"/>
  <c r="BW422" i="2"/>
  <c r="BK422" i="2"/>
  <c r="BJ422" i="2"/>
  <c r="BB422" i="2"/>
  <c r="BC433" i="2" s="1"/>
  <c r="AT422" i="2"/>
  <c r="AU429" i="2" s="1"/>
  <c r="AL422" i="2"/>
  <c r="AM425" i="2" s="1"/>
  <c r="AE422" i="2"/>
  <c r="AD422" i="2"/>
  <c r="P422" i="2"/>
  <c r="Q422" i="2" s="1"/>
  <c r="D422" i="2"/>
  <c r="F422" i="2" s="1"/>
  <c r="C422" i="2"/>
  <c r="E422" i="2" s="1"/>
  <c r="BW421" i="2"/>
  <c r="BK421" i="2"/>
  <c r="BJ421" i="2"/>
  <c r="BB421" i="2"/>
  <c r="BC432" i="2" s="1"/>
  <c r="AT421" i="2"/>
  <c r="AU428" i="2" s="1"/>
  <c r="AL421" i="2"/>
  <c r="AM424" i="2" s="1"/>
  <c r="AE421" i="2"/>
  <c r="AD421" i="2"/>
  <c r="P421" i="2"/>
  <c r="Q421" i="2" s="1"/>
  <c r="D421" i="2"/>
  <c r="F421" i="2" s="1"/>
  <c r="C421" i="2"/>
  <c r="E421" i="2" s="1"/>
  <c r="I421" i="2" s="1"/>
  <c r="BW420" i="2"/>
  <c r="BK420" i="2"/>
  <c r="BJ420" i="2"/>
  <c r="BB420" i="2"/>
  <c r="BC431" i="2" s="1"/>
  <c r="AT420" i="2"/>
  <c r="AU427" i="2" s="1"/>
  <c r="AL420" i="2"/>
  <c r="AM423" i="2" s="1"/>
  <c r="AE420" i="2"/>
  <c r="AD420" i="2"/>
  <c r="P420" i="2"/>
  <c r="Q420" i="2" s="1"/>
  <c r="D420" i="2"/>
  <c r="F420" i="2" s="1"/>
  <c r="C420" i="2"/>
  <c r="E420" i="2" s="1"/>
  <c r="I420" i="2" s="1"/>
  <c r="BW419" i="2"/>
  <c r="BK419" i="2"/>
  <c r="BJ419" i="2"/>
  <c r="BB419" i="2"/>
  <c r="BC430" i="2" s="1"/>
  <c r="AT419" i="2"/>
  <c r="AU426" i="2" s="1"/>
  <c r="AL419" i="2"/>
  <c r="AM422" i="2" s="1"/>
  <c r="AE419" i="2"/>
  <c r="AD419" i="2"/>
  <c r="P419" i="2"/>
  <c r="Q419" i="2" s="1"/>
  <c r="D419" i="2"/>
  <c r="F419" i="2" s="1"/>
  <c r="C419" i="2"/>
  <c r="E419" i="2" s="1"/>
  <c r="BW418" i="2"/>
  <c r="BK418" i="2"/>
  <c r="BJ418" i="2"/>
  <c r="BB418" i="2"/>
  <c r="BC429" i="2" s="1"/>
  <c r="AT418" i="2"/>
  <c r="AU425" i="2" s="1"/>
  <c r="AL418" i="2"/>
  <c r="AM421" i="2" s="1"/>
  <c r="AE418" i="2"/>
  <c r="AD418" i="2"/>
  <c r="P418" i="2"/>
  <c r="Q418" i="2" s="1"/>
  <c r="D418" i="2"/>
  <c r="F418" i="2" s="1"/>
  <c r="C418" i="2"/>
  <c r="E418" i="2" s="1"/>
  <c r="BW417" i="2"/>
  <c r="BK417" i="2"/>
  <c r="BJ417" i="2"/>
  <c r="BB417" i="2"/>
  <c r="BC428" i="2" s="1"/>
  <c r="AT417" i="2"/>
  <c r="AU424" i="2" s="1"/>
  <c r="AL417" i="2"/>
  <c r="AM420" i="2" s="1"/>
  <c r="AE417" i="2"/>
  <c r="AD417" i="2"/>
  <c r="P417" i="2"/>
  <c r="Q417" i="2" s="1"/>
  <c r="D417" i="2"/>
  <c r="F417" i="2" s="1"/>
  <c r="C417" i="2"/>
  <c r="E417" i="2" s="1"/>
  <c r="I417" i="2" s="1"/>
  <c r="BW416" i="2"/>
  <c r="BK416" i="2"/>
  <c r="BJ416" i="2"/>
  <c r="BB416" i="2"/>
  <c r="BC427" i="2" s="1"/>
  <c r="AT416" i="2"/>
  <c r="AU423" i="2" s="1"/>
  <c r="AL416" i="2"/>
  <c r="AM419" i="2" s="1"/>
  <c r="AE416" i="2"/>
  <c r="AD416" i="2"/>
  <c r="P416" i="2"/>
  <c r="Q416" i="2" s="1"/>
  <c r="D416" i="2"/>
  <c r="F416" i="2" s="1"/>
  <c r="C416" i="2"/>
  <c r="E416" i="2" s="1"/>
  <c r="I416" i="2" s="1"/>
  <c r="BW415" i="2"/>
  <c r="BK415" i="2"/>
  <c r="BJ415" i="2"/>
  <c r="BB415" i="2"/>
  <c r="BC426" i="2" s="1"/>
  <c r="AT415" i="2"/>
  <c r="AU422" i="2" s="1"/>
  <c r="AL415" i="2"/>
  <c r="AM418" i="2" s="1"/>
  <c r="AE415" i="2"/>
  <c r="AD415" i="2"/>
  <c r="P415" i="2"/>
  <c r="Q415" i="2" s="1"/>
  <c r="D415" i="2"/>
  <c r="F415" i="2" s="1"/>
  <c r="C415" i="2"/>
  <c r="E415" i="2" s="1"/>
  <c r="BW414" i="2"/>
  <c r="BK414" i="2"/>
  <c r="BJ414" i="2"/>
  <c r="BB414" i="2"/>
  <c r="BC425" i="2" s="1"/>
  <c r="AT414" i="2"/>
  <c r="AU421" i="2" s="1"/>
  <c r="AL414" i="2"/>
  <c r="AM417" i="2" s="1"/>
  <c r="AE414" i="2"/>
  <c r="AD414" i="2"/>
  <c r="P414" i="2"/>
  <c r="Q414" i="2" s="1"/>
  <c r="D414" i="2"/>
  <c r="F414" i="2" s="1"/>
  <c r="C414" i="2"/>
  <c r="E414" i="2" s="1"/>
  <c r="BW413" i="2"/>
  <c r="BK413" i="2"/>
  <c r="BJ413" i="2"/>
  <c r="BB413" i="2"/>
  <c r="BC424" i="2" s="1"/>
  <c r="AT413" i="2"/>
  <c r="AU420" i="2" s="1"/>
  <c r="AL413" i="2"/>
  <c r="AM416" i="2" s="1"/>
  <c r="AE413" i="2"/>
  <c r="AD413" i="2"/>
  <c r="P413" i="2"/>
  <c r="Q413" i="2" s="1"/>
  <c r="D413" i="2"/>
  <c r="F413" i="2" s="1"/>
  <c r="C413" i="2"/>
  <c r="E413" i="2" s="1"/>
  <c r="I413" i="2" s="1"/>
  <c r="BW412" i="2"/>
  <c r="BK412" i="2"/>
  <c r="BJ412" i="2"/>
  <c r="BB412" i="2"/>
  <c r="BC423" i="2" s="1"/>
  <c r="AT412" i="2"/>
  <c r="AU419" i="2" s="1"/>
  <c r="AL412" i="2"/>
  <c r="AM415" i="2" s="1"/>
  <c r="AE412" i="2"/>
  <c r="AD412" i="2"/>
  <c r="P412" i="2"/>
  <c r="Q412" i="2" s="1"/>
  <c r="D412" i="2"/>
  <c r="F412" i="2" s="1"/>
  <c r="C412" i="2"/>
  <c r="E412" i="2" s="1"/>
  <c r="I412" i="2" s="1"/>
  <c r="BW411" i="2"/>
  <c r="BK411" i="2"/>
  <c r="BJ411" i="2"/>
  <c r="BB411" i="2"/>
  <c r="BC422" i="2" s="1"/>
  <c r="AT411" i="2"/>
  <c r="AU418" i="2" s="1"/>
  <c r="AL411" i="2"/>
  <c r="AM414" i="2" s="1"/>
  <c r="AE411" i="2"/>
  <c r="AD411" i="2"/>
  <c r="P411" i="2"/>
  <c r="Q411" i="2" s="1"/>
  <c r="D411" i="2"/>
  <c r="F411" i="2" s="1"/>
  <c r="C411" i="2"/>
  <c r="E411" i="2" s="1"/>
  <c r="BW410" i="2"/>
  <c r="BK410" i="2"/>
  <c r="BJ410" i="2"/>
  <c r="BB410" i="2"/>
  <c r="BC421" i="2" s="1"/>
  <c r="AT410" i="2"/>
  <c r="AU417" i="2" s="1"/>
  <c r="AL410" i="2"/>
  <c r="AM413" i="2" s="1"/>
  <c r="AE410" i="2"/>
  <c r="AD410" i="2"/>
  <c r="P410" i="2"/>
  <c r="Q410" i="2" s="1"/>
  <c r="D410" i="2"/>
  <c r="F410" i="2" s="1"/>
  <c r="C410" i="2"/>
  <c r="E410" i="2" s="1"/>
  <c r="BW409" i="2"/>
  <c r="BK409" i="2"/>
  <c r="BJ409" i="2"/>
  <c r="BB409" i="2"/>
  <c r="BC420" i="2" s="1"/>
  <c r="AT409" i="2"/>
  <c r="AU416" i="2" s="1"/>
  <c r="AL409" i="2"/>
  <c r="AM412" i="2" s="1"/>
  <c r="AE409" i="2"/>
  <c r="AD409" i="2"/>
  <c r="P409" i="2"/>
  <c r="D409" i="2"/>
  <c r="F409" i="2" s="1"/>
  <c r="C409" i="2"/>
  <c r="E409" i="2" s="1"/>
  <c r="I409" i="2" s="1"/>
  <c r="BW408" i="2"/>
  <c r="BK408" i="2"/>
  <c r="BJ408" i="2"/>
  <c r="BB408" i="2"/>
  <c r="BC419" i="2" s="1"/>
  <c r="AT408" i="2"/>
  <c r="AU415" i="2" s="1"/>
  <c r="AL408" i="2"/>
  <c r="AE408" i="2"/>
  <c r="AD408" i="2"/>
  <c r="P408" i="2"/>
  <c r="D408" i="2"/>
  <c r="F408" i="2" s="1"/>
  <c r="C408" i="2"/>
  <c r="E408" i="2" s="1"/>
  <c r="I408" i="2" s="1"/>
  <c r="BW407" i="2"/>
  <c r="BK407" i="2"/>
  <c r="BJ407" i="2"/>
  <c r="BB407" i="2"/>
  <c r="BC418" i="2" s="1"/>
  <c r="AT407" i="2"/>
  <c r="AU414" i="2" s="1"/>
  <c r="AL407" i="2"/>
  <c r="AE407" i="2"/>
  <c r="AD407" i="2"/>
  <c r="P407" i="2"/>
  <c r="D407" i="2"/>
  <c r="F407" i="2" s="1"/>
  <c r="C407" i="2"/>
  <c r="E407" i="2" s="1"/>
  <c r="I407" i="2" s="1"/>
  <c r="BW406" i="2"/>
  <c r="BK406" i="2"/>
  <c r="BJ406" i="2"/>
  <c r="BB406" i="2"/>
  <c r="BC417" i="2" s="1"/>
  <c r="AT406" i="2"/>
  <c r="AU413" i="2" s="1"/>
  <c r="AL406" i="2"/>
  <c r="AE406" i="2"/>
  <c r="AD406" i="2"/>
  <c r="P406" i="2"/>
  <c r="D406" i="2"/>
  <c r="F406" i="2" s="1"/>
  <c r="C406" i="2"/>
  <c r="E406" i="2" s="1"/>
  <c r="BW405" i="2"/>
  <c r="BK405" i="2"/>
  <c r="BJ405" i="2"/>
  <c r="BB405" i="2"/>
  <c r="BC416" i="2" s="1"/>
  <c r="AT405" i="2"/>
  <c r="AU412" i="2" s="1"/>
  <c r="AL405" i="2"/>
  <c r="AE405" i="2"/>
  <c r="AD405" i="2"/>
  <c r="P405" i="2"/>
  <c r="D405" i="2"/>
  <c r="F405" i="2" s="1"/>
  <c r="C405" i="2"/>
  <c r="E405" i="2" s="1"/>
  <c r="I405" i="2" s="1"/>
  <c r="BW404" i="2"/>
  <c r="BK404" i="2"/>
  <c r="BJ404" i="2"/>
  <c r="BB404" i="2"/>
  <c r="BC415" i="2" s="1"/>
  <c r="AT404" i="2"/>
  <c r="AU411" i="2" s="1"/>
  <c r="AL404" i="2"/>
  <c r="AE404" i="2"/>
  <c r="AD404" i="2"/>
  <c r="P404" i="2"/>
  <c r="D404" i="2"/>
  <c r="F404" i="2" s="1"/>
  <c r="C404" i="2"/>
  <c r="E404" i="2" s="1"/>
  <c r="I404" i="2" s="1"/>
  <c r="BW403" i="2"/>
  <c r="BK403" i="2"/>
  <c r="BJ403" i="2"/>
  <c r="BB403" i="2"/>
  <c r="BC414" i="2" s="1"/>
  <c r="AT403" i="2"/>
  <c r="AU410" i="2" s="1"/>
  <c r="AL403" i="2"/>
  <c r="AE403" i="2"/>
  <c r="AD403" i="2"/>
  <c r="P403" i="2"/>
  <c r="D403" i="2"/>
  <c r="F403" i="2" s="1"/>
  <c r="C403" i="2"/>
  <c r="E403" i="2" s="1"/>
  <c r="BW402" i="2"/>
  <c r="BK402" i="2"/>
  <c r="BJ402" i="2"/>
  <c r="BB402" i="2"/>
  <c r="BC413" i="2" s="1"/>
  <c r="AT402" i="2"/>
  <c r="AL402" i="2"/>
  <c r="AE402" i="2"/>
  <c r="AD402" i="2"/>
  <c r="Q402" i="2"/>
  <c r="P402" i="2"/>
  <c r="R402" i="2" s="1"/>
  <c r="D402" i="2"/>
  <c r="F402" i="2" s="1"/>
  <c r="C402" i="2"/>
  <c r="E402" i="2" s="1"/>
  <c r="I402" i="2" s="1"/>
  <c r="BW401" i="2"/>
  <c r="BK401" i="2"/>
  <c r="BJ401" i="2"/>
  <c r="BB401" i="2"/>
  <c r="BC412" i="2" s="1"/>
  <c r="AT401" i="2"/>
  <c r="AL401" i="2"/>
  <c r="AE401" i="2"/>
  <c r="AD401" i="2"/>
  <c r="Q401" i="2"/>
  <c r="P401" i="2"/>
  <c r="R401" i="2" s="1"/>
  <c r="I401" i="2"/>
  <c r="D401" i="2"/>
  <c r="F401" i="2" s="1"/>
  <c r="C401" i="2"/>
  <c r="E401" i="2" s="1"/>
  <c r="BW400" i="2"/>
  <c r="BK400" i="2"/>
  <c r="BJ400" i="2"/>
  <c r="BB400" i="2"/>
  <c r="BC411" i="2" s="1"/>
  <c r="AT400" i="2"/>
  <c r="AL400" i="2"/>
  <c r="AE400" i="2"/>
  <c r="AD400" i="2"/>
  <c r="P400" i="2"/>
  <c r="I400" i="2"/>
  <c r="D400" i="2"/>
  <c r="F400" i="2" s="1"/>
  <c r="C400" i="2"/>
  <c r="E400" i="2" s="1"/>
  <c r="BW399" i="2"/>
  <c r="BK399" i="2"/>
  <c r="BJ399" i="2"/>
  <c r="BB399" i="2"/>
  <c r="BC410" i="2" s="1"/>
  <c r="AT399" i="2"/>
  <c r="AM399" i="2"/>
  <c r="AL399" i="2"/>
  <c r="AE399" i="2"/>
  <c r="AD399" i="2"/>
  <c r="P399" i="2"/>
  <c r="R399" i="2" s="1"/>
  <c r="D399" i="2"/>
  <c r="F399" i="2" s="1"/>
  <c r="C399" i="2"/>
  <c r="E399" i="2" s="1"/>
  <c r="BW398" i="2"/>
  <c r="BK398" i="2"/>
  <c r="BJ398" i="2"/>
  <c r="BB398" i="2"/>
  <c r="BC409" i="2" s="1"/>
  <c r="AT398" i="2"/>
  <c r="AL398" i="2"/>
  <c r="AE398" i="2"/>
  <c r="AD398" i="2"/>
  <c r="Q398" i="2"/>
  <c r="P398" i="2"/>
  <c r="R398" i="2" s="1"/>
  <c r="D398" i="2"/>
  <c r="F398" i="2" s="1"/>
  <c r="C398" i="2"/>
  <c r="E398" i="2" s="1"/>
  <c r="I398" i="2" s="1"/>
  <c r="BW397" i="2"/>
  <c r="BK397" i="2"/>
  <c r="BJ397" i="2"/>
  <c r="BB397" i="2"/>
  <c r="BC408" i="2" s="1"/>
  <c r="AT397" i="2"/>
  <c r="AL397" i="2"/>
  <c r="AE397" i="2"/>
  <c r="AD397" i="2"/>
  <c r="Q397" i="2"/>
  <c r="P397" i="2"/>
  <c r="R397" i="2" s="1"/>
  <c r="I397" i="2"/>
  <c r="D397" i="2"/>
  <c r="F397" i="2" s="1"/>
  <c r="C397" i="2"/>
  <c r="E397" i="2" s="1"/>
  <c r="BW396" i="2"/>
  <c r="BK396" i="2"/>
  <c r="BJ396" i="2"/>
  <c r="BB396" i="2"/>
  <c r="BC407" i="2" s="1"/>
  <c r="AT396" i="2"/>
  <c r="AL396" i="2"/>
  <c r="AD396" i="2"/>
  <c r="P396" i="2"/>
  <c r="I396" i="2"/>
  <c r="D396" i="2"/>
  <c r="F396" i="2" s="1"/>
  <c r="C396" i="2"/>
  <c r="E396" i="2" s="1"/>
  <c r="BW395" i="2"/>
  <c r="BJ395" i="2"/>
  <c r="BB395" i="2"/>
  <c r="BC406" i="2" s="1"/>
  <c r="AT395" i="2"/>
  <c r="AL395" i="2"/>
  <c r="AD395" i="2"/>
  <c r="P395" i="2"/>
  <c r="D395" i="2"/>
  <c r="F395" i="2" s="1"/>
  <c r="C395" i="2"/>
  <c r="E395" i="2" s="1"/>
  <c r="BW394" i="2"/>
  <c r="BO394" i="2"/>
  <c r="BJ394" i="2"/>
  <c r="BB394" i="2"/>
  <c r="BC405" i="2" s="1"/>
  <c r="AT394" i="2"/>
  <c r="AL394" i="2"/>
  <c r="AD394" i="2"/>
  <c r="P394" i="2"/>
  <c r="R394" i="2" s="1"/>
  <c r="D394" i="2"/>
  <c r="F394" i="2" s="1"/>
  <c r="C394" i="2"/>
  <c r="E394" i="2" s="1"/>
  <c r="I394" i="2" s="1"/>
  <c r="BW393" i="2"/>
  <c r="BO393" i="2"/>
  <c r="BK393" i="2"/>
  <c r="BJ393" i="2"/>
  <c r="BC393" i="2"/>
  <c r="BB393" i="2"/>
  <c r="BC404" i="2" s="1"/>
  <c r="AT393" i="2"/>
  <c r="AM393" i="2"/>
  <c r="AL393" i="2"/>
  <c r="AE393" i="2"/>
  <c r="AD393" i="2"/>
  <c r="Q393" i="2"/>
  <c r="P393" i="2"/>
  <c r="R393" i="2" s="1"/>
  <c r="I393" i="2"/>
  <c r="F393" i="2"/>
  <c r="D393" i="2"/>
  <c r="C393" i="2"/>
  <c r="E393" i="2" s="1"/>
  <c r="BW392" i="2"/>
  <c r="BK392" i="2"/>
  <c r="BJ392" i="2"/>
  <c r="BC392" i="2"/>
  <c r="BB392" i="2"/>
  <c r="BC403" i="2" s="1"/>
  <c r="AT392" i="2"/>
  <c r="AL392" i="2"/>
  <c r="AE392" i="2"/>
  <c r="AD392" i="2"/>
  <c r="Q392" i="2"/>
  <c r="P392" i="2"/>
  <c r="R392" i="2" s="1"/>
  <c r="F392" i="2"/>
  <c r="D392" i="2"/>
  <c r="C392" i="2"/>
  <c r="E392" i="2" s="1"/>
  <c r="BW391" i="2"/>
  <c r="BJ391" i="2"/>
  <c r="BC391" i="2"/>
  <c r="BB391" i="2"/>
  <c r="BC402" i="2" s="1"/>
  <c r="AT391" i="2"/>
  <c r="AL391" i="2"/>
  <c r="AD391" i="2"/>
  <c r="P391" i="2"/>
  <c r="D391" i="2"/>
  <c r="F391" i="2" s="1"/>
  <c r="C391" i="2"/>
  <c r="E391" i="2" s="1"/>
  <c r="BW390" i="2"/>
  <c r="BO390" i="2"/>
  <c r="BJ390" i="2"/>
  <c r="BB390" i="2"/>
  <c r="BC401" i="2" s="1"/>
  <c r="AT390" i="2"/>
  <c r="AL390" i="2"/>
  <c r="AD390" i="2"/>
  <c r="P390" i="2"/>
  <c r="R390" i="2" s="1"/>
  <c r="D390" i="2"/>
  <c r="F390" i="2" s="1"/>
  <c r="C390" i="2"/>
  <c r="E390" i="2" s="1"/>
  <c r="BW389" i="2"/>
  <c r="BJ389" i="2"/>
  <c r="BC389" i="2"/>
  <c r="BB389" i="2"/>
  <c r="BC400" i="2" s="1"/>
  <c r="AT389" i="2"/>
  <c r="AL389" i="2"/>
  <c r="BO389" i="2" s="1"/>
  <c r="AD389" i="2"/>
  <c r="P389" i="2"/>
  <c r="I389" i="2"/>
  <c r="F389" i="2"/>
  <c r="D389" i="2"/>
  <c r="C389" i="2"/>
  <c r="E389" i="2" s="1"/>
  <c r="BW388" i="2"/>
  <c r="BJ388" i="2"/>
  <c r="BC388" i="2"/>
  <c r="BB388" i="2"/>
  <c r="BC399" i="2" s="1"/>
  <c r="AT388" i="2"/>
  <c r="AL388" i="2"/>
  <c r="AM391" i="2" s="1"/>
  <c r="AD388" i="2"/>
  <c r="P388" i="2"/>
  <c r="I388" i="2"/>
  <c r="F388" i="2"/>
  <c r="D388" i="2"/>
  <c r="C388" i="2"/>
  <c r="E388" i="2" s="1"/>
  <c r="BW387" i="2"/>
  <c r="BJ387" i="2"/>
  <c r="BC387" i="2"/>
  <c r="BB387" i="2"/>
  <c r="BC398" i="2" s="1"/>
  <c r="AT387" i="2"/>
  <c r="AL387" i="2"/>
  <c r="AM390" i="2" s="1"/>
  <c r="AD387" i="2"/>
  <c r="P387" i="2"/>
  <c r="F387" i="2"/>
  <c r="D387" i="2"/>
  <c r="C387" i="2"/>
  <c r="E387" i="2" s="1"/>
  <c r="BW386" i="2"/>
  <c r="BJ386" i="2"/>
  <c r="BC386" i="2"/>
  <c r="BB386" i="2"/>
  <c r="BC397" i="2" s="1"/>
  <c r="AT386" i="2"/>
  <c r="AL386" i="2"/>
  <c r="AM389" i="2" s="1"/>
  <c r="AD386" i="2"/>
  <c r="P386" i="2"/>
  <c r="I386" i="2"/>
  <c r="F386" i="2"/>
  <c r="D386" i="2"/>
  <c r="C386" i="2"/>
  <c r="E386" i="2" s="1"/>
  <c r="BW385" i="2"/>
  <c r="BJ385" i="2"/>
  <c r="BC385" i="2"/>
  <c r="BB385" i="2"/>
  <c r="BC396" i="2" s="1"/>
  <c r="AT385" i="2"/>
  <c r="AL385" i="2"/>
  <c r="AM388" i="2" s="1"/>
  <c r="AD385" i="2"/>
  <c r="P385" i="2"/>
  <c r="I385" i="2"/>
  <c r="F385" i="2"/>
  <c r="D385" i="2"/>
  <c r="C385" i="2"/>
  <c r="E385" i="2" s="1"/>
  <c r="BW384" i="2"/>
  <c r="BJ384" i="2"/>
  <c r="BC384" i="2"/>
  <c r="BB384" i="2"/>
  <c r="BC395" i="2" s="1"/>
  <c r="AT384" i="2"/>
  <c r="AL384" i="2"/>
  <c r="AM387" i="2" s="1"/>
  <c r="AD384" i="2"/>
  <c r="P384" i="2"/>
  <c r="I384" i="2"/>
  <c r="F384" i="2"/>
  <c r="D384" i="2"/>
  <c r="C384" i="2"/>
  <c r="E384" i="2" s="1"/>
  <c r="BW383" i="2"/>
  <c r="BJ383" i="2"/>
  <c r="BC383" i="2"/>
  <c r="BB383" i="2"/>
  <c r="BC394" i="2" s="1"/>
  <c r="AT383" i="2"/>
  <c r="AU390" i="2" s="1"/>
  <c r="AL383" i="2"/>
  <c r="AM386" i="2" s="1"/>
  <c r="AD383" i="2"/>
  <c r="P383" i="2"/>
  <c r="F383" i="2"/>
  <c r="D383" i="2"/>
  <c r="C383" i="2"/>
  <c r="E383" i="2" s="1"/>
  <c r="BW382" i="2"/>
  <c r="BJ382" i="2"/>
  <c r="BC382" i="2"/>
  <c r="BB382" i="2"/>
  <c r="AT382" i="2"/>
  <c r="AU389" i="2" s="1"/>
  <c r="AL382" i="2"/>
  <c r="AM385" i="2" s="1"/>
  <c r="AD382" i="2"/>
  <c r="P382" i="2"/>
  <c r="I382" i="2"/>
  <c r="F382" i="2"/>
  <c r="D382" i="2"/>
  <c r="C382" i="2"/>
  <c r="E382" i="2" s="1"/>
  <c r="BW381" i="2"/>
  <c r="BJ381" i="2"/>
  <c r="BC381" i="2"/>
  <c r="BB381" i="2"/>
  <c r="AT381" i="2"/>
  <c r="AU388" i="2" s="1"/>
  <c r="AL381" i="2"/>
  <c r="AM384" i="2" s="1"/>
  <c r="AD381" i="2"/>
  <c r="P381" i="2"/>
  <c r="I381" i="2"/>
  <c r="F381" i="2"/>
  <c r="D381" i="2"/>
  <c r="C381" i="2"/>
  <c r="E381" i="2" s="1"/>
  <c r="BW380" i="2"/>
  <c r="BJ380" i="2"/>
  <c r="BC380" i="2"/>
  <c r="BB380" i="2"/>
  <c r="AT380" i="2"/>
  <c r="AU387" i="2" s="1"/>
  <c r="AL380" i="2"/>
  <c r="AM383" i="2" s="1"/>
  <c r="AD380" i="2"/>
  <c r="P380" i="2"/>
  <c r="I380" i="2"/>
  <c r="F380" i="2"/>
  <c r="D380" i="2"/>
  <c r="C380" i="2"/>
  <c r="E380" i="2" s="1"/>
  <c r="BW379" i="2"/>
  <c r="BJ379" i="2"/>
  <c r="BC379" i="2"/>
  <c r="BB379" i="2"/>
  <c r="BC390" i="2" s="1"/>
  <c r="AT379" i="2"/>
  <c r="AU386" i="2" s="1"/>
  <c r="AL379" i="2"/>
  <c r="AM382" i="2" s="1"/>
  <c r="AD379" i="2"/>
  <c r="P379" i="2"/>
  <c r="F379" i="2"/>
  <c r="D379" i="2"/>
  <c r="C379" i="2"/>
  <c r="E379" i="2" s="1"/>
  <c r="BW378" i="2"/>
  <c r="BJ378" i="2"/>
  <c r="BC378" i="2"/>
  <c r="BB378" i="2"/>
  <c r="AT378" i="2"/>
  <c r="AU385" i="2" s="1"/>
  <c r="AL378" i="2"/>
  <c r="AM381" i="2" s="1"/>
  <c r="AD378" i="2"/>
  <c r="P378" i="2"/>
  <c r="I378" i="2"/>
  <c r="F378" i="2"/>
  <c r="D378" i="2"/>
  <c r="C378" i="2"/>
  <c r="E378" i="2" s="1"/>
  <c r="BW377" i="2"/>
  <c r="BJ377" i="2"/>
  <c r="BC377" i="2"/>
  <c r="BB377" i="2"/>
  <c r="AT377" i="2"/>
  <c r="AU384" i="2" s="1"/>
  <c r="AL377" i="2"/>
  <c r="AM380" i="2" s="1"/>
  <c r="AD377" i="2"/>
  <c r="P377" i="2"/>
  <c r="I377" i="2"/>
  <c r="F377" i="2"/>
  <c r="D377" i="2"/>
  <c r="C377" i="2"/>
  <c r="E377" i="2" s="1"/>
  <c r="BW376" i="2"/>
  <c r="BJ376" i="2"/>
  <c r="BC376" i="2"/>
  <c r="BB376" i="2"/>
  <c r="AT376" i="2"/>
  <c r="AU383" i="2" s="1"/>
  <c r="AL376" i="2"/>
  <c r="AM379" i="2" s="1"/>
  <c r="AD376" i="2"/>
  <c r="P376" i="2"/>
  <c r="I376" i="2"/>
  <c r="F376" i="2"/>
  <c r="D376" i="2"/>
  <c r="C376" i="2"/>
  <c r="E376" i="2" s="1"/>
  <c r="BW375" i="2"/>
  <c r="BJ375" i="2"/>
  <c r="BC375" i="2"/>
  <c r="BB375" i="2"/>
  <c r="AT375" i="2"/>
  <c r="AU382" i="2" s="1"/>
  <c r="AL375" i="2"/>
  <c r="AM378" i="2" s="1"/>
  <c r="AD375" i="2"/>
  <c r="P375" i="2"/>
  <c r="F375" i="2"/>
  <c r="D375" i="2"/>
  <c r="C375" i="2"/>
  <c r="E375" i="2" s="1"/>
  <c r="BW374" i="2"/>
  <c r="BJ374" i="2"/>
  <c r="BC374" i="2"/>
  <c r="BB374" i="2"/>
  <c r="AT374" i="2"/>
  <c r="AU381" i="2" s="1"/>
  <c r="AL374" i="2"/>
  <c r="AM377" i="2" s="1"/>
  <c r="AD374" i="2"/>
  <c r="P374" i="2"/>
  <c r="I374" i="2"/>
  <c r="F374" i="2"/>
  <c r="D374" i="2"/>
  <c r="C374" i="2"/>
  <c r="E374" i="2" s="1"/>
  <c r="BW373" i="2"/>
  <c r="BJ373" i="2"/>
  <c r="BC373" i="2"/>
  <c r="BB373" i="2"/>
  <c r="AT373" i="2"/>
  <c r="AU380" i="2" s="1"/>
  <c r="AL373" i="2"/>
  <c r="AM376" i="2" s="1"/>
  <c r="AD373" i="2"/>
  <c r="P373" i="2"/>
  <c r="I373" i="2"/>
  <c r="F373" i="2"/>
  <c r="D373" i="2"/>
  <c r="C373" i="2"/>
  <c r="E373" i="2" s="1"/>
  <c r="BW372" i="2"/>
  <c r="BJ372" i="2"/>
  <c r="BC372" i="2"/>
  <c r="BB372" i="2"/>
  <c r="AT372" i="2"/>
  <c r="AU379" i="2" s="1"/>
  <c r="AL372" i="2"/>
  <c r="AM375" i="2" s="1"/>
  <c r="AD372" i="2"/>
  <c r="P372" i="2"/>
  <c r="I372" i="2"/>
  <c r="F372" i="2"/>
  <c r="D372" i="2"/>
  <c r="C372" i="2"/>
  <c r="E372" i="2" s="1"/>
  <c r="BW371" i="2"/>
  <c r="BJ371" i="2"/>
  <c r="BC371" i="2"/>
  <c r="BB371" i="2"/>
  <c r="AT371" i="2"/>
  <c r="AU378" i="2" s="1"/>
  <c r="AL371" i="2"/>
  <c r="AM374" i="2" s="1"/>
  <c r="AD371" i="2"/>
  <c r="P371" i="2"/>
  <c r="F371" i="2"/>
  <c r="D371" i="2"/>
  <c r="C371" i="2"/>
  <c r="E371" i="2" s="1"/>
  <c r="BW370" i="2"/>
  <c r="BJ370" i="2"/>
  <c r="BC370" i="2"/>
  <c r="BB370" i="2"/>
  <c r="AT370" i="2"/>
  <c r="AU377" i="2" s="1"/>
  <c r="AL370" i="2"/>
  <c r="AM373" i="2" s="1"/>
  <c r="AD370" i="2"/>
  <c r="P370" i="2"/>
  <c r="I370" i="2"/>
  <c r="F370" i="2"/>
  <c r="D370" i="2"/>
  <c r="C370" i="2"/>
  <c r="E370" i="2" s="1"/>
  <c r="BW369" i="2"/>
  <c r="BJ369" i="2"/>
  <c r="BC369" i="2"/>
  <c r="BB369" i="2"/>
  <c r="AT369" i="2"/>
  <c r="AL369" i="2"/>
  <c r="AD369" i="2"/>
  <c r="AE370" i="2" s="1"/>
  <c r="Q369" i="2"/>
  <c r="P369" i="2"/>
  <c r="R369" i="2" s="1"/>
  <c r="F369" i="2"/>
  <c r="D369" i="2"/>
  <c r="C369" i="2"/>
  <c r="E369" i="2" s="1"/>
  <c r="BW368" i="2"/>
  <c r="BJ368" i="2"/>
  <c r="BC368" i="2"/>
  <c r="BB368" i="2"/>
  <c r="AT368" i="2"/>
  <c r="AL368" i="2"/>
  <c r="AM371" i="2" s="1"/>
  <c r="AD368" i="2"/>
  <c r="P368" i="2"/>
  <c r="R368" i="2" s="1"/>
  <c r="D368" i="2"/>
  <c r="F368" i="2" s="1"/>
  <c r="C368" i="2"/>
  <c r="E368" i="2" s="1"/>
  <c r="BW367" i="2"/>
  <c r="BO367" i="2"/>
  <c r="BJ367" i="2"/>
  <c r="BC367" i="2"/>
  <c r="BB367" i="2"/>
  <c r="AT367" i="2"/>
  <c r="AL367" i="2"/>
  <c r="AD367" i="2"/>
  <c r="P367" i="2"/>
  <c r="R367" i="2" s="1"/>
  <c r="D367" i="2"/>
  <c r="F367" i="2" s="1"/>
  <c r="C367" i="2"/>
  <c r="E367" i="2" s="1"/>
  <c r="BW366" i="2"/>
  <c r="BO366" i="2"/>
  <c r="BK366" i="2"/>
  <c r="BJ366" i="2"/>
  <c r="BC366" i="2"/>
  <c r="BB366" i="2"/>
  <c r="AT366" i="2"/>
  <c r="AL366" i="2"/>
  <c r="AD366" i="2"/>
  <c r="Q366" i="2"/>
  <c r="P366" i="2"/>
  <c r="R366" i="2" s="1"/>
  <c r="I366" i="2"/>
  <c r="F366" i="2"/>
  <c r="D366" i="2"/>
  <c r="C366" i="2"/>
  <c r="E366" i="2" s="1"/>
  <c r="BW365" i="2"/>
  <c r="BK365" i="2"/>
  <c r="BJ365" i="2"/>
  <c r="BC365" i="2"/>
  <c r="BB365" i="2"/>
  <c r="AT365" i="2"/>
  <c r="AL365" i="2"/>
  <c r="BO365" i="2" s="1"/>
  <c r="AD365" i="2"/>
  <c r="Q365" i="2"/>
  <c r="P365" i="2"/>
  <c r="R365" i="2" s="1"/>
  <c r="F365" i="2"/>
  <c r="D365" i="2"/>
  <c r="C365" i="2"/>
  <c r="E365" i="2" s="1"/>
  <c r="BW364" i="2"/>
  <c r="BJ364" i="2"/>
  <c r="BC364" i="2"/>
  <c r="BB364" i="2"/>
  <c r="AT364" i="2"/>
  <c r="AL364" i="2"/>
  <c r="BO364" i="2" s="1"/>
  <c r="AD364" i="2"/>
  <c r="P364" i="2"/>
  <c r="R364" i="2" s="1"/>
  <c r="D364" i="2"/>
  <c r="F364" i="2" s="1"/>
  <c r="C364" i="2"/>
  <c r="E364" i="2" s="1"/>
  <c r="I364" i="2" s="1"/>
  <c r="BW363" i="2"/>
  <c r="BO363" i="2"/>
  <c r="BJ363" i="2"/>
  <c r="BC363" i="2"/>
  <c r="BB363" i="2"/>
  <c r="AT363" i="2"/>
  <c r="AL363" i="2"/>
  <c r="AM366" i="2" s="1"/>
  <c r="AD363" i="2"/>
  <c r="P363" i="2"/>
  <c r="R363" i="2" s="1"/>
  <c r="D363" i="2"/>
  <c r="F363" i="2" s="1"/>
  <c r="C363" i="2"/>
  <c r="E363" i="2" s="1"/>
  <c r="BW362" i="2"/>
  <c r="BO362" i="2"/>
  <c r="BK362" i="2"/>
  <c r="BJ362" i="2"/>
  <c r="BC362" i="2"/>
  <c r="BB362" i="2"/>
  <c r="AT362" i="2"/>
  <c r="AL362" i="2"/>
  <c r="AD362" i="2"/>
  <c r="Q362" i="2"/>
  <c r="P362" i="2"/>
  <c r="R362" i="2" s="1"/>
  <c r="I362" i="2"/>
  <c r="F362" i="2"/>
  <c r="D362" i="2"/>
  <c r="C362" i="2"/>
  <c r="E362" i="2" s="1"/>
  <c r="BW361" i="2"/>
  <c r="BK361" i="2"/>
  <c r="BJ361" i="2"/>
  <c r="BC361" i="2"/>
  <c r="BB361" i="2"/>
  <c r="AT361" i="2"/>
  <c r="AM361" i="2"/>
  <c r="AL361" i="2"/>
  <c r="BO361" i="2" s="1"/>
  <c r="AE361" i="2"/>
  <c r="AD361" i="2"/>
  <c r="Q361" i="2"/>
  <c r="P361" i="2"/>
  <c r="R361" i="2" s="1"/>
  <c r="F361" i="2"/>
  <c r="D361" i="2"/>
  <c r="C361" i="2"/>
  <c r="E361" i="2" s="1"/>
  <c r="BW360" i="2"/>
  <c r="BJ360" i="2"/>
  <c r="BC360" i="2"/>
  <c r="BB360" i="2"/>
  <c r="AT360" i="2"/>
  <c r="AL360" i="2"/>
  <c r="AD360" i="2"/>
  <c r="P360" i="2"/>
  <c r="D360" i="2"/>
  <c r="F360" i="2" s="1"/>
  <c r="C360" i="2"/>
  <c r="E360" i="2" s="1"/>
  <c r="I360" i="2" s="1"/>
  <c r="BW359" i="2"/>
  <c r="BO359" i="2"/>
  <c r="BJ359" i="2"/>
  <c r="BB359" i="2"/>
  <c r="AT359" i="2"/>
  <c r="AL359" i="2"/>
  <c r="AM362" i="2" s="1"/>
  <c r="AD359" i="2"/>
  <c r="P359" i="2"/>
  <c r="R359" i="2" s="1"/>
  <c r="D359" i="2"/>
  <c r="F359" i="2" s="1"/>
  <c r="C359" i="2"/>
  <c r="E359" i="2" s="1"/>
  <c r="BW358" i="2"/>
  <c r="BO358" i="2"/>
  <c r="BK358" i="2"/>
  <c r="BJ358" i="2"/>
  <c r="BB358" i="2"/>
  <c r="AT358" i="2"/>
  <c r="AL358" i="2"/>
  <c r="AD358" i="2"/>
  <c r="Q358" i="2"/>
  <c r="P358" i="2"/>
  <c r="R358" i="2" s="1"/>
  <c r="I358" i="2"/>
  <c r="F358" i="2"/>
  <c r="D358" i="2"/>
  <c r="C358" i="2"/>
  <c r="E358" i="2" s="1"/>
  <c r="BW357" i="2"/>
  <c r="BK357" i="2"/>
  <c r="BJ357" i="2"/>
  <c r="BC357" i="2"/>
  <c r="BB357" i="2"/>
  <c r="AT357" i="2"/>
  <c r="AM357" i="2"/>
  <c r="AL357" i="2"/>
  <c r="BO357" i="2" s="1"/>
  <c r="AD357" i="2"/>
  <c r="Q357" i="2"/>
  <c r="P357" i="2"/>
  <c r="R357" i="2" s="1"/>
  <c r="F357" i="2"/>
  <c r="D357" i="2"/>
  <c r="C357" i="2"/>
  <c r="E357" i="2" s="1"/>
  <c r="BW356" i="2"/>
  <c r="BJ356" i="2"/>
  <c r="BB356" i="2"/>
  <c r="AT356" i="2"/>
  <c r="AL356" i="2"/>
  <c r="AD356" i="2"/>
  <c r="P356" i="2"/>
  <c r="D356" i="2"/>
  <c r="F356" i="2" s="1"/>
  <c r="C356" i="2"/>
  <c r="E356" i="2" s="1"/>
  <c r="I356" i="2" s="1"/>
  <c r="BW355" i="2"/>
  <c r="BO355" i="2"/>
  <c r="BJ355" i="2"/>
  <c r="BB355" i="2"/>
  <c r="AT355" i="2"/>
  <c r="AL355" i="2"/>
  <c r="AM358" i="2" s="1"/>
  <c r="AD355" i="2"/>
  <c r="P355" i="2"/>
  <c r="R355" i="2" s="1"/>
  <c r="D355" i="2"/>
  <c r="F355" i="2" s="1"/>
  <c r="C355" i="2"/>
  <c r="E355" i="2" s="1"/>
  <c r="BW354" i="2"/>
  <c r="BO354" i="2"/>
  <c r="BK354" i="2"/>
  <c r="BJ354" i="2"/>
  <c r="BB354" i="2"/>
  <c r="AT354" i="2"/>
  <c r="AL354" i="2"/>
  <c r="AD354" i="2"/>
  <c r="Q354" i="2"/>
  <c r="P354" i="2"/>
  <c r="R354" i="2" s="1"/>
  <c r="I354" i="2"/>
  <c r="F354" i="2"/>
  <c r="D354" i="2"/>
  <c r="C354" i="2"/>
  <c r="E354" i="2" s="1"/>
  <c r="BW353" i="2"/>
  <c r="BK353" i="2"/>
  <c r="BJ353" i="2"/>
  <c r="BC353" i="2"/>
  <c r="BB353" i="2"/>
  <c r="AT353" i="2"/>
  <c r="AM353" i="2"/>
  <c r="AL353" i="2"/>
  <c r="BO353" i="2" s="1"/>
  <c r="AD353" i="2"/>
  <c r="Q353" i="2"/>
  <c r="P353" i="2"/>
  <c r="R353" i="2" s="1"/>
  <c r="F353" i="2"/>
  <c r="D353" i="2"/>
  <c r="C353" i="2"/>
  <c r="E353" i="2" s="1"/>
  <c r="BW352" i="2"/>
  <c r="BJ352" i="2"/>
  <c r="BB352" i="2"/>
  <c r="AT352" i="2"/>
  <c r="AL352" i="2"/>
  <c r="AD352" i="2"/>
  <c r="P352" i="2"/>
  <c r="D352" i="2"/>
  <c r="F352" i="2" s="1"/>
  <c r="C352" i="2"/>
  <c r="E352" i="2" s="1"/>
  <c r="BW351" i="2"/>
  <c r="BO351" i="2"/>
  <c r="BJ351" i="2"/>
  <c r="BB351" i="2"/>
  <c r="AT351" i="2"/>
  <c r="AL351" i="2"/>
  <c r="AM354" i="2" s="1"/>
  <c r="AD351" i="2"/>
  <c r="P351" i="2"/>
  <c r="R351" i="2" s="1"/>
  <c r="D351" i="2"/>
  <c r="F351" i="2" s="1"/>
  <c r="C351" i="2"/>
  <c r="E351" i="2" s="1"/>
  <c r="BW350" i="2"/>
  <c r="BO350" i="2"/>
  <c r="BK350" i="2"/>
  <c r="BJ350" i="2"/>
  <c r="BB350" i="2"/>
  <c r="AT350" i="2"/>
  <c r="AL350" i="2"/>
  <c r="AD350" i="2"/>
  <c r="Q350" i="2"/>
  <c r="P350" i="2"/>
  <c r="R350" i="2" s="1"/>
  <c r="I350" i="2"/>
  <c r="F350" i="2"/>
  <c r="D350" i="2"/>
  <c r="C350" i="2"/>
  <c r="E350" i="2" s="1"/>
  <c r="BW349" i="2"/>
  <c r="BK349" i="2"/>
  <c r="BJ349" i="2"/>
  <c r="BC349" i="2"/>
  <c r="BB349" i="2"/>
  <c r="AT349" i="2"/>
  <c r="AM349" i="2"/>
  <c r="AL349" i="2"/>
  <c r="BO349" i="2" s="1"/>
  <c r="AE349" i="2"/>
  <c r="AD349" i="2"/>
  <c r="Q349" i="2"/>
  <c r="P349" i="2"/>
  <c r="R349" i="2" s="1"/>
  <c r="E349" i="2"/>
  <c r="D349" i="2"/>
  <c r="F349" i="2" s="1"/>
  <c r="C349" i="2"/>
  <c r="BW348" i="2"/>
  <c r="BK348" i="2"/>
  <c r="BJ348" i="2"/>
  <c r="BB348" i="2"/>
  <c r="BC359" i="2" s="1"/>
  <c r="AT348" i="2"/>
  <c r="AM348" i="2"/>
  <c r="AL348" i="2"/>
  <c r="AM351" i="2" s="1"/>
  <c r="AE348" i="2"/>
  <c r="AD348" i="2"/>
  <c r="R348" i="2"/>
  <c r="Q348" i="2"/>
  <c r="P348" i="2"/>
  <c r="E348" i="2"/>
  <c r="D348" i="2"/>
  <c r="F348" i="2" s="1"/>
  <c r="C348" i="2"/>
  <c r="BW347" i="2"/>
  <c r="BK347" i="2"/>
  <c r="BJ347" i="2"/>
  <c r="BB347" i="2"/>
  <c r="BC358" i="2" s="1"/>
  <c r="AT347" i="2"/>
  <c r="AM347" i="2"/>
  <c r="AL347" i="2"/>
  <c r="AM350" i="2" s="1"/>
  <c r="AE347" i="2"/>
  <c r="AD347" i="2"/>
  <c r="R347" i="2"/>
  <c r="Q347" i="2"/>
  <c r="P347" i="2"/>
  <c r="E347" i="2"/>
  <c r="D347" i="2"/>
  <c r="F347" i="2" s="1"/>
  <c r="C347" i="2"/>
  <c r="BW346" i="2"/>
  <c r="BK346" i="2"/>
  <c r="BJ346" i="2"/>
  <c r="BB346" i="2"/>
  <c r="AT346" i="2"/>
  <c r="AM346" i="2"/>
  <c r="AL346" i="2"/>
  <c r="BO346" i="2" s="1"/>
  <c r="AE346" i="2"/>
  <c r="AD346" i="2"/>
  <c r="R346" i="2"/>
  <c r="Q346" i="2"/>
  <c r="P346" i="2"/>
  <c r="E346" i="2"/>
  <c r="D346" i="2"/>
  <c r="F346" i="2" s="1"/>
  <c r="C346" i="2"/>
  <c r="BW345" i="2"/>
  <c r="BK345" i="2"/>
  <c r="BJ345" i="2"/>
  <c r="BB345" i="2"/>
  <c r="BC356" i="2" s="1"/>
  <c r="AT345" i="2"/>
  <c r="AM345" i="2"/>
  <c r="AL345" i="2"/>
  <c r="BO345" i="2" s="1"/>
  <c r="AE345" i="2"/>
  <c r="AD345" i="2"/>
  <c r="R345" i="2"/>
  <c r="Q345" i="2"/>
  <c r="P345" i="2"/>
  <c r="E345" i="2"/>
  <c r="D345" i="2"/>
  <c r="F345" i="2" s="1"/>
  <c r="C345" i="2"/>
  <c r="BW344" i="2"/>
  <c r="BK344" i="2"/>
  <c r="BJ344" i="2"/>
  <c r="BB344" i="2"/>
  <c r="BC355" i="2" s="1"/>
  <c r="AT344" i="2"/>
  <c r="AM344" i="2"/>
  <c r="AL344" i="2"/>
  <c r="BO344" i="2" s="1"/>
  <c r="AE344" i="2"/>
  <c r="AD344" i="2"/>
  <c r="R344" i="2"/>
  <c r="Q344" i="2"/>
  <c r="P344" i="2"/>
  <c r="E344" i="2"/>
  <c r="D344" i="2"/>
  <c r="F344" i="2" s="1"/>
  <c r="C344" i="2"/>
  <c r="BW343" i="2"/>
  <c r="BK343" i="2"/>
  <c r="BJ343" i="2"/>
  <c r="BB343" i="2"/>
  <c r="BC354" i="2" s="1"/>
  <c r="AT343" i="2"/>
  <c r="AM343" i="2"/>
  <c r="AL343" i="2"/>
  <c r="BO343" i="2" s="1"/>
  <c r="AE343" i="2"/>
  <c r="AD343" i="2"/>
  <c r="R343" i="2"/>
  <c r="Q343" i="2"/>
  <c r="P343" i="2"/>
  <c r="E343" i="2"/>
  <c r="D343" i="2"/>
  <c r="F343" i="2" s="1"/>
  <c r="C343" i="2"/>
  <c r="BW342" i="2"/>
  <c r="BK342" i="2"/>
  <c r="BJ342" i="2"/>
  <c r="BB342" i="2"/>
  <c r="AT342" i="2"/>
  <c r="AM342" i="2"/>
  <c r="AL342" i="2"/>
  <c r="BO342" i="2" s="1"/>
  <c r="AE342" i="2"/>
  <c r="AD342" i="2"/>
  <c r="R342" i="2"/>
  <c r="Q342" i="2"/>
  <c r="P342" i="2"/>
  <c r="E342" i="2"/>
  <c r="D342" i="2"/>
  <c r="F342" i="2" s="1"/>
  <c r="C342" i="2"/>
  <c r="BW341" i="2"/>
  <c r="BK341" i="2"/>
  <c r="BJ341" i="2"/>
  <c r="BB341" i="2"/>
  <c r="BC352" i="2" s="1"/>
  <c r="AT341" i="2"/>
  <c r="AM341" i="2"/>
  <c r="AL341" i="2"/>
  <c r="BO341" i="2" s="1"/>
  <c r="AE341" i="2"/>
  <c r="AD341" i="2"/>
  <c r="R341" i="2"/>
  <c r="Q341" i="2"/>
  <c r="P341" i="2"/>
  <c r="E341" i="2"/>
  <c r="D341" i="2"/>
  <c r="F341" i="2" s="1"/>
  <c r="C341" i="2"/>
  <c r="BW340" i="2"/>
  <c r="BK340" i="2"/>
  <c r="BJ340" i="2"/>
  <c r="BB340" i="2"/>
  <c r="BC351" i="2" s="1"/>
  <c r="AT340" i="2"/>
  <c r="AM340" i="2"/>
  <c r="AL340" i="2"/>
  <c r="BO340" i="2" s="1"/>
  <c r="AE340" i="2"/>
  <c r="AD340" i="2"/>
  <c r="R340" i="2"/>
  <c r="Q340" i="2"/>
  <c r="P340" i="2"/>
  <c r="E340" i="2"/>
  <c r="D340" i="2"/>
  <c r="F340" i="2" s="1"/>
  <c r="C340" i="2"/>
  <c r="BW339" i="2"/>
  <c r="BK339" i="2"/>
  <c r="BJ339" i="2"/>
  <c r="BB339" i="2"/>
  <c r="BC350" i="2" s="1"/>
  <c r="AT339" i="2"/>
  <c r="AM339" i="2"/>
  <c r="AL339" i="2"/>
  <c r="BO339" i="2" s="1"/>
  <c r="AE339" i="2"/>
  <c r="AD339" i="2"/>
  <c r="R339" i="2"/>
  <c r="Q339" i="2"/>
  <c r="P339" i="2"/>
  <c r="E339" i="2"/>
  <c r="D339" i="2"/>
  <c r="F339" i="2" s="1"/>
  <c r="C339" i="2"/>
  <c r="BW338" i="2"/>
  <c r="BK338" i="2"/>
  <c r="BJ338" i="2"/>
  <c r="BB338" i="2"/>
  <c r="AT338" i="2"/>
  <c r="AM338" i="2"/>
  <c r="AL338" i="2"/>
  <c r="BO338" i="2" s="1"/>
  <c r="AE338" i="2"/>
  <c r="AD338" i="2"/>
  <c r="R338" i="2"/>
  <c r="Q338" i="2"/>
  <c r="P338" i="2"/>
  <c r="E338" i="2"/>
  <c r="D338" i="2"/>
  <c r="F338" i="2" s="1"/>
  <c r="C338" i="2"/>
  <c r="BW337" i="2"/>
  <c r="BK337" i="2"/>
  <c r="BJ337" i="2"/>
  <c r="BB337" i="2"/>
  <c r="BC348" i="2" s="1"/>
  <c r="AT337" i="2"/>
  <c r="AM337" i="2"/>
  <c r="AL337" i="2"/>
  <c r="BO337" i="2" s="1"/>
  <c r="AE337" i="2"/>
  <c r="AD337" i="2"/>
  <c r="R337" i="2"/>
  <c r="Q337" i="2"/>
  <c r="P337" i="2"/>
  <c r="E337" i="2"/>
  <c r="D337" i="2"/>
  <c r="F337" i="2" s="1"/>
  <c r="C337" i="2"/>
  <c r="BW336" i="2"/>
  <c r="BK336" i="2"/>
  <c r="BJ336" i="2"/>
  <c r="BB336" i="2"/>
  <c r="BC347" i="2" s="1"/>
  <c r="AT336" i="2"/>
  <c r="AM336" i="2"/>
  <c r="AL336" i="2"/>
  <c r="BO336" i="2" s="1"/>
  <c r="AE336" i="2"/>
  <c r="AD336" i="2"/>
  <c r="R336" i="2"/>
  <c r="Q336" i="2"/>
  <c r="P336" i="2"/>
  <c r="E336" i="2"/>
  <c r="I336" i="2" s="1"/>
  <c r="D336" i="2"/>
  <c r="F336" i="2" s="1"/>
  <c r="C336" i="2"/>
  <c r="BW335" i="2"/>
  <c r="BK335" i="2"/>
  <c r="BJ335" i="2"/>
  <c r="BB335" i="2"/>
  <c r="BC346" i="2" s="1"/>
  <c r="AT335" i="2"/>
  <c r="AL335" i="2"/>
  <c r="BO335" i="2" s="1"/>
  <c r="AE335" i="2"/>
  <c r="AD335" i="2"/>
  <c r="R335" i="2"/>
  <c r="Q335" i="2"/>
  <c r="P335" i="2"/>
  <c r="E335" i="2"/>
  <c r="I335" i="2" s="1"/>
  <c r="D335" i="2"/>
  <c r="F335" i="2" s="1"/>
  <c r="C335" i="2"/>
  <c r="BS334" i="2"/>
  <c r="BK334" i="2"/>
  <c r="BJ334" i="2"/>
  <c r="BB334" i="2"/>
  <c r="BC345" i="2" s="1"/>
  <c r="AT334" i="2"/>
  <c r="AL334" i="2"/>
  <c r="BO334" i="2" s="1"/>
  <c r="AE334" i="2"/>
  <c r="AD334" i="2"/>
  <c r="R334" i="2"/>
  <c r="Q334" i="2"/>
  <c r="P334" i="2"/>
  <c r="E334" i="2"/>
  <c r="D334" i="2"/>
  <c r="F334" i="2" s="1"/>
  <c r="I334" i="2" s="1"/>
  <c r="C334" i="2"/>
  <c r="BS333" i="2"/>
  <c r="BK333" i="2"/>
  <c r="BJ333" i="2"/>
  <c r="BB333" i="2"/>
  <c r="AT333" i="2"/>
  <c r="AL333" i="2"/>
  <c r="BO333" i="2" s="1"/>
  <c r="AE333" i="2"/>
  <c r="AD333" i="2"/>
  <c r="R333" i="2"/>
  <c r="Q333" i="2"/>
  <c r="P333" i="2"/>
  <c r="E333" i="2"/>
  <c r="I333" i="2" s="1"/>
  <c r="D333" i="2"/>
  <c r="F333" i="2" s="1"/>
  <c r="C333" i="2"/>
  <c r="BK332" i="2"/>
  <c r="BJ332" i="2"/>
  <c r="BB332" i="2"/>
  <c r="AT332" i="2"/>
  <c r="AU339" i="2" s="1"/>
  <c r="AL332" i="2"/>
  <c r="AE332" i="2"/>
  <c r="AD332" i="2"/>
  <c r="P332" i="2"/>
  <c r="R332" i="2" s="1"/>
  <c r="E332" i="2"/>
  <c r="D332" i="2"/>
  <c r="F332" i="2" s="1"/>
  <c r="C332" i="2"/>
  <c r="BK331" i="2"/>
  <c r="BJ331" i="2"/>
  <c r="BB331" i="2"/>
  <c r="BC342" i="2" s="1"/>
  <c r="AT331" i="2"/>
  <c r="AU338" i="2" s="1"/>
  <c r="AL331" i="2"/>
  <c r="AE331" i="2"/>
  <c r="AD331" i="2"/>
  <c r="P331" i="2"/>
  <c r="R331" i="2" s="1"/>
  <c r="E331" i="2"/>
  <c r="D331" i="2"/>
  <c r="F331" i="2" s="1"/>
  <c r="C331" i="2"/>
  <c r="BK330" i="2"/>
  <c r="BJ330" i="2"/>
  <c r="BB330" i="2"/>
  <c r="BC341" i="2" s="1"/>
  <c r="AT330" i="2"/>
  <c r="AU337" i="2" s="1"/>
  <c r="AL330" i="2"/>
  <c r="AM333" i="2" s="1"/>
  <c r="AE330" i="2"/>
  <c r="AD330" i="2"/>
  <c r="P330" i="2"/>
  <c r="R330" i="2" s="1"/>
  <c r="E330" i="2"/>
  <c r="D330" i="2"/>
  <c r="F330" i="2" s="1"/>
  <c r="C330" i="2"/>
  <c r="BK329" i="2"/>
  <c r="BJ329" i="2"/>
  <c r="BB329" i="2"/>
  <c r="BC340" i="2" s="1"/>
  <c r="AT329" i="2"/>
  <c r="AU336" i="2" s="1"/>
  <c r="AL329" i="2"/>
  <c r="AE329" i="2"/>
  <c r="AD329" i="2"/>
  <c r="P329" i="2"/>
  <c r="R329" i="2" s="1"/>
  <c r="E329" i="2"/>
  <c r="I329" i="2" s="1"/>
  <c r="D329" i="2"/>
  <c r="F329" i="2" s="1"/>
  <c r="C329" i="2"/>
  <c r="BK328" i="2"/>
  <c r="BJ328" i="2"/>
  <c r="BB328" i="2"/>
  <c r="BC339" i="2" s="1"/>
  <c r="AT328" i="2"/>
  <c r="BS328" i="2" s="1"/>
  <c r="AL328" i="2"/>
  <c r="AE328" i="2"/>
  <c r="AD328" i="2"/>
  <c r="P328" i="2"/>
  <c r="R328" i="2" s="1"/>
  <c r="E328" i="2"/>
  <c r="D328" i="2"/>
  <c r="F328" i="2" s="1"/>
  <c r="C328" i="2"/>
  <c r="BK327" i="2"/>
  <c r="BJ327" i="2"/>
  <c r="BB327" i="2"/>
  <c r="BC338" i="2" s="1"/>
  <c r="AT327" i="2"/>
  <c r="BS327" i="2" s="1"/>
  <c r="AL327" i="2"/>
  <c r="AE327" i="2"/>
  <c r="AD327" i="2"/>
  <c r="P327" i="2"/>
  <c r="R327" i="2" s="1"/>
  <c r="E327" i="2"/>
  <c r="D327" i="2"/>
  <c r="F327" i="2" s="1"/>
  <c r="C327" i="2"/>
  <c r="BK326" i="2"/>
  <c r="BJ326" i="2"/>
  <c r="BB326" i="2"/>
  <c r="BC337" i="2" s="1"/>
  <c r="AT326" i="2"/>
  <c r="AU333" i="2" s="1"/>
  <c r="AL326" i="2"/>
  <c r="AE326" i="2"/>
  <c r="AD326" i="2"/>
  <c r="P326" i="2"/>
  <c r="R326" i="2" s="1"/>
  <c r="E326" i="2"/>
  <c r="D326" i="2"/>
  <c r="F326" i="2" s="1"/>
  <c r="C326" i="2"/>
  <c r="BK325" i="2"/>
  <c r="BJ325" i="2"/>
  <c r="BB325" i="2"/>
  <c r="BC336" i="2" s="1"/>
  <c r="AT325" i="2"/>
  <c r="BS325" i="2" s="1"/>
  <c r="AL325" i="2"/>
  <c r="AE325" i="2"/>
  <c r="AD325" i="2"/>
  <c r="P325" i="2"/>
  <c r="R325" i="2" s="1"/>
  <c r="E325" i="2"/>
  <c r="I325" i="2" s="1"/>
  <c r="D325" i="2"/>
  <c r="F325" i="2" s="1"/>
  <c r="C325" i="2"/>
  <c r="BK324" i="2"/>
  <c r="BJ324" i="2"/>
  <c r="BB324" i="2"/>
  <c r="BC335" i="2" s="1"/>
  <c r="AT324" i="2"/>
  <c r="BS324" i="2" s="1"/>
  <c r="AL324" i="2"/>
  <c r="AE324" i="2"/>
  <c r="AD324" i="2"/>
  <c r="P324" i="2"/>
  <c r="R324" i="2" s="1"/>
  <c r="E324" i="2"/>
  <c r="D324" i="2"/>
  <c r="F324" i="2" s="1"/>
  <c r="I324" i="2" s="1"/>
  <c r="C324" i="2"/>
  <c r="BK323" i="2"/>
  <c r="BJ323" i="2"/>
  <c r="BB323" i="2"/>
  <c r="BC334" i="2" s="1"/>
  <c r="AT323" i="2"/>
  <c r="BS323" i="2" s="1"/>
  <c r="AL323" i="2"/>
  <c r="AE323" i="2"/>
  <c r="AD323" i="2"/>
  <c r="P323" i="2"/>
  <c r="R323" i="2" s="1"/>
  <c r="E323" i="2"/>
  <c r="D323" i="2"/>
  <c r="F323" i="2" s="1"/>
  <c r="C323" i="2"/>
  <c r="BK322" i="2"/>
  <c r="BJ322" i="2"/>
  <c r="BB322" i="2"/>
  <c r="BC333" i="2" s="1"/>
  <c r="AT322" i="2"/>
  <c r="BS322" i="2" s="1"/>
  <c r="AL322" i="2"/>
  <c r="AE322" i="2"/>
  <c r="AD322" i="2"/>
  <c r="P322" i="2"/>
  <c r="R322" i="2" s="1"/>
  <c r="E322" i="2"/>
  <c r="D322" i="2"/>
  <c r="F322" i="2" s="1"/>
  <c r="I322" i="2" s="1"/>
  <c r="C322" i="2"/>
  <c r="BK321" i="2"/>
  <c r="BJ321" i="2"/>
  <c r="BB321" i="2"/>
  <c r="BC332" i="2" s="1"/>
  <c r="AT321" i="2"/>
  <c r="AU328" i="2" s="1"/>
  <c r="AL321" i="2"/>
  <c r="BO321" i="2" s="1"/>
  <c r="AE321" i="2"/>
  <c r="AD321" i="2"/>
  <c r="P321" i="2"/>
  <c r="R321" i="2" s="1"/>
  <c r="D321" i="2"/>
  <c r="F321" i="2" s="1"/>
  <c r="C321" i="2"/>
  <c r="E321" i="2" s="1"/>
  <c r="I321" i="2" s="1"/>
  <c r="BK320" i="2"/>
  <c r="BJ320" i="2"/>
  <c r="BB320" i="2"/>
  <c r="BC331" i="2" s="1"/>
  <c r="AT320" i="2"/>
  <c r="AU327" i="2" s="1"/>
  <c r="AL320" i="2"/>
  <c r="BO320" i="2" s="1"/>
  <c r="AE320" i="2"/>
  <c r="AD320" i="2"/>
  <c r="P320" i="2"/>
  <c r="R320" i="2" s="1"/>
  <c r="D320" i="2"/>
  <c r="F320" i="2" s="1"/>
  <c r="C320" i="2"/>
  <c r="E320" i="2" s="1"/>
  <c r="I320" i="2" s="1"/>
  <c r="BK319" i="2"/>
  <c r="BJ319" i="2"/>
  <c r="BB319" i="2"/>
  <c r="BC330" i="2" s="1"/>
  <c r="AT319" i="2"/>
  <c r="AU326" i="2" s="1"/>
  <c r="AL319" i="2"/>
  <c r="BO319" i="2" s="1"/>
  <c r="AE319" i="2"/>
  <c r="AD319" i="2"/>
  <c r="P319" i="2"/>
  <c r="R319" i="2" s="1"/>
  <c r="D319" i="2"/>
  <c r="F319" i="2" s="1"/>
  <c r="C319" i="2"/>
  <c r="E319" i="2" s="1"/>
  <c r="BW318" i="2"/>
  <c r="BK318" i="2"/>
  <c r="BJ318" i="2"/>
  <c r="BB318" i="2"/>
  <c r="BC329" i="2" s="1"/>
  <c r="AT318" i="2"/>
  <c r="AU325" i="2" s="1"/>
  <c r="AL318" i="2"/>
  <c r="BO318" i="2" s="1"/>
  <c r="AE318" i="2"/>
  <c r="AD318" i="2"/>
  <c r="P318" i="2"/>
  <c r="R318" i="2" s="1"/>
  <c r="D318" i="2"/>
  <c r="F318" i="2" s="1"/>
  <c r="C318" i="2"/>
  <c r="E318" i="2" s="1"/>
  <c r="BW317" i="2"/>
  <c r="BK317" i="2"/>
  <c r="BJ317" i="2"/>
  <c r="BB317" i="2"/>
  <c r="BC328" i="2" s="1"/>
  <c r="AT317" i="2"/>
  <c r="AU324" i="2" s="1"/>
  <c r="AL317" i="2"/>
  <c r="BO317" i="2" s="1"/>
  <c r="AE317" i="2"/>
  <c r="AD317" i="2"/>
  <c r="P317" i="2"/>
  <c r="R317" i="2" s="1"/>
  <c r="D317" i="2"/>
  <c r="F317" i="2" s="1"/>
  <c r="C317" i="2"/>
  <c r="E317" i="2" s="1"/>
  <c r="I317" i="2" s="1"/>
  <c r="BW316" i="2"/>
  <c r="BK316" i="2"/>
  <c r="BJ316" i="2"/>
  <c r="BB316" i="2"/>
  <c r="BC327" i="2" s="1"/>
  <c r="AT316" i="2"/>
  <c r="AU323" i="2" s="1"/>
  <c r="AL316" i="2"/>
  <c r="BO316" i="2" s="1"/>
  <c r="AE316" i="2"/>
  <c r="AD316" i="2"/>
  <c r="P316" i="2"/>
  <c r="R316" i="2" s="1"/>
  <c r="D316" i="2"/>
  <c r="F316" i="2" s="1"/>
  <c r="C316" i="2"/>
  <c r="E316" i="2" s="1"/>
  <c r="BW315" i="2"/>
  <c r="BK315" i="2"/>
  <c r="BJ315" i="2"/>
  <c r="BB315" i="2"/>
  <c r="BC326" i="2" s="1"/>
  <c r="AT315" i="2"/>
  <c r="AU322" i="2" s="1"/>
  <c r="AL315" i="2"/>
  <c r="BO315" i="2" s="1"/>
  <c r="AE315" i="2"/>
  <c r="AD315" i="2"/>
  <c r="P315" i="2"/>
  <c r="R315" i="2" s="1"/>
  <c r="D315" i="2"/>
  <c r="F315" i="2" s="1"/>
  <c r="C315" i="2"/>
  <c r="E315" i="2" s="1"/>
  <c r="BW314" i="2"/>
  <c r="BK314" i="2"/>
  <c r="BJ314" i="2"/>
  <c r="BB314" i="2"/>
  <c r="BC325" i="2" s="1"/>
  <c r="AT314" i="2"/>
  <c r="AU321" i="2" s="1"/>
  <c r="AL314" i="2"/>
  <c r="BO314" i="2" s="1"/>
  <c r="AE314" i="2"/>
  <c r="AD314" i="2"/>
  <c r="P314" i="2"/>
  <c r="R314" i="2" s="1"/>
  <c r="D314" i="2"/>
  <c r="F314" i="2" s="1"/>
  <c r="C314" i="2"/>
  <c r="E314" i="2" s="1"/>
  <c r="BW313" i="2"/>
  <c r="BK313" i="2"/>
  <c r="BJ313" i="2"/>
  <c r="BB313" i="2"/>
  <c r="BC324" i="2" s="1"/>
  <c r="AT313" i="2"/>
  <c r="AU320" i="2" s="1"/>
  <c r="AL313" i="2"/>
  <c r="BO313" i="2" s="1"/>
  <c r="AE313" i="2"/>
  <c r="AD313" i="2"/>
  <c r="P313" i="2"/>
  <c r="R313" i="2" s="1"/>
  <c r="D313" i="2"/>
  <c r="F313" i="2" s="1"/>
  <c r="C313" i="2"/>
  <c r="E313" i="2" s="1"/>
  <c r="I313" i="2" s="1"/>
  <c r="BW312" i="2"/>
  <c r="BK312" i="2"/>
  <c r="BJ312" i="2"/>
  <c r="BB312" i="2"/>
  <c r="BC323" i="2" s="1"/>
  <c r="AT312" i="2"/>
  <c r="AU319" i="2" s="1"/>
  <c r="AL312" i="2"/>
  <c r="BO312" i="2" s="1"/>
  <c r="AE312" i="2"/>
  <c r="AD312" i="2"/>
  <c r="P312" i="2"/>
  <c r="R312" i="2" s="1"/>
  <c r="D312" i="2"/>
  <c r="F312" i="2" s="1"/>
  <c r="C312" i="2"/>
  <c r="E312" i="2" s="1"/>
  <c r="BW311" i="2"/>
  <c r="BK311" i="2"/>
  <c r="BJ311" i="2"/>
  <c r="BB311" i="2"/>
  <c r="BC322" i="2" s="1"/>
  <c r="AT311" i="2"/>
  <c r="AU318" i="2" s="1"/>
  <c r="AL311" i="2"/>
  <c r="BO311" i="2" s="1"/>
  <c r="AE311" i="2"/>
  <c r="AD311" i="2"/>
  <c r="P311" i="2"/>
  <c r="R311" i="2" s="1"/>
  <c r="D311" i="2"/>
  <c r="F311" i="2" s="1"/>
  <c r="C311" i="2"/>
  <c r="E311" i="2" s="1"/>
  <c r="BW310" i="2"/>
  <c r="BK310" i="2"/>
  <c r="BJ310" i="2"/>
  <c r="BB310" i="2"/>
  <c r="BC321" i="2" s="1"/>
  <c r="AT310" i="2"/>
  <c r="AU317" i="2" s="1"/>
  <c r="AL310" i="2"/>
  <c r="BO310" i="2" s="1"/>
  <c r="AE310" i="2"/>
  <c r="AD310" i="2"/>
  <c r="P310" i="2"/>
  <c r="R310" i="2" s="1"/>
  <c r="D310" i="2"/>
  <c r="F310" i="2" s="1"/>
  <c r="C310" i="2"/>
  <c r="E310" i="2" s="1"/>
  <c r="BW309" i="2"/>
  <c r="BK309" i="2"/>
  <c r="BJ309" i="2"/>
  <c r="BB309" i="2"/>
  <c r="BC320" i="2" s="1"/>
  <c r="AT309" i="2"/>
  <c r="AU316" i="2" s="1"/>
  <c r="AL309" i="2"/>
  <c r="BO309" i="2" s="1"/>
  <c r="AE309" i="2"/>
  <c r="AD309" i="2"/>
  <c r="P309" i="2"/>
  <c r="R309" i="2" s="1"/>
  <c r="D309" i="2"/>
  <c r="F309" i="2" s="1"/>
  <c r="C309" i="2"/>
  <c r="E309" i="2" s="1"/>
  <c r="I309" i="2" s="1"/>
  <c r="BW308" i="2"/>
  <c r="BK308" i="2"/>
  <c r="BJ308" i="2"/>
  <c r="BB308" i="2"/>
  <c r="BC319" i="2" s="1"/>
  <c r="AT308" i="2"/>
  <c r="AU315" i="2" s="1"/>
  <c r="AL308" i="2"/>
  <c r="BO308" i="2" s="1"/>
  <c r="AE308" i="2"/>
  <c r="AD308" i="2"/>
  <c r="P308" i="2"/>
  <c r="R308" i="2" s="1"/>
  <c r="D308" i="2"/>
  <c r="F308" i="2" s="1"/>
  <c r="C308" i="2"/>
  <c r="E308" i="2" s="1"/>
  <c r="BW307" i="2"/>
  <c r="BK307" i="2"/>
  <c r="BJ307" i="2"/>
  <c r="BB307" i="2"/>
  <c r="BC318" i="2" s="1"/>
  <c r="AT307" i="2"/>
  <c r="AU314" i="2" s="1"/>
  <c r="AL307" i="2"/>
  <c r="BO307" i="2" s="1"/>
  <c r="AE307" i="2"/>
  <c r="AD307" i="2"/>
  <c r="P307" i="2"/>
  <c r="R307" i="2" s="1"/>
  <c r="D307" i="2"/>
  <c r="F307" i="2" s="1"/>
  <c r="C307" i="2"/>
  <c r="E307" i="2" s="1"/>
  <c r="BW306" i="2"/>
  <c r="BK306" i="2"/>
  <c r="BJ306" i="2"/>
  <c r="BB306" i="2"/>
  <c r="BC317" i="2" s="1"/>
  <c r="AT306" i="2"/>
  <c r="AU313" i="2" s="1"/>
  <c r="AL306" i="2"/>
  <c r="BO306" i="2" s="1"/>
  <c r="AE306" i="2"/>
  <c r="AD306" i="2"/>
  <c r="P306" i="2"/>
  <c r="R306" i="2" s="1"/>
  <c r="D306" i="2"/>
  <c r="F306" i="2" s="1"/>
  <c r="C306" i="2"/>
  <c r="E306" i="2" s="1"/>
  <c r="BW305" i="2"/>
  <c r="BK305" i="2"/>
  <c r="BJ305" i="2"/>
  <c r="BB305" i="2"/>
  <c r="BC316" i="2" s="1"/>
  <c r="AT305" i="2"/>
  <c r="AU312" i="2" s="1"/>
  <c r="AL305" i="2"/>
  <c r="BO305" i="2" s="1"/>
  <c r="AE305" i="2"/>
  <c r="AD305" i="2"/>
  <c r="P305" i="2"/>
  <c r="R305" i="2" s="1"/>
  <c r="D305" i="2"/>
  <c r="F305" i="2" s="1"/>
  <c r="C305" i="2"/>
  <c r="E305" i="2" s="1"/>
  <c r="I305" i="2" s="1"/>
  <c r="BW304" i="2"/>
  <c r="BK304" i="2"/>
  <c r="BJ304" i="2"/>
  <c r="BB304" i="2"/>
  <c r="BC315" i="2" s="1"/>
  <c r="AT304" i="2"/>
  <c r="AU311" i="2" s="1"/>
  <c r="AL304" i="2"/>
  <c r="BO304" i="2" s="1"/>
  <c r="AE304" i="2"/>
  <c r="AD304" i="2"/>
  <c r="P304" i="2"/>
  <c r="R304" i="2" s="1"/>
  <c r="D304" i="2"/>
  <c r="F304" i="2" s="1"/>
  <c r="C304" i="2"/>
  <c r="E304" i="2" s="1"/>
  <c r="BW303" i="2"/>
  <c r="BK303" i="2"/>
  <c r="BJ303" i="2"/>
  <c r="BB303" i="2"/>
  <c r="BC314" i="2" s="1"/>
  <c r="AT303" i="2"/>
  <c r="AU310" i="2" s="1"/>
  <c r="AL303" i="2"/>
  <c r="BO303" i="2" s="1"/>
  <c r="AE303" i="2"/>
  <c r="AD303" i="2"/>
  <c r="P303" i="2"/>
  <c r="R303" i="2" s="1"/>
  <c r="D303" i="2"/>
  <c r="F303" i="2" s="1"/>
  <c r="C303" i="2"/>
  <c r="E303" i="2" s="1"/>
  <c r="BW302" i="2"/>
  <c r="BK302" i="2"/>
  <c r="BJ302" i="2"/>
  <c r="BB302" i="2"/>
  <c r="BC313" i="2" s="1"/>
  <c r="AT302" i="2"/>
  <c r="AU309" i="2" s="1"/>
  <c r="AL302" i="2"/>
  <c r="BO302" i="2" s="1"/>
  <c r="AE302" i="2"/>
  <c r="AD302" i="2"/>
  <c r="P302" i="2"/>
  <c r="R302" i="2" s="1"/>
  <c r="D302" i="2"/>
  <c r="F302" i="2" s="1"/>
  <c r="C302" i="2"/>
  <c r="E302" i="2" s="1"/>
  <c r="BW301" i="2"/>
  <c r="BK301" i="2"/>
  <c r="BJ301" i="2"/>
  <c r="BB301" i="2"/>
  <c r="BC312" i="2" s="1"/>
  <c r="AT301" i="2"/>
  <c r="AU308" i="2" s="1"/>
  <c r="AL301" i="2"/>
  <c r="BO301" i="2" s="1"/>
  <c r="AE301" i="2"/>
  <c r="AD301" i="2"/>
  <c r="P301" i="2"/>
  <c r="R301" i="2" s="1"/>
  <c r="D301" i="2"/>
  <c r="F301" i="2" s="1"/>
  <c r="C301" i="2"/>
  <c r="E301" i="2" s="1"/>
  <c r="I301" i="2" s="1"/>
  <c r="BW300" i="2"/>
  <c r="BK300" i="2"/>
  <c r="BJ300" i="2"/>
  <c r="BB300" i="2"/>
  <c r="BC311" i="2" s="1"/>
  <c r="AT300" i="2"/>
  <c r="AU307" i="2" s="1"/>
  <c r="AL300" i="2"/>
  <c r="BO300" i="2" s="1"/>
  <c r="AE300" i="2"/>
  <c r="AD300" i="2"/>
  <c r="P300" i="2"/>
  <c r="R300" i="2" s="1"/>
  <c r="D300" i="2"/>
  <c r="F300" i="2" s="1"/>
  <c r="C300" i="2"/>
  <c r="E300" i="2" s="1"/>
  <c r="BW299" i="2"/>
  <c r="BK299" i="2"/>
  <c r="BJ299" i="2"/>
  <c r="BB299" i="2"/>
  <c r="BC310" i="2" s="1"/>
  <c r="AT299" i="2"/>
  <c r="AU306" i="2" s="1"/>
  <c r="AL299" i="2"/>
  <c r="BO299" i="2" s="1"/>
  <c r="AE299" i="2"/>
  <c r="AD299" i="2"/>
  <c r="P299" i="2"/>
  <c r="R299" i="2" s="1"/>
  <c r="D299" i="2"/>
  <c r="F299" i="2" s="1"/>
  <c r="C299" i="2"/>
  <c r="E299" i="2" s="1"/>
  <c r="BW298" i="2"/>
  <c r="BK298" i="2"/>
  <c r="BJ298" i="2"/>
  <c r="BB298" i="2"/>
  <c r="BC309" i="2" s="1"/>
  <c r="AT298" i="2"/>
  <c r="AU305" i="2" s="1"/>
  <c r="AL298" i="2"/>
  <c r="BO298" i="2" s="1"/>
  <c r="AE298" i="2"/>
  <c r="AD298" i="2"/>
  <c r="P298" i="2"/>
  <c r="R298" i="2" s="1"/>
  <c r="D298" i="2"/>
  <c r="F298" i="2" s="1"/>
  <c r="C298" i="2"/>
  <c r="E298" i="2" s="1"/>
  <c r="BW297" i="2"/>
  <c r="BK297" i="2"/>
  <c r="BJ297" i="2"/>
  <c r="BB297" i="2"/>
  <c r="BC308" i="2" s="1"/>
  <c r="AT297" i="2"/>
  <c r="AU304" i="2" s="1"/>
  <c r="AL297" i="2"/>
  <c r="BO297" i="2" s="1"/>
  <c r="AE297" i="2"/>
  <c r="AD297" i="2"/>
  <c r="P297" i="2"/>
  <c r="R297" i="2" s="1"/>
  <c r="D297" i="2"/>
  <c r="F297" i="2" s="1"/>
  <c r="C297" i="2"/>
  <c r="E297" i="2" s="1"/>
  <c r="I297" i="2" s="1"/>
  <c r="BW296" i="2"/>
  <c r="BK296" i="2"/>
  <c r="BJ296" i="2"/>
  <c r="BB296" i="2"/>
  <c r="BC307" i="2" s="1"/>
  <c r="AT296" i="2"/>
  <c r="AU303" i="2" s="1"/>
  <c r="AL296" i="2"/>
  <c r="BO296" i="2" s="1"/>
  <c r="AE296" i="2"/>
  <c r="AD296" i="2"/>
  <c r="P296" i="2"/>
  <c r="R296" i="2" s="1"/>
  <c r="D296" i="2"/>
  <c r="F296" i="2" s="1"/>
  <c r="C296" i="2"/>
  <c r="E296" i="2" s="1"/>
  <c r="BW295" i="2"/>
  <c r="BK295" i="2"/>
  <c r="BJ295" i="2"/>
  <c r="BB295" i="2"/>
  <c r="BC306" i="2" s="1"/>
  <c r="AT295" i="2"/>
  <c r="AU302" i="2" s="1"/>
  <c r="AL295" i="2"/>
  <c r="BO295" i="2" s="1"/>
  <c r="AE295" i="2"/>
  <c r="AD295" i="2"/>
  <c r="P295" i="2"/>
  <c r="R295" i="2" s="1"/>
  <c r="D295" i="2"/>
  <c r="F295" i="2" s="1"/>
  <c r="C295" i="2"/>
  <c r="E295" i="2" s="1"/>
  <c r="BW294" i="2"/>
  <c r="BK294" i="2"/>
  <c r="BJ294" i="2"/>
  <c r="BB294" i="2"/>
  <c r="BC305" i="2" s="1"/>
  <c r="AT294" i="2"/>
  <c r="AU301" i="2" s="1"/>
  <c r="AL294" i="2"/>
  <c r="BO294" i="2" s="1"/>
  <c r="AE294" i="2"/>
  <c r="AD294" i="2"/>
  <c r="P294" i="2"/>
  <c r="R294" i="2" s="1"/>
  <c r="D294" i="2"/>
  <c r="F294" i="2" s="1"/>
  <c r="C294" i="2"/>
  <c r="E294" i="2" s="1"/>
  <c r="BW293" i="2"/>
  <c r="BK293" i="2"/>
  <c r="BJ293" i="2"/>
  <c r="BB293" i="2"/>
  <c r="BC304" i="2" s="1"/>
  <c r="AT293" i="2"/>
  <c r="AU300" i="2" s="1"/>
  <c r="AL293" i="2"/>
  <c r="BO293" i="2" s="1"/>
  <c r="AE293" i="2"/>
  <c r="AD293" i="2"/>
  <c r="P293" i="2"/>
  <c r="R293" i="2" s="1"/>
  <c r="D293" i="2"/>
  <c r="F293" i="2" s="1"/>
  <c r="C293" i="2"/>
  <c r="E293" i="2" s="1"/>
  <c r="I293" i="2" s="1"/>
  <c r="BW292" i="2"/>
  <c r="BK292" i="2"/>
  <c r="BJ292" i="2"/>
  <c r="BB292" i="2"/>
  <c r="BC303" i="2" s="1"/>
  <c r="AT292" i="2"/>
  <c r="AU299" i="2" s="1"/>
  <c r="AL292" i="2"/>
  <c r="BO292" i="2" s="1"/>
  <c r="AE292" i="2"/>
  <c r="AD292" i="2"/>
  <c r="P292" i="2"/>
  <c r="R292" i="2" s="1"/>
  <c r="D292" i="2"/>
  <c r="F292" i="2" s="1"/>
  <c r="C292" i="2"/>
  <c r="E292" i="2" s="1"/>
  <c r="BW291" i="2"/>
  <c r="BK291" i="2"/>
  <c r="BJ291" i="2"/>
  <c r="BB291" i="2"/>
  <c r="BC302" i="2" s="1"/>
  <c r="AT291" i="2"/>
  <c r="AU298" i="2" s="1"/>
  <c r="AL291" i="2"/>
  <c r="BO291" i="2" s="1"/>
  <c r="AE291" i="2"/>
  <c r="AD291" i="2"/>
  <c r="P291" i="2"/>
  <c r="R291" i="2" s="1"/>
  <c r="D291" i="2"/>
  <c r="F291" i="2" s="1"/>
  <c r="C291" i="2"/>
  <c r="E291" i="2" s="1"/>
  <c r="BW290" i="2"/>
  <c r="BK290" i="2"/>
  <c r="BJ290" i="2"/>
  <c r="BB290" i="2"/>
  <c r="BC301" i="2" s="1"/>
  <c r="AT290" i="2"/>
  <c r="AU297" i="2" s="1"/>
  <c r="AL290" i="2"/>
  <c r="BO290" i="2" s="1"/>
  <c r="AE290" i="2"/>
  <c r="AD290" i="2"/>
  <c r="P290" i="2"/>
  <c r="R290" i="2" s="1"/>
  <c r="D290" i="2"/>
  <c r="F290" i="2" s="1"/>
  <c r="C290" i="2"/>
  <c r="E290" i="2" s="1"/>
  <c r="BW289" i="2"/>
  <c r="BK289" i="2"/>
  <c r="BJ289" i="2"/>
  <c r="BB289" i="2"/>
  <c r="BC300" i="2" s="1"/>
  <c r="AT289" i="2"/>
  <c r="AU296" i="2" s="1"/>
  <c r="AL289" i="2"/>
  <c r="BO289" i="2" s="1"/>
  <c r="AE289" i="2"/>
  <c r="AD289" i="2"/>
  <c r="P289" i="2"/>
  <c r="R289" i="2" s="1"/>
  <c r="D289" i="2"/>
  <c r="F289" i="2" s="1"/>
  <c r="C289" i="2"/>
  <c r="E289" i="2" s="1"/>
  <c r="I289" i="2" s="1"/>
  <c r="BW288" i="2"/>
  <c r="BK288" i="2"/>
  <c r="BJ288" i="2"/>
  <c r="BB288" i="2"/>
  <c r="BC299" i="2" s="1"/>
  <c r="AT288" i="2"/>
  <c r="AU295" i="2" s="1"/>
  <c r="AL288" i="2"/>
  <c r="BO288" i="2" s="1"/>
  <c r="AE288" i="2"/>
  <c r="AD288" i="2"/>
  <c r="P288" i="2"/>
  <c r="R288" i="2" s="1"/>
  <c r="D288" i="2"/>
  <c r="F288" i="2" s="1"/>
  <c r="C288" i="2"/>
  <c r="E288" i="2" s="1"/>
  <c r="BW287" i="2"/>
  <c r="BK287" i="2"/>
  <c r="BJ287" i="2"/>
  <c r="BB287" i="2"/>
  <c r="BC298" i="2" s="1"/>
  <c r="AT287" i="2"/>
  <c r="AU294" i="2" s="1"/>
  <c r="AL287" i="2"/>
  <c r="BO287" i="2" s="1"/>
  <c r="AE287" i="2"/>
  <c r="AD287" i="2"/>
  <c r="P287" i="2"/>
  <c r="R287" i="2" s="1"/>
  <c r="D287" i="2"/>
  <c r="F287" i="2" s="1"/>
  <c r="C287" i="2"/>
  <c r="E287" i="2" s="1"/>
  <c r="BW286" i="2"/>
  <c r="BK286" i="2"/>
  <c r="BJ286" i="2"/>
  <c r="BB286" i="2"/>
  <c r="BC297" i="2" s="1"/>
  <c r="AT286" i="2"/>
  <c r="AU293" i="2" s="1"/>
  <c r="AL286" i="2"/>
  <c r="BO286" i="2" s="1"/>
  <c r="AE286" i="2"/>
  <c r="AD286" i="2"/>
  <c r="P286" i="2"/>
  <c r="R286" i="2" s="1"/>
  <c r="D286" i="2"/>
  <c r="F286" i="2" s="1"/>
  <c r="C286" i="2"/>
  <c r="E286" i="2" s="1"/>
  <c r="BW285" i="2"/>
  <c r="BK285" i="2"/>
  <c r="BJ285" i="2"/>
  <c r="BB285" i="2"/>
  <c r="BC296" i="2" s="1"/>
  <c r="AT285" i="2"/>
  <c r="AU292" i="2" s="1"/>
  <c r="AL285" i="2"/>
  <c r="BO285" i="2" s="1"/>
  <c r="AE285" i="2"/>
  <c r="AD285" i="2"/>
  <c r="P285" i="2"/>
  <c r="R285" i="2" s="1"/>
  <c r="D285" i="2"/>
  <c r="F285" i="2" s="1"/>
  <c r="C285" i="2"/>
  <c r="E285" i="2" s="1"/>
  <c r="I285" i="2" s="1"/>
  <c r="BW284" i="2"/>
  <c r="BK284" i="2"/>
  <c r="BJ284" i="2"/>
  <c r="BB284" i="2"/>
  <c r="BC295" i="2" s="1"/>
  <c r="AT284" i="2"/>
  <c r="AU291" i="2" s="1"/>
  <c r="AL284" i="2"/>
  <c r="BO284" i="2" s="1"/>
  <c r="AE284" i="2"/>
  <c r="AD284" i="2"/>
  <c r="P284" i="2"/>
  <c r="R284" i="2" s="1"/>
  <c r="D284" i="2"/>
  <c r="F284" i="2" s="1"/>
  <c r="C284" i="2"/>
  <c r="E284" i="2" s="1"/>
  <c r="BW283" i="2"/>
  <c r="BK283" i="2"/>
  <c r="BJ283" i="2"/>
  <c r="BB283" i="2"/>
  <c r="BC294" i="2" s="1"/>
  <c r="AT283" i="2"/>
  <c r="AU290" i="2" s="1"/>
  <c r="AL283" i="2"/>
  <c r="BO283" i="2" s="1"/>
  <c r="AE283" i="2"/>
  <c r="AD283" i="2"/>
  <c r="P283" i="2"/>
  <c r="R283" i="2" s="1"/>
  <c r="D283" i="2"/>
  <c r="F283" i="2" s="1"/>
  <c r="C283" i="2"/>
  <c r="E283" i="2" s="1"/>
  <c r="BW282" i="2"/>
  <c r="BK282" i="2"/>
  <c r="BJ282" i="2"/>
  <c r="BB282" i="2"/>
  <c r="BC293" i="2" s="1"/>
  <c r="AT282" i="2"/>
  <c r="AU289" i="2" s="1"/>
  <c r="AL282" i="2"/>
  <c r="BO282" i="2" s="1"/>
  <c r="AE282" i="2"/>
  <c r="AD282" i="2"/>
  <c r="P282" i="2"/>
  <c r="R282" i="2" s="1"/>
  <c r="D282" i="2"/>
  <c r="F282" i="2" s="1"/>
  <c r="C282" i="2"/>
  <c r="E282" i="2" s="1"/>
  <c r="BW281" i="2"/>
  <c r="BK281" i="2"/>
  <c r="BJ281" i="2"/>
  <c r="BB281" i="2"/>
  <c r="BC292" i="2" s="1"/>
  <c r="AT281" i="2"/>
  <c r="AU288" i="2" s="1"/>
  <c r="AL281" i="2"/>
  <c r="BO281" i="2" s="1"/>
  <c r="AE281" i="2"/>
  <c r="AD281" i="2"/>
  <c r="P281" i="2"/>
  <c r="R281" i="2" s="1"/>
  <c r="D281" i="2"/>
  <c r="F281" i="2" s="1"/>
  <c r="C281" i="2"/>
  <c r="E281" i="2" s="1"/>
  <c r="I281" i="2" s="1"/>
  <c r="BW280" i="2"/>
  <c r="BK280" i="2"/>
  <c r="BJ280" i="2"/>
  <c r="BB280" i="2"/>
  <c r="BC291" i="2" s="1"/>
  <c r="AT280" i="2"/>
  <c r="AU287" i="2" s="1"/>
  <c r="AL280" i="2"/>
  <c r="BO280" i="2" s="1"/>
  <c r="AE280" i="2"/>
  <c r="AD280" i="2"/>
  <c r="P280" i="2"/>
  <c r="R280" i="2" s="1"/>
  <c r="D280" i="2"/>
  <c r="F280" i="2" s="1"/>
  <c r="C280" i="2"/>
  <c r="E280" i="2" s="1"/>
  <c r="BW279" i="2"/>
  <c r="BK279" i="2"/>
  <c r="BJ279" i="2"/>
  <c r="BB279" i="2"/>
  <c r="BC290" i="2" s="1"/>
  <c r="AT279" i="2"/>
  <c r="AU286" i="2" s="1"/>
  <c r="AL279" i="2"/>
  <c r="BO279" i="2" s="1"/>
  <c r="AE279" i="2"/>
  <c r="AD279" i="2"/>
  <c r="P279" i="2"/>
  <c r="R279" i="2" s="1"/>
  <c r="D279" i="2"/>
  <c r="F279" i="2" s="1"/>
  <c r="C279" i="2"/>
  <c r="E279" i="2" s="1"/>
  <c r="BW278" i="2"/>
  <c r="BK278" i="2"/>
  <c r="BJ278" i="2"/>
  <c r="BB278" i="2"/>
  <c r="BC289" i="2" s="1"/>
  <c r="AT278" i="2"/>
  <c r="AU285" i="2" s="1"/>
  <c r="AL278" i="2"/>
  <c r="BO278" i="2" s="1"/>
  <c r="AE278" i="2"/>
  <c r="AD278" i="2"/>
  <c r="P278" i="2"/>
  <c r="R278" i="2" s="1"/>
  <c r="D278" i="2"/>
  <c r="F278" i="2" s="1"/>
  <c r="C278" i="2"/>
  <c r="E278" i="2" s="1"/>
  <c r="BW277" i="2"/>
  <c r="BK277" i="2"/>
  <c r="BJ277" i="2"/>
  <c r="BB277" i="2"/>
  <c r="BC288" i="2" s="1"/>
  <c r="AT277" i="2"/>
  <c r="AU284" i="2" s="1"/>
  <c r="AL277" i="2"/>
  <c r="BO277" i="2" s="1"/>
  <c r="AE277" i="2"/>
  <c r="AD277" i="2"/>
  <c r="P277" i="2"/>
  <c r="R277" i="2" s="1"/>
  <c r="D277" i="2"/>
  <c r="F277" i="2" s="1"/>
  <c r="C277" i="2"/>
  <c r="E277" i="2" s="1"/>
  <c r="I277" i="2" s="1"/>
  <c r="BW276" i="2"/>
  <c r="BK276" i="2"/>
  <c r="BJ276" i="2"/>
  <c r="BB276" i="2"/>
  <c r="BC287" i="2" s="1"/>
  <c r="AT276" i="2"/>
  <c r="AU283" i="2" s="1"/>
  <c r="AL276" i="2"/>
  <c r="BO276" i="2" s="1"/>
  <c r="AE276" i="2"/>
  <c r="AD276" i="2"/>
  <c r="P276" i="2"/>
  <c r="R276" i="2" s="1"/>
  <c r="D276" i="2"/>
  <c r="F276" i="2" s="1"/>
  <c r="C276" i="2"/>
  <c r="E276" i="2" s="1"/>
  <c r="BW275" i="2"/>
  <c r="BK275" i="2"/>
  <c r="BJ275" i="2"/>
  <c r="BB275" i="2"/>
  <c r="BC286" i="2" s="1"/>
  <c r="AT275" i="2"/>
  <c r="AU282" i="2" s="1"/>
  <c r="AL275" i="2"/>
  <c r="BO275" i="2" s="1"/>
  <c r="AE275" i="2"/>
  <c r="AD275" i="2"/>
  <c r="P275" i="2"/>
  <c r="D275" i="2"/>
  <c r="F275" i="2" s="1"/>
  <c r="C275" i="2"/>
  <c r="E275" i="2" s="1"/>
  <c r="BW274" i="2"/>
  <c r="BK274" i="2"/>
  <c r="BJ274" i="2"/>
  <c r="BB274" i="2"/>
  <c r="BC285" i="2" s="1"/>
  <c r="AT274" i="2"/>
  <c r="AU281" i="2" s="1"/>
  <c r="AL274" i="2"/>
  <c r="AE274" i="2"/>
  <c r="AD274" i="2"/>
  <c r="P274" i="2"/>
  <c r="D274" i="2"/>
  <c r="F274" i="2" s="1"/>
  <c r="C274" i="2"/>
  <c r="E274" i="2" s="1"/>
  <c r="I274" i="2" s="1"/>
  <c r="BW273" i="2"/>
  <c r="BK273" i="2"/>
  <c r="BJ273" i="2"/>
  <c r="BB273" i="2"/>
  <c r="BC284" i="2" s="1"/>
  <c r="AT273" i="2"/>
  <c r="AL273" i="2"/>
  <c r="AE273" i="2"/>
  <c r="AD273" i="2"/>
  <c r="P273" i="2"/>
  <c r="R273" i="2" s="1"/>
  <c r="D273" i="2"/>
  <c r="F273" i="2" s="1"/>
  <c r="C273" i="2"/>
  <c r="E273" i="2" s="1"/>
  <c r="I273" i="2" s="1"/>
  <c r="BW272" i="2"/>
  <c r="BK272" i="2"/>
  <c r="BJ272" i="2"/>
  <c r="BB272" i="2"/>
  <c r="BC283" i="2" s="1"/>
  <c r="AT272" i="2"/>
  <c r="AL272" i="2"/>
  <c r="AE272" i="2"/>
  <c r="AD272" i="2"/>
  <c r="Q272" i="2"/>
  <c r="P272" i="2"/>
  <c r="R272" i="2" s="1"/>
  <c r="D272" i="2"/>
  <c r="F272" i="2" s="1"/>
  <c r="C272" i="2"/>
  <c r="E272" i="2" s="1"/>
  <c r="I272" i="2" s="1"/>
  <c r="BW271" i="2"/>
  <c r="BK271" i="2"/>
  <c r="BJ271" i="2"/>
  <c r="BB271" i="2"/>
  <c r="BC282" i="2" s="1"/>
  <c r="AT271" i="2"/>
  <c r="AL271" i="2"/>
  <c r="AE271" i="2"/>
  <c r="AD271" i="2"/>
  <c r="P271" i="2"/>
  <c r="R271" i="2" s="1"/>
  <c r="D271" i="2"/>
  <c r="F271" i="2" s="1"/>
  <c r="C271" i="2"/>
  <c r="E271" i="2" s="1"/>
  <c r="BW270" i="2"/>
  <c r="BK270" i="2"/>
  <c r="BJ270" i="2"/>
  <c r="BB270" i="2"/>
  <c r="BC281" i="2" s="1"/>
  <c r="AT270" i="2"/>
  <c r="AL270" i="2"/>
  <c r="AM273" i="2" s="1"/>
  <c r="AE270" i="2"/>
  <c r="AD270" i="2"/>
  <c r="Q270" i="2"/>
  <c r="P270" i="2"/>
  <c r="R270" i="2" s="1"/>
  <c r="D270" i="2"/>
  <c r="F270" i="2" s="1"/>
  <c r="C270" i="2"/>
  <c r="E270" i="2" s="1"/>
  <c r="BW269" i="2"/>
  <c r="BK269" i="2"/>
  <c r="BJ269" i="2"/>
  <c r="BB269" i="2"/>
  <c r="BC280" i="2" s="1"/>
  <c r="AT269" i="2"/>
  <c r="AL269" i="2"/>
  <c r="AM272" i="2" s="1"/>
  <c r="AE269" i="2"/>
  <c r="AD269" i="2"/>
  <c r="P269" i="2"/>
  <c r="R269" i="2" s="1"/>
  <c r="D269" i="2"/>
  <c r="F269" i="2" s="1"/>
  <c r="C269" i="2"/>
  <c r="E269" i="2" s="1"/>
  <c r="BW268" i="2"/>
  <c r="BK268" i="2"/>
  <c r="BJ268" i="2"/>
  <c r="BB268" i="2"/>
  <c r="BC279" i="2" s="1"/>
  <c r="AT268" i="2"/>
  <c r="AL268" i="2"/>
  <c r="AE268" i="2"/>
  <c r="AD268" i="2"/>
  <c r="Q268" i="2"/>
  <c r="P268" i="2"/>
  <c r="R268" i="2" s="1"/>
  <c r="D268" i="2"/>
  <c r="F268" i="2" s="1"/>
  <c r="C268" i="2"/>
  <c r="E268" i="2" s="1"/>
  <c r="I268" i="2" s="1"/>
  <c r="BW267" i="2"/>
  <c r="BK267" i="2"/>
  <c r="BJ267" i="2"/>
  <c r="BB267" i="2"/>
  <c r="BC278" i="2" s="1"/>
  <c r="AT267" i="2"/>
  <c r="AL267" i="2"/>
  <c r="AE267" i="2"/>
  <c r="AD267" i="2"/>
  <c r="P267" i="2"/>
  <c r="R267" i="2" s="1"/>
  <c r="D267" i="2"/>
  <c r="F267" i="2" s="1"/>
  <c r="C267" i="2"/>
  <c r="E267" i="2" s="1"/>
  <c r="BW266" i="2"/>
  <c r="BK266" i="2"/>
  <c r="BJ266" i="2"/>
  <c r="BB266" i="2"/>
  <c r="BC277" i="2" s="1"/>
  <c r="AT266" i="2"/>
  <c r="AL266" i="2"/>
  <c r="AM269" i="2" s="1"/>
  <c r="AE266" i="2"/>
  <c r="AD266" i="2"/>
  <c r="Q266" i="2"/>
  <c r="P266" i="2"/>
  <c r="R266" i="2" s="1"/>
  <c r="D266" i="2"/>
  <c r="F266" i="2" s="1"/>
  <c r="C266" i="2"/>
  <c r="E266" i="2" s="1"/>
  <c r="BW265" i="2"/>
  <c r="BK265" i="2"/>
  <c r="BJ265" i="2"/>
  <c r="BB265" i="2"/>
  <c r="BC276" i="2" s="1"/>
  <c r="AT265" i="2"/>
  <c r="AL265" i="2"/>
  <c r="AM268" i="2" s="1"/>
  <c r="AE265" i="2"/>
  <c r="AD265" i="2"/>
  <c r="P265" i="2"/>
  <c r="R265" i="2" s="1"/>
  <c r="D265" i="2"/>
  <c r="F265" i="2" s="1"/>
  <c r="C265" i="2"/>
  <c r="E265" i="2" s="1"/>
  <c r="I265" i="2" s="1"/>
  <c r="BW264" i="2"/>
  <c r="BK264" i="2"/>
  <c r="BJ264" i="2"/>
  <c r="BB264" i="2"/>
  <c r="BC275" i="2" s="1"/>
  <c r="AT264" i="2"/>
  <c r="AL264" i="2"/>
  <c r="AE264" i="2"/>
  <c r="AD264" i="2"/>
  <c r="Q264" i="2"/>
  <c r="P264" i="2"/>
  <c r="R264" i="2" s="1"/>
  <c r="D264" i="2"/>
  <c r="F264" i="2" s="1"/>
  <c r="C264" i="2"/>
  <c r="E264" i="2" s="1"/>
  <c r="I264" i="2" s="1"/>
  <c r="BW263" i="2"/>
  <c r="BK263" i="2"/>
  <c r="BJ263" i="2"/>
  <c r="BB263" i="2"/>
  <c r="BC274" i="2" s="1"/>
  <c r="AT263" i="2"/>
  <c r="AL263" i="2"/>
  <c r="AE263" i="2"/>
  <c r="AD263" i="2"/>
  <c r="P263" i="2"/>
  <c r="R263" i="2" s="1"/>
  <c r="D263" i="2"/>
  <c r="F263" i="2" s="1"/>
  <c r="C263" i="2"/>
  <c r="E263" i="2" s="1"/>
  <c r="BW262" i="2"/>
  <c r="BK262" i="2"/>
  <c r="BJ262" i="2"/>
  <c r="BB262" i="2"/>
  <c r="BC273" i="2" s="1"/>
  <c r="AT262" i="2"/>
  <c r="AL262" i="2"/>
  <c r="AM265" i="2" s="1"/>
  <c r="AE262" i="2"/>
  <c r="AD262" i="2"/>
  <c r="Q262" i="2"/>
  <c r="P262" i="2"/>
  <c r="R262" i="2" s="1"/>
  <c r="D262" i="2"/>
  <c r="F262" i="2" s="1"/>
  <c r="C262" i="2"/>
  <c r="E262" i="2" s="1"/>
  <c r="I262" i="2" s="1"/>
  <c r="BW261" i="2"/>
  <c r="BK261" i="2"/>
  <c r="BJ261" i="2"/>
  <c r="BB261" i="2"/>
  <c r="BC272" i="2" s="1"/>
  <c r="AT261" i="2"/>
  <c r="AL261" i="2"/>
  <c r="AM264" i="2" s="1"/>
  <c r="AE261" i="2"/>
  <c r="AD261" i="2"/>
  <c r="P261" i="2"/>
  <c r="R261" i="2" s="1"/>
  <c r="D261" i="2"/>
  <c r="F261" i="2" s="1"/>
  <c r="C261" i="2"/>
  <c r="E261" i="2" s="1"/>
  <c r="I261" i="2" s="1"/>
  <c r="BW260" i="2"/>
  <c r="BK260" i="2"/>
  <c r="BJ260" i="2"/>
  <c r="BB260" i="2"/>
  <c r="BC271" i="2" s="1"/>
  <c r="AT260" i="2"/>
  <c r="AL260" i="2"/>
  <c r="AE260" i="2"/>
  <c r="AD260" i="2"/>
  <c r="Q260" i="2"/>
  <c r="P260" i="2"/>
  <c r="R260" i="2" s="1"/>
  <c r="D260" i="2"/>
  <c r="F260" i="2" s="1"/>
  <c r="C260" i="2"/>
  <c r="E260" i="2" s="1"/>
  <c r="I260" i="2" s="1"/>
  <c r="BW259" i="2"/>
  <c r="BK259" i="2"/>
  <c r="BJ259" i="2"/>
  <c r="BB259" i="2"/>
  <c r="BC270" i="2" s="1"/>
  <c r="AT259" i="2"/>
  <c r="AL259" i="2"/>
  <c r="AD259" i="2"/>
  <c r="R259" i="2"/>
  <c r="Q259" i="2"/>
  <c r="P259" i="2"/>
  <c r="D259" i="2"/>
  <c r="F259" i="2" s="1"/>
  <c r="C259" i="2"/>
  <c r="E259" i="2" s="1"/>
  <c r="BW258" i="2"/>
  <c r="BJ258" i="2"/>
  <c r="BB258" i="2"/>
  <c r="BC269" i="2" s="1"/>
  <c r="AT258" i="2"/>
  <c r="AU265" i="2" s="1"/>
  <c r="AL258" i="2"/>
  <c r="BO258" i="2" s="1"/>
  <c r="AD258" i="2"/>
  <c r="Q258" i="2"/>
  <c r="P258" i="2"/>
  <c r="R258" i="2" s="1"/>
  <c r="D258" i="2"/>
  <c r="F258" i="2" s="1"/>
  <c r="C258" i="2"/>
  <c r="E258" i="2" s="1"/>
  <c r="I258" i="2" s="1"/>
  <c r="BW257" i="2"/>
  <c r="BO257" i="2"/>
  <c r="BJ257" i="2"/>
  <c r="BB257" i="2"/>
  <c r="BC268" i="2" s="1"/>
  <c r="AT257" i="2"/>
  <c r="AU264" i="2" s="1"/>
  <c r="AM257" i="2"/>
  <c r="AL257" i="2"/>
  <c r="AM260" i="2" s="1"/>
  <c r="AD257" i="2"/>
  <c r="Q257" i="2"/>
  <c r="P257" i="2"/>
  <c r="R257" i="2" s="1"/>
  <c r="D257" i="2"/>
  <c r="F257" i="2" s="1"/>
  <c r="C257" i="2"/>
  <c r="E257" i="2" s="1"/>
  <c r="I257" i="2" s="1"/>
  <c r="BW256" i="2"/>
  <c r="BO256" i="2"/>
  <c r="BJ256" i="2"/>
  <c r="BB256" i="2"/>
  <c r="BC267" i="2" s="1"/>
  <c r="AT256" i="2"/>
  <c r="AU263" i="2" s="1"/>
  <c r="AM256" i="2"/>
  <c r="AL256" i="2"/>
  <c r="AM259" i="2" s="1"/>
  <c r="AD256" i="2"/>
  <c r="Q256" i="2"/>
  <c r="P256" i="2"/>
  <c r="R256" i="2" s="1"/>
  <c r="D256" i="2"/>
  <c r="F256" i="2" s="1"/>
  <c r="C256" i="2"/>
  <c r="E256" i="2" s="1"/>
  <c r="I256" i="2" s="1"/>
  <c r="BW255" i="2"/>
  <c r="BO255" i="2"/>
  <c r="BJ255" i="2"/>
  <c r="BB255" i="2"/>
  <c r="BC266" i="2" s="1"/>
  <c r="AT255" i="2"/>
  <c r="AU262" i="2" s="1"/>
  <c r="AM255" i="2"/>
  <c r="AL255" i="2"/>
  <c r="AM258" i="2" s="1"/>
  <c r="AD255" i="2"/>
  <c r="Q255" i="2"/>
  <c r="P255" i="2"/>
  <c r="R255" i="2" s="1"/>
  <c r="D255" i="2"/>
  <c r="F255" i="2" s="1"/>
  <c r="C255" i="2"/>
  <c r="E255" i="2" s="1"/>
  <c r="BW254" i="2"/>
  <c r="BO254" i="2"/>
  <c r="BJ254" i="2"/>
  <c r="BB254" i="2"/>
  <c r="BC265" i="2" s="1"/>
  <c r="AT254" i="2"/>
  <c r="AU261" i="2" s="1"/>
  <c r="AM254" i="2"/>
  <c r="AL254" i="2"/>
  <c r="AD254" i="2"/>
  <c r="Q254" i="2"/>
  <c r="P254" i="2"/>
  <c r="R254" i="2" s="1"/>
  <c r="D254" i="2"/>
  <c r="F254" i="2" s="1"/>
  <c r="C254" i="2"/>
  <c r="E254" i="2" s="1"/>
  <c r="I254" i="2" s="1"/>
  <c r="BW253" i="2"/>
  <c r="BO253" i="2"/>
  <c r="BJ253" i="2"/>
  <c r="BB253" i="2"/>
  <c r="BC264" i="2" s="1"/>
  <c r="AT253" i="2"/>
  <c r="AU260" i="2" s="1"/>
  <c r="AM253" i="2"/>
  <c r="AL253" i="2"/>
  <c r="AD253" i="2"/>
  <c r="Q253" i="2"/>
  <c r="P253" i="2"/>
  <c r="R253" i="2" s="1"/>
  <c r="D253" i="2"/>
  <c r="F253" i="2" s="1"/>
  <c r="C253" i="2"/>
  <c r="E253" i="2" s="1"/>
  <c r="I253" i="2" s="1"/>
  <c r="BW252" i="2"/>
  <c r="BO252" i="2"/>
  <c r="BJ252" i="2"/>
  <c r="BB252" i="2"/>
  <c r="BC263" i="2" s="1"/>
  <c r="AT252" i="2"/>
  <c r="AU259" i="2" s="1"/>
  <c r="AM252" i="2"/>
  <c r="AL252" i="2"/>
  <c r="AD252" i="2"/>
  <c r="Q252" i="2"/>
  <c r="P252" i="2"/>
  <c r="R252" i="2" s="1"/>
  <c r="D252" i="2"/>
  <c r="F252" i="2" s="1"/>
  <c r="C252" i="2"/>
  <c r="E252" i="2" s="1"/>
  <c r="I252" i="2" s="1"/>
  <c r="BW251" i="2"/>
  <c r="BO251" i="2"/>
  <c r="BJ251" i="2"/>
  <c r="BB251" i="2"/>
  <c r="BC262" i="2" s="1"/>
  <c r="AT251" i="2"/>
  <c r="AU258" i="2" s="1"/>
  <c r="AM251" i="2"/>
  <c r="AL251" i="2"/>
  <c r="AD251" i="2"/>
  <c r="Q251" i="2"/>
  <c r="P251" i="2"/>
  <c r="R251" i="2" s="1"/>
  <c r="D251" i="2"/>
  <c r="F251" i="2" s="1"/>
  <c r="C251" i="2"/>
  <c r="E251" i="2" s="1"/>
  <c r="BW250" i="2"/>
  <c r="BO250" i="2"/>
  <c r="BJ250" i="2"/>
  <c r="BB250" i="2"/>
  <c r="BC261" i="2" s="1"/>
  <c r="AT250" i="2"/>
  <c r="AU257" i="2" s="1"/>
  <c r="AM250" i="2"/>
  <c r="AL250" i="2"/>
  <c r="AD250" i="2"/>
  <c r="Q250" i="2"/>
  <c r="P250" i="2"/>
  <c r="R250" i="2" s="1"/>
  <c r="D250" i="2"/>
  <c r="F250" i="2" s="1"/>
  <c r="C250" i="2"/>
  <c r="E250" i="2" s="1"/>
  <c r="I250" i="2" s="1"/>
  <c r="BW249" i="2"/>
  <c r="BO249" i="2"/>
  <c r="BJ249" i="2"/>
  <c r="BB249" i="2"/>
  <c r="BC260" i="2" s="1"/>
  <c r="AT249" i="2"/>
  <c r="AU256" i="2" s="1"/>
  <c r="AM249" i="2"/>
  <c r="AL249" i="2"/>
  <c r="AD249" i="2"/>
  <c r="Q249" i="2"/>
  <c r="P249" i="2"/>
  <c r="R249" i="2" s="1"/>
  <c r="D249" i="2"/>
  <c r="F249" i="2" s="1"/>
  <c r="C249" i="2"/>
  <c r="E249" i="2" s="1"/>
  <c r="I249" i="2" s="1"/>
  <c r="BW248" i="2"/>
  <c r="BO248" i="2"/>
  <c r="BJ248" i="2"/>
  <c r="BB248" i="2"/>
  <c r="BC259" i="2" s="1"/>
  <c r="AT248" i="2"/>
  <c r="AU255" i="2" s="1"/>
  <c r="AM248" i="2"/>
  <c r="AL248" i="2"/>
  <c r="AD248" i="2"/>
  <c r="Q248" i="2"/>
  <c r="P248" i="2"/>
  <c r="R248" i="2" s="1"/>
  <c r="D248" i="2"/>
  <c r="F248" i="2" s="1"/>
  <c r="C248" i="2"/>
  <c r="E248" i="2" s="1"/>
  <c r="I248" i="2" s="1"/>
  <c r="BW247" i="2"/>
  <c r="BO247" i="2"/>
  <c r="BJ247" i="2"/>
  <c r="BB247" i="2"/>
  <c r="BC258" i="2" s="1"/>
  <c r="AT247" i="2"/>
  <c r="AU254" i="2" s="1"/>
  <c r="AM247" i="2"/>
  <c r="AL247" i="2"/>
  <c r="AD247" i="2"/>
  <c r="Q247" i="2"/>
  <c r="P247" i="2"/>
  <c r="R247" i="2" s="1"/>
  <c r="D247" i="2"/>
  <c r="F247" i="2" s="1"/>
  <c r="C247" i="2"/>
  <c r="E247" i="2" s="1"/>
  <c r="BW246" i="2"/>
  <c r="BO246" i="2"/>
  <c r="BJ246" i="2"/>
  <c r="BB246" i="2"/>
  <c r="BC257" i="2" s="1"/>
  <c r="AT246" i="2"/>
  <c r="AU253" i="2" s="1"/>
  <c r="AM246" i="2"/>
  <c r="AL246" i="2"/>
  <c r="AD246" i="2"/>
  <c r="Q246" i="2"/>
  <c r="P246" i="2"/>
  <c r="R246" i="2" s="1"/>
  <c r="D246" i="2"/>
  <c r="F246" i="2" s="1"/>
  <c r="C246" i="2"/>
  <c r="E246" i="2" s="1"/>
  <c r="I246" i="2" s="1"/>
  <c r="BW245" i="2"/>
  <c r="BO245" i="2"/>
  <c r="BJ245" i="2"/>
  <c r="BB245" i="2"/>
  <c r="BC256" i="2" s="1"/>
  <c r="AT245" i="2"/>
  <c r="AU252" i="2" s="1"/>
  <c r="AM245" i="2"/>
  <c r="AL245" i="2"/>
  <c r="AD245" i="2"/>
  <c r="Q245" i="2"/>
  <c r="P245" i="2"/>
  <c r="R245" i="2" s="1"/>
  <c r="D245" i="2"/>
  <c r="F245" i="2" s="1"/>
  <c r="C245" i="2"/>
  <c r="E245" i="2" s="1"/>
  <c r="I245" i="2" s="1"/>
  <c r="BW244" i="2"/>
  <c r="BO244" i="2"/>
  <c r="BJ244" i="2"/>
  <c r="BB244" i="2"/>
  <c r="BC255" i="2" s="1"/>
  <c r="AT244" i="2"/>
  <c r="AU251" i="2" s="1"/>
  <c r="AM244" i="2"/>
  <c r="AL244" i="2"/>
  <c r="AD244" i="2"/>
  <c r="Q244" i="2"/>
  <c r="P244" i="2"/>
  <c r="R244" i="2" s="1"/>
  <c r="D244" i="2"/>
  <c r="F244" i="2" s="1"/>
  <c r="C244" i="2"/>
  <c r="E244" i="2" s="1"/>
  <c r="I244" i="2" s="1"/>
  <c r="BW243" i="2"/>
  <c r="BO243" i="2"/>
  <c r="BJ243" i="2"/>
  <c r="BB243" i="2"/>
  <c r="BC254" i="2" s="1"/>
  <c r="AT243" i="2"/>
  <c r="AU250" i="2" s="1"/>
  <c r="AM243" i="2"/>
  <c r="AL243" i="2"/>
  <c r="AD243" i="2"/>
  <c r="Q243" i="2"/>
  <c r="P243" i="2"/>
  <c r="R243" i="2" s="1"/>
  <c r="D243" i="2"/>
  <c r="F243" i="2" s="1"/>
  <c r="C243" i="2"/>
  <c r="E243" i="2" s="1"/>
  <c r="BW242" i="2"/>
  <c r="BO242" i="2"/>
  <c r="BJ242" i="2"/>
  <c r="BB242" i="2"/>
  <c r="BC253" i="2" s="1"/>
  <c r="AT242" i="2"/>
  <c r="AU249" i="2" s="1"/>
  <c r="AM242" i="2"/>
  <c r="AL242" i="2"/>
  <c r="AD242" i="2"/>
  <c r="Q242" i="2"/>
  <c r="P242" i="2"/>
  <c r="R242" i="2" s="1"/>
  <c r="D242" i="2"/>
  <c r="F242" i="2" s="1"/>
  <c r="C242" i="2"/>
  <c r="E242" i="2" s="1"/>
  <c r="I242" i="2" s="1"/>
  <c r="BW241" i="2"/>
  <c r="BO241" i="2"/>
  <c r="BJ241" i="2"/>
  <c r="BB241" i="2"/>
  <c r="BC252" i="2" s="1"/>
  <c r="AT241" i="2"/>
  <c r="AU248" i="2" s="1"/>
  <c r="AM241" i="2"/>
  <c r="AL241" i="2"/>
  <c r="AD241" i="2"/>
  <c r="Q241" i="2"/>
  <c r="P241" i="2"/>
  <c r="R241" i="2" s="1"/>
  <c r="D241" i="2"/>
  <c r="F241" i="2" s="1"/>
  <c r="C241" i="2"/>
  <c r="E241" i="2" s="1"/>
  <c r="I241" i="2" s="1"/>
  <c r="BW240" i="2"/>
  <c r="BO240" i="2"/>
  <c r="BJ240" i="2"/>
  <c r="BB240" i="2"/>
  <c r="BC251" i="2" s="1"/>
  <c r="AT240" i="2"/>
  <c r="AU247" i="2" s="1"/>
  <c r="AM240" i="2"/>
  <c r="AL240" i="2"/>
  <c r="AD240" i="2"/>
  <c r="Q240" i="2"/>
  <c r="P240" i="2"/>
  <c r="R240" i="2" s="1"/>
  <c r="D240" i="2"/>
  <c r="F240" i="2" s="1"/>
  <c r="C240" i="2"/>
  <c r="E240" i="2" s="1"/>
  <c r="I240" i="2" s="1"/>
  <c r="BW239" i="2"/>
  <c r="BO239" i="2"/>
  <c r="BJ239" i="2"/>
  <c r="BB239" i="2"/>
  <c r="BC250" i="2" s="1"/>
  <c r="AT239" i="2"/>
  <c r="AU246" i="2" s="1"/>
  <c r="AM239" i="2"/>
  <c r="AL239" i="2"/>
  <c r="AD239" i="2"/>
  <c r="Q239" i="2"/>
  <c r="P239" i="2"/>
  <c r="R239" i="2" s="1"/>
  <c r="D239" i="2"/>
  <c r="F239" i="2" s="1"/>
  <c r="C239" i="2"/>
  <c r="E239" i="2" s="1"/>
  <c r="BW238" i="2"/>
  <c r="BO238" i="2"/>
  <c r="BJ238" i="2"/>
  <c r="BB238" i="2"/>
  <c r="BC249" i="2" s="1"/>
  <c r="AT238" i="2"/>
  <c r="AU245" i="2" s="1"/>
  <c r="AM238" i="2"/>
  <c r="AL238" i="2"/>
  <c r="AD238" i="2"/>
  <c r="Q238" i="2"/>
  <c r="P238" i="2"/>
  <c r="R238" i="2" s="1"/>
  <c r="D238" i="2"/>
  <c r="F238" i="2" s="1"/>
  <c r="C238" i="2"/>
  <c r="E238" i="2" s="1"/>
  <c r="I238" i="2" s="1"/>
  <c r="BW237" i="2"/>
  <c r="BO237" i="2"/>
  <c r="BJ237" i="2"/>
  <c r="BB237" i="2"/>
  <c r="BC248" i="2" s="1"/>
  <c r="AT237" i="2"/>
  <c r="AU244" i="2" s="1"/>
  <c r="AM237" i="2"/>
  <c r="AL237" i="2"/>
  <c r="AD237" i="2"/>
  <c r="Q237" i="2"/>
  <c r="P237" i="2"/>
  <c r="R237" i="2" s="1"/>
  <c r="D237" i="2"/>
  <c r="F237" i="2" s="1"/>
  <c r="C237" i="2"/>
  <c r="E237" i="2" s="1"/>
  <c r="I237" i="2" s="1"/>
  <c r="BW236" i="2"/>
  <c r="BO236" i="2"/>
  <c r="BJ236" i="2"/>
  <c r="BB236" i="2"/>
  <c r="BC247" i="2" s="1"/>
  <c r="AT236" i="2"/>
  <c r="AU243" i="2" s="1"/>
  <c r="AM236" i="2"/>
  <c r="AL236" i="2"/>
  <c r="AD236" i="2"/>
  <c r="Q236" i="2"/>
  <c r="P236" i="2"/>
  <c r="R236" i="2" s="1"/>
  <c r="D236" i="2"/>
  <c r="F236" i="2" s="1"/>
  <c r="C236" i="2"/>
  <c r="E236" i="2" s="1"/>
  <c r="I236" i="2" s="1"/>
  <c r="BW235" i="2"/>
  <c r="BO235" i="2"/>
  <c r="BJ235" i="2"/>
  <c r="BB235" i="2"/>
  <c r="BC246" i="2" s="1"/>
  <c r="AT235" i="2"/>
  <c r="AU242" i="2" s="1"/>
  <c r="AM235" i="2"/>
  <c r="AL235" i="2"/>
  <c r="AD235" i="2"/>
  <c r="Q235" i="2"/>
  <c r="P235" i="2"/>
  <c r="R235" i="2" s="1"/>
  <c r="D235" i="2"/>
  <c r="F235" i="2" s="1"/>
  <c r="C235" i="2"/>
  <c r="E235" i="2" s="1"/>
  <c r="BW234" i="2"/>
  <c r="BO234" i="2"/>
  <c r="BJ234" i="2"/>
  <c r="BB234" i="2"/>
  <c r="BC245" i="2" s="1"/>
  <c r="AT234" i="2"/>
  <c r="AU241" i="2" s="1"/>
  <c r="AM234" i="2"/>
  <c r="AL234" i="2"/>
  <c r="AD234" i="2"/>
  <c r="Q234" i="2"/>
  <c r="P234" i="2"/>
  <c r="R234" i="2" s="1"/>
  <c r="D234" i="2"/>
  <c r="F234" i="2" s="1"/>
  <c r="C234" i="2"/>
  <c r="E234" i="2" s="1"/>
  <c r="I234" i="2" s="1"/>
  <c r="BW233" i="2"/>
  <c r="BO233" i="2"/>
  <c r="BJ233" i="2"/>
  <c r="BB233" i="2"/>
  <c r="BC244" i="2" s="1"/>
  <c r="AT233" i="2"/>
  <c r="AU240" i="2" s="1"/>
  <c r="AM233" i="2"/>
  <c r="AL233" i="2"/>
  <c r="AD233" i="2"/>
  <c r="Q233" i="2"/>
  <c r="P233" i="2"/>
  <c r="R233" i="2" s="1"/>
  <c r="D233" i="2"/>
  <c r="F233" i="2" s="1"/>
  <c r="C233" i="2"/>
  <c r="E233" i="2" s="1"/>
  <c r="I233" i="2" s="1"/>
  <c r="BW232" i="2"/>
  <c r="BO232" i="2"/>
  <c r="BJ232" i="2"/>
  <c r="BB232" i="2"/>
  <c r="BC243" i="2" s="1"/>
  <c r="AT232" i="2"/>
  <c r="AU239" i="2" s="1"/>
  <c r="AM232" i="2"/>
  <c r="AL232" i="2"/>
  <c r="AD232" i="2"/>
  <c r="Q232" i="2"/>
  <c r="P232" i="2"/>
  <c r="R232" i="2" s="1"/>
  <c r="D232" i="2"/>
  <c r="F232" i="2" s="1"/>
  <c r="C232" i="2"/>
  <c r="E232" i="2" s="1"/>
  <c r="I232" i="2" s="1"/>
  <c r="BW231" i="2"/>
  <c r="BO231" i="2"/>
  <c r="BJ231" i="2"/>
  <c r="BB231" i="2"/>
  <c r="BC242" i="2" s="1"/>
  <c r="AT231" i="2"/>
  <c r="AU238" i="2" s="1"/>
  <c r="AM231" i="2"/>
  <c r="AL231" i="2"/>
  <c r="AD231" i="2"/>
  <c r="Q231" i="2"/>
  <c r="P231" i="2"/>
  <c r="R231" i="2" s="1"/>
  <c r="D231" i="2"/>
  <c r="F231" i="2" s="1"/>
  <c r="C231" i="2"/>
  <c r="E231" i="2" s="1"/>
  <c r="BW230" i="2"/>
  <c r="BO230" i="2"/>
  <c r="BJ230" i="2"/>
  <c r="BB230" i="2"/>
  <c r="BC241" i="2" s="1"/>
  <c r="AT230" i="2"/>
  <c r="AU237" i="2" s="1"/>
  <c r="AM230" i="2"/>
  <c r="AL230" i="2"/>
  <c r="AD230" i="2"/>
  <c r="Q230" i="2"/>
  <c r="P230" i="2"/>
  <c r="R230" i="2" s="1"/>
  <c r="D230" i="2"/>
  <c r="F230" i="2" s="1"/>
  <c r="C230" i="2"/>
  <c r="E230" i="2" s="1"/>
  <c r="I230" i="2" s="1"/>
  <c r="BW229" i="2"/>
  <c r="BO229" i="2"/>
  <c r="BJ229" i="2"/>
  <c r="BB229" i="2"/>
  <c r="BC240" i="2" s="1"/>
  <c r="AT229" i="2"/>
  <c r="AU236" i="2" s="1"/>
  <c r="AM229" i="2"/>
  <c r="AL229" i="2"/>
  <c r="AD229" i="2"/>
  <c r="Q229" i="2"/>
  <c r="P229" i="2"/>
  <c r="R229" i="2" s="1"/>
  <c r="D229" i="2"/>
  <c r="F229" i="2" s="1"/>
  <c r="C229" i="2"/>
  <c r="E229" i="2" s="1"/>
  <c r="I229" i="2" s="1"/>
  <c r="BW228" i="2"/>
  <c r="BO228" i="2"/>
  <c r="BJ228" i="2"/>
  <c r="BB228" i="2"/>
  <c r="BC239" i="2" s="1"/>
  <c r="AT228" i="2"/>
  <c r="AU235" i="2" s="1"/>
  <c r="AM228" i="2"/>
  <c r="AL228" i="2"/>
  <c r="AD228" i="2"/>
  <c r="Q228" i="2"/>
  <c r="P228" i="2"/>
  <c r="R228" i="2" s="1"/>
  <c r="D228" i="2"/>
  <c r="F228" i="2" s="1"/>
  <c r="C228" i="2"/>
  <c r="E228" i="2" s="1"/>
  <c r="I228" i="2" s="1"/>
  <c r="BW227" i="2"/>
  <c r="BO227" i="2"/>
  <c r="BJ227" i="2"/>
  <c r="BB227" i="2"/>
  <c r="BC238" i="2" s="1"/>
  <c r="AT227" i="2"/>
  <c r="AU234" i="2" s="1"/>
  <c r="AM227" i="2"/>
  <c r="AL227" i="2"/>
  <c r="AD227" i="2"/>
  <c r="Q227" i="2"/>
  <c r="P227" i="2"/>
  <c r="R227" i="2" s="1"/>
  <c r="D227" i="2"/>
  <c r="F227" i="2" s="1"/>
  <c r="C227" i="2"/>
  <c r="E227" i="2" s="1"/>
  <c r="BW226" i="2"/>
  <c r="BO226" i="2"/>
  <c r="BJ226" i="2"/>
  <c r="BB226" i="2"/>
  <c r="BC237" i="2" s="1"/>
  <c r="AT226" i="2"/>
  <c r="AU233" i="2" s="1"/>
  <c r="AM226" i="2"/>
  <c r="AL226" i="2"/>
  <c r="AD226" i="2"/>
  <c r="Q226" i="2"/>
  <c r="P226" i="2"/>
  <c r="R226" i="2" s="1"/>
  <c r="D226" i="2"/>
  <c r="F226" i="2" s="1"/>
  <c r="C226" i="2"/>
  <c r="E226" i="2" s="1"/>
  <c r="I226" i="2" s="1"/>
  <c r="BW225" i="2"/>
  <c r="BO225" i="2"/>
  <c r="BJ225" i="2"/>
  <c r="BB225" i="2"/>
  <c r="BC236" i="2" s="1"/>
  <c r="AT225" i="2"/>
  <c r="AU232" i="2" s="1"/>
  <c r="AM225" i="2"/>
  <c r="AL225" i="2"/>
  <c r="AD225" i="2"/>
  <c r="Q225" i="2"/>
  <c r="P225" i="2"/>
  <c r="R225" i="2" s="1"/>
  <c r="D225" i="2"/>
  <c r="F225" i="2" s="1"/>
  <c r="C225" i="2"/>
  <c r="E225" i="2" s="1"/>
  <c r="I225" i="2" s="1"/>
  <c r="BW224" i="2"/>
  <c r="BO224" i="2"/>
  <c r="BJ224" i="2"/>
  <c r="BB224" i="2"/>
  <c r="BC235" i="2" s="1"/>
  <c r="AT224" i="2"/>
  <c r="AU231" i="2" s="1"/>
  <c r="AM224" i="2"/>
  <c r="AL224" i="2"/>
  <c r="AD224" i="2"/>
  <c r="Q224" i="2"/>
  <c r="P224" i="2"/>
  <c r="R224" i="2" s="1"/>
  <c r="D224" i="2"/>
  <c r="F224" i="2" s="1"/>
  <c r="C224" i="2"/>
  <c r="E224" i="2" s="1"/>
  <c r="I224" i="2" s="1"/>
  <c r="BW223" i="2"/>
  <c r="BO223" i="2"/>
  <c r="BJ223" i="2"/>
  <c r="BB223" i="2"/>
  <c r="BC234" i="2" s="1"/>
  <c r="AT223" i="2"/>
  <c r="AU230" i="2" s="1"/>
  <c r="AM223" i="2"/>
  <c r="AL223" i="2"/>
  <c r="AD223" i="2"/>
  <c r="Q223" i="2"/>
  <c r="P223" i="2"/>
  <c r="R223" i="2" s="1"/>
  <c r="D223" i="2"/>
  <c r="F223" i="2" s="1"/>
  <c r="C223" i="2"/>
  <c r="E223" i="2" s="1"/>
  <c r="BW222" i="2"/>
  <c r="BO222" i="2"/>
  <c r="BJ222" i="2"/>
  <c r="BB222" i="2"/>
  <c r="BC233" i="2" s="1"/>
  <c r="AT222" i="2"/>
  <c r="AU229" i="2" s="1"/>
  <c r="AM222" i="2"/>
  <c r="AL222" i="2"/>
  <c r="AD222" i="2"/>
  <c r="Q222" i="2"/>
  <c r="P222" i="2"/>
  <c r="R222" i="2" s="1"/>
  <c r="D222" i="2"/>
  <c r="F222" i="2" s="1"/>
  <c r="C222" i="2"/>
  <c r="E222" i="2" s="1"/>
  <c r="I222" i="2" s="1"/>
  <c r="BW221" i="2"/>
  <c r="BO221" i="2"/>
  <c r="BJ221" i="2"/>
  <c r="BB221" i="2"/>
  <c r="BC232" i="2" s="1"/>
  <c r="AT221" i="2"/>
  <c r="AU228" i="2" s="1"/>
  <c r="AM221" i="2"/>
  <c r="AL221" i="2"/>
  <c r="AD221" i="2"/>
  <c r="Q221" i="2"/>
  <c r="P221" i="2"/>
  <c r="R221" i="2" s="1"/>
  <c r="D221" i="2"/>
  <c r="F221" i="2" s="1"/>
  <c r="C221" i="2"/>
  <c r="E221" i="2" s="1"/>
  <c r="I221" i="2" s="1"/>
  <c r="BW220" i="2"/>
  <c r="BO220" i="2"/>
  <c r="BJ220" i="2"/>
  <c r="BB220" i="2"/>
  <c r="BC231" i="2" s="1"/>
  <c r="AT220" i="2"/>
  <c r="AU227" i="2" s="1"/>
  <c r="AM220" i="2"/>
  <c r="AL220" i="2"/>
  <c r="AD220" i="2"/>
  <c r="Q220" i="2"/>
  <c r="P220" i="2"/>
  <c r="R220" i="2" s="1"/>
  <c r="D220" i="2"/>
  <c r="F220" i="2" s="1"/>
  <c r="C220" i="2"/>
  <c r="E220" i="2" s="1"/>
  <c r="I220" i="2" s="1"/>
  <c r="BW219" i="2"/>
  <c r="BO219" i="2"/>
  <c r="BJ219" i="2"/>
  <c r="BB219" i="2"/>
  <c r="BC230" i="2" s="1"/>
  <c r="AT219" i="2"/>
  <c r="AU226" i="2" s="1"/>
  <c r="AM219" i="2"/>
  <c r="AL219" i="2"/>
  <c r="AD219" i="2"/>
  <c r="Q219" i="2"/>
  <c r="P219" i="2"/>
  <c r="R219" i="2" s="1"/>
  <c r="D219" i="2"/>
  <c r="F219" i="2" s="1"/>
  <c r="C219" i="2"/>
  <c r="E219" i="2" s="1"/>
  <c r="BW218" i="2"/>
  <c r="BO218" i="2"/>
  <c r="BJ218" i="2"/>
  <c r="BB218" i="2"/>
  <c r="BC229" i="2" s="1"/>
  <c r="AT218" i="2"/>
  <c r="AU225" i="2" s="1"/>
  <c r="AM218" i="2"/>
  <c r="AL218" i="2"/>
  <c r="AD218" i="2"/>
  <c r="Q218" i="2"/>
  <c r="P218" i="2"/>
  <c r="R218" i="2" s="1"/>
  <c r="D218" i="2"/>
  <c r="F218" i="2" s="1"/>
  <c r="C218" i="2"/>
  <c r="E218" i="2" s="1"/>
  <c r="I218" i="2" s="1"/>
  <c r="BW217" i="2"/>
  <c r="BO217" i="2"/>
  <c r="BJ217" i="2"/>
  <c r="BB217" i="2"/>
  <c r="BC228" i="2" s="1"/>
  <c r="AT217" i="2"/>
  <c r="AU224" i="2" s="1"/>
  <c r="AM217" i="2"/>
  <c r="AL217" i="2"/>
  <c r="AD217" i="2"/>
  <c r="Q217" i="2"/>
  <c r="P217" i="2"/>
  <c r="R217" i="2" s="1"/>
  <c r="D217" i="2"/>
  <c r="F217" i="2" s="1"/>
  <c r="C217" i="2"/>
  <c r="E217" i="2" s="1"/>
  <c r="I217" i="2" s="1"/>
  <c r="BW216" i="2"/>
  <c r="BO216" i="2"/>
  <c r="BJ216" i="2"/>
  <c r="BB216" i="2"/>
  <c r="BC227" i="2" s="1"/>
  <c r="AT216" i="2"/>
  <c r="AU223" i="2" s="1"/>
  <c r="AM216" i="2"/>
  <c r="AL216" i="2"/>
  <c r="AD216" i="2"/>
  <c r="Q216" i="2"/>
  <c r="P216" i="2"/>
  <c r="R216" i="2" s="1"/>
  <c r="D216" i="2"/>
  <c r="F216" i="2" s="1"/>
  <c r="C216" i="2"/>
  <c r="E216" i="2" s="1"/>
  <c r="I216" i="2" s="1"/>
  <c r="BW215" i="2"/>
  <c r="BO215" i="2"/>
  <c r="BJ215" i="2"/>
  <c r="BB215" i="2"/>
  <c r="BC226" i="2" s="1"/>
  <c r="AT215" i="2"/>
  <c r="AU222" i="2" s="1"/>
  <c r="AM215" i="2"/>
  <c r="AL215" i="2"/>
  <c r="AD215" i="2"/>
  <c r="Q215" i="2"/>
  <c r="P215" i="2"/>
  <c r="R215" i="2" s="1"/>
  <c r="D215" i="2"/>
  <c r="F215" i="2" s="1"/>
  <c r="C215" i="2"/>
  <c r="E215" i="2" s="1"/>
  <c r="BW214" i="2"/>
  <c r="BO214" i="2"/>
  <c r="BJ214" i="2"/>
  <c r="BB214" i="2"/>
  <c r="BC225" i="2" s="1"/>
  <c r="AT214" i="2"/>
  <c r="AU221" i="2" s="1"/>
  <c r="AM214" i="2"/>
  <c r="AL214" i="2"/>
  <c r="AD214" i="2"/>
  <c r="Q214" i="2"/>
  <c r="P214" i="2"/>
  <c r="R214" i="2" s="1"/>
  <c r="D214" i="2"/>
  <c r="F214" i="2" s="1"/>
  <c r="C214" i="2"/>
  <c r="E214" i="2" s="1"/>
  <c r="I214" i="2" s="1"/>
  <c r="BW213" i="2"/>
  <c r="BO213" i="2"/>
  <c r="BJ213" i="2"/>
  <c r="BB213" i="2"/>
  <c r="BC224" i="2" s="1"/>
  <c r="AT213" i="2"/>
  <c r="AU220" i="2" s="1"/>
  <c r="AM213" i="2"/>
  <c r="AL213" i="2"/>
  <c r="AD213" i="2"/>
  <c r="Q213" i="2"/>
  <c r="P213" i="2"/>
  <c r="R213" i="2" s="1"/>
  <c r="D213" i="2"/>
  <c r="F213" i="2" s="1"/>
  <c r="C213" i="2"/>
  <c r="E213" i="2" s="1"/>
  <c r="I213" i="2" s="1"/>
  <c r="BW212" i="2"/>
  <c r="BO212" i="2"/>
  <c r="BJ212" i="2"/>
  <c r="BB212" i="2"/>
  <c r="BC223" i="2" s="1"/>
  <c r="AT212" i="2"/>
  <c r="AU219" i="2" s="1"/>
  <c r="AM212" i="2"/>
  <c r="AL212" i="2"/>
  <c r="AD212" i="2"/>
  <c r="Q212" i="2"/>
  <c r="P212" i="2"/>
  <c r="R212" i="2" s="1"/>
  <c r="D212" i="2"/>
  <c r="F212" i="2" s="1"/>
  <c r="C212" i="2"/>
  <c r="E212" i="2" s="1"/>
  <c r="I212" i="2" s="1"/>
  <c r="BW211" i="2"/>
  <c r="BO211" i="2"/>
  <c r="BJ211" i="2"/>
  <c r="BB211" i="2"/>
  <c r="BC222" i="2" s="1"/>
  <c r="AT211" i="2"/>
  <c r="AU218" i="2" s="1"/>
  <c r="AM211" i="2"/>
  <c r="AL211" i="2"/>
  <c r="AD211" i="2"/>
  <c r="Q211" i="2"/>
  <c r="P211" i="2"/>
  <c r="R211" i="2" s="1"/>
  <c r="D211" i="2"/>
  <c r="F211" i="2" s="1"/>
  <c r="C211" i="2"/>
  <c r="E211" i="2" s="1"/>
  <c r="BW210" i="2"/>
  <c r="BO210" i="2"/>
  <c r="BJ210" i="2"/>
  <c r="BB210" i="2"/>
  <c r="BC221" i="2" s="1"/>
  <c r="AT210" i="2"/>
  <c r="AU217" i="2" s="1"/>
  <c r="AM210" i="2"/>
  <c r="AL210" i="2"/>
  <c r="AD210" i="2"/>
  <c r="Q210" i="2"/>
  <c r="P210" i="2"/>
  <c r="R210" i="2" s="1"/>
  <c r="D210" i="2"/>
  <c r="F210" i="2" s="1"/>
  <c r="C210" i="2"/>
  <c r="E210" i="2" s="1"/>
  <c r="I210" i="2" s="1"/>
  <c r="BW209" i="2"/>
  <c r="BO209" i="2"/>
  <c r="BJ209" i="2"/>
  <c r="BC209" i="2"/>
  <c r="BB209" i="2"/>
  <c r="BC220" i="2" s="1"/>
  <c r="AT209" i="2"/>
  <c r="AU216" i="2" s="1"/>
  <c r="AM209" i="2"/>
  <c r="AL209" i="2"/>
  <c r="AD209" i="2"/>
  <c r="Q209" i="2"/>
  <c r="P209" i="2"/>
  <c r="R209" i="2" s="1"/>
  <c r="D209" i="2"/>
  <c r="F209" i="2" s="1"/>
  <c r="C209" i="2"/>
  <c r="E209" i="2" s="1"/>
  <c r="BW208" i="2"/>
  <c r="BO208" i="2"/>
  <c r="BJ208" i="2"/>
  <c r="BC208" i="2"/>
  <c r="BB208" i="2"/>
  <c r="BC219" i="2" s="1"/>
  <c r="AT208" i="2"/>
  <c r="AU215" i="2" s="1"/>
  <c r="AM208" i="2"/>
  <c r="AL208" i="2"/>
  <c r="AD208" i="2"/>
  <c r="Q208" i="2"/>
  <c r="P208" i="2"/>
  <c r="R208" i="2" s="1"/>
  <c r="D208" i="2"/>
  <c r="F208" i="2" s="1"/>
  <c r="C208" i="2"/>
  <c r="E208" i="2" s="1"/>
  <c r="I208" i="2" s="1"/>
  <c r="BW207" i="2"/>
  <c r="BO207" i="2"/>
  <c r="BJ207" i="2"/>
  <c r="BC207" i="2"/>
  <c r="BB207" i="2"/>
  <c r="BC218" i="2" s="1"/>
  <c r="AT207" i="2"/>
  <c r="AU214" i="2" s="1"/>
  <c r="AM207" i="2"/>
  <c r="AL207" i="2"/>
  <c r="AD207" i="2"/>
  <c r="Q207" i="2"/>
  <c r="P207" i="2"/>
  <c r="R207" i="2" s="1"/>
  <c r="D207" i="2"/>
  <c r="F207" i="2" s="1"/>
  <c r="C207" i="2"/>
  <c r="E207" i="2" s="1"/>
  <c r="BW206" i="2"/>
  <c r="BO206" i="2"/>
  <c r="BJ206" i="2"/>
  <c r="BC206" i="2"/>
  <c r="BB206" i="2"/>
  <c r="BC217" i="2" s="1"/>
  <c r="AT206" i="2"/>
  <c r="AU213" i="2" s="1"/>
  <c r="AM206" i="2"/>
  <c r="AL206" i="2"/>
  <c r="AD206" i="2"/>
  <c r="Q206" i="2"/>
  <c r="P206" i="2"/>
  <c r="R206" i="2" s="1"/>
  <c r="D206" i="2"/>
  <c r="F206" i="2" s="1"/>
  <c r="C206" i="2"/>
  <c r="E206" i="2" s="1"/>
  <c r="I206" i="2" s="1"/>
  <c r="BW205" i="2"/>
  <c r="BO205" i="2"/>
  <c r="BJ205" i="2"/>
  <c r="BC205" i="2"/>
  <c r="BB205" i="2"/>
  <c r="BC216" i="2" s="1"/>
  <c r="AT205" i="2"/>
  <c r="AU212" i="2" s="1"/>
  <c r="AM205" i="2"/>
  <c r="AL205" i="2"/>
  <c r="AD205" i="2"/>
  <c r="Q205" i="2"/>
  <c r="P205" i="2"/>
  <c r="R205" i="2" s="1"/>
  <c r="D205" i="2"/>
  <c r="F205" i="2" s="1"/>
  <c r="C205" i="2"/>
  <c r="E205" i="2" s="1"/>
  <c r="BW204" i="2"/>
  <c r="BO204" i="2"/>
  <c r="BJ204" i="2"/>
  <c r="BC204" i="2"/>
  <c r="BB204" i="2"/>
  <c r="BC215" i="2" s="1"/>
  <c r="AT204" i="2"/>
  <c r="AU211" i="2" s="1"/>
  <c r="AM204" i="2"/>
  <c r="AL204" i="2"/>
  <c r="AD204" i="2"/>
  <c r="Q204" i="2"/>
  <c r="P204" i="2"/>
  <c r="R204" i="2" s="1"/>
  <c r="D204" i="2"/>
  <c r="F204" i="2" s="1"/>
  <c r="C204" i="2"/>
  <c r="E204" i="2" s="1"/>
  <c r="I204" i="2" s="1"/>
  <c r="BW203" i="2"/>
  <c r="BO203" i="2"/>
  <c r="BJ203" i="2"/>
  <c r="BC203" i="2"/>
  <c r="BB203" i="2"/>
  <c r="BC214" i="2" s="1"/>
  <c r="AT203" i="2"/>
  <c r="AU210" i="2" s="1"/>
  <c r="AM203" i="2"/>
  <c r="AL203" i="2"/>
  <c r="AD203" i="2"/>
  <c r="Q203" i="2"/>
  <c r="P203" i="2"/>
  <c r="R203" i="2" s="1"/>
  <c r="D203" i="2"/>
  <c r="F203" i="2" s="1"/>
  <c r="C203" i="2"/>
  <c r="E203" i="2" s="1"/>
  <c r="BW202" i="2"/>
  <c r="BO202" i="2"/>
  <c r="BJ202" i="2"/>
  <c r="BC202" i="2"/>
  <c r="BB202" i="2"/>
  <c r="BC213" i="2" s="1"/>
  <c r="AT202" i="2"/>
  <c r="AU209" i="2" s="1"/>
  <c r="AM202" i="2"/>
  <c r="AL202" i="2"/>
  <c r="AD202" i="2"/>
  <c r="Q202" i="2"/>
  <c r="P202" i="2"/>
  <c r="R202" i="2" s="1"/>
  <c r="D202" i="2"/>
  <c r="F202" i="2" s="1"/>
  <c r="C202" i="2"/>
  <c r="E202" i="2" s="1"/>
  <c r="I202" i="2" s="1"/>
  <c r="BW201" i="2"/>
  <c r="BO201" i="2"/>
  <c r="BJ201" i="2"/>
  <c r="BC201" i="2"/>
  <c r="BB201" i="2"/>
  <c r="BC212" i="2" s="1"/>
  <c r="AT201" i="2"/>
  <c r="AU208" i="2" s="1"/>
  <c r="AM201" i="2"/>
  <c r="AL201" i="2"/>
  <c r="AD201" i="2"/>
  <c r="Q201" i="2"/>
  <c r="P201" i="2"/>
  <c r="R201" i="2" s="1"/>
  <c r="D201" i="2"/>
  <c r="F201" i="2" s="1"/>
  <c r="C201" i="2"/>
  <c r="E201" i="2" s="1"/>
  <c r="BW200" i="2"/>
  <c r="BO200" i="2"/>
  <c r="BJ200" i="2"/>
  <c r="BC200" i="2"/>
  <c r="BB200" i="2"/>
  <c r="BC211" i="2" s="1"/>
  <c r="AT200" i="2"/>
  <c r="AU207" i="2" s="1"/>
  <c r="AM200" i="2"/>
  <c r="AL200" i="2"/>
  <c r="AD200" i="2"/>
  <c r="Q200" i="2"/>
  <c r="P200" i="2"/>
  <c r="R200" i="2" s="1"/>
  <c r="D200" i="2"/>
  <c r="F200" i="2" s="1"/>
  <c r="C200" i="2"/>
  <c r="E200" i="2" s="1"/>
  <c r="I200" i="2" s="1"/>
  <c r="BW199" i="2"/>
  <c r="BO199" i="2"/>
  <c r="BJ199" i="2"/>
  <c r="BC199" i="2"/>
  <c r="BB199" i="2"/>
  <c r="BC210" i="2" s="1"/>
  <c r="AT199" i="2"/>
  <c r="AU206" i="2" s="1"/>
  <c r="AM199" i="2"/>
  <c r="AL199" i="2"/>
  <c r="AD199" i="2"/>
  <c r="Q199" i="2"/>
  <c r="P199" i="2"/>
  <c r="R199" i="2" s="1"/>
  <c r="D199" i="2"/>
  <c r="F199" i="2" s="1"/>
  <c r="C199" i="2"/>
  <c r="E199" i="2" s="1"/>
  <c r="BW198" i="2"/>
  <c r="BO198" i="2"/>
  <c r="BJ198" i="2"/>
  <c r="BC198" i="2"/>
  <c r="BB198" i="2"/>
  <c r="AT198" i="2"/>
  <c r="AU205" i="2" s="1"/>
  <c r="AM198" i="2"/>
  <c r="AL198" i="2"/>
  <c r="AD198" i="2"/>
  <c r="Q198" i="2"/>
  <c r="P198" i="2"/>
  <c r="R198" i="2" s="1"/>
  <c r="D198" i="2"/>
  <c r="F198" i="2" s="1"/>
  <c r="C198" i="2"/>
  <c r="E198" i="2" s="1"/>
  <c r="I198" i="2" s="1"/>
  <c r="BW197" i="2"/>
  <c r="BO197" i="2"/>
  <c r="BJ197" i="2"/>
  <c r="BC197" i="2"/>
  <c r="BB197" i="2"/>
  <c r="AT197" i="2"/>
  <c r="AU204" i="2" s="1"/>
  <c r="AM197" i="2"/>
  <c r="AL197" i="2"/>
  <c r="AD197" i="2"/>
  <c r="Q197" i="2"/>
  <c r="P197" i="2"/>
  <c r="R197" i="2" s="1"/>
  <c r="D197" i="2"/>
  <c r="F197" i="2" s="1"/>
  <c r="C197" i="2"/>
  <c r="E197" i="2" s="1"/>
  <c r="BW196" i="2"/>
  <c r="BO196" i="2"/>
  <c r="BJ196" i="2"/>
  <c r="BC196" i="2"/>
  <c r="BB196" i="2"/>
  <c r="AT196" i="2"/>
  <c r="AU203" i="2" s="1"/>
  <c r="AM196" i="2"/>
  <c r="AL196" i="2"/>
  <c r="AD196" i="2"/>
  <c r="Q196" i="2"/>
  <c r="P196" i="2"/>
  <c r="R196" i="2" s="1"/>
  <c r="D196" i="2"/>
  <c r="F196" i="2" s="1"/>
  <c r="C196" i="2"/>
  <c r="E196" i="2" s="1"/>
  <c r="I196" i="2" s="1"/>
  <c r="BW195" i="2"/>
  <c r="BO195" i="2"/>
  <c r="BJ195" i="2"/>
  <c r="BC195" i="2"/>
  <c r="BB195" i="2"/>
  <c r="AT195" i="2"/>
  <c r="AU202" i="2" s="1"/>
  <c r="AM195" i="2"/>
  <c r="AL195" i="2"/>
  <c r="AD195" i="2"/>
  <c r="Q195" i="2"/>
  <c r="P195" i="2"/>
  <c r="R195" i="2" s="1"/>
  <c r="D195" i="2"/>
  <c r="F195" i="2" s="1"/>
  <c r="C195" i="2"/>
  <c r="E195" i="2" s="1"/>
  <c r="BW194" i="2"/>
  <c r="BO194" i="2"/>
  <c r="BJ194" i="2"/>
  <c r="BC194" i="2"/>
  <c r="BB194" i="2"/>
  <c r="AT194" i="2"/>
  <c r="AM194" i="2"/>
  <c r="AL194" i="2"/>
  <c r="AD194" i="2"/>
  <c r="Q194" i="2"/>
  <c r="P194" i="2"/>
  <c r="R194" i="2" s="1"/>
  <c r="D194" i="2"/>
  <c r="F194" i="2" s="1"/>
  <c r="C194" i="2"/>
  <c r="E194" i="2" s="1"/>
  <c r="BW193" i="2"/>
  <c r="BO193" i="2"/>
  <c r="BJ193" i="2"/>
  <c r="BC193" i="2"/>
  <c r="BB193" i="2"/>
  <c r="AT193" i="2"/>
  <c r="AM193" i="2"/>
  <c r="AL193" i="2"/>
  <c r="AD193" i="2"/>
  <c r="Q193" i="2"/>
  <c r="P193" i="2"/>
  <c r="R193" i="2" s="1"/>
  <c r="D193" i="2"/>
  <c r="F193" i="2" s="1"/>
  <c r="C193" i="2"/>
  <c r="E193" i="2" s="1"/>
  <c r="BW192" i="2"/>
  <c r="BO192" i="2"/>
  <c r="BJ192" i="2"/>
  <c r="BC192" i="2"/>
  <c r="BB192" i="2"/>
  <c r="AT192" i="2"/>
  <c r="AM192" i="2"/>
  <c r="AL192" i="2"/>
  <c r="AD192" i="2"/>
  <c r="Q192" i="2"/>
  <c r="P192" i="2"/>
  <c r="R192" i="2" s="1"/>
  <c r="D192" i="2"/>
  <c r="F192" i="2" s="1"/>
  <c r="C192" i="2"/>
  <c r="E192" i="2" s="1"/>
  <c r="BW191" i="2"/>
  <c r="BO191" i="2"/>
  <c r="BJ191" i="2"/>
  <c r="BC191" i="2"/>
  <c r="BB191" i="2"/>
  <c r="AT191" i="2"/>
  <c r="AM191" i="2"/>
  <c r="AL191" i="2"/>
  <c r="AD191" i="2"/>
  <c r="Q191" i="2"/>
  <c r="P191" i="2"/>
  <c r="R191" i="2" s="1"/>
  <c r="D191" i="2"/>
  <c r="F191" i="2" s="1"/>
  <c r="C191" i="2"/>
  <c r="E191" i="2" s="1"/>
  <c r="BW190" i="2"/>
  <c r="BO190" i="2"/>
  <c r="BJ190" i="2"/>
  <c r="BC190" i="2"/>
  <c r="BB190" i="2"/>
  <c r="AT190" i="2"/>
  <c r="AM190" i="2"/>
  <c r="AL190" i="2"/>
  <c r="AD190" i="2"/>
  <c r="Q190" i="2"/>
  <c r="P190" i="2"/>
  <c r="R190" i="2" s="1"/>
  <c r="D190" i="2"/>
  <c r="F190" i="2" s="1"/>
  <c r="C190" i="2"/>
  <c r="E190" i="2" s="1"/>
  <c r="BW189" i="2"/>
  <c r="BO189" i="2"/>
  <c r="BJ189" i="2"/>
  <c r="BC189" i="2"/>
  <c r="BB189" i="2"/>
  <c r="AT189" i="2"/>
  <c r="AM189" i="2"/>
  <c r="AL189" i="2"/>
  <c r="AD189" i="2"/>
  <c r="Q189" i="2"/>
  <c r="P189" i="2"/>
  <c r="R189" i="2" s="1"/>
  <c r="D189" i="2"/>
  <c r="F189" i="2" s="1"/>
  <c r="C189" i="2"/>
  <c r="E189" i="2" s="1"/>
  <c r="BW188" i="2"/>
  <c r="BO188" i="2"/>
  <c r="BJ188" i="2"/>
  <c r="BC188" i="2"/>
  <c r="BB188" i="2"/>
  <c r="AT188" i="2"/>
  <c r="AM188" i="2"/>
  <c r="AL188" i="2"/>
  <c r="AD188" i="2"/>
  <c r="Q188" i="2"/>
  <c r="P188" i="2"/>
  <c r="R188" i="2" s="1"/>
  <c r="D188" i="2"/>
  <c r="F188" i="2" s="1"/>
  <c r="C188" i="2"/>
  <c r="E188" i="2" s="1"/>
  <c r="BW187" i="2"/>
  <c r="BO187" i="2"/>
  <c r="BJ187" i="2"/>
  <c r="BC187" i="2"/>
  <c r="BB187" i="2"/>
  <c r="AT187" i="2"/>
  <c r="AM187" i="2"/>
  <c r="AL187" i="2"/>
  <c r="AD187" i="2"/>
  <c r="Q187" i="2"/>
  <c r="P187" i="2"/>
  <c r="R187" i="2" s="1"/>
  <c r="D187" i="2"/>
  <c r="F187" i="2" s="1"/>
  <c r="C187" i="2"/>
  <c r="E187" i="2" s="1"/>
  <c r="BW186" i="2"/>
  <c r="BO186" i="2"/>
  <c r="BJ186" i="2"/>
  <c r="BC186" i="2"/>
  <c r="BB186" i="2"/>
  <c r="AT186" i="2"/>
  <c r="AM186" i="2"/>
  <c r="AL186" i="2"/>
  <c r="AD186" i="2"/>
  <c r="Q186" i="2"/>
  <c r="P186" i="2"/>
  <c r="R186" i="2" s="1"/>
  <c r="D186" i="2"/>
  <c r="F186" i="2" s="1"/>
  <c r="C186" i="2"/>
  <c r="E186" i="2" s="1"/>
  <c r="BW185" i="2"/>
  <c r="BO185" i="2"/>
  <c r="BJ185" i="2"/>
  <c r="BC185" i="2"/>
  <c r="BB185" i="2"/>
  <c r="AT185" i="2"/>
  <c r="AM185" i="2"/>
  <c r="AL185" i="2"/>
  <c r="AD185" i="2"/>
  <c r="Q185" i="2"/>
  <c r="P185" i="2"/>
  <c r="R185" i="2" s="1"/>
  <c r="D185" i="2"/>
  <c r="F185" i="2" s="1"/>
  <c r="C185" i="2"/>
  <c r="E185" i="2" s="1"/>
  <c r="BW184" i="2"/>
  <c r="BO184" i="2"/>
  <c r="BJ184" i="2"/>
  <c r="BC184" i="2"/>
  <c r="BB184" i="2"/>
  <c r="AT184" i="2"/>
  <c r="AM184" i="2"/>
  <c r="AL184" i="2"/>
  <c r="AD184" i="2"/>
  <c r="Q184" i="2"/>
  <c r="P184" i="2"/>
  <c r="R184" i="2" s="1"/>
  <c r="D184" i="2"/>
  <c r="F184" i="2" s="1"/>
  <c r="C184" i="2"/>
  <c r="E184" i="2" s="1"/>
  <c r="BW183" i="2"/>
  <c r="BO183" i="2"/>
  <c r="BJ183" i="2"/>
  <c r="BC183" i="2"/>
  <c r="BB183" i="2"/>
  <c r="AT183" i="2"/>
  <c r="AM183" i="2"/>
  <c r="AL183" i="2"/>
  <c r="AD183" i="2"/>
  <c r="Q183" i="2"/>
  <c r="P183" i="2"/>
  <c r="R183" i="2" s="1"/>
  <c r="D183" i="2"/>
  <c r="F183" i="2" s="1"/>
  <c r="C183" i="2"/>
  <c r="E183" i="2" s="1"/>
  <c r="BW182" i="2"/>
  <c r="BO182" i="2"/>
  <c r="BJ182" i="2"/>
  <c r="BC182" i="2"/>
  <c r="BB182" i="2"/>
  <c r="AT182" i="2"/>
  <c r="AM182" i="2"/>
  <c r="AL182" i="2"/>
  <c r="AD182" i="2"/>
  <c r="Q182" i="2"/>
  <c r="P182" i="2"/>
  <c r="R182" i="2" s="1"/>
  <c r="D182" i="2"/>
  <c r="F182" i="2" s="1"/>
  <c r="C182" i="2"/>
  <c r="E182" i="2" s="1"/>
  <c r="BW181" i="2"/>
  <c r="BO181" i="2"/>
  <c r="BJ181" i="2"/>
  <c r="BC181" i="2"/>
  <c r="BB181" i="2"/>
  <c r="AT181" i="2"/>
  <c r="AM181" i="2"/>
  <c r="AL181" i="2"/>
  <c r="AD181" i="2"/>
  <c r="Q181" i="2"/>
  <c r="P181" i="2"/>
  <c r="R181" i="2" s="1"/>
  <c r="D181" i="2"/>
  <c r="F181" i="2" s="1"/>
  <c r="C181" i="2"/>
  <c r="E181" i="2" s="1"/>
  <c r="BW180" i="2"/>
  <c r="BO180" i="2"/>
  <c r="BJ180" i="2"/>
  <c r="BC180" i="2"/>
  <c r="BB180" i="2"/>
  <c r="AT180" i="2"/>
  <c r="AL180" i="2"/>
  <c r="AD180" i="2"/>
  <c r="Q180" i="2"/>
  <c r="P180" i="2"/>
  <c r="R180" i="2" s="1"/>
  <c r="D180" i="2"/>
  <c r="F180" i="2" s="1"/>
  <c r="C180" i="2"/>
  <c r="E180" i="2" s="1"/>
  <c r="BW179" i="2"/>
  <c r="BO179" i="2"/>
  <c r="BJ179" i="2"/>
  <c r="BC179" i="2"/>
  <c r="BB179" i="2"/>
  <c r="AT179" i="2"/>
  <c r="AL179" i="2"/>
  <c r="AD179" i="2"/>
  <c r="Q179" i="2"/>
  <c r="P179" i="2"/>
  <c r="R179" i="2" s="1"/>
  <c r="I179" i="2"/>
  <c r="F179" i="2"/>
  <c r="D179" i="2"/>
  <c r="C179" i="2"/>
  <c r="E179" i="2" s="1"/>
  <c r="BW178" i="2"/>
  <c r="BK178" i="2"/>
  <c r="BJ178" i="2"/>
  <c r="BC178" i="2"/>
  <c r="BB178" i="2"/>
  <c r="AT178" i="2"/>
  <c r="AL178" i="2"/>
  <c r="BO178" i="2" s="1"/>
  <c r="AD178" i="2"/>
  <c r="Q178" i="2"/>
  <c r="P178" i="2"/>
  <c r="R178" i="2" s="1"/>
  <c r="F178" i="2"/>
  <c r="D178" i="2"/>
  <c r="C178" i="2"/>
  <c r="E178" i="2" s="1"/>
  <c r="BW177" i="2"/>
  <c r="BJ177" i="2"/>
  <c r="BC177" i="2"/>
  <c r="BB177" i="2"/>
  <c r="AT177" i="2"/>
  <c r="AL177" i="2"/>
  <c r="AM178" i="2" s="1"/>
  <c r="AD177" i="2"/>
  <c r="BK177" i="2" s="1"/>
  <c r="P177" i="2"/>
  <c r="R177" i="2" s="1"/>
  <c r="D177" i="2"/>
  <c r="F177" i="2" s="1"/>
  <c r="C177" i="2"/>
  <c r="E177" i="2" s="1"/>
  <c r="BW176" i="2"/>
  <c r="BO176" i="2"/>
  <c r="BJ176" i="2"/>
  <c r="BC176" i="2"/>
  <c r="BB176" i="2"/>
  <c r="AT176" i="2"/>
  <c r="AL176" i="2"/>
  <c r="AM179" i="2" s="1"/>
  <c r="AD176" i="2"/>
  <c r="P176" i="2"/>
  <c r="R176" i="2" s="1"/>
  <c r="D176" i="2"/>
  <c r="F176" i="2" s="1"/>
  <c r="C176" i="2"/>
  <c r="E176" i="2" s="1"/>
  <c r="I176" i="2" s="1"/>
  <c r="BW175" i="2"/>
  <c r="BO175" i="2"/>
  <c r="BK175" i="2"/>
  <c r="BJ175" i="2"/>
  <c r="BB175" i="2"/>
  <c r="AT175" i="2"/>
  <c r="AL175" i="2"/>
  <c r="AD175" i="2"/>
  <c r="Q175" i="2"/>
  <c r="P175" i="2"/>
  <c r="R175" i="2" s="1"/>
  <c r="I175" i="2"/>
  <c r="F175" i="2"/>
  <c r="D175" i="2"/>
  <c r="C175" i="2"/>
  <c r="E175" i="2" s="1"/>
  <c r="BW174" i="2"/>
  <c r="BK174" i="2"/>
  <c r="BJ174" i="2"/>
  <c r="BC174" i="2"/>
  <c r="BB174" i="2"/>
  <c r="AT174" i="2"/>
  <c r="AL174" i="2"/>
  <c r="BO174" i="2" s="1"/>
  <c r="AD174" i="2"/>
  <c r="Q174" i="2"/>
  <c r="P174" i="2"/>
  <c r="R174" i="2" s="1"/>
  <c r="F174" i="2"/>
  <c r="D174" i="2"/>
  <c r="C174" i="2"/>
  <c r="E174" i="2" s="1"/>
  <c r="BW173" i="2"/>
  <c r="BJ173" i="2"/>
  <c r="BB173" i="2"/>
  <c r="AT173" i="2"/>
  <c r="AL173" i="2"/>
  <c r="AM174" i="2" s="1"/>
  <c r="AD173" i="2"/>
  <c r="BK173" i="2" s="1"/>
  <c r="P173" i="2"/>
  <c r="R173" i="2" s="1"/>
  <c r="D173" i="2"/>
  <c r="F173" i="2" s="1"/>
  <c r="C173" i="2"/>
  <c r="E173" i="2" s="1"/>
  <c r="BW172" i="2"/>
  <c r="BO172" i="2"/>
  <c r="BJ172" i="2"/>
  <c r="BB172" i="2"/>
  <c r="AT172" i="2"/>
  <c r="AL172" i="2"/>
  <c r="AM175" i="2" s="1"/>
  <c r="AD172" i="2"/>
  <c r="P172" i="2"/>
  <c r="R172" i="2" s="1"/>
  <c r="D172" i="2"/>
  <c r="F172" i="2" s="1"/>
  <c r="C172" i="2"/>
  <c r="E172" i="2" s="1"/>
  <c r="I172" i="2" s="1"/>
  <c r="BW171" i="2"/>
  <c r="BO171" i="2"/>
  <c r="BK171" i="2"/>
  <c r="BJ171" i="2"/>
  <c r="BB171" i="2"/>
  <c r="AT171" i="2"/>
  <c r="AL171" i="2"/>
  <c r="AD171" i="2"/>
  <c r="Q171" i="2"/>
  <c r="P171" i="2"/>
  <c r="R171" i="2" s="1"/>
  <c r="I171" i="2"/>
  <c r="F171" i="2"/>
  <c r="D171" i="2"/>
  <c r="C171" i="2"/>
  <c r="E171" i="2" s="1"/>
  <c r="BW170" i="2"/>
  <c r="BK170" i="2"/>
  <c r="BJ170" i="2"/>
  <c r="BC170" i="2"/>
  <c r="BB170" i="2"/>
  <c r="AT170" i="2"/>
  <c r="AL170" i="2"/>
  <c r="BO170" i="2" s="1"/>
  <c r="AD170" i="2"/>
  <c r="Q170" i="2"/>
  <c r="P170" i="2"/>
  <c r="R170" i="2" s="1"/>
  <c r="F170" i="2"/>
  <c r="D170" i="2"/>
  <c r="C170" i="2"/>
  <c r="E170" i="2" s="1"/>
  <c r="BW169" i="2"/>
  <c r="BJ169" i="2"/>
  <c r="BB169" i="2"/>
  <c r="AT169" i="2"/>
  <c r="AL169" i="2"/>
  <c r="AM170" i="2" s="1"/>
  <c r="AD169" i="2"/>
  <c r="BK169" i="2" s="1"/>
  <c r="P169" i="2"/>
  <c r="R169" i="2" s="1"/>
  <c r="D169" i="2"/>
  <c r="F169" i="2" s="1"/>
  <c r="C169" i="2"/>
  <c r="E169" i="2" s="1"/>
  <c r="BW168" i="2"/>
  <c r="BO168" i="2"/>
  <c r="BJ168" i="2"/>
  <c r="BB168" i="2"/>
  <c r="AT168" i="2"/>
  <c r="AL168" i="2"/>
  <c r="AM171" i="2" s="1"/>
  <c r="AD168" i="2"/>
  <c r="P168" i="2"/>
  <c r="R168" i="2" s="1"/>
  <c r="D168" i="2"/>
  <c r="F168" i="2" s="1"/>
  <c r="C168" i="2"/>
  <c r="E168" i="2" s="1"/>
  <c r="I168" i="2" s="1"/>
  <c r="BW167" i="2"/>
  <c r="BO167" i="2"/>
  <c r="BK167" i="2"/>
  <c r="BJ167" i="2"/>
  <c r="BB167" i="2"/>
  <c r="AT167" i="2"/>
  <c r="AL167" i="2"/>
  <c r="AD167" i="2"/>
  <c r="Q167" i="2"/>
  <c r="P167" i="2"/>
  <c r="R167" i="2" s="1"/>
  <c r="I167" i="2"/>
  <c r="F167" i="2"/>
  <c r="D167" i="2"/>
  <c r="C167" i="2"/>
  <c r="E167" i="2" s="1"/>
  <c r="BW166" i="2"/>
  <c r="BK166" i="2"/>
  <c r="BJ166" i="2"/>
  <c r="BC166" i="2"/>
  <c r="BB166" i="2"/>
  <c r="AT166" i="2"/>
  <c r="AL166" i="2"/>
  <c r="BO166" i="2" s="1"/>
  <c r="AD166" i="2"/>
  <c r="Q166" i="2"/>
  <c r="P166" i="2"/>
  <c r="R166" i="2" s="1"/>
  <c r="F166" i="2"/>
  <c r="D166" i="2"/>
  <c r="C166" i="2"/>
  <c r="E166" i="2" s="1"/>
  <c r="BW165" i="2"/>
  <c r="BJ165" i="2"/>
  <c r="BB165" i="2"/>
  <c r="AT165" i="2"/>
  <c r="AL165" i="2"/>
  <c r="AM166" i="2" s="1"/>
  <c r="AD165" i="2"/>
  <c r="BK165" i="2" s="1"/>
  <c r="P165" i="2"/>
  <c r="R165" i="2" s="1"/>
  <c r="F165" i="2"/>
  <c r="D165" i="2"/>
  <c r="C165" i="2"/>
  <c r="E165" i="2" s="1"/>
  <c r="I165" i="2" s="1"/>
  <c r="BS164" i="2"/>
  <c r="BO164" i="2"/>
  <c r="BJ164" i="2"/>
  <c r="BC164" i="2"/>
  <c r="BB164" i="2"/>
  <c r="BC175" i="2" s="1"/>
  <c r="AT164" i="2"/>
  <c r="AL164" i="2"/>
  <c r="AM167" i="2" s="1"/>
  <c r="AD164" i="2"/>
  <c r="P164" i="2"/>
  <c r="R164" i="2" s="1"/>
  <c r="F164" i="2"/>
  <c r="D164" i="2"/>
  <c r="C164" i="2"/>
  <c r="E164" i="2" s="1"/>
  <c r="I164" i="2" s="1"/>
  <c r="BS163" i="2"/>
  <c r="BO163" i="2"/>
  <c r="BJ163" i="2"/>
  <c r="BC163" i="2"/>
  <c r="BB163" i="2"/>
  <c r="BW163" i="2" s="1"/>
  <c r="AT163" i="2"/>
  <c r="AL163" i="2"/>
  <c r="AD163" i="2"/>
  <c r="P163" i="2"/>
  <c r="R163" i="2" s="1"/>
  <c r="F163" i="2"/>
  <c r="D163" i="2"/>
  <c r="C163" i="2"/>
  <c r="E163" i="2" s="1"/>
  <c r="I163" i="2" s="1"/>
  <c r="BS162" i="2"/>
  <c r="BO162" i="2"/>
  <c r="BJ162" i="2"/>
  <c r="BC162" i="2"/>
  <c r="BB162" i="2"/>
  <c r="BW162" i="2" s="1"/>
  <c r="AT162" i="2"/>
  <c r="AL162" i="2"/>
  <c r="AM165" i="2" s="1"/>
  <c r="AD162" i="2"/>
  <c r="P162" i="2"/>
  <c r="R162" i="2" s="1"/>
  <c r="F162" i="2"/>
  <c r="D162" i="2"/>
  <c r="C162" i="2"/>
  <c r="E162" i="2" s="1"/>
  <c r="I162" i="2" s="1"/>
  <c r="BO161" i="2"/>
  <c r="BJ161" i="2"/>
  <c r="BC161" i="2"/>
  <c r="BB161" i="2"/>
  <c r="BC172" i="2" s="1"/>
  <c r="AT161" i="2"/>
  <c r="AL161" i="2"/>
  <c r="AM164" i="2" s="1"/>
  <c r="AD161" i="2"/>
  <c r="P161" i="2"/>
  <c r="R161" i="2" s="1"/>
  <c r="F161" i="2"/>
  <c r="D161" i="2"/>
  <c r="C161" i="2"/>
  <c r="E161" i="2" s="1"/>
  <c r="BW160" i="2"/>
  <c r="BO160" i="2"/>
  <c r="BJ160" i="2"/>
  <c r="BC160" i="2"/>
  <c r="BB160" i="2"/>
  <c r="BC171" i="2" s="1"/>
  <c r="AT160" i="2"/>
  <c r="AL160" i="2"/>
  <c r="AM163" i="2" s="1"/>
  <c r="AD160" i="2"/>
  <c r="P160" i="2"/>
  <c r="R160" i="2" s="1"/>
  <c r="F160" i="2"/>
  <c r="D160" i="2"/>
  <c r="C160" i="2"/>
  <c r="E160" i="2" s="1"/>
  <c r="BW159" i="2"/>
  <c r="BO159" i="2"/>
  <c r="BJ159" i="2"/>
  <c r="BC159" i="2"/>
  <c r="BB159" i="2"/>
  <c r="AT159" i="2"/>
  <c r="AL159" i="2"/>
  <c r="AM162" i="2" s="1"/>
  <c r="AD159" i="2"/>
  <c r="P159" i="2"/>
  <c r="R159" i="2" s="1"/>
  <c r="F159" i="2"/>
  <c r="D159" i="2"/>
  <c r="C159" i="2"/>
  <c r="E159" i="2" s="1"/>
  <c r="BW158" i="2"/>
  <c r="BO158" i="2"/>
  <c r="BJ158" i="2"/>
  <c r="BC158" i="2"/>
  <c r="BB158" i="2"/>
  <c r="BC169" i="2" s="1"/>
  <c r="AT158" i="2"/>
  <c r="AL158" i="2"/>
  <c r="AM161" i="2" s="1"/>
  <c r="AD158" i="2"/>
  <c r="P158" i="2"/>
  <c r="R158" i="2" s="1"/>
  <c r="F158" i="2"/>
  <c r="D158" i="2"/>
  <c r="C158" i="2"/>
  <c r="E158" i="2" s="1"/>
  <c r="BW157" i="2"/>
  <c r="BO157" i="2"/>
  <c r="BJ157" i="2"/>
  <c r="BC157" i="2"/>
  <c r="BB157" i="2"/>
  <c r="BC168" i="2" s="1"/>
  <c r="AT157" i="2"/>
  <c r="AU164" i="2" s="1"/>
  <c r="AL157" i="2"/>
  <c r="AM160" i="2" s="1"/>
  <c r="AD157" i="2"/>
  <c r="P157" i="2"/>
  <c r="R157" i="2" s="1"/>
  <c r="F157" i="2"/>
  <c r="D157" i="2"/>
  <c r="C157" i="2"/>
  <c r="E157" i="2" s="1"/>
  <c r="BW156" i="2"/>
  <c r="BO156" i="2"/>
  <c r="BJ156" i="2"/>
  <c r="BC156" i="2"/>
  <c r="BB156" i="2"/>
  <c r="BC167" i="2" s="1"/>
  <c r="AT156" i="2"/>
  <c r="AU163" i="2" s="1"/>
  <c r="AL156" i="2"/>
  <c r="AM159" i="2" s="1"/>
  <c r="AD156" i="2"/>
  <c r="P156" i="2"/>
  <c r="R156" i="2" s="1"/>
  <c r="F156" i="2"/>
  <c r="D156" i="2"/>
  <c r="C156" i="2"/>
  <c r="E156" i="2" s="1"/>
  <c r="BW155" i="2"/>
  <c r="BO155" i="2"/>
  <c r="BJ155" i="2"/>
  <c r="BC155" i="2"/>
  <c r="BB155" i="2"/>
  <c r="AT155" i="2"/>
  <c r="AU162" i="2" s="1"/>
  <c r="AL155" i="2"/>
  <c r="AM158" i="2" s="1"/>
  <c r="AD155" i="2"/>
  <c r="P155" i="2"/>
  <c r="R155" i="2" s="1"/>
  <c r="F155" i="2"/>
  <c r="D155" i="2"/>
  <c r="C155" i="2"/>
  <c r="E155" i="2" s="1"/>
  <c r="BW154" i="2"/>
  <c r="BO154" i="2"/>
  <c r="BJ154" i="2"/>
  <c r="BC154" i="2"/>
  <c r="BB154" i="2"/>
  <c r="BC165" i="2" s="1"/>
  <c r="AT154" i="2"/>
  <c r="AU161" i="2" s="1"/>
  <c r="AL154" i="2"/>
  <c r="AM157" i="2" s="1"/>
  <c r="AD154" i="2"/>
  <c r="P154" i="2"/>
  <c r="R154" i="2" s="1"/>
  <c r="F154" i="2"/>
  <c r="D154" i="2"/>
  <c r="C154" i="2"/>
  <c r="E154" i="2" s="1"/>
  <c r="BW153" i="2"/>
  <c r="BO153" i="2"/>
  <c r="BJ153" i="2"/>
  <c r="BC153" i="2"/>
  <c r="BB153" i="2"/>
  <c r="AT153" i="2"/>
  <c r="AU160" i="2" s="1"/>
  <c r="AL153" i="2"/>
  <c r="AM156" i="2" s="1"/>
  <c r="AD153" i="2"/>
  <c r="P153" i="2"/>
  <c r="R153" i="2" s="1"/>
  <c r="F153" i="2"/>
  <c r="D153" i="2"/>
  <c r="C153" i="2"/>
  <c r="E153" i="2" s="1"/>
  <c r="BW152" i="2"/>
  <c r="BO152" i="2"/>
  <c r="BJ152" i="2"/>
  <c r="BC152" i="2"/>
  <c r="BB152" i="2"/>
  <c r="AT152" i="2"/>
  <c r="AU159" i="2" s="1"/>
  <c r="AL152" i="2"/>
  <c r="AM155" i="2" s="1"/>
  <c r="AD152" i="2"/>
  <c r="P152" i="2"/>
  <c r="R152" i="2" s="1"/>
  <c r="F152" i="2"/>
  <c r="D152" i="2"/>
  <c r="C152" i="2"/>
  <c r="E152" i="2" s="1"/>
  <c r="BW151" i="2"/>
  <c r="BO151" i="2"/>
  <c r="BJ151" i="2"/>
  <c r="BC151" i="2"/>
  <c r="BB151" i="2"/>
  <c r="AT151" i="2"/>
  <c r="AU158" i="2" s="1"/>
  <c r="AL151" i="2"/>
  <c r="AM154" i="2" s="1"/>
  <c r="AD151" i="2"/>
  <c r="P151" i="2"/>
  <c r="R151" i="2" s="1"/>
  <c r="F151" i="2"/>
  <c r="D151" i="2"/>
  <c r="C151" i="2"/>
  <c r="E151" i="2" s="1"/>
  <c r="BW150" i="2"/>
  <c r="BO150" i="2"/>
  <c r="BJ150" i="2"/>
  <c r="BC150" i="2"/>
  <c r="BB150" i="2"/>
  <c r="AT150" i="2"/>
  <c r="AU157" i="2" s="1"/>
  <c r="AL150" i="2"/>
  <c r="AM153" i="2" s="1"/>
  <c r="AD150" i="2"/>
  <c r="P150" i="2"/>
  <c r="R150" i="2" s="1"/>
  <c r="F150" i="2"/>
  <c r="D150" i="2"/>
  <c r="C150" i="2"/>
  <c r="E150" i="2" s="1"/>
  <c r="BW149" i="2"/>
  <c r="BO149" i="2"/>
  <c r="BJ149" i="2"/>
  <c r="BB149" i="2"/>
  <c r="AT149" i="2"/>
  <c r="AU156" i="2" s="1"/>
  <c r="AL149" i="2"/>
  <c r="AM152" i="2" s="1"/>
  <c r="AD149" i="2"/>
  <c r="P149" i="2"/>
  <c r="R149" i="2" s="1"/>
  <c r="F149" i="2"/>
  <c r="D149" i="2"/>
  <c r="C149" i="2"/>
  <c r="E149" i="2" s="1"/>
  <c r="BW148" i="2"/>
  <c r="BO148" i="2"/>
  <c r="BJ148" i="2"/>
  <c r="BB148" i="2"/>
  <c r="AT148" i="2"/>
  <c r="AU155" i="2" s="1"/>
  <c r="AL148" i="2"/>
  <c r="AM151" i="2" s="1"/>
  <c r="AD148" i="2"/>
  <c r="P148" i="2"/>
  <c r="R148" i="2" s="1"/>
  <c r="F148" i="2"/>
  <c r="D148" i="2"/>
  <c r="C148" i="2"/>
  <c r="E148" i="2" s="1"/>
  <c r="I148" i="2" s="1"/>
  <c r="BW147" i="2"/>
  <c r="BO147" i="2"/>
  <c r="BJ147" i="2"/>
  <c r="BB147" i="2"/>
  <c r="AT147" i="2"/>
  <c r="AU154" i="2" s="1"/>
  <c r="AL147" i="2"/>
  <c r="AM150" i="2" s="1"/>
  <c r="AD147" i="2"/>
  <c r="P147" i="2"/>
  <c r="R147" i="2" s="1"/>
  <c r="F147" i="2"/>
  <c r="D147" i="2"/>
  <c r="C147" i="2"/>
  <c r="E147" i="2" s="1"/>
  <c r="I147" i="2" s="1"/>
  <c r="BW146" i="2"/>
  <c r="BO146" i="2"/>
  <c r="BJ146" i="2"/>
  <c r="BB146" i="2"/>
  <c r="AT146" i="2"/>
  <c r="AU153" i="2" s="1"/>
  <c r="AL146" i="2"/>
  <c r="AM149" i="2" s="1"/>
  <c r="AD146" i="2"/>
  <c r="P146" i="2"/>
  <c r="R146" i="2" s="1"/>
  <c r="F146" i="2"/>
  <c r="D146" i="2"/>
  <c r="C146" i="2"/>
  <c r="E146" i="2" s="1"/>
  <c r="BW145" i="2"/>
  <c r="BO145" i="2"/>
  <c r="BJ145" i="2"/>
  <c r="BB145" i="2"/>
  <c r="AT145" i="2"/>
  <c r="AU152" i="2" s="1"/>
  <c r="AL145" i="2"/>
  <c r="AM148" i="2" s="1"/>
  <c r="AD145" i="2"/>
  <c r="P145" i="2"/>
  <c r="R145" i="2" s="1"/>
  <c r="F145" i="2"/>
  <c r="D145" i="2"/>
  <c r="C145" i="2"/>
  <c r="E145" i="2" s="1"/>
  <c r="BW144" i="2"/>
  <c r="BO144" i="2"/>
  <c r="BJ144" i="2"/>
  <c r="BB144" i="2"/>
  <c r="AT144" i="2"/>
  <c r="AU151" i="2" s="1"/>
  <c r="AL144" i="2"/>
  <c r="AM147" i="2" s="1"/>
  <c r="AD144" i="2"/>
  <c r="P144" i="2"/>
  <c r="R144" i="2" s="1"/>
  <c r="F144" i="2"/>
  <c r="D144" i="2"/>
  <c r="C144" i="2"/>
  <c r="E144" i="2" s="1"/>
  <c r="I144" i="2" s="1"/>
  <c r="BW143" i="2"/>
  <c r="BO143" i="2"/>
  <c r="BJ143" i="2"/>
  <c r="BB143" i="2"/>
  <c r="AT143" i="2"/>
  <c r="AU150" i="2" s="1"/>
  <c r="AL143" i="2"/>
  <c r="AM146" i="2" s="1"/>
  <c r="AD143" i="2"/>
  <c r="P143" i="2"/>
  <c r="R143" i="2" s="1"/>
  <c r="F143" i="2"/>
  <c r="D143" i="2"/>
  <c r="C143" i="2"/>
  <c r="E143" i="2" s="1"/>
  <c r="I143" i="2" s="1"/>
  <c r="BW142" i="2"/>
  <c r="BO142" i="2"/>
  <c r="BJ142" i="2"/>
  <c r="BB142" i="2"/>
  <c r="AT142" i="2"/>
  <c r="AU149" i="2" s="1"/>
  <c r="AL142" i="2"/>
  <c r="AM145" i="2" s="1"/>
  <c r="AD142" i="2"/>
  <c r="P142" i="2"/>
  <c r="R142" i="2" s="1"/>
  <c r="F142" i="2"/>
  <c r="D142" i="2"/>
  <c r="C142" i="2"/>
  <c r="E142" i="2" s="1"/>
  <c r="BW141" i="2"/>
  <c r="BO141" i="2"/>
  <c r="BJ141" i="2"/>
  <c r="BB141" i="2"/>
  <c r="AT141" i="2"/>
  <c r="AU148" i="2" s="1"/>
  <c r="AL141" i="2"/>
  <c r="AM144" i="2" s="1"/>
  <c r="AD141" i="2"/>
  <c r="P141" i="2"/>
  <c r="R141" i="2" s="1"/>
  <c r="F141" i="2"/>
  <c r="D141" i="2"/>
  <c r="C141" i="2"/>
  <c r="E141" i="2" s="1"/>
  <c r="BW140" i="2"/>
  <c r="BO140" i="2"/>
  <c r="BJ140" i="2"/>
  <c r="BB140" i="2"/>
  <c r="AT140" i="2"/>
  <c r="AU147" i="2" s="1"/>
  <c r="AL140" i="2"/>
  <c r="AM143" i="2" s="1"/>
  <c r="AD140" i="2"/>
  <c r="P140" i="2"/>
  <c r="R140" i="2" s="1"/>
  <c r="F140" i="2"/>
  <c r="D140" i="2"/>
  <c r="C140" i="2"/>
  <c r="E140" i="2" s="1"/>
  <c r="I140" i="2" s="1"/>
  <c r="BZ139" i="2"/>
  <c r="BY139" i="2"/>
  <c r="BK139" i="2"/>
  <c r="BJ139" i="2"/>
  <c r="BB139" i="2"/>
  <c r="BW139" i="2" s="1"/>
  <c r="AT139" i="2"/>
  <c r="AU146" i="2" s="1"/>
  <c r="AL139" i="2"/>
  <c r="BO139" i="2" s="1"/>
  <c r="AE139" i="2"/>
  <c r="AD139" i="2"/>
  <c r="P139" i="2"/>
  <c r="R139" i="2" s="1"/>
  <c r="D139" i="2"/>
  <c r="F139" i="2" s="1"/>
  <c r="C139" i="2"/>
  <c r="E139" i="2" s="1"/>
  <c r="I139" i="2" s="1"/>
  <c r="BZ138" i="2"/>
  <c r="BY138" i="2"/>
  <c r="BK138" i="2"/>
  <c r="BJ138" i="2"/>
  <c r="BB138" i="2"/>
  <c r="BC149" i="2" s="1"/>
  <c r="AT138" i="2"/>
  <c r="AU145" i="2" s="1"/>
  <c r="AL138" i="2"/>
  <c r="BO138" i="2" s="1"/>
  <c r="AD138" i="2"/>
  <c r="R138" i="2"/>
  <c r="Q138" i="2"/>
  <c r="P138" i="2"/>
  <c r="E138" i="2"/>
  <c r="I138" i="2" s="1"/>
  <c r="D138" i="2"/>
  <c r="F138" i="2" s="1"/>
  <c r="C138" i="2"/>
  <c r="BZ137" i="2"/>
  <c r="BY137" i="2"/>
  <c r="BS137" i="2"/>
  <c r="BJ137" i="2"/>
  <c r="BB137" i="2"/>
  <c r="BC148" i="2" s="1"/>
  <c r="AU137" i="2"/>
  <c r="AT137" i="2"/>
  <c r="AU144" i="2" s="1"/>
  <c r="AL137" i="2"/>
  <c r="AM140" i="2" s="1"/>
  <c r="AD137" i="2"/>
  <c r="AE138" i="2" s="1"/>
  <c r="R137" i="2"/>
  <c r="S158" i="2" s="1"/>
  <c r="P137" i="2"/>
  <c r="Q137" i="2" s="1"/>
  <c r="F137" i="2"/>
  <c r="E137" i="2"/>
  <c r="I137" i="2" s="1"/>
  <c r="D137" i="2"/>
  <c r="C137" i="2"/>
  <c r="BZ136" i="2"/>
  <c r="BY136" i="2"/>
  <c r="BS136" i="2"/>
  <c r="BO136" i="2"/>
  <c r="BJ136" i="2"/>
  <c r="BB136" i="2"/>
  <c r="BW136" i="2" s="1"/>
  <c r="AU136" i="2"/>
  <c r="AT136" i="2"/>
  <c r="AU143" i="2" s="1"/>
  <c r="AL136" i="2"/>
  <c r="AD136" i="2"/>
  <c r="AE137" i="2" s="1"/>
  <c r="R136" i="2"/>
  <c r="S157" i="2" s="1"/>
  <c r="P136" i="2"/>
  <c r="Q136" i="2" s="1"/>
  <c r="F136" i="2"/>
  <c r="E136" i="2"/>
  <c r="I136" i="2" s="1"/>
  <c r="D136" i="2"/>
  <c r="C136" i="2"/>
  <c r="BZ135" i="2"/>
  <c r="BY135" i="2"/>
  <c r="BV135" i="2"/>
  <c r="BU135" i="2"/>
  <c r="BS135" i="2"/>
  <c r="BK135" i="2"/>
  <c r="BJ135" i="2"/>
  <c r="BB135" i="2"/>
  <c r="BW135" i="2" s="1"/>
  <c r="AT135" i="2"/>
  <c r="AU142" i="2" s="1"/>
  <c r="AL135" i="2"/>
  <c r="AM138" i="2" s="1"/>
  <c r="AE135" i="2"/>
  <c r="AD135" i="2"/>
  <c r="P135" i="2"/>
  <c r="R135" i="2" s="1"/>
  <c r="D135" i="2"/>
  <c r="F135" i="2" s="1"/>
  <c r="C135" i="2"/>
  <c r="E135" i="2" s="1"/>
  <c r="BZ134" i="2"/>
  <c r="BY134" i="2"/>
  <c r="BV134" i="2"/>
  <c r="BU134" i="2"/>
  <c r="BS134" i="2"/>
  <c r="BK134" i="2"/>
  <c r="BJ134" i="2"/>
  <c r="BB134" i="2"/>
  <c r="BC145" i="2" s="1"/>
  <c r="AU134" i="2"/>
  <c r="AT134" i="2"/>
  <c r="AU141" i="2" s="1"/>
  <c r="AL134" i="2"/>
  <c r="AM137" i="2" s="1"/>
  <c r="AD134" i="2"/>
  <c r="AE134" i="2" s="1"/>
  <c r="R134" i="2"/>
  <c r="P134" i="2"/>
  <c r="Q134" i="2" s="1"/>
  <c r="F134" i="2"/>
  <c r="E134" i="2"/>
  <c r="I134" i="2" s="1"/>
  <c r="D134" i="2"/>
  <c r="C134" i="2"/>
  <c r="BZ133" i="2"/>
  <c r="BY133" i="2"/>
  <c r="BV133" i="2"/>
  <c r="BU133" i="2"/>
  <c r="BS133" i="2"/>
  <c r="BK133" i="2"/>
  <c r="BJ133" i="2"/>
  <c r="BB133" i="2"/>
  <c r="BW133" i="2" s="1"/>
  <c r="AT133" i="2"/>
  <c r="AU140" i="2" s="1"/>
  <c r="AL133" i="2"/>
  <c r="AM136" i="2" s="1"/>
  <c r="AE133" i="2"/>
  <c r="AD133" i="2"/>
  <c r="P133" i="2"/>
  <c r="R133" i="2" s="1"/>
  <c r="D133" i="2"/>
  <c r="F133" i="2" s="1"/>
  <c r="C133" i="2"/>
  <c r="E133" i="2" s="1"/>
  <c r="BZ132" i="2"/>
  <c r="BY132" i="2"/>
  <c r="BV132" i="2"/>
  <c r="BU132" i="2"/>
  <c r="BS132" i="2"/>
  <c r="BK132" i="2"/>
  <c r="BJ132" i="2"/>
  <c r="BB132" i="2"/>
  <c r="BC143" i="2" s="1"/>
  <c r="AU132" i="2"/>
  <c r="AT132" i="2"/>
  <c r="AU139" i="2" s="1"/>
  <c r="AL132" i="2"/>
  <c r="BO132" i="2" s="1"/>
  <c r="AD132" i="2"/>
  <c r="R132" i="2"/>
  <c r="P132" i="2"/>
  <c r="Q132" i="2" s="1"/>
  <c r="F132" i="2"/>
  <c r="E132" i="2"/>
  <c r="D132" i="2"/>
  <c r="C132" i="2"/>
  <c r="BZ131" i="2"/>
  <c r="BY131" i="2"/>
  <c r="BV131" i="2"/>
  <c r="BU131" i="2"/>
  <c r="BS131" i="2"/>
  <c r="BR131" i="2"/>
  <c r="BQ131" i="2"/>
  <c r="BO131" i="2"/>
  <c r="BJ131" i="2"/>
  <c r="BB131" i="2"/>
  <c r="BW131" i="2" s="1"/>
  <c r="AT131" i="2"/>
  <c r="AU138" i="2" s="1"/>
  <c r="AL131" i="2"/>
  <c r="AM134" i="2" s="1"/>
  <c r="AD131" i="2"/>
  <c r="AE132" i="2" s="1"/>
  <c r="R131" i="2"/>
  <c r="Q131" i="2"/>
  <c r="P131" i="2"/>
  <c r="E131" i="2"/>
  <c r="I131" i="2" s="1"/>
  <c r="D131" i="2"/>
  <c r="F131" i="2" s="1"/>
  <c r="C131" i="2"/>
  <c r="BZ130" i="2"/>
  <c r="BY130" i="2"/>
  <c r="BV130" i="2"/>
  <c r="BU130" i="2"/>
  <c r="BS130" i="2"/>
  <c r="BR130" i="2"/>
  <c r="BQ130" i="2"/>
  <c r="BJ130" i="2"/>
  <c r="BB130" i="2"/>
  <c r="BC141" i="2" s="1"/>
  <c r="AT130" i="2"/>
  <c r="AL130" i="2"/>
  <c r="AM131" i="2" s="1"/>
  <c r="AE130" i="2"/>
  <c r="AD130" i="2"/>
  <c r="AE131" i="2" s="1"/>
  <c r="P130" i="2"/>
  <c r="R130" i="2" s="1"/>
  <c r="D130" i="2"/>
  <c r="F130" i="2" s="1"/>
  <c r="C130" i="2"/>
  <c r="E130" i="2" s="1"/>
  <c r="I130" i="2" s="1"/>
  <c r="BZ129" i="2"/>
  <c r="BY129" i="2"/>
  <c r="BV129" i="2"/>
  <c r="BU129" i="2"/>
  <c r="BS129" i="2"/>
  <c r="BR129" i="2"/>
  <c r="BQ129" i="2"/>
  <c r="BN129" i="2"/>
  <c r="BM129" i="2"/>
  <c r="BK129" i="2"/>
  <c r="BJ129" i="2"/>
  <c r="BB129" i="2"/>
  <c r="BC140" i="2" s="1"/>
  <c r="AU129" i="2"/>
  <c r="AT129" i="2"/>
  <c r="AL129" i="2"/>
  <c r="AM132" i="2" s="1"/>
  <c r="AE129" i="2"/>
  <c r="AD129" i="2"/>
  <c r="P129" i="2"/>
  <c r="R129" i="2" s="1"/>
  <c r="D129" i="2"/>
  <c r="F129" i="2" s="1"/>
  <c r="C129" i="2"/>
  <c r="E129" i="2" s="1"/>
  <c r="I129" i="2" s="1"/>
  <c r="BZ128" i="2"/>
  <c r="BY128" i="2"/>
  <c r="BV128" i="2"/>
  <c r="BU128" i="2"/>
  <c r="BS128" i="2"/>
  <c r="BR128" i="2"/>
  <c r="BQ128" i="2"/>
  <c r="BN128" i="2"/>
  <c r="BM128" i="2"/>
  <c r="BK128" i="2"/>
  <c r="BJ128" i="2"/>
  <c r="BB128" i="2"/>
  <c r="BC139" i="2" s="1"/>
  <c r="AU128" i="2"/>
  <c r="AT128" i="2"/>
  <c r="AU135" i="2" s="1"/>
  <c r="AL128" i="2"/>
  <c r="BO128" i="2" s="1"/>
  <c r="AE128" i="2"/>
  <c r="AD128" i="2"/>
  <c r="P128" i="2"/>
  <c r="R128" i="2" s="1"/>
  <c r="D128" i="2"/>
  <c r="F128" i="2" s="1"/>
  <c r="C128" i="2"/>
  <c r="E128" i="2" s="1"/>
  <c r="I128" i="2" s="1"/>
  <c r="BZ127" i="2"/>
  <c r="BY127" i="2"/>
  <c r="BV127" i="2"/>
  <c r="BU127" i="2"/>
  <c r="BS127" i="2"/>
  <c r="BR127" i="2"/>
  <c r="BQ127" i="2"/>
  <c r="BN127" i="2"/>
  <c r="BM127" i="2"/>
  <c r="BK127" i="2"/>
  <c r="BJ127" i="2"/>
  <c r="BB127" i="2"/>
  <c r="BC138" i="2" s="1"/>
  <c r="AU127" i="2"/>
  <c r="AT127" i="2"/>
  <c r="AL127" i="2"/>
  <c r="BO127" i="2" s="1"/>
  <c r="AE127" i="2"/>
  <c r="AD127" i="2"/>
  <c r="P127" i="2"/>
  <c r="R127" i="2" s="1"/>
  <c r="D127" i="2"/>
  <c r="F127" i="2" s="1"/>
  <c r="C127" i="2"/>
  <c r="E127" i="2" s="1"/>
  <c r="I127" i="2" s="1"/>
  <c r="BZ126" i="2"/>
  <c r="BY126" i="2"/>
  <c r="BV126" i="2"/>
  <c r="BU126" i="2"/>
  <c r="BS126" i="2"/>
  <c r="BR126" i="2"/>
  <c r="BQ126" i="2"/>
  <c r="BN126" i="2"/>
  <c r="BM126" i="2"/>
  <c r="BK126" i="2"/>
  <c r="BJ126" i="2"/>
  <c r="BB126" i="2"/>
  <c r="BC137" i="2" s="1"/>
  <c r="AU126" i="2"/>
  <c r="AT126" i="2"/>
  <c r="AU133" i="2" s="1"/>
  <c r="AL126" i="2"/>
  <c r="BO126" i="2" s="1"/>
  <c r="AE126" i="2"/>
  <c r="AD126" i="2"/>
  <c r="P126" i="2"/>
  <c r="R126" i="2" s="1"/>
  <c r="D126" i="2"/>
  <c r="F126" i="2" s="1"/>
  <c r="C126" i="2"/>
  <c r="E126" i="2" s="1"/>
  <c r="I126" i="2" s="1"/>
  <c r="BZ125" i="2"/>
  <c r="BY125" i="2"/>
  <c r="BV125" i="2"/>
  <c r="BU125" i="2"/>
  <c r="BS125" i="2"/>
  <c r="BR125" i="2"/>
  <c r="BQ125" i="2"/>
  <c r="BN125" i="2"/>
  <c r="BM125" i="2"/>
  <c r="BK125" i="2"/>
  <c r="BJ125" i="2"/>
  <c r="BB125" i="2"/>
  <c r="BC136" i="2" s="1"/>
  <c r="AU125" i="2"/>
  <c r="AT125" i="2"/>
  <c r="AL125" i="2"/>
  <c r="BO125" i="2" s="1"/>
  <c r="AE125" i="2"/>
  <c r="AD125" i="2"/>
  <c r="P125" i="2"/>
  <c r="R125" i="2" s="1"/>
  <c r="D125" i="2"/>
  <c r="F125" i="2" s="1"/>
  <c r="C125" i="2"/>
  <c r="E125" i="2" s="1"/>
  <c r="I125" i="2" s="1"/>
  <c r="BZ124" i="2"/>
  <c r="BY124" i="2"/>
  <c r="BV124" i="2"/>
  <c r="BU124" i="2"/>
  <c r="BS124" i="2"/>
  <c r="BR124" i="2"/>
  <c r="BQ124" i="2"/>
  <c r="BN124" i="2"/>
  <c r="BM124" i="2"/>
  <c r="BK124" i="2"/>
  <c r="BJ124" i="2"/>
  <c r="BB124" i="2"/>
  <c r="BC135" i="2" s="1"/>
  <c r="AU124" i="2"/>
  <c r="AT124" i="2"/>
  <c r="AU131" i="2" s="1"/>
  <c r="AL124" i="2"/>
  <c r="BO124" i="2" s="1"/>
  <c r="AE124" i="2"/>
  <c r="AD124" i="2"/>
  <c r="P124" i="2"/>
  <c r="R124" i="2" s="1"/>
  <c r="D124" i="2"/>
  <c r="F124" i="2" s="1"/>
  <c r="C124" i="2"/>
  <c r="E124" i="2" s="1"/>
  <c r="I124" i="2" s="1"/>
  <c r="BZ123" i="2"/>
  <c r="BY123" i="2"/>
  <c r="BV123" i="2"/>
  <c r="BU123" i="2"/>
  <c r="BS123" i="2"/>
  <c r="BR123" i="2"/>
  <c r="BQ123" i="2"/>
  <c r="BN123" i="2"/>
  <c r="BM123" i="2"/>
  <c r="BK123" i="2"/>
  <c r="BJ123" i="2"/>
  <c r="BB123" i="2"/>
  <c r="BC134" i="2" s="1"/>
  <c r="AU123" i="2"/>
  <c r="AT123" i="2"/>
  <c r="AU130" i="2" s="1"/>
  <c r="AL123" i="2"/>
  <c r="BO123" i="2" s="1"/>
  <c r="AE123" i="2"/>
  <c r="AD123" i="2"/>
  <c r="P123" i="2"/>
  <c r="R123" i="2" s="1"/>
  <c r="D123" i="2"/>
  <c r="F123" i="2" s="1"/>
  <c r="C123" i="2"/>
  <c r="E123" i="2" s="1"/>
  <c r="I123" i="2" s="1"/>
  <c r="BZ122" i="2"/>
  <c r="BY122" i="2"/>
  <c r="BV122" i="2"/>
  <c r="BU122" i="2"/>
  <c r="BS122" i="2"/>
  <c r="BR122" i="2"/>
  <c r="BQ122" i="2"/>
  <c r="BN122" i="2"/>
  <c r="BM122" i="2"/>
  <c r="BK122" i="2"/>
  <c r="BJ122" i="2"/>
  <c r="BB122" i="2"/>
  <c r="BC133" i="2" s="1"/>
  <c r="AU122" i="2"/>
  <c r="AT122" i="2"/>
  <c r="AL122" i="2"/>
  <c r="BO122" i="2" s="1"/>
  <c r="AE122" i="2"/>
  <c r="AD122" i="2"/>
  <c r="P122" i="2"/>
  <c r="R122" i="2" s="1"/>
  <c r="D122" i="2"/>
  <c r="F122" i="2" s="1"/>
  <c r="C122" i="2"/>
  <c r="E122" i="2" s="1"/>
  <c r="I122" i="2" s="1"/>
  <c r="BZ121" i="2"/>
  <c r="BY121" i="2"/>
  <c r="BV121" i="2"/>
  <c r="BU121" i="2"/>
  <c r="BS121" i="2"/>
  <c r="BR121" i="2"/>
  <c r="BQ121" i="2"/>
  <c r="BN121" i="2"/>
  <c r="BM121" i="2"/>
  <c r="BK121" i="2"/>
  <c r="BJ121" i="2"/>
  <c r="BB121" i="2"/>
  <c r="BC132" i="2" s="1"/>
  <c r="AU121" i="2"/>
  <c r="AT121" i="2"/>
  <c r="AL121" i="2"/>
  <c r="BO121" i="2" s="1"/>
  <c r="AE121" i="2"/>
  <c r="AD121" i="2"/>
  <c r="P121" i="2"/>
  <c r="R121" i="2" s="1"/>
  <c r="D121" i="2"/>
  <c r="F121" i="2" s="1"/>
  <c r="C121" i="2"/>
  <c r="E121" i="2" s="1"/>
  <c r="I121" i="2" s="1"/>
  <c r="BZ120" i="2"/>
  <c r="BY120" i="2"/>
  <c r="BV120" i="2"/>
  <c r="BU120" i="2"/>
  <c r="BS120" i="2"/>
  <c r="BR120" i="2"/>
  <c r="BQ120" i="2"/>
  <c r="BN120" i="2"/>
  <c r="BM120" i="2"/>
  <c r="BK120" i="2"/>
  <c r="BJ120" i="2"/>
  <c r="BB120" i="2"/>
  <c r="BC131" i="2" s="1"/>
  <c r="AU120" i="2"/>
  <c r="AT120" i="2"/>
  <c r="AL120" i="2"/>
  <c r="BO120" i="2" s="1"/>
  <c r="AE120" i="2"/>
  <c r="AD120" i="2"/>
  <c r="P120" i="2"/>
  <c r="R120" i="2" s="1"/>
  <c r="D120" i="2"/>
  <c r="F120" i="2" s="1"/>
  <c r="C120" i="2"/>
  <c r="E120" i="2" s="1"/>
  <c r="I120" i="2" s="1"/>
  <c r="J130" i="2" s="1"/>
  <c r="BZ119" i="2"/>
  <c r="BY119" i="2"/>
  <c r="BV119" i="2"/>
  <c r="BU119" i="2"/>
  <c r="BS119" i="2"/>
  <c r="BR119" i="2"/>
  <c r="BQ119" i="2"/>
  <c r="BN119" i="2"/>
  <c r="BM119" i="2"/>
  <c r="BK119" i="2"/>
  <c r="BJ119" i="2"/>
  <c r="BB119" i="2"/>
  <c r="BC130" i="2" s="1"/>
  <c r="AU119" i="2"/>
  <c r="AT119" i="2"/>
  <c r="AL119" i="2"/>
  <c r="BO119" i="2" s="1"/>
  <c r="AE119" i="2"/>
  <c r="AD119" i="2"/>
  <c r="P119" i="2"/>
  <c r="R119" i="2" s="1"/>
  <c r="D119" i="2"/>
  <c r="F119" i="2" s="1"/>
  <c r="C119" i="2"/>
  <c r="E119" i="2" s="1"/>
  <c r="I119" i="2" s="1"/>
  <c r="J129" i="2" s="1"/>
  <c r="BZ118" i="2"/>
  <c r="BY118" i="2"/>
  <c r="BV118" i="2"/>
  <c r="BU118" i="2"/>
  <c r="BS118" i="2"/>
  <c r="BR118" i="2"/>
  <c r="BQ118" i="2"/>
  <c r="BN118" i="2"/>
  <c r="BM118" i="2"/>
  <c r="BK118" i="2"/>
  <c r="BJ118" i="2"/>
  <c r="BB118" i="2"/>
  <c r="BC129" i="2" s="1"/>
  <c r="AU118" i="2"/>
  <c r="AT118" i="2"/>
  <c r="AL118" i="2"/>
  <c r="BO118" i="2" s="1"/>
  <c r="AE118" i="2"/>
  <c r="AD118" i="2"/>
  <c r="P118" i="2"/>
  <c r="R118" i="2" s="1"/>
  <c r="D118" i="2"/>
  <c r="F118" i="2" s="1"/>
  <c r="C118" i="2"/>
  <c r="E118" i="2" s="1"/>
  <c r="I118" i="2" s="1"/>
  <c r="J128" i="2" s="1"/>
  <c r="BZ117" i="2"/>
  <c r="BY117" i="2"/>
  <c r="BV117" i="2"/>
  <c r="BU117" i="2"/>
  <c r="BS117" i="2"/>
  <c r="BR117" i="2"/>
  <c r="BQ117" i="2"/>
  <c r="BN117" i="2"/>
  <c r="BM117" i="2"/>
  <c r="BK117" i="2"/>
  <c r="BJ117" i="2"/>
  <c r="BB117" i="2"/>
  <c r="BC128" i="2" s="1"/>
  <c r="AU117" i="2"/>
  <c r="AT117" i="2"/>
  <c r="AL117" i="2"/>
  <c r="BO117" i="2" s="1"/>
  <c r="AE117" i="2"/>
  <c r="AD117" i="2"/>
  <c r="P117" i="2"/>
  <c r="R117" i="2" s="1"/>
  <c r="D117" i="2"/>
  <c r="F117" i="2" s="1"/>
  <c r="C117" i="2"/>
  <c r="E117" i="2" s="1"/>
  <c r="I117" i="2" s="1"/>
  <c r="J127" i="2" s="1"/>
  <c r="BZ116" i="2"/>
  <c r="BY116" i="2"/>
  <c r="BV116" i="2"/>
  <c r="BU116" i="2"/>
  <c r="BS116" i="2"/>
  <c r="BR116" i="2"/>
  <c r="BQ116" i="2"/>
  <c r="BN116" i="2"/>
  <c r="BM116" i="2"/>
  <c r="BK116" i="2"/>
  <c r="BJ116" i="2"/>
  <c r="BB116" i="2"/>
  <c r="BC127" i="2" s="1"/>
  <c r="AU116" i="2"/>
  <c r="AT116" i="2"/>
  <c r="AL116" i="2"/>
  <c r="BO116" i="2" s="1"/>
  <c r="AE116" i="2"/>
  <c r="AD116" i="2"/>
  <c r="P116" i="2"/>
  <c r="R116" i="2" s="1"/>
  <c r="D116" i="2"/>
  <c r="F116" i="2" s="1"/>
  <c r="C116" i="2"/>
  <c r="E116" i="2" s="1"/>
  <c r="I116" i="2" s="1"/>
  <c r="J126" i="2" s="1"/>
  <c r="BZ115" i="2"/>
  <c r="BY115" i="2"/>
  <c r="BV115" i="2"/>
  <c r="BU115" i="2"/>
  <c r="BS115" i="2"/>
  <c r="BR115" i="2"/>
  <c r="BQ115" i="2"/>
  <c r="BN115" i="2"/>
  <c r="BM115" i="2"/>
  <c r="BK115" i="2"/>
  <c r="BJ115" i="2"/>
  <c r="BB115" i="2"/>
  <c r="BC126" i="2" s="1"/>
  <c r="AU115" i="2"/>
  <c r="AT115" i="2"/>
  <c r="AL115" i="2"/>
  <c r="BO115" i="2" s="1"/>
  <c r="AE115" i="2"/>
  <c r="AD115" i="2"/>
  <c r="P115" i="2"/>
  <c r="R115" i="2" s="1"/>
  <c r="D115" i="2"/>
  <c r="F115" i="2" s="1"/>
  <c r="C115" i="2"/>
  <c r="E115" i="2" s="1"/>
  <c r="I115" i="2" s="1"/>
  <c r="J125" i="2" s="1"/>
  <c r="BZ114" i="2"/>
  <c r="BY114" i="2"/>
  <c r="BV114" i="2"/>
  <c r="BU114" i="2"/>
  <c r="BS114" i="2"/>
  <c r="BR114" i="2"/>
  <c r="BQ114" i="2"/>
  <c r="BN114" i="2"/>
  <c r="BM114" i="2"/>
  <c r="BK114" i="2"/>
  <c r="BJ114" i="2"/>
  <c r="BB114" i="2"/>
  <c r="BC125" i="2" s="1"/>
  <c r="AU114" i="2"/>
  <c r="AT114" i="2"/>
  <c r="AL114" i="2"/>
  <c r="BO114" i="2" s="1"/>
  <c r="AE114" i="2"/>
  <c r="AD114" i="2"/>
  <c r="P114" i="2"/>
  <c r="R114" i="2" s="1"/>
  <c r="D114" i="2"/>
  <c r="F114" i="2" s="1"/>
  <c r="C114" i="2"/>
  <c r="E114" i="2" s="1"/>
  <c r="I114" i="2" s="1"/>
  <c r="J124" i="2" s="1"/>
  <c r="BZ113" i="2"/>
  <c r="BY113" i="2"/>
  <c r="BV113" i="2"/>
  <c r="BU113" i="2"/>
  <c r="BS113" i="2"/>
  <c r="BR113" i="2"/>
  <c r="BQ113" i="2"/>
  <c r="BN113" i="2"/>
  <c r="BM113" i="2"/>
  <c r="BK113" i="2"/>
  <c r="BJ113" i="2"/>
  <c r="BB113" i="2"/>
  <c r="BC124" i="2" s="1"/>
  <c r="AU113" i="2"/>
  <c r="AT113" i="2"/>
  <c r="AL113" i="2"/>
  <c r="BO113" i="2" s="1"/>
  <c r="AE113" i="2"/>
  <c r="AD113" i="2"/>
  <c r="P113" i="2"/>
  <c r="R113" i="2" s="1"/>
  <c r="D113" i="2"/>
  <c r="F113" i="2" s="1"/>
  <c r="C113" i="2"/>
  <c r="E113" i="2" s="1"/>
  <c r="I113" i="2" s="1"/>
  <c r="J123" i="2" s="1"/>
  <c r="BZ112" i="2"/>
  <c r="BY112" i="2"/>
  <c r="BV112" i="2"/>
  <c r="BU112" i="2"/>
  <c r="BS112" i="2"/>
  <c r="BR112" i="2"/>
  <c r="BQ112" i="2"/>
  <c r="BN112" i="2"/>
  <c r="BM112" i="2"/>
  <c r="BK112" i="2"/>
  <c r="BJ112" i="2"/>
  <c r="BB112" i="2"/>
  <c r="BC123" i="2" s="1"/>
  <c r="AU112" i="2"/>
  <c r="AT112" i="2"/>
  <c r="AL112" i="2"/>
  <c r="BO112" i="2" s="1"/>
  <c r="AE112" i="2"/>
  <c r="AD112" i="2"/>
  <c r="P112" i="2"/>
  <c r="R112" i="2" s="1"/>
  <c r="D112" i="2"/>
  <c r="F112" i="2" s="1"/>
  <c r="C112" i="2"/>
  <c r="E112" i="2" s="1"/>
  <c r="I112" i="2" s="1"/>
  <c r="J122" i="2" s="1"/>
  <c r="BZ111" i="2"/>
  <c r="BY111" i="2"/>
  <c r="BV111" i="2"/>
  <c r="BU111" i="2"/>
  <c r="BS111" i="2"/>
  <c r="BR111" i="2"/>
  <c r="BQ111" i="2"/>
  <c r="BN111" i="2"/>
  <c r="BM111" i="2"/>
  <c r="BK111" i="2"/>
  <c r="BJ111" i="2"/>
  <c r="BB111" i="2"/>
  <c r="BC122" i="2" s="1"/>
  <c r="AU111" i="2"/>
  <c r="AT111" i="2"/>
  <c r="AL111" i="2"/>
  <c r="BO111" i="2" s="1"/>
  <c r="AE111" i="2"/>
  <c r="AD111" i="2"/>
  <c r="P111" i="2"/>
  <c r="R111" i="2" s="1"/>
  <c r="D111" i="2"/>
  <c r="F111" i="2" s="1"/>
  <c r="C111" i="2"/>
  <c r="E111" i="2" s="1"/>
  <c r="I111" i="2" s="1"/>
  <c r="J121" i="2" s="1"/>
  <c r="BZ110" i="2"/>
  <c r="BY110" i="2"/>
  <c r="BV110" i="2"/>
  <c r="BU110" i="2"/>
  <c r="BS110" i="2"/>
  <c r="BR110" i="2"/>
  <c r="BQ110" i="2"/>
  <c r="BN110" i="2"/>
  <c r="BM110" i="2"/>
  <c r="BK110" i="2"/>
  <c r="BJ110" i="2"/>
  <c r="BB110" i="2"/>
  <c r="BC121" i="2" s="1"/>
  <c r="AU110" i="2"/>
  <c r="AT110" i="2"/>
  <c r="AL110" i="2"/>
  <c r="BO110" i="2" s="1"/>
  <c r="AE110" i="2"/>
  <c r="AD110" i="2"/>
  <c r="P110" i="2"/>
  <c r="R110" i="2" s="1"/>
  <c r="D110" i="2"/>
  <c r="F110" i="2" s="1"/>
  <c r="C110" i="2"/>
  <c r="E110" i="2" s="1"/>
  <c r="I110" i="2" s="1"/>
  <c r="J120" i="2" s="1"/>
  <c r="BZ109" i="2"/>
  <c r="BY109" i="2"/>
  <c r="BV109" i="2"/>
  <c r="BU109" i="2"/>
  <c r="BS109" i="2"/>
  <c r="BR109" i="2"/>
  <c r="BQ109" i="2"/>
  <c r="BN109" i="2"/>
  <c r="BM109" i="2"/>
  <c r="BK109" i="2"/>
  <c r="BJ109" i="2"/>
  <c r="BB109" i="2"/>
  <c r="BC120" i="2" s="1"/>
  <c r="AU109" i="2"/>
  <c r="AT109" i="2"/>
  <c r="AL109" i="2"/>
  <c r="BO109" i="2" s="1"/>
  <c r="AE109" i="2"/>
  <c r="AD109" i="2"/>
  <c r="P109" i="2"/>
  <c r="R109" i="2" s="1"/>
  <c r="D109" i="2"/>
  <c r="F109" i="2" s="1"/>
  <c r="C109" i="2"/>
  <c r="E109" i="2" s="1"/>
  <c r="I109" i="2" s="1"/>
  <c r="J119" i="2" s="1"/>
  <c r="BZ108" i="2"/>
  <c r="BY108" i="2"/>
  <c r="BV108" i="2"/>
  <c r="BU108" i="2"/>
  <c r="BS108" i="2"/>
  <c r="BR108" i="2"/>
  <c r="BQ108" i="2"/>
  <c r="BN108" i="2"/>
  <c r="BM108" i="2"/>
  <c r="BK108" i="2"/>
  <c r="BJ108" i="2"/>
  <c r="BB108" i="2"/>
  <c r="BC119" i="2" s="1"/>
  <c r="AU108" i="2"/>
  <c r="AT108" i="2"/>
  <c r="AL108" i="2"/>
  <c r="BO108" i="2" s="1"/>
  <c r="AE108" i="2"/>
  <c r="AD108" i="2"/>
  <c r="P108" i="2"/>
  <c r="R108" i="2" s="1"/>
  <c r="D108" i="2"/>
  <c r="F108" i="2" s="1"/>
  <c r="C108" i="2"/>
  <c r="E108" i="2" s="1"/>
  <c r="I108" i="2" s="1"/>
  <c r="J118" i="2" s="1"/>
  <c r="BZ107" i="2"/>
  <c r="BY107" i="2"/>
  <c r="BV107" i="2"/>
  <c r="BU107" i="2"/>
  <c r="BS107" i="2"/>
  <c r="BR107" i="2"/>
  <c r="BQ107" i="2"/>
  <c r="BN107" i="2"/>
  <c r="BM107" i="2"/>
  <c r="BK107" i="2"/>
  <c r="BJ107" i="2"/>
  <c r="BB107" i="2"/>
  <c r="BC118" i="2" s="1"/>
  <c r="AU107" i="2"/>
  <c r="AT107" i="2"/>
  <c r="AL107" i="2"/>
  <c r="BO107" i="2" s="1"/>
  <c r="AE107" i="2"/>
  <c r="AD107" i="2"/>
  <c r="P107" i="2"/>
  <c r="R107" i="2" s="1"/>
  <c r="D107" i="2"/>
  <c r="F107" i="2" s="1"/>
  <c r="C107" i="2"/>
  <c r="E107" i="2" s="1"/>
  <c r="I107" i="2" s="1"/>
  <c r="J117" i="2" s="1"/>
  <c r="BZ106" i="2"/>
  <c r="BY106" i="2"/>
  <c r="BV106" i="2"/>
  <c r="BU106" i="2"/>
  <c r="BS106" i="2"/>
  <c r="BR106" i="2"/>
  <c r="BQ106" i="2"/>
  <c r="BN106" i="2"/>
  <c r="BM106" i="2"/>
  <c r="BK106" i="2"/>
  <c r="BJ106" i="2"/>
  <c r="BB106" i="2"/>
  <c r="BC117" i="2" s="1"/>
  <c r="AU106" i="2"/>
  <c r="AT106" i="2"/>
  <c r="AL106" i="2"/>
  <c r="BO106" i="2" s="1"/>
  <c r="AE106" i="2"/>
  <c r="AD106" i="2"/>
  <c r="P106" i="2"/>
  <c r="R106" i="2" s="1"/>
  <c r="D106" i="2"/>
  <c r="F106" i="2" s="1"/>
  <c r="C106" i="2"/>
  <c r="E106" i="2" s="1"/>
  <c r="I106" i="2" s="1"/>
  <c r="J116" i="2" s="1"/>
  <c r="BZ105" i="2"/>
  <c r="BY105" i="2"/>
  <c r="BV105" i="2"/>
  <c r="BU105" i="2"/>
  <c r="BS105" i="2"/>
  <c r="BR105" i="2"/>
  <c r="BQ105" i="2"/>
  <c r="BN105" i="2"/>
  <c r="BM105" i="2"/>
  <c r="BK105" i="2"/>
  <c r="BJ105" i="2"/>
  <c r="BB105" i="2"/>
  <c r="BC116" i="2" s="1"/>
  <c r="AU105" i="2"/>
  <c r="AT105" i="2"/>
  <c r="AL105" i="2"/>
  <c r="BO105" i="2" s="1"/>
  <c r="AE105" i="2"/>
  <c r="AD105" i="2"/>
  <c r="P105" i="2"/>
  <c r="R105" i="2" s="1"/>
  <c r="D105" i="2"/>
  <c r="F105" i="2" s="1"/>
  <c r="C105" i="2"/>
  <c r="E105" i="2" s="1"/>
  <c r="I105" i="2" s="1"/>
  <c r="J115" i="2" s="1"/>
  <c r="BZ104" i="2"/>
  <c r="BY104" i="2"/>
  <c r="BV104" i="2"/>
  <c r="BU104" i="2"/>
  <c r="BS104" i="2"/>
  <c r="BR104" i="2"/>
  <c r="BQ104" i="2"/>
  <c r="BN104" i="2"/>
  <c r="BM104" i="2"/>
  <c r="BK104" i="2"/>
  <c r="BJ104" i="2"/>
  <c r="BB104" i="2"/>
  <c r="BC115" i="2" s="1"/>
  <c r="AU104" i="2"/>
  <c r="AT104" i="2"/>
  <c r="AL104" i="2"/>
  <c r="BO104" i="2" s="1"/>
  <c r="AE104" i="2"/>
  <c r="AD104" i="2"/>
  <c r="P104" i="2"/>
  <c r="R104" i="2" s="1"/>
  <c r="D104" i="2"/>
  <c r="F104" i="2" s="1"/>
  <c r="C104" i="2"/>
  <c r="E104" i="2" s="1"/>
  <c r="I104" i="2" s="1"/>
  <c r="J114" i="2" s="1"/>
  <c r="BZ103" i="2"/>
  <c r="BY103" i="2"/>
  <c r="BV103" i="2"/>
  <c r="BU103" i="2"/>
  <c r="BS103" i="2"/>
  <c r="BR103" i="2"/>
  <c r="BQ103" i="2"/>
  <c r="BN103" i="2"/>
  <c r="BM103" i="2"/>
  <c r="BK103" i="2"/>
  <c r="BJ103" i="2"/>
  <c r="BB103" i="2"/>
  <c r="BC114" i="2" s="1"/>
  <c r="AU103" i="2"/>
  <c r="AT103" i="2"/>
  <c r="AL103" i="2"/>
  <c r="BO103" i="2" s="1"/>
  <c r="AE103" i="2"/>
  <c r="AD103" i="2"/>
  <c r="P103" i="2"/>
  <c r="R103" i="2" s="1"/>
  <c r="D103" i="2"/>
  <c r="F103" i="2" s="1"/>
  <c r="C103" i="2"/>
  <c r="E103" i="2" s="1"/>
  <c r="I103" i="2" s="1"/>
  <c r="J113" i="2" s="1"/>
  <c r="BZ102" i="2"/>
  <c r="BY102" i="2"/>
  <c r="BV102" i="2"/>
  <c r="BU102" i="2"/>
  <c r="BS102" i="2"/>
  <c r="BR102" i="2"/>
  <c r="BQ102" i="2"/>
  <c r="BN102" i="2"/>
  <c r="BM102" i="2"/>
  <c r="BK102" i="2"/>
  <c r="BJ102" i="2"/>
  <c r="BB102" i="2"/>
  <c r="BC113" i="2" s="1"/>
  <c r="AU102" i="2"/>
  <c r="AT102" i="2"/>
  <c r="AL102" i="2"/>
  <c r="BO102" i="2" s="1"/>
  <c r="AE102" i="2"/>
  <c r="AD102" i="2"/>
  <c r="P102" i="2"/>
  <c r="R102" i="2" s="1"/>
  <c r="D102" i="2"/>
  <c r="F102" i="2" s="1"/>
  <c r="C102" i="2"/>
  <c r="E102" i="2" s="1"/>
  <c r="I102" i="2" s="1"/>
  <c r="J112" i="2" s="1"/>
  <c r="BZ101" i="2"/>
  <c r="BY101" i="2"/>
  <c r="BV101" i="2"/>
  <c r="BU101" i="2"/>
  <c r="BS101" i="2"/>
  <c r="BR101" i="2"/>
  <c r="BQ101" i="2"/>
  <c r="BN101" i="2"/>
  <c r="BM101" i="2"/>
  <c r="BK101" i="2"/>
  <c r="BJ101" i="2"/>
  <c r="BB101" i="2"/>
  <c r="BC112" i="2" s="1"/>
  <c r="AU101" i="2"/>
  <c r="AT101" i="2"/>
  <c r="AL101" i="2"/>
  <c r="BO101" i="2" s="1"/>
  <c r="AE101" i="2"/>
  <c r="AD101" i="2"/>
  <c r="P101" i="2"/>
  <c r="R101" i="2" s="1"/>
  <c r="D101" i="2"/>
  <c r="F101" i="2" s="1"/>
  <c r="C101" i="2"/>
  <c r="E101" i="2" s="1"/>
  <c r="I101" i="2" s="1"/>
  <c r="J111" i="2" s="1"/>
  <c r="BZ100" i="2"/>
  <c r="BY100" i="2"/>
  <c r="BV100" i="2"/>
  <c r="BU100" i="2"/>
  <c r="BS100" i="2"/>
  <c r="BR100" i="2"/>
  <c r="BQ100" i="2"/>
  <c r="BN100" i="2"/>
  <c r="BM100" i="2"/>
  <c r="BK100" i="2"/>
  <c r="BJ100" i="2"/>
  <c r="BB100" i="2"/>
  <c r="BC111" i="2" s="1"/>
  <c r="AU100" i="2"/>
  <c r="AT100" i="2"/>
  <c r="AL100" i="2"/>
  <c r="BO100" i="2" s="1"/>
  <c r="AE100" i="2"/>
  <c r="AD100" i="2"/>
  <c r="P100" i="2"/>
  <c r="R100" i="2" s="1"/>
  <c r="D100" i="2"/>
  <c r="F100" i="2" s="1"/>
  <c r="C100" i="2"/>
  <c r="E100" i="2" s="1"/>
  <c r="I100" i="2" s="1"/>
  <c r="J110" i="2" s="1"/>
  <c r="BZ99" i="2"/>
  <c r="BY99" i="2"/>
  <c r="BV99" i="2"/>
  <c r="BU99" i="2"/>
  <c r="BS99" i="2"/>
  <c r="BR99" i="2"/>
  <c r="BQ99" i="2"/>
  <c r="BN99" i="2"/>
  <c r="BM99" i="2"/>
  <c r="BK99" i="2"/>
  <c r="BJ99" i="2"/>
  <c r="BB99" i="2"/>
  <c r="BC110" i="2" s="1"/>
  <c r="AU99" i="2"/>
  <c r="AT99" i="2"/>
  <c r="AL99" i="2"/>
  <c r="BO99" i="2" s="1"/>
  <c r="AE99" i="2"/>
  <c r="AD99" i="2"/>
  <c r="P99" i="2"/>
  <c r="R99" i="2" s="1"/>
  <c r="D99" i="2"/>
  <c r="F99" i="2" s="1"/>
  <c r="C99" i="2"/>
  <c r="E99" i="2" s="1"/>
  <c r="I99" i="2" s="1"/>
  <c r="J109" i="2" s="1"/>
  <c r="BZ98" i="2"/>
  <c r="BY98" i="2"/>
  <c r="BV98" i="2"/>
  <c r="BU98" i="2"/>
  <c r="BS98" i="2"/>
  <c r="BR98" i="2"/>
  <c r="BQ98" i="2"/>
  <c r="BN98" i="2"/>
  <c r="BM98" i="2"/>
  <c r="BK98" i="2"/>
  <c r="BJ98" i="2"/>
  <c r="BB98" i="2"/>
  <c r="BC109" i="2" s="1"/>
  <c r="AU98" i="2"/>
  <c r="AT98" i="2"/>
  <c r="AL98" i="2"/>
  <c r="BO98" i="2" s="1"/>
  <c r="AE98" i="2"/>
  <c r="AD98" i="2"/>
  <c r="P98" i="2"/>
  <c r="R98" i="2" s="1"/>
  <c r="D98" i="2"/>
  <c r="F98" i="2" s="1"/>
  <c r="C98" i="2"/>
  <c r="E98" i="2" s="1"/>
  <c r="I98" i="2" s="1"/>
  <c r="J108" i="2" s="1"/>
  <c r="BZ97" i="2"/>
  <c r="BY97" i="2"/>
  <c r="BV97" i="2"/>
  <c r="BU97" i="2"/>
  <c r="BS97" i="2"/>
  <c r="BR97" i="2"/>
  <c r="BQ97" i="2"/>
  <c r="BN97" i="2"/>
  <c r="BM97" i="2"/>
  <c r="BK97" i="2"/>
  <c r="BJ97" i="2"/>
  <c r="BB97" i="2"/>
  <c r="BC108" i="2" s="1"/>
  <c r="AU97" i="2"/>
  <c r="AT97" i="2"/>
  <c r="AL97" i="2"/>
  <c r="BO97" i="2" s="1"/>
  <c r="AE97" i="2"/>
  <c r="AD97" i="2"/>
  <c r="P97" i="2"/>
  <c r="R97" i="2" s="1"/>
  <c r="D97" i="2"/>
  <c r="F97" i="2" s="1"/>
  <c r="C97" i="2"/>
  <c r="E97" i="2" s="1"/>
  <c r="I97" i="2" s="1"/>
  <c r="J107" i="2" s="1"/>
  <c r="BZ96" i="2"/>
  <c r="BY96" i="2"/>
  <c r="BV96" i="2"/>
  <c r="BU96" i="2"/>
  <c r="BS96" i="2"/>
  <c r="BR96" i="2"/>
  <c r="BQ96" i="2"/>
  <c r="BN96" i="2"/>
  <c r="BM96" i="2"/>
  <c r="BK96" i="2"/>
  <c r="BJ96" i="2"/>
  <c r="BB96" i="2"/>
  <c r="BC107" i="2" s="1"/>
  <c r="AU96" i="2"/>
  <c r="AT96" i="2"/>
  <c r="AL96" i="2"/>
  <c r="BO96" i="2" s="1"/>
  <c r="AE96" i="2"/>
  <c r="AD96" i="2"/>
  <c r="P96" i="2"/>
  <c r="R96" i="2" s="1"/>
  <c r="D96" i="2"/>
  <c r="F96" i="2" s="1"/>
  <c r="C96" i="2"/>
  <c r="E96" i="2" s="1"/>
  <c r="I96" i="2" s="1"/>
  <c r="J106" i="2" s="1"/>
  <c r="BZ95" i="2"/>
  <c r="BY95" i="2"/>
  <c r="BV95" i="2"/>
  <c r="BU95" i="2"/>
  <c r="BS95" i="2"/>
  <c r="BR95" i="2"/>
  <c r="BQ95" i="2"/>
  <c r="BN95" i="2"/>
  <c r="BM95" i="2"/>
  <c r="BK95" i="2"/>
  <c r="BJ95" i="2"/>
  <c r="BB95" i="2"/>
  <c r="BC106" i="2" s="1"/>
  <c r="AU95" i="2"/>
  <c r="AT95" i="2"/>
  <c r="AL95" i="2"/>
  <c r="BO95" i="2" s="1"/>
  <c r="AE95" i="2"/>
  <c r="AD95" i="2"/>
  <c r="P95" i="2"/>
  <c r="R95" i="2" s="1"/>
  <c r="D95" i="2"/>
  <c r="F95" i="2" s="1"/>
  <c r="C95" i="2"/>
  <c r="E95" i="2" s="1"/>
  <c r="I95" i="2" s="1"/>
  <c r="J105" i="2" s="1"/>
  <c r="BZ94" i="2"/>
  <c r="BY94" i="2"/>
  <c r="BV94" i="2"/>
  <c r="BU94" i="2"/>
  <c r="BS94" i="2"/>
  <c r="BR94" i="2"/>
  <c r="BQ94" i="2"/>
  <c r="BN94" i="2"/>
  <c r="BM94" i="2"/>
  <c r="BK94" i="2"/>
  <c r="BJ94" i="2"/>
  <c r="BB94" i="2"/>
  <c r="BC105" i="2" s="1"/>
  <c r="AU94" i="2"/>
  <c r="AT94" i="2"/>
  <c r="AL94" i="2"/>
  <c r="BO94" i="2" s="1"/>
  <c r="AE94" i="2"/>
  <c r="AD94" i="2"/>
  <c r="P94" i="2"/>
  <c r="R94" i="2" s="1"/>
  <c r="D94" i="2"/>
  <c r="F94" i="2" s="1"/>
  <c r="C94" i="2"/>
  <c r="E94" i="2" s="1"/>
  <c r="I94" i="2" s="1"/>
  <c r="J104" i="2" s="1"/>
  <c r="BZ93" i="2"/>
  <c r="BY93" i="2"/>
  <c r="BV93" i="2"/>
  <c r="BU93" i="2"/>
  <c r="BS93" i="2"/>
  <c r="BR93" i="2"/>
  <c r="BQ93" i="2"/>
  <c r="BN93" i="2"/>
  <c r="BM93" i="2"/>
  <c r="BK93" i="2"/>
  <c r="BJ93" i="2"/>
  <c r="BB93" i="2"/>
  <c r="BC104" i="2" s="1"/>
  <c r="AU93" i="2"/>
  <c r="AT93" i="2"/>
  <c r="AL93" i="2"/>
  <c r="BO93" i="2" s="1"/>
  <c r="AE93" i="2"/>
  <c r="AD93" i="2"/>
  <c r="P93" i="2"/>
  <c r="R93" i="2" s="1"/>
  <c r="D93" i="2"/>
  <c r="F93" i="2" s="1"/>
  <c r="C93" i="2"/>
  <c r="E93" i="2" s="1"/>
  <c r="I93" i="2" s="1"/>
  <c r="J103" i="2" s="1"/>
  <c r="BZ92" i="2"/>
  <c r="BY92" i="2"/>
  <c r="BV92" i="2"/>
  <c r="BU92" i="2"/>
  <c r="BS92" i="2"/>
  <c r="BR92" i="2"/>
  <c r="BQ92" i="2"/>
  <c r="BN92" i="2"/>
  <c r="BM92" i="2"/>
  <c r="BK92" i="2"/>
  <c r="BJ92" i="2"/>
  <c r="BB92" i="2"/>
  <c r="BC103" i="2" s="1"/>
  <c r="AU92" i="2"/>
  <c r="AT92" i="2"/>
  <c r="AL92" i="2"/>
  <c r="BO92" i="2" s="1"/>
  <c r="AE92" i="2"/>
  <c r="AD92" i="2"/>
  <c r="P92" i="2"/>
  <c r="R92" i="2" s="1"/>
  <c r="D92" i="2"/>
  <c r="F92" i="2" s="1"/>
  <c r="C92" i="2"/>
  <c r="E92" i="2" s="1"/>
  <c r="I92" i="2" s="1"/>
  <c r="J102" i="2" s="1"/>
  <c r="BZ91" i="2"/>
  <c r="BY91" i="2"/>
  <c r="BV91" i="2"/>
  <c r="BU91" i="2"/>
  <c r="BS91" i="2"/>
  <c r="BR91" i="2"/>
  <c r="BQ91" i="2"/>
  <c r="BN91" i="2"/>
  <c r="BM91" i="2"/>
  <c r="BK91" i="2"/>
  <c r="BJ91" i="2"/>
  <c r="BB91" i="2"/>
  <c r="BC102" i="2" s="1"/>
  <c r="AU91" i="2"/>
  <c r="AT91" i="2"/>
  <c r="AL91" i="2"/>
  <c r="BO91" i="2" s="1"/>
  <c r="AE91" i="2"/>
  <c r="AD91" i="2"/>
  <c r="P91" i="2"/>
  <c r="R91" i="2" s="1"/>
  <c r="D91" i="2"/>
  <c r="F91" i="2" s="1"/>
  <c r="C91" i="2"/>
  <c r="E91" i="2" s="1"/>
  <c r="I91" i="2" s="1"/>
  <c r="J101" i="2" s="1"/>
  <c r="BZ90" i="2"/>
  <c r="BY90" i="2"/>
  <c r="BV90" i="2"/>
  <c r="BU90" i="2"/>
  <c r="BS90" i="2"/>
  <c r="BR90" i="2"/>
  <c r="BQ90" i="2"/>
  <c r="BN90" i="2"/>
  <c r="BM90" i="2"/>
  <c r="BK90" i="2"/>
  <c r="BJ90" i="2"/>
  <c r="BB90" i="2"/>
  <c r="BC101" i="2" s="1"/>
  <c r="AU90" i="2"/>
  <c r="AT90" i="2"/>
  <c r="AL90" i="2"/>
  <c r="BO90" i="2" s="1"/>
  <c r="AE90" i="2"/>
  <c r="AD90" i="2"/>
  <c r="P90" i="2"/>
  <c r="R90" i="2" s="1"/>
  <c r="D90" i="2"/>
  <c r="F90" i="2" s="1"/>
  <c r="C90" i="2"/>
  <c r="E90" i="2" s="1"/>
  <c r="I90" i="2" s="1"/>
  <c r="J100" i="2" s="1"/>
  <c r="BZ89" i="2"/>
  <c r="BY89" i="2"/>
  <c r="BV89" i="2"/>
  <c r="BU89" i="2"/>
  <c r="BS89" i="2"/>
  <c r="BR89" i="2"/>
  <c r="BQ89" i="2"/>
  <c r="BN89" i="2"/>
  <c r="BM89" i="2"/>
  <c r="BK89" i="2"/>
  <c r="BJ89" i="2"/>
  <c r="BB89" i="2"/>
  <c r="BC100" i="2" s="1"/>
  <c r="AU89" i="2"/>
  <c r="AT89" i="2"/>
  <c r="AL89" i="2"/>
  <c r="BO89" i="2" s="1"/>
  <c r="AE89" i="2"/>
  <c r="AD89" i="2"/>
  <c r="P89" i="2"/>
  <c r="R89" i="2" s="1"/>
  <c r="D89" i="2"/>
  <c r="F89" i="2" s="1"/>
  <c r="C89" i="2"/>
  <c r="E89" i="2" s="1"/>
  <c r="I89" i="2" s="1"/>
  <c r="J99" i="2" s="1"/>
  <c r="BZ88" i="2"/>
  <c r="BY88" i="2"/>
  <c r="BV88" i="2"/>
  <c r="BU88" i="2"/>
  <c r="BS88" i="2"/>
  <c r="BR88" i="2"/>
  <c r="BQ88" i="2"/>
  <c r="BN88" i="2"/>
  <c r="BM88" i="2"/>
  <c r="BK88" i="2"/>
  <c r="BJ88" i="2"/>
  <c r="BB88" i="2"/>
  <c r="BC99" i="2" s="1"/>
  <c r="AU88" i="2"/>
  <c r="AT88" i="2"/>
  <c r="AL88" i="2"/>
  <c r="BO88" i="2" s="1"/>
  <c r="AE88" i="2"/>
  <c r="AD88" i="2"/>
  <c r="P88" i="2"/>
  <c r="R88" i="2" s="1"/>
  <c r="D88" i="2"/>
  <c r="F88" i="2" s="1"/>
  <c r="C88" i="2"/>
  <c r="E88" i="2" s="1"/>
  <c r="I88" i="2" s="1"/>
  <c r="J98" i="2" s="1"/>
  <c r="BZ87" i="2"/>
  <c r="BY87" i="2"/>
  <c r="BV87" i="2"/>
  <c r="BU87" i="2"/>
  <c r="BS87" i="2"/>
  <c r="BR87" i="2"/>
  <c r="BQ87" i="2"/>
  <c r="BN87" i="2"/>
  <c r="BM87" i="2"/>
  <c r="BK87" i="2"/>
  <c r="BJ87" i="2"/>
  <c r="BB87" i="2"/>
  <c r="BC98" i="2" s="1"/>
  <c r="AU87" i="2"/>
  <c r="AT87" i="2"/>
  <c r="AL87" i="2"/>
  <c r="BO87" i="2" s="1"/>
  <c r="AE87" i="2"/>
  <c r="AD87" i="2"/>
  <c r="P87" i="2"/>
  <c r="R87" i="2" s="1"/>
  <c r="D87" i="2"/>
  <c r="F87" i="2" s="1"/>
  <c r="C87" i="2"/>
  <c r="E87" i="2" s="1"/>
  <c r="I87" i="2" s="1"/>
  <c r="J97" i="2" s="1"/>
  <c r="BZ86" i="2"/>
  <c r="BY86" i="2"/>
  <c r="BV86" i="2"/>
  <c r="BU86" i="2"/>
  <c r="BS86" i="2"/>
  <c r="BR86" i="2"/>
  <c r="BQ86" i="2"/>
  <c r="BN86" i="2"/>
  <c r="BM86" i="2"/>
  <c r="BK86" i="2"/>
  <c r="BJ86" i="2"/>
  <c r="BB86" i="2"/>
  <c r="BC97" i="2" s="1"/>
  <c r="AU86" i="2"/>
  <c r="AT86" i="2"/>
  <c r="AL86" i="2"/>
  <c r="BO86" i="2" s="1"/>
  <c r="AE86" i="2"/>
  <c r="AD86" i="2"/>
  <c r="P86" i="2"/>
  <c r="R86" i="2" s="1"/>
  <c r="D86" i="2"/>
  <c r="F86" i="2" s="1"/>
  <c r="C86" i="2"/>
  <c r="E86" i="2" s="1"/>
  <c r="I86" i="2" s="1"/>
  <c r="J96" i="2" s="1"/>
  <c r="BZ85" i="2"/>
  <c r="BY85" i="2"/>
  <c r="BV85" i="2"/>
  <c r="BU85" i="2"/>
  <c r="BS85" i="2"/>
  <c r="BR85" i="2"/>
  <c r="BQ85" i="2"/>
  <c r="BN85" i="2"/>
  <c r="BM85" i="2"/>
  <c r="BK85" i="2"/>
  <c r="BJ85" i="2"/>
  <c r="BB85" i="2"/>
  <c r="BC96" i="2" s="1"/>
  <c r="AU85" i="2"/>
  <c r="AT85" i="2"/>
  <c r="AL85" i="2"/>
  <c r="BO85" i="2" s="1"/>
  <c r="AE85" i="2"/>
  <c r="AD85" i="2"/>
  <c r="P85" i="2"/>
  <c r="R85" i="2" s="1"/>
  <c r="D85" i="2"/>
  <c r="F85" i="2" s="1"/>
  <c r="C85" i="2"/>
  <c r="E85" i="2" s="1"/>
  <c r="I85" i="2" s="1"/>
  <c r="J95" i="2" s="1"/>
  <c r="BZ84" i="2"/>
  <c r="BY84" i="2"/>
  <c r="BV84" i="2"/>
  <c r="BU84" i="2"/>
  <c r="BS84" i="2"/>
  <c r="BR84" i="2"/>
  <c r="BQ84" i="2"/>
  <c r="BN84" i="2"/>
  <c r="BM84" i="2"/>
  <c r="BK84" i="2"/>
  <c r="BJ84" i="2"/>
  <c r="BB84" i="2"/>
  <c r="BC95" i="2" s="1"/>
  <c r="AU84" i="2"/>
  <c r="AT84" i="2"/>
  <c r="AL84" i="2"/>
  <c r="BO84" i="2" s="1"/>
  <c r="AE84" i="2"/>
  <c r="AD84" i="2"/>
  <c r="P84" i="2"/>
  <c r="R84" i="2" s="1"/>
  <c r="D84" i="2"/>
  <c r="F84" i="2" s="1"/>
  <c r="C84" i="2"/>
  <c r="E84" i="2" s="1"/>
  <c r="I84" i="2" s="1"/>
  <c r="J94" i="2" s="1"/>
  <c r="BZ83" i="2"/>
  <c r="BY83" i="2"/>
  <c r="BV83" i="2"/>
  <c r="BU83" i="2"/>
  <c r="BS83" i="2"/>
  <c r="BR83" i="2"/>
  <c r="BQ83" i="2"/>
  <c r="BN83" i="2"/>
  <c r="BM83" i="2"/>
  <c r="BK83" i="2"/>
  <c r="BJ83" i="2"/>
  <c r="BB83" i="2"/>
  <c r="BC94" i="2" s="1"/>
  <c r="AU83" i="2"/>
  <c r="AT83" i="2"/>
  <c r="AL83" i="2"/>
  <c r="BO83" i="2" s="1"/>
  <c r="AE83" i="2"/>
  <c r="AD83" i="2"/>
  <c r="P83" i="2"/>
  <c r="R83" i="2" s="1"/>
  <c r="D83" i="2"/>
  <c r="F83" i="2" s="1"/>
  <c r="C83" i="2"/>
  <c r="E83" i="2" s="1"/>
  <c r="I83" i="2" s="1"/>
  <c r="J93" i="2" s="1"/>
  <c r="BZ82" i="2"/>
  <c r="BY82" i="2"/>
  <c r="BV82" i="2"/>
  <c r="BU82" i="2"/>
  <c r="BS82" i="2"/>
  <c r="BR82" i="2"/>
  <c r="BQ82" i="2"/>
  <c r="BN82" i="2"/>
  <c r="BM82" i="2"/>
  <c r="BK82" i="2"/>
  <c r="BJ82" i="2"/>
  <c r="BB82" i="2"/>
  <c r="BC93" i="2" s="1"/>
  <c r="AU82" i="2"/>
  <c r="AT82" i="2"/>
  <c r="AL82" i="2"/>
  <c r="BO82" i="2" s="1"/>
  <c r="AE82" i="2"/>
  <c r="AD82" i="2"/>
  <c r="P82" i="2"/>
  <c r="R82" i="2" s="1"/>
  <c r="D82" i="2"/>
  <c r="F82" i="2" s="1"/>
  <c r="C82" i="2"/>
  <c r="E82" i="2" s="1"/>
  <c r="I82" i="2" s="1"/>
  <c r="J92" i="2" s="1"/>
  <c r="BZ81" i="2"/>
  <c r="BY81" i="2"/>
  <c r="BV81" i="2"/>
  <c r="BU81" i="2"/>
  <c r="BS81" i="2"/>
  <c r="BR81" i="2"/>
  <c r="BQ81" i="2"/>
  <c r="BN81" i="2"/>
  <c r="BM81" i="2"/>
  <c r="BK81" i="2"/>
  <c r="BJ81" i="2"/>
  <c r="BB81" i="2"/>
  <c r="BC92" i="2" s="1"/>
  <c r="AU81" i="2"/>
  <c r="AT81" i="2"/>
  <c r="AL81" i="2"/>
  <c r="BO81" i="2" s="1"/>
  <c r="AE81" i="2"/>
  <c r="AD81" i="2"/>
  <c r="P81" i="2"/>
  <c r="R81" i="2" s="1"/>
  <c r="D81" i="2"/>
  <c r="F81" i="2" s="1"/>
  <c r="C81" i="2"/>
  <c r="E81" i="2" s="1"/>
  <c r="I81" i="2" s="1"/>
  <c r="J91" i="2" s="1"/>
  <c r="BZ80" i="2"/>
  <c r="BY80" i="2"/>
  <c r="BV80" i="2"/>
  <c r="BU80" i="2"/>
  <c r="BS80" i="2"/>
  <c r="BR80" i="2"/>
  <c r="BQ80" i="2"/>
  <c r="BN80" i="2"/>
  <c r="BM80" i="2"/>
  <c r="BK80" i="2"/>
  <c r="BJ80" i="2"/>
  <c r="BB80" i="2"/>
  <c r="BC91" i="2" s="1"/>
  <c r="AU80" i="2"/>
  <c r="AT80" i="2"/>
  <c r="AL80" i="2"/>
  <c r="BO80" i="2" s="1"/>
  <c r="AE80" i="2"/>
  <c r="AD80" i="2"/>
  <c r="P80" i="2"/>
  <c r="R80" i="2" s="1"/>
  <c r="D80" i="2"/>
  <c r="F80" i="2" s="1"/>
  <c r="C80" i="2"/>
  <c r="E80" i="2" s="1"/>
  <c r="I80" i="2" s="1"/>
  <c r="J90" i="2" s="1"/>
  <c r="BZ79" i="2"/>
  <c r="BY79" i="2"/>
  <c r="BV79" i="2"/>
  <c r="BU79" i="2"/>
  <c r="BS79" i="2"/>
  <c r="BR79" i="2"/>
  <c r="BQ79" i="2"/>
  <c r="BN79" i="2"/>
  <c r="BM79" i="2"/>
  <c r="BK79" i="2"/>
  <c r="BJ79" i="2"/>
  <c r="BB79" i="2"/>
  <c r="BC90" i="2" s="1"/>
  <c r="AU79" i="2"/>
  <c r="AT79" i="2"/>
  <c r="AL79" i="2"/>
  <c r="BO79" i="2" s="1"/>
  <c r="AE79" i="2"/>
  <c r="AD79" i="2"/>
  <c r="P79" i="2"/>
  <c r="R79" i="2" s="1"/>
  <c r="D79" i="2"/>
  <c r="F79" i="2" s="1"/>
  <c r="C79" i="2"/>
  <c r="E79" i="2" s="1"/>
  <c r="I79" i="2" s="1"/>
  <c r="J89" i="2" s="1"/>
  <c r="BZ78" i="2"/>
  <c r="BY78" i="2"/>
  <c r="BV78" i="2"/>
  <c r="BU78" i="2"/>
  <c r="BS78" i="2"/>
  <c r="BR78" i="2"/>
  <c r="BQ78" i="2"/>
  <c r="BN78" i="2"/>
  <c r="BM78" i="2"/>
  <c r="BK78" i="2"/>
  <c r="BJ78" i="2"/>
  <c r="BB78" i="2"/>
  <c r="BC89" i="2" s="1"/>
  <c r="AU78" i="2"/>
  <c r="AT78" i="2"/>
  <c r="AL78" i="2"/>
  <c r="BO78" i="2" s="1"/>
  <c r="AE78" i="2"/>
  <c r="AD78" i="2"/>
  <c r="P78" i="2"/>
  <c r="R78" i="2" s="1"/>
  <c r="D78" i="2"/>
  <c r="F78" i="2" s="1"/>
  <c r="C78" i="2"/>
  <c r="E78" i="2" s="1"/>
  <c r="I78" i="2" s="1"/>
  <c r="J88" i="2" s="1"/>
  <c r="BZ77" i="2"/>
  <c r="BY77" i="2"/>
  <c r="BV77" i="2"/>
  <c r="BU77" i="2"/>
  <c r="BS77" i="2"/>
  <c r="BR77" i="2"/>
  <c r="BQ77" i="2"/>
  <c r="BN77" i="2"/>
  <c r="BM77" i="2"/>
  <c r="BK77" i="2"/>
  <c r="BJ77" i="2"/>
  <c r="BB77" i="2"/>
  <c r="BC88" i="2" s="1"/>
  <c r="AU77" i="2"/>
  <c r="AT77" i="2"/>
  <c r="AL77" i="2"/>
  <c r="BO77" i="2" s="1"/>
  <c r="AE77" i="2"/>
  <c r="AD77" i="2"/>
  <c r="P77" i="2"/>
  <c r="R77" i="2" s="1"/>
  <c r="D77" i="2"/>
  <c r="F77" i="2" s="1"/>
  <c r="C77" i="2"/>
  <c r="E77" i="2" s="1"/>
  <c r="I77" i="2" s="1"/>
  <c r="J87" i="2" s="1"/>
  <c r="BZ76" i="2"/>
  <c r="BY76" i="2"/>
  <c r="BV76" i="2"/>
  <c r="BU76" i="2"/>
  <c r="BS76" i="2"/>
  <c r="BR76" i="2"/>
  <c r="BQ76" i="2"/>
  <c r="BN76" i="2"/>
  <c r="BM76" i="2"/>
  <c r="BK76" i="2"/>
  <c r="BJ76" i="2"/>
  <c r="BB76" i="2"/>
  <c r="BC87" i="2" s="1"/>
  <c r="AU76" i="2"/>
  <c r="AT76" i="2"/>
  <c r="AL76" i="2"/>
  <c r="BO76" i="2" s="1"/>
  <c r="AE76" i="2"/>
  <c r="AD76" i="2"/>
  <c r="P76" i="2"/>
  <c r="D76" i="2"/>
  <c r="F76" i="2" s="1"/>
  <c r="C76" i="2"/>
  <c r="E76" i="2" s="1"/>
  <c r="I76" i="2" s="1"/>
  <c r="J86" i="2" s="1"/>
  <c r="BZ75" i="2"/>
  <c r="BY75" i="2"/>
  <c r="BV75" i="2"/>
  <c r="BU75" i="2"/>
  <c r="BS75" i="2"/>
  <c r="BR75" i="2"/>
  <c r="BQ75" i="2"/>
  <c r="BN75" i="2"/>
  <c r="BM75" i="2"/>
  <c r="BK75" i="2"/>
  <c r="BJ75" i="2"/>
  <c r="BB75" i="2"/>
  <c r="BC86" i="2" s="1"/>
  <c r="AU75" i="2"/>
  <c r="AT75" i="2"/>
  <c r="AL75" i="2"/>
  <c r="BO75" i="2" s="1"/>
  <c r="AE75" i="2"/>
  <c r="AD75" i="2"/>
  <c r="P75" i="2"/>
  <c r="D75" i="2"/>
  <c r="F75" i="2" s="1"/>
  <c r="C75" i="2"/>
  <c r="E75" i="2" s="1"/>
  <c r="I75" i="2" s="1"/>
  <c r="J85" i="2" s="1"/>
  <c r="BZ74" i="2"/>
  <c r="BY74" i="2"/>
  <c r="BV74" i="2"/>
  <c r="BU74" i="2"/>
  <c r="BS74" i="2"/>
  <c r="BR74" i="2"/>
  <c r="BQ74" i="2"/>
  <c r="BN74" i="2"/>
  <c r="BM74" i="2"/>
  <c r="BK74" i="2"/>
  <c r="BJ74" i="2"/>
  <c r="BB74" i="2"/>
  <c r="BC85" i="2" s="1"/>
  <c r="AU74" i="2"/>
  <c r="AT74" i="2"/>
  <c r="AL74" i="2"/>
  <c r="BO74" i="2" s="1"/>
  <c r="AE74" i="2"/>
  <c r="AD74" i="2"/>
  <c r="P74" i="2"/>
  <c r="D74" i="2"/>
  <c r="F74" i="2" s="1"/>
  <c r="C74" i="2"/>
  <c r="E74" i="2" s="1"/>
  <c r="I74" i="2" s="1"/>
  <c r="J84" i="2" s="1"/>
  <c r="BZ73" i="2"/>
  <c r="BY73" i="2"/>
  <c r="BV73" i="2"/>
  <c r="BU73" i="2"/>
  <c r="BS73" i="2"/>
  <c r="BR73" i="2"/>
  <c r="BQ73" i="2"/>
  <c r="BN73" i="2"/>
  <c r="BM73" i="2"/>
  <c r="BK73" i="2"/>
  <c r="BJ73" i="2"/>
  <c r="BB73" i="2"/>
  <c r="BC84" i="2" s="1"/>
  <c r="AU73" i="2"/>
  <c r="AT73" i="2"/>
  <c r="AL73" i="2"/>
  <c r="BO73" i="2" s="1"/>
  <c r="AE73" i="2"/>
  <c r="AD73" i="2"/>
  <c r="P73" i="2"/>
  <c r="D73" i="2"/>
  <c r="F73" i="2" s="1"/>
  <c r="C73" i="2"/>
  <c r="E73" i="2" s="1"/>
  <c r="I73" i="2" s="1"/>
  <c r="J83" i="2" s="1"/>
  <c r="BZ72" i="2"/>
  <c r="BY72" i="2"/>
  <c r="BV72" i="2"/>
  <c r="BU72" i="2"/>
  <c r="BS72" i="2"/>
  <c r="BR72" i="2"/>
  <c r="BQ72" i="2"/>
  <c r="BN72" i="2"/>
  <c r="BM72" i="2"/>
  <c r="BK72" i="2"/>
  <c r="BJ72" i="2"/>
  <c r="BB72" i="2"/>
  <c r="BC83" i="2" s="1"/>
  <c r="AU72" i="2"/>
  <c r="AT72" i="2"/>
  <c r="AL72" i="2"/>
  <c r="BO72" i="2" s="1"/>
  <c r="AE72" i="2"/>
  <c r="AD72" i="2"/>
  <c r="P72" i="2"/>
  <c r="D72" i="2"/>
  <c r="F72" i="2" s="1"/>
  <c r="C72" i="2"/>
  <c r="E72" i="2" s="1"/>
  <c r="I72" i="2" s="1"/>
  <c r="J82" i="2" s="1"/>
  <c r="BZ71" i="2"/>
  <c r="BY71" i="2"/>
  <c r="BV71" i="2"/>
  <c r="BU71" i="2"/>
  <c r="BS71" i="2"/>
  <c r="BR71" i="2"/>
  <c r="BQ71" i="2"/>
  <c r="BN71" i="2"/>
  <c r="BM71" i="2"/>
  <c r="BK71" i="2"/>
  <c r="BJ71" i="2"/>
  <c r="BB71" i="2"/>
  <c r="AU71" i="2"/>
  <c r="AT71" i="2"/>
  <c r="AL71" i="2"/>
  <c r="AE71" i="2"/>
  <c r="AD71" i="2"/>
  <c r="P71" i="2"/>
  <c r="R71" i="2" s="1"/>
  <c r="D71" i="2"/>
  <c r="F71" i="2" s="1"/>
  <c r="C71" i="2"/>
  <c r="E71" i="2" s="1"/>
  <c r="BZ70" i="2"/>
  <c r="BY70" i="2"/>
  <c r="BW70" i="2"/>
  <c r="BV70" i="2"/>
  <c r="BU70" i="2"/>
  <c r="BS70" i="2"/>
  <c r="BR70" i="2"/>
  <c r="BQ70" i="2"/>
  <c r="BN70" i="2"/>
  <c r="BM70" i="2"/>
  <c r="BK70" i="2"/>
  <c r="BJ70" i="2"/>
  <c r="BB70" i="2"/>
  <c r="AU70" i="2"/>
  <c r="AT70" i="2"/>
  <c r="AL70" i="2"/>
  <c r="AE70" i="2"/>
  <c r="AD70" i="2"/>
  <c r="Q70" i="2"/>
  <c r="P70" i="2"/>
  <c r="R70" i="2" s="1"/>
  <c r="D70" i="2"/>
  <c r="F70" i="2" s="1"/>
  <c r="C70" i="2"/>
  <c r="E70" i="2" s="1"/>
  <c r="I70" i="2" s="1"/>
  <c r="BZ69" i="2"/>
  <c r="BY69" i="2"/>
  <c r="BV69" i="2"/>
  <c r="BU69" i="2"/>
  <c r="BS69" i="2"/>
  <c r="BR69" i="2"/>
  <c r="BQ69" i="2"/>
  <c r="BN69" i="2"/>
  <c r="BM69" i="2"/>
  <c r="BK69" i="2"/>
  <c r="BJ69" i="2"/>
  <c r="BB69" i="2"/>
  <c r="BC80" i="2" s="1"/>
  <c r="AU69" i="2"/>
  <c r="AT69" i="2"/>
  <c r="AL69" i="2"/>
  <c r="AE69" i="2"/>
  <c r="AD69" i="2"/>
  <c r="P69" i="2"/>
  <c r="R69" i="2" s="1"/>
  <c r="D69" i="2"/>
  <c r="F69" i="2" s="1"/>
  <c r="C69" i="2"/>
  <c r="E69" i="2" s="1"/>
  <c r="BZ68" i="2"/>
  <c r="BY68" i="2"/>
  <c r="BW68" i="2"/>
  <c r="BV68" i="2"/>
  <c r="BU68" i="2"/>
  <c r="BS68" i="2"/>
  <c r="BR68" i="2"/>
  <c r="BQ68" i="2"/>
  <c r="BN68" i="2"/>
  <c r="BM68" i="2"/>
  <c r="BK68" i="2"/>
  <c r="BJ68" i="2"/>
  <c r="BB68" i="2"/>
  <c r="AU68" i="2"/>
  <c r="AT68" i="2"/>
  <c r="AL68" i="2"/>
  <c r="AE68" i="2"/>
  <c r="AD68" i="2"/>
  <c r="Q68" i="2"/>
  <c r="P68" i="2"/>
  <c r="R68" i="2" s="1"/>
  <c r="D68" i="2"/>
  <c r="F68" i="2" s="1"/>
  <c r="C68" i="2"/>
  <c r="E68" i="2" s="1"/>
  <c r="I68" i="2" s="1"/>
  <c r="BZ67" i="2"/>
  <c r="BY67" i="2"/>
  <c r="BV67" i="2"/>
  <c r="BU67" i="2"/>
  <c r="BS67" i="2"/>
  <c r="BR67" i="2"/>
  <c r="BQ67" i="2"/>
  <c r="BN67" i="2"/>
  <c r="BM67" i="2"/>
  <c r="BK67" i="2"/>
  <c r="BJ67" i="2"/>
  <c r="BB67" i="2"/>
  <c r="BC78" i="2" s="1"/>
  <c r="AU67" i="2"/>
  <c r="AT67" i="2"/>
  <c r="AL67" i="2"/>
  <c r="AE67" i="2"/>
  <c r="AD67" i="2"/>
  <c r="P67" i="2"/>
  <c r="R67" i="2" s="1"/>
  <c r="D67" i="2"/>
  <c r="F67" i="2" s="1"/>
  <c r="C67" i="2"/>
  <c r="E67" i="2" s="1"/>
  <c r="BZ66" i="2"/>
  <c r="BY66" i="2"/>
  <c r="BW66" i="2"/>
  <c r="BV66" i="2"/>
  <c r="BU66" i="2"/>
  <c r="BS66" i="2"/>
  <c r="BR66" i="2"/>
  <c r="BQ66" i="2"/>
  <c r="BN66" i="2"/>
  <c r="BM66" i="2"/>
  <c r="BK66" i="2"/>
  <c r="BJ66" i="2"/>
  <c r="BB66" i="2"/>
  <c r="AU66" i="2"/>
  <c r="AT66" i="2"/>
  <c r="AL66" i="2"/>
  <c r="AE66" i="2"/>
  <c r="AD66" i="2"/>
  <c r="Q66" i="2"/>
  <c r="P66" i="2"/>
  <c r="R66" i="2" s="1"/>
  <c r="D66" i="2"/>
  <c r="F66" i="2" s="1"/>
  <c r="C66" i="2"/>
  <c r="E66" i="2" s="1"/>
  <c r="I66" i="2" s="1"/>
  <c r="BZ65" i="2"/>
  <c r="BY65" i="2"/>
  <c r="BV65" i="2"/>
  <c r="BU65" i="2"/>
  <c r="BS65" i="2"/>
  <c r="BR65" i="2"/>
  <c r="BQ65" i="2"/>
  <c r="BN65" i="2"/>
  <c r="BM65" i="2"/>
  <c r="BK65" i="2"/>
  <c r="BJ65" i="2"/>
  <c r="BB65" i="2"/>
  <c r="BC76" i="2" s="1"/>
  <c r="AU65" i="2"/>
  <c r="AT65" i="2"/>
  <c r="AL65" i="2"/>
  <c r="AE65" i="2"/>
  <c r="AD65" i="2"/>
  <c r="P65" i="2"/>
  <c r="R65" i="2" s="1"/>
  <c r="D65" i="2"/>
  <c r="F65" i="2" s="1"/>
  <c r="C65" i="2"/>
  <c r="E65" i="2" s="1"/>
  <c r="BZ64" i="2"/>
  <c r="BY64" i="2"/>
  <c r="BW64" i="2"/>
  <c r="BV64" i="2"/>
  <c r="BU64" i="2"/>
  <c r="BS64" i="2"/>
  <c r="BR64" i="2"/>
  <c r="BQ64" i="2"/>
  <c r="BN64" i="2"/>
  <c r="BM64" i="2"/>
  <c r="BK64" i="2"/>
  <c r="BJ64" i="2"/>
  <c r="BB64" i="2"/>
  <c r="AU64" i="2"/>
  <c r="AT64" i="2"/>
  <c r="AL64" i="2"/>
  <c r="AE64" i="2"/>
  <c r="AD64" i="2"/>
  <c r="Q64" i="2"/>
  <c r="P64" i="2"/>
  <c r="R64" i="2" s="1"/>
  <c r="D64" i="2"/>
  <c r="F64" i="2" s="1"/>
  <c r="C64" i="2"/>
  <c r="E64" i="2" s="1"/>
  <c r="I64" i="2" s="1"/>
  <c r="BZ63" i="2"/>
  <c r="BY63" i="2"/>
  <c r="BV63" i="2"/>
  <c r="BU63" i="2"/>
  <c r="BS63" i="2"/>
  <c r="BR63" i="2"/>
  <c r="BQ63" i="2"/>
  <c r="BN63" i="2"/>
  <c r="BM63" i="2"/>
  <c r="BK63" i="2"/>
  <c r="BJ63" i="2"/>
  <c r="BB63" i="2"/>
  <c r="BC74" i="2" s="1"/>
  <c r="AU63" i="2"/>
  <c r="AT63" i="2"/>
  <c r="AL63" i="2"/>
  <c r="AE63" i="2"/>
  <c r="AD63" i="2"/>
  <c r="P63" i="2"/>
  <c r="R63" i="2" s="1"/>
  <c r="D63" i="2"/>
  <c r="F63" i="2" s="1"/>
  <c r="C63" i="2"/>
  <c r="E63" i="2" s="1"/>
  <c r="BZ62" i="2"/>
  <c r="BY62" i="2"/>
  <c r="BW62" i="2"/>
  <c r="BV62" i="2"/>
  <c r="BU62" i="2"/>
  <c r="BS62" i="2"/>
  <c r="BR62" i="2"/>
  <c r="BQ62" i="2"/>
  <c r="BN62" i="2"/>
  <c r="BM62" i="2"/>
  <c r="BK62" i="2"/>
  <c r="BJ62" i="2"/>
  <c r="BB62" i="2"/>
  <c r="AU62" i="2"/>
  <c r="AT62" i="2"/>
  <c r="AL62" i="2"/>
  <c r="AE62" i="2"/>
  <c r="AD62" i="2"/>
  <c r="Q62" i="2"/>
  <c r="P62" i="2"/>
  <c r="R62" i="2" s="1"/>
  <c r="D62" i="2"/>
  <c r="F62" i="2" s="1"/>
  <c r="C62" i="2"/>
  <c r="E62" i="2" s="1"/>
  <c r="I62" i="2" s="1"/>
  <c r="BZ61" i="2"/>
  <c r="BY61" i="2"/>
  <c r="BV61" i="2"/>
  <c r="BU61" i="2"/>
  <c r="BS61" i="2"/>
  <c r="BR61" i="2"/>
  <c r="BQ61" i="2"/>
  <c r="BN61" i="2"/>
  <c r="BM61" i="2"/>
  <c r="BK61" i="2"/>
  <c r="BJ61" i="2"/>
  <c r="BB61" i="2"/>
  <c r="BC72" i="2" s="1"/>
  <c r="AU61" i="2"/>
  <c r="AT61" i="2"/>
  <c r="AL61" i="2"/>
  <c r="AE61" i="2"/>
  <c r="AD61" i="2"/>
  <c r="P61" i="2"/>
  <c r="R61" i="2" s="1"/>
  <c r="D61" i="2"/>
  <c r="F61" i="2" s="1"/>
  <c r="C61" i="2"/>
  <c r="E61" i="2" s="1"/>
  <c r="BZ60" i="2"/>
  <c r="BY60" i="2"/>
  <c r="BW60" i="2"/>
  <c r="BV60" i="2"/>
  <c r="BU60" i="2"/>
  <c r="BS60" i="2"/>
  <c r="BR60" i="2"/>
  <c r="BQ60" i="2"/>
  <c r="BN60" i="2"/>
  <c r="BM60" i="2"/>
  <c r="BK60" i="2"/>
  <c r="BJ60" i="2"/>
  <c r="BB60" i="2"/>
  <c r="AU60" i="2"/>
  <c r="AT60" i="2"/>
  <c r="AL60" i="2"/>
  <c r="AE60" i="2"/>
  <c r="AD60" i="2"/>
  <c r="Q60" i="2"/>
  <c r="P60" i="2"/>
  <c r="R60" i="2" s="1"/>
  <c r="D60" i="2"/>
  <c r="F60" i="2" s="1"/>
  <c r="C60" i="2"/>
  <c r="E60" i="2" s="1"/>
  <c r="I60" i="2" s="1"/>
  <c r="BZ59" i="2"/>
  <c r="BY59" i="2"/>
  <c r="BV59" i="2"/>
  <c r="BU59" i="2"/>
  <c r="BS59" i="2"/>
  <c r="BR59" i="2"/>
  <c r="BQ59" i="2"/>
  <c r="BN59" i="2"/>
  <c r="BM59" i="2"/>
  <c r="BK59" i="2"/>
  <c r="BJ59" i="2"/>
  <c r="BB59" i="2"/>
  <c r="BC70" i="2" s="1"/>
  <c r="AU59" i="2"/>
  <c r="AT59" i="2"/>
  <c r="AL59" i="2"/>
  <c r="AE59" i="2"/>
  <c r="AD59" i="2"/>
  <c r="P59" i="2"/>
  <c r="R59" i="2" s="1"/>
  <c r="I59" i="2"/>
  <c r="J69" i="2" s="1"/>
  <c r="D59" i="2"/>
  <c r="F59" i="2" s="1"/>
  <c r="C59" i="2"/>
  <c r="E59" i="2" s="1"/>
  <c r="BZ58" i="2"/>
  <c r="BY58" i="2"/>
  <c r="BW58" i="2"/>
  <c r="BV58" i="2"/>
  <c r="BU58" i="2"/>
  <c r="BS58" i="2"/>
  <c r="BR58" i="2"/>
  <c r="BQ58" i="2"/>
  <c r="BN58" i="2"/>
  <c r="BM58" i="2"/>
  <c r="BK58" i="2"/>
  <c r="BJ58" i="2"/>
  <c r="BB58" i="2"/>
  <c r="AU58" i="2"/>
  <c r="AT58" i="2"/>
  <c r="AL58" i="2"/>
  <c r="AE58" i="2"/>
  <c r="AD58" i="2"/>
  <c r="Q58" i="2"/>
  <c r="P58" i="2"/>
  <c r="R58" i="2" s="1"/>
  <c r="D58" i="2"/>
  <c r="F58" i="2" s="1"/>
  <c r="C58" i="2"/>
  <c r="E58" i="2" s="1"/>
  <c r="I58" i="2" s="1"/>
  <c r="J68" i="2" s="1"/>
  <c r="BZ57" i="2"/>
  <c r="BY57" i="2"/>
  <c r="BV57" i="2"/>
  <c r="BU57" i="2"/>
  <c r="BS57" i="2"/>
  <c r="BR57" i="2"/>
  <c r="BQ57" i="2"/>
  <c r="BN57" i="2"/>
  <c r="BM57" i="2"/>
  <c r="BK57" i="2"/>
  <c r="BJ57" i="2"/>
  <c r="BB57" i="2"/>
  <c r="BC68" i="2" s="1"/>
  <c r="AU57" i="2"/>
  <c r="AT57" i="2"/>
  <c r="AL57" i="2"/>
  <c r="AE57" i="2"/>
  <c r="AD57" i="2"/>
  <c r="P57" i="2"/>
  <c r="R57" i="2" s="1"/>
  <c r="I57" i="2"/>
  <c r="J67" i="2" s="1"/>
  <c r="D57" i="2"/>
  <c r="F57" i="2" s="1"/>
  <c r="C57" i="2"/>
  <c r="E57" i="2" s="1"/>
  <c r="BZ56" i="2"/>
  <c r="BY56" i="2"/>
  <c r="BW56" i="2"/>
  <c r="BV56" i="2"/>
  <c r="BU56" i="2"/>
  <c r="BS56" i="2"/>
  <c r="BR56" i="2"/>
  <c r="BQ56" i="2"/>
  <c r="BN56" i="2"/>
  <c r="BM56" i="2"/>
  <c r="BK56" i="2"/>
  <c r="BJ56" i="2"/>
  <c r="BB56" i="2"/>
  <c r="AU56" i="2"/>
  <c r="AT56" i="2"/>
  <c r="AL56" i="2"/>
  <c r="AE56" i="2"/>
  <c r="AD56" i="2"/>
  <c r="Q56" i="2"/>
  <c r="P56" i="2"/>
  <c r="R56" i="2" s="1"/>
  <c r="D56" i="2"/>
  <c r="F56" i="2" s="1"/>
  <c r="C56" i="2"/>
  <c r="E56" i="2" s="1"/>
  <c r="I56" i="2" s="1"/>
  <c r="J66" i="2" s="1"/>
  <c r="BZ55" i="2"/>
  <c r="BY55" i="2"/>
  <c r="BV55" i="2"/>
  <c r="BU55" i="2"/>
  <c r="BS55" i="2"/>
  <c r="BR55" i="2"/>
  <c r="BQ55" i="2"/>
  <c r="BN55" i="2"/>
  <c r="BM55" i="2"/>
  <c r="BK55" i="2"/>
  <c r="BJ55" i="2"/>
  <c r="BB55" i="2"/>
  <c r="BC66" i="2" s="1"/>
  <c r="AU55" i="2"/>
  <c r="AT55" i="2"/>
  <c r="AL55" i="2"/>
  <c r="AE55" i="2"/>
  <c r="AD55" i="2"/>
  <c r="P55" i="2"/>
  <c r="R55" i="2" s="1"/>
  <c r="I55" i="2"/>
  <c r="J65" i="2" s="1"/>
  <c r="D55" i="2"/>
  <c r="F55" i="2" s="1"/>
  <c r="C55" i="2"/>
  <c r="E55" i="2" s="1"/>
  <c r="BZ54" i="2"/>
  <c r="BY54" i="2"/>
  <c r="BW54" i="2"/>
  <c r="BV54" i="2"/>
  <c r="BU54" i="2"/>
  <c r="BR54" i="2"/>
  <c r="BQ54" i="2"/>
  <c r="BN54" i="2"/>
  <c r="BM54" i="2"/>
  <c r="BK54" i="2"/>
  <c r="BJ54" i="2"/>
  <c r="BB54" i="2"/>
  <c r="AU54" i="2"/>
  <c r="AT54" i="2"/>
  <c r="BS54" i="2" s="1"/>
  <c r="AL54" i="2"/>
  <c r="AE54" i="2"/>
  <c r="AD54" i="2"/>
  <c r="P54" i="2"/>
  <c r="R54" i="2" s="1"/>
  <c r="I54" i="2"/>
  <c r="J64" i="2" s="1"/>
  <c r="D54" i="2"/>
  <c r="F54" i="2" s="1"/>
  <c r="C54" i="2"/>
  <c r="E54" i="2" s="1"/>
  <c r="BZ53" i="2"/>
  <c r="BY53" i="2"/>
  <c r="BW53" i="2"/>
  <c r="BV53" i="2"/>
  <c r="BU53" i="2"/>
  <c r="BR53" i="2"/>
  <c r="BQ53" i="2"/>
  <c r="BN53" i="2"/>
  <c r="BM53" i="2"/>
  <c r="BK53" i="2"/>
  <c r="BJ53" i="2"/>
  <c r="BB53" i="2"/>
  <c r="AU53" i="2"/>
  <c r="AT53" i="2"/>
  <c r="BS53" i="2" s="1"/>
  <c r="AL53" i="2"/>
  <c r="AE53" i="2"/>
  <c r="AD53" i="2"/>
  <c r="Q53" i="2"/>
  <c r="P53" i="2"/>
  <c r="R53" i="2" s="1"/>
  <c r="D53" i="2"/>
  <c r="F53" i="2" s="1"/>
  <c r="C53" i="2"/>
  <c r="E53" i="2" s="1"/>
  <c r="I53" i="2" s="1"/>
  <c r="J63" i="2" s="1"/>
  <c r="BZ52" i="2"/>
  <c r="BY52" i="2"/>
  <c r="BV52" i="2"/>
  <c r="BU52" i="2"/>
  <c r="BR52" i="2"/>
  <c r="BQ52" i="2"/>
  <c r="BN52" i="2"/>
  <c r="BM52" i="2"/>
  <c r="BK52" i="2"/>
  <c r="BJ52" i="2"/>
  <c r="BB52" i="2"/>
  <c r="AU52" i="2"/>
  <c r="AT52" i="2"/>
  <c r="BS52" i="2" s="1"/>
  <c r="AL52" i="2"/>
  <c r="AE52" i="2"/>
  <c r="AD52" i="2"/>
  <c r="Q52" i="2"/>
  <c r="P52" i="2"/>
  <c r="R52" i="2" s="1"/>
  <c r="D52" i="2"/>
  <c r="F52" i="2" s="1"/>
  <c r="C52" i="2"/>
  <c r="E52" i="2" s="1"/>
  <c r="I52" i="2" s="1"/>
  <c r="J62" i="2" s="1"/>
  <c r="BZ51" i="2"/>
  <c r="BY51" i="2"/>
  <c r="BV51" i="2"/>
  <c r="BU51" i="2"/>
  <c r="BR51" i="2"/>
  <c r="BQ51" i="2"/>
  <c r="BN51" i="2"/>
  <c r="BM51" i="2"/>
  <c r="BK51" i="2"/>
  <c r="BJ51" i="2"/>
  <c r="BB51" i="2"/>
  <c r="BC62" i="2" s="1"/>
  <c r="AU51" i="2"/>
  <c r="AT51" i="2"/>
  <c r="BS51" i="2" s="1"/>
  <c r="AL51" i="2"/>
  <c r="AE51" i="2"/>
  <c r="AD51" i="2"/>
  <c r="P51" i="2"/>
  <c r="R51" i="2" s="1"/>
  <c r="I51" i="2"/>
  <c r="J61" i="2" s="1"/>
  <c r="D51" i="2"/>
  <c r="F51" i="2" s="1"/>
  <c r="C51" i="2"/>
  <c r="E51" i="2" s="1"/>
  <c r="BZ50" i="2"/>
  <c r="BY50" i="2"/>
  <c r="BW50" i="2"/>
  <c r="BV50" i="2"/>
  <c r="BU50" i="2"/>
  <c r="BR50" i="2"/>
  <c r="BQ50" i="2"/>
  <c r="BN50" i="2"/>
  <c r="BM50" i="2"/>
  <c r="BK50" i="2"/>
  <c r="BJ50" i="2"/>
  <c r="BB50" i="2"/>
  <c r="AU50" i="2"/>
  <c r="AT50" i="2"/>
  <c r="BS50" i="2" s="1"/>
  <c r="AL50" i="2"/>
  <c r="AE50" i="2"/>
  <c r="AD50" i="2"/>
  <c r="P50" i="2"/>
  <c r="R50" i="2" s="1"/>
  <c r="S71" i="2" s="1"/>
  <c r="I50" i="2"/>
  <c r="J60" i="2" s="1"/>
  <c r="D50" i="2"/>
  <c r="F50" i="2" s="1"/>
  <c r="C50" i="2"/>
  <c r="E50" i="2" s="1"/>
  <c r="BZ49" i="2"/>
  <c r="BY49" i="2"/>
  <c r="BW49" i="2"/>
  <c r="BV49" i="2"/>
  <c r="BU49" i="2"/>
  <c r="BR49" i="2"/>
  <c r="BQ49" i="2"/>
  <c r="BN49" i="2"/>
  <c r="BM49" i="2"/>
  <c r="BK49" i="2"/>
  <c r="BJ49" i="2"/>
  <c r="BB49" i="2"/>
  <c r="AU49" i="2"/>
  <c r="AT49" i="2"/>
  <c r="BS49" i="2" s="1"/>
  <c r="AL49" i="2"/>
  <c r="AE49" i="2"/>
  <c r="AD49" i="2"/>
  <c r="Q49" i="2"/>
  <c r="P49" i="2"/>
  <c r="R49" i="2" s="1"/>
  <c r="T68" i="2" s="1"/>
  <c r="D49" i="2"/>
  <c r="F49" i="2" s="1"/>
  <c r="C49" i="2"/>
  <c r="E49" i="2" s="1"/>
  <c r="I49" i="2" s="1"/>
  <c r="J59" i="2" s="1"/>
  <c r="BZ48" i="2"/>
  <c r="BY48" i="2"/>
  <c r="BV48" i="2"/>
  <c r="BU48" i="2"/>
  <c r="BR48" i="2"/>
  <c r="BQ48" i="2"/>
  <c r="BN48" i="2"/>
  <c r="BM48" i="2"/>
  <c r="BK48" i="2"/>
  <c r="BJ48" i="2"/>
  <c r="BB48" i="2"/>
  <c r="AU48" i="2"/>
  <c r="AT48" i="2"/>
  <c r="BS48" i="2" s="1"/>
  <c r="AL48" i="2"/>
  <c r="AE48" i="2"/>
  <c r="AD48" i="2"/>
  <c r="Q48" i="2"/>
  <c r="P48" i="2"/>
  <c r="R48" i="2" s="1"/>
  <c r="D48" i="2"/>
  <c r="F48" i="2" s="1"/>
  <c r="C48" i="2"/>
  <c r="E48" i="2" s="1"/>
  <c r="I48" i="2" s="1"/>
  <c r="J58" i="2" s="1"/>
  <c r="BZ47" i="2"/>
  <c r="BY47" i="2"/>
  <c r="BV47" i="2"/>
  <c r="BU47" i="2"/>
  <c r="BR47" i="2"/>
  <c r="BQ47" i="2"/>
  <c r="BN47" i="2"/>
  <c r="BM47" i="2"/>
  <c r="BK47" i="2"/>
  <c r="BJ47" i="2"/>
  <c r="BB47" i="2"/>
  <c r="BC58" i="2" s="1"/>
  <c r="AT47" i="2"/>
  <c r="BS47" i="2" s="1"/>
  <c r="AL47" i="2"/>
  <c r="AE47" i="2"/>
  <c r="AD47" i="2"/>
  <c r="P47" i="2"/>
  <c r="R47" i="2" s="1"/>
  <c r="I47" i="2"/>
  <c r="J57" i="2" s="1"/>
  <c r="D47" i="2"/>
  <c r="F47" i="2" s="1"/>
  <c r="C47" i="2"/>
  <c r="E47" i="2" s="1"/>
  <c r="BZ46" i="2"/>
  <c r="BY46" i="2"/>
  <c r="BW46" i="2"/>
  <c r="BV46" i="2"/>
  <c r="BU46" i="2"/>
  <c r="BR46" i="2"/>
  <c r="BQ46" i="2"/>
  <c r="BN46" i="2"/>
  <c r="BM46" i="2"/>
  <c r="BK46" i="2"/>
  <c r="BJ46" i="2"/>
  <c r="BB46" i="2"/>
  <c r="AT46" i="2"/>
  <c r="BS46" i="2" s="1"/>
  <c r="AL46" i="2"/>
  <c r="AE46" i="2"/>
  <c r="AD46" i="2"/>
  <c r="P46" i="2"/>
  <c r="R46" i="2" s="1"/>
  <c r="S67" i="2" s="1"/>
  <c r="I46" i="2"/>
  <c r="J56" i="2" s="1"/>
  <c r="D46" i="2"/>
  <c r="F46" i="2" s="1"/>
  <c r="C46" i="2"/>
  <c r="E46" i="2" s="1"/>
  <c r="BZ45" i="2"/>
  <c r="BY45" i="2"/>
  <c r="BW45" i="2"/>
  <c r="BV45" i="2"/>
  <c r="BU45" i="2"/>
  <c r="BR45" i="2"/>
  <c r="BQ45" i="2"/>
  <c r="BN45" i="2"/>
  <c r="BM45" i="2"/>
  <c r="BK45" i="2"/>
  <c r="BJ45" i="2"/>
  <c r="BB45" i="2"/>
  <c r="AT45" i="2"/>
  <c r="BS45" i="2" s="1"/>
  <c r="AL45" i="2"/>
  <c r="AE45" i="2"/>
  <c r="AD45" i="2"/>
  <c r="Q45" i="2"/>
  <c r="P45" i="2"/>
  <c r="R45" i="2" s="1"/>
  <c r="T64" i="2" s="1"/>
  <c r="D45" i="2"/>
  <c r="F45" i="2" s="1"/>
  <c r="C45" i="2"/>
  <c r="E45" i="2" s="1"/>
  <c r="I45" i="2" s="1"/>
  <c r="J55" i="2" s="1"/>
  <c r="BZ44" i="2"/>
  <c r="BY44" i="2"/>
  <c r="BV44" i="2"/>
  <c r="BU44" i="2"/>
  <c r="BR44" i="2"/>
  <c r="BQ44" i="2"/>
  <c r="BN44" i="2"/>
  <c r="BM44" i="2"/>
  <c r="BK44" i="2"/>
  <c r="BJ44" i="2"/>
  <c r="BB44" i="2"/>
  <c r="AT44" i="2"/>
  <c r="BS44" i="2" s="1"/>
  <c r="AL44" i="2"/>
  <c r="AE44" i="2"/>
  <c r="AD44" i="2"/>
  <c r="Q44" i="2"/>
  <c r="P44" i="2"/>
  <c r="R44" i="2" s="1"/>
  <c r="D44" i="2"/>
  <c r="F44" i="2" s="1"/>
  <c r="C44" i="2"/>
  <c r="E44" i="2" s="1"/>
  <c r="I44" i="2" s="1"/>
  <c r="J54" i="2" s="1"/>
  <c r="BZ43" i="2"/>
  <c r="BY43" i="2"/>
  <c r="BV43" i="2"/>
  <c r="BU43" i="2"/>
  <c r="BR43" i="2"/>
  <c r="BQ43" i="2"/>
  <c r="BN43" i="2"/>
  <c r="BM43" i="2"/>
  <c r="BK43" i="2"/>
  <c r="BJ43" i="2"/>
  <c r="BB43" i="2"/>
  <c r="BC54" i="2" s="1"/>
  <c r="AT43" i="2"/>
  <c r="BS43" i="2" s="1"/>
  <c r="AL43" i="2"/>
  <c r="AE43" i="2"/>
  <c r="AD43" i="2"/>
  <c r="R43" i="2"/>
  <c r="Q43" i="2"/>
  <c r="P43" i="2"/>
  <c r="E43" i="2"/>
  <c r="I43" i="2" s="1"/>
  <c r="J53" i="2" s="1"/>
  <c r="D43" i="2"/>
  <c r="F43" i="2" s="1"/>
  <c r="C43" i="2"/>
  <c r="BZ42" i="2"/>
  <c r="BY42" i="2"/>
  <c r="BV42" i="2"/>
  <c r="BU42" i="2"/>
  <c r="BS42" i="2"/>
  <c r="BR42" i="2"/>
  <c r="BQ42" i="2"/>
  <c r="BN42" i="2"/>
  <c r="BM42" i="2"/>
  <c r="BK42" i="2"/>
  <c r="BJ42" i="2"/>
  <c r="BB42" i="2"/>
  <c r="BC53" i="2" s="1"/>
  <c r="AT42" i="2"/>
  <c r="AL42" i="2"/>
  <c r="AM45" i="2" s="1"/>
  <c r="AD42" i="2"/>
  <c r="R42" i="2"/>
  <c r="Q42" i="2"/>
  <c r="P42" i="2"/>
  <c r="E42" i="2"/>
  <c r="I42" i="2" s="1"/>
  <c r="J52" i="2" s="1"/>
  <c r="D42" i="2"/>
  <c r="F42" i="2" s="1"/>
  <c r="C42" i="2"/>
  <c r="BZ41" i="2"/>
  <c r="BY41" i="2"/>
  <c r="BV41" i="2"/>
  <c r="BU41" i="2"/>
  <c r="BS41" i="2"/>
  <c r="BR41" i="2"/>
  <c r="BQ41" i="2"/>
  <c r="BN41" i="2"/>
  <c r="BM41" i="2"/>
  <c r="BK41" i="2"/>
  <c r="BJ41" i="2"/>
  <c r="BB41" i="2"/>
  <c r="BC52" i="2" s="1"/>
  <c r="AT41" i="2"/>
  <c r="AL41" i="2"/>
  <c r="AM44" i="2" s="1"/>
  <c r="AD41" i="2"/>
  <c r="AE42" i="2" s="1"/>
  <c r="R41" i="2"/>
  <c r="Q41" i="2"/>
  <c r="P41" i="2"/>
  <c r="M41" i="2"/>
  <c r="N41" i="2" s="1"/>
  <c r="F41" i="2"/>
  <c r="D41" i="2"/>
  <c r="C41" i="2"/>
  <c r="E41" i="2" s="1"/>
  <c r="I41" i="2" s="1"/>
  <c r="J51" i="2" s="1"/>
  <c r="BZ40" i="2"/>
  <c r="BY40" i="2"/>
  <c r="BV40" i="2"/>
  <c r="BU40" i="2"/>
  <c r="BR40" i="2"/>
  <c r="BQ40" i="2"/>
  <c r="BO40" i="2"/>
  <c r="BN40" i="2"/>
  <c r="BM40" i="2"/>
  <c r="BJ40" i="2"/>
  <c r="BB40" i="2"/>
  <c r="AT40" i="2"/>
  <c r="AU47" i="2" s="1"/>
  <c r="AL40" i="2"/>
  <c r="AD40" i="2"/>
  <c r="AE41" i="2" s="1"/>
  <c r="P40" i="2"/>
  <c r="R40" i="2" s="1"/>
  <c r="N40" i="2"/>
  <c r="M40" i="2"/>
  <c r="E40" i="2"/>
  <c r="I40" i="2" s="1"/>
  <c r="J50" i="2" s="1"/>
  <c r="D40" i="2"/>
  <c r="F40" i="2" s="1"/>
  <c r="C40" i="2"/>
  <c r="BZ39" i="2"/>
  <c r="BY39" i="2"/>
  <c r="BV39" i="2"/>
  <c r="BU39" i="2"/>
  <c r="BS39" i="2"/>
  <c r="BR39" i="2"/>
  <c r="BQ39" i="2"/>
  <c r="BN39" i="2"/>
  <c r="BM39" i="2"/>
  <c r="BK39" i="2"/>
  <c r="BJ39" i="2"/>
  <c r="BB39" i="2"/>
  <c r="BC50" i="2" s="1"/>
  <c r="AT39" i="2"/>
  <c r="AU46" i="2" s="1"/>
  <c r="AL39" i="2"/>
  <c r="BO39" i="2" s="1"/>
  <c r="AD39" i="2"/>
  <c r="R39" i="2"/>
  <c r="Q39" i="2"/>
  <c r="P39" i="2"/>
  <c r="M39" i="2"/>
  <c r="N39" i="2" s="1"/>
  <c r="F39" i="2"/>
  <c r="D39" i="2"/>
  <c r="C39" i="2"/>
  <c r="E39" i="2" s="1"/>
  <c r="I39" i="2" s="1"/>
  <c r="J49" i="2" s="1"/>
  <c r="BZ38" i="2"/>
  <c r="BY38" i="2"/>
  <c r="BV38" i="2"/>
  <c r="BU38" i="2"/>
  <c r="BR38" i="2"/>
  <c r="BQ38" i="2"/>
  <c r="BO38" i="2"/>
  <c r="BN38" i="2"/>
  <c r="BM38" i="2"/>
  <c r="BJ38" i="2"/>
  <c r="BB38" i="2"/>
  <c r="AT38" i="2"/>
  <c r="AU44" i="2" s="1"/>
  <c r="AL38" i="2"/>
  <c r="AD38" i="2"/>
  <c r="AE39" i="2" s="1"/>
  <c r="P38" i="2"/>
  <c r="R38" i="2" s="1"/>
  <c r="N38" i="2"/>
  <c r="M38" i="2"/>
  <c r="E38" i="2"/>
  <c r="I38" i="2" s="1"/>
  <c r="J48" i="2" s="1"/>
  <c r="D38" i="2"/>
  <c r="F38" i="2" s="1"/>
  <c r="C38" i="2"/>
  <c r="BZ37" i="2"/>
  <c r="BY37" i="2"/>
  <c r="BV37" i="2"/>
  <c r="BU37" i="2"/>
  <c r="BS37" i="2"/>
  <c r="BR37" i="2"/>
  <c r="BQ37" i="2"/>
  <c r="BN37" i="2"/>
  <c r="BM37" i="2"/>
  <c r="BK37" i="2"/>
  <c r="BJ37" i="2"/>
  <c r="BB37" i="2"/>
  <c r="BC48" i="2" s="1"/>
  <c r="AT37" i="2"/>
  <c r="AL37" i="2"/>
  <c r="AM40" i="2" s="1"/>
  <c r="AD37" i="2"/>
  <c r="R37" i="2"/>
  <c r="Q37" i="2"/>
  <c r="P37" i="2"/>
  <c r="M37" i="2"/>
  <c r="N37" i="2" s="1"/>
  <c r="F37" i="2"/>
  <c r="D37" i="2"/>
  <c r="C37" i="2"/>
  <c r="E37" i="2" s="1"/>
  <c r="I37" i="2" s="1"/>
  <c r="J47" i="2" s="1"/>
  <c r="BZ36" i="2"/>
  <c r="BY36" i="2"/>
  <c r="BV36" i="2"/>
  <c r="BU36" i="2"/>
  <c r="BR36" i="2"/>
  <c r="BQ36" i="2"/>
  <c r="BO36" i="2"/>
  <c r="BN36" i="2"/>
  <c r="BM36" i="2"/>
  <c r="BJ36" i="2"/>
  <c r="BB36" i="2"/>
  <c r="AT36" i="2"/>
  <c r="AU43" i="2" s="1"/>
  <c r="AL36" i="2"/>
  <c r="AD36" i="2"/>
  <c r="AE37" i="2" s="1"/>
  <c r="P36" i="2"/>
  <c r="R36" i="2" s="1"/>
  <c r="N36" i="2"/>
  <c r="M36" i="2"/>
  <c r="E36" i="2"/>
  <c r="I36" i="2" s="1"/>
  <c r="J46" i="2" s="1"/>
  <c r="D36" i="2"/>
  <c r="F36" i="2" s="1"/>
  <c r="C36" i="2"/>
  <c r="BZ35" i="2"/>
  <c r="BY35" i="2"/>
  <c r="BV35" i="2"/>
  <c r="BU35" i="2"/>
  <c r="BS35" i="2"/>
  <c r="BR35" i="2"/>
  <c r="BQ35" i="2"/>
  <c r="BN35" i="2"/>
  <c r="BM35" i="2"/>
  <c r="BK35" i="2"/>
  <c r="BJ35" i="2"/>
  <c r="BB35" i="2"/>
  <c r="BC46" i="2" s="1"/>
  <c r="AT35" i="2"/>
  <c r="AU42" i="2" s="1"/>
  <c r="AL35" i="2"/>
  <c r="AM38" i="2" s="1"/>
  <c r="AD35" i="2"/>
  <c r="R35" i="2"/>
  <c r="Q35" i="2"/>
  <c r="P35" i="2"/>
  <c r="M35" i="2"/>
  <c r="N35" i="2" s="1"/>
  <c r="F35" i="2"/>
  <c r="D35" i="2"/>
  <c r="C35" i="2"/>
  <c r="E35" i="2" s="1"/>
  <c r="I35" i="2" s="1"/>
  <c r="J45" i="2" s="1"/>
  <c r="BZ34" i="2"/>
  <c r="BY34" i="2"/>
  <c r="BV34" i="2"/>
  <c r="BU34" i="2"/>
  <c r="BR34" i="2"/>
  <c r="BQ34" i="2"/>
  <c r="BO34" i="2"/>
  <c r="BN34" i="2"/>
  <c r="BM34" i="2"/>
  <c r="BJ34" i="2"/>
  <c r="BB34" i="2"/>
  <c r="AT34" i="2"/>
  <c r="AU41" i="2" s="1"/>
  <c r="AL34" i="2"/>
  <c r="AD34" i="2"/>
  <c r="AE35" i="2" s="1"/>
  <c r="P34" i="2"/>
  <c r="R34" i="2" s="1"/>
  <c r="N34" i="2"/>
  <c r="M34" i="2"/>
  <c r="E34" i="2"/>
  <c r="I34" i="2" s="1"/>
  <c r="J44" i="2" s="1"/>
  <c r="D34" i="2"/>
  <c r="F34" i="2" s="1"/>
  <c r="C34" i="2"/>
  <c r="BZ33" i="2"/>
  <c r="BY33" i="2"/>
  <c r="BV33" i="2"/>
  <c r="BU33" i="2"/>
  <c r="BS33" i="2"/>
  <c r="BR33" i="2"/>
  <c r="BQ33" i="2"/>
  <c r="BN33" i="2"/>
  <c r="BM33" i="2"/>
  <c r="BK33" i="2"/>
  <c r="BJ33" i="2"/>
  <c r="BB33" i="2"/>
  <c r="BC44" i="2" s="1"/>
  <c r="AT33" i="2"/>
  <c r="AL33" i="2"/>
  <c r="AM36" i="2" s="1"/>
  <c r="AD33" i="2"/>
  <c r="R33" i="2"/>
  <c r="Q33" i="2"/>
  <c r="P33" i="2"/>
  <c r="M33" i="2"/>
  <c r="N33" i="2" s="1"/>
  <c r="F33" i="2"/>
  <c r="D33" i="2"/>
  <c r="C33" i="2"/>
  <c r="E33" i="2" s="1"/>
  <c r="I33" i="2" s="1"/>
  <c r="J43" i="2" s="1"/>
  <c r="BZ32" i="2"/>
  <c r="BY32" i="2"/>
  <c r="BV32" i="2"/>
  <c r="BU32" i="2"/>
  <c r="BR32" i="2"/>
  <c r="BQ32" i="2"/>
  <c r="BO32" i="2"/>
  <c r="BN32" i="2"/>
  <c r="BM32" i="2"/>
  <c r="BJ32" i="2"/>
  <c r="BB32" i="2"/>
  <c r="AT32" i="2"/>
  <c r="AU39" i="2" s="1"/>
  <c r="AL32" i="2"/>
  <c r="AD32" i="2"/>
  <c r="AE33" i="2" s="1"/>
  <c r="P32" i="2"/>
  <c r="R32" i="2" s="1"/>
  <c r="N32" i="2"/>
  <c r="M32" i="2"/>
  <c r="E32" i="2"/>
  <c r="I32" i="2" s="1"/>
  <c r="J42" i="2" s="1"/>
  <c r="D32" i="2"/>
  <c r="F32" i="2" s="1"/>
  <c r="C32" i="2"/>
  <c r="BZ31" i="2"/>
  <c r="BY31" i="2"/>
  <c r="BV31" i="2"/>
  <c r="BU31" i="2"/>
  <c r="BS31" i="2"/>
  <c r="BR31" i="2"/>
  <c r="BQ31" i="2"/>
  <c r="BN31" i="2"/>
  <c r="BM31" i="2"/>
  <c r="BK31" i="2"/>
  <c r="BJ31" i="2"/>
  <c r="BB31" i="2"/>
  <c r="BW31" i="2" s="1"/>
  <c r="AT31" i="2"/>
  <c r="AL31" i="2"/>
  <c r="AM34" i="2" s="1"/>
  <c r="AD31" i="2"/>
  <c r="R31" i="2"/>
  <c r="Q31" i="2"/>
  <c r="P31" i="2"/>
  <c r="M31" i="2"/>
  <c r="N31" i="2" s="1"/>
  <c r="F31" i="2"/>
  <c r="D31" i="2"/>
  <c r="C31" i="2"/>
  <c r="E31" i="2" s="1"/>
  <c r="I31" i="2" s="1"/>
  <c r="J41" i="2" s="1"/>
  <c r="BZ30" i="2"/>
  <c r="BY30" i="2"/>
  <c r="BV30" i="2"/>
  <c r="BU30" i="2"/>
  <c r="BR30" i="2"/>
  <c r="BQ30" i="2"/>
  <c r="BO30" i="2"/>
  <c r="BN30" i="2"/>
  <c r="BM30" i="2"/>
  <c r="BJ30" i="2"/>
  <c r="BB30" i="2"/>
  <c r="BW30" i="2" s="1"/>
  <c r="AT30" i="2"/>
  <c r="AU37" i="2" s="1"/>
  <c r="AL30" i="2"/>
  <c r="AD30" i="2"/>
  <c r="AE31" i="2" s="1"/>
  <c r="P30" i="2"/>
  <c r="R30" i="2" s="1"/>
  <c r="N30" i="2"/>
  <c r="M30" i="2"/>
  <c r="E30" i="2"/>
  <c r="I30" i="2" s="1"/>
  <c r="J40" i="2" s="1"/>
  <c r="D30" i="2"/>
  <c r="F30" i="2" s="1"/>
  <c r="C30" i="2"/>
  <c r="BZ29" i="2"/>
  <c r="BY29" i="2"/>
  <c r="BV29" i="2"/>
  <c r="BU29" i="2"/>
  <c r="BS29" i="2"/>
  <c r="BR29" i="2"/>
  <c r="BQ29" i="2"/>
  <c r="BN29" i="2"/>
  <c r="BM29" i="2"/>
  <c r="BK29" i="2"/>
  <c r="BJ29" i="2"/>
  <c r="BB29" i="2"/>
  <c r="BW29" i="2" s="1"/>
  <c r="AT29" i="2"/>
  <c r="AL29" i="2"/>
  <c r="AM32" i="2" s="1"/>
  <c r="AD29" i="2"/>
  <c r="R29" i="2"/>
  <c r="Q29" i="2"/>
  <c r="P29" i="2"/>
  <c r="M29" i="2"/>
  <c r="N29" i="2" s="1"/>
  <c r="F29" i="2"/>
  <c r="D29" i="2"/>
  <c r="C29" i="2"/>
  <c r="E29" i="2" s="1"/>
  <c r="I29" i="2" s="1"/>
  <c r="J39" i="2" s="1"/>
  <c r="BZ28" i="2"/>
  <c r="BY28" i="2"/>
  <c r="BV28" i="2"/>
  <c r="BU28" i="2"/>
  <c r="BR28" i="2"/>
  <c r="BQ28" i="2"/>
  <c r="BO28" i="2"/>
  <c r="BN28" i="2"/>
  <c r="BM28" i="2"/>
  <c r="BJ28" i="2"/>
  <c r="BB28" i="2"/>
  <c r="BW28" i="2" s="1"/>
  <c r="AT28" i="2"/>
  <c r="AU35" i="2" s="1"/>
  <c r="AL28" i="2"/>
  <c r="AD28" i="2"/>
  <c r="AE29" i="2" s="1"/>
  <c r="P28" i="2"/>
  <c r="R28" i="2" s="1"/>
  <c r="N28" i="2"/>
  <c r="M28" i="2"/>
  <c r="E28" i="2"/>
  <c r="I28" i="2" s="1"/>
  <c r="J38" i="2" s="1"/>
  <c r="D28" i="2"/>
  <c r="F28" i="2" s="1"/>
  <c r="C28" i="2"/>
  <c r="BZ27" i="2"/>
  <c r="BY27" i="2"/>
  <c r="BV27" i="2"/>
  <c r="BU27" i="2"/>
  <c r="BS27" i="2"/>
  <c r="BR27" i="2"/>
  <c r="BQ27" i="2"/>
  <c r="BN27" i="2"/>
  <c r="BM27" i="2"/>
  <c r="BK27" i="2"/>
  <c r="BJ27" i="2"/>
  <c r="BB27" i="2"/>
  <c r="BW27" i="2" s="1"/>
  <c r="AT27" i="2"/>
  <c r="AL27" i="2"/>
  <c r="AM30" i="2" s="1"/>
  <c r="AD27" i="2"/>
  <c r="R27" i="2"/>
  <c r="Q27" i="2"/>
  <c r="P27" i="2"/>
  <c r="M27" i="2"/>
  <c r="N27" i="2" s="1"/>
  <c r="F27" i="2"/>
  <c r="D27" i="2"/>
  <c r="C27" i="2"/>
  <c r="E27" i="2" s="1"/>
  <c r="I27" i="2" s="1"/>
  <c r="J37" i="2" s="1"/>
  <c r="BZ26" i="2"/>
  <c r="BY26" i="2"/>
  <c r="BV26" i="2"/>
  <c r="BU26" i="2"/>
  <c r="BR26" i="2"/>
  <c r="BQ26" i="2"/>
  <c r="BO26" i="2"/>
  <c r="BN26" i="2"/>
  <c r="BM26" i="2"/>
  <c r="BJ26" i="2"/>
  <c r="BB26" i="2"/>
  <c r="BW26" i="2" s="1"/>
  <c r="AT26" i="2"/>
  <c r="AU33" i="2" s="1"/>
  <c r="AL26" i="2"/>
  <c r="AD26" i="2"/>
  <c r="AE27" i="2" s="1"/>
  <c r="P26" i="2"/>
  <c r="R26" i="2" s="1"/>
  <c r="N26" i="2"/>
  <c r="M26" i="2"/>
  <c r="E26" i="2"/>
  <c r="I26" i="2" s="1"/>
  <c r="J36" i="2" s="1"/>
  <c r="D26" i="2"/>
  <c r="F26" i="2" s="1"/>
  <c r="C26" i="2"/>
  <c r="BZ25" i="2"/>
  <c r="BY25" i="2"/>
  <c r="BV25" i="2"/>
  <c r="BU25" i="2"/>
  <c r="BS25" i="2"/>
  <c r="BR25" i="2"/>
  <c r="BQ25" i="2"/>
  <c r="BN25" i="2"/>
  <c r="BM25" i="2"/>
  <c r="BK25" i="2"/>
  <c r="BJ25" i="2"/>
  <c r="BB25" i="2"/>
  <c r="BW25" i="2" s="1"/>
  <c r="AT25" i="2"/>
  <c r="AL25" i="2"/>
  <c r="AM28" i="2" s="1"/>
  <c r="AD25" i="2"/>
  <c r="R25" i="2"/>
  <c r="Q25" i="2"/>
  <c r="P25" i="2"/>
  <c r="M25" i="2"/>
  <c r="N25" i="2" s="1"/>
  <c r="F25" i="2"/>
  <c r="D25" i="2"/>
  <c r="C25" i="2"/>
  <c r="E25" i="2" s="1"/>
  <c r="I25" i="2" s="1"/>
  <c r="J35" i="2" s="1"/>
  <c r="BZ24" i="2"/>
  <c r="BY24" i="2"/>
  <c r="BV24" i="2"/>
  <c r="BU24" i="2"/>
  <c r="BR24" i="2"/>
  <c r="BQ24" i="2"/>
  <c r="BO24" i="2"/>
  <c r="BN24" i="2"/>
  <c r="BM24" i="2"/>
  <c r="BJ24" i="2"/>
  <c r="BB24" i="2"/>
  <c r="BW24" i="2" s="1"/>
  <c r="AT24" i="2"/>
  <c r="AU31" i="2" s="1"/>
  <c r="AL24" i="2"/>
  <c r="AD24" i="2"/>
  <c r="AE25" i="2" s="1"/>
  <c r="P24" i="2"/>
  <c r="R24" i="2" s="1"/>
  <c r="N24" i="2"/>
  <c r="M24" i="2"/>
  <c r="E24" i="2"/>
  <c r="I24" i="2" s="1"/>
  <c r="J34" i="2" s="1"/>
  <c r="D24" i="2"/>
  <c r="F24" i="2" s="1"/>
  <c r="C24" i="2"/>
  <c r="BZ23" i="2"/>
  <c r="BY23" i="2"/>
  <c r="BV23" i="2"/>
  <c r="BU23" i="2"/>
  <c r="BS23" i="2"/>
  <c r="BR23" i="2"/>
  <c r="BQ23" i="2"/>
  <c r="BN23" i="2"/>
  <c r="BM23" i="2"/>
  <c r="BK23" i="2"/>
  <c r="BJ23" i="2"/>
  <c r="BB23" i="2"/>
  <c r="BW23" i="2" s="1"/>
  <c r="AT23" i="2"/>
  <c r="AL23" i="2"/>
  <c r="AM26" i="2" s="1"/>
  <c r="AD23" i="2"/>
  <c r="R23" i="2"/>
  <c r="Q23" i="2"/>
  <c r="P23" i="2"/>
  <c r="M23" i="2"/>
  <c r="N23" i="2" s="1"/>
  <c r="F23" i="2"/>
  <c r="D23" i="2"/>
  <c r="C23" i="2"/>
  <c r="E23" i="2" s="1"/>
  <c r="I23" i="2" s="1"/>
  <c r="J33" i="2" s="1"/>
  <c r="BZ22" i="2"/>
  <c r="BY22" i="2"/>
  <c r="BV22" i="2"/>
  <c r="BU22" i="2"/>
  <c r="BR22" i="2"/>
  <c r="BQ22" i="2"/>
  <c r="BO22" i="2"/>
  <c r="BN22" i="2"/>
  <c r="BM22" i="2"/>
  <c r="BJ22" i="2"/>
  <c r="BB22" i="2"/>
  <c r="BW22" i="2" s="1"/>
  <c r="AT22" i="2"/>
  <c r="AU29" i="2" s="1"/>
  <c r="AL22" i="2"/>
  <c r="AD22" i="2"/>
  <c r="AE23" i="2" s="1"/>
  <c r="P22" i="2"/>
  <c r="R22" i="2" s="1"/>
  <c r="N22" i="2"/>
  <c r="M22" i="2"/>
  <c r="E22" i="2"/>
  <c r="I22" i="2" s="1"/>
  <c r="J32" i="2" s="1"/>
  <c r="D22" i="2"/>
  <c r="F22" i="2" s="1"/>
  <c r="C22" i="2"/>
  <c r="BZ21" i="2"/>
  <c r="BY21" i="2"/>
  <c r="BV21" i="2"/>
  <c r="BU21" i="2"/>
  <c r="BS21" i="2"/>
  <c r="BR21" i="2"/>
  <c r="BQ21" i="2"/>
  <c r="BN21" i="2"/>
  <c r="BM21" i="2"/>
  <c r="BK21" i="2"/>
  <c r="BJ21" i="2"/>
  <c r="BB21" i="2"/>
  <c r="BW21" i="2" s="1"/>
  <c r="AT21" i="2"/>
  <c r="AL21" i="2"/>
  <c r="AM24" i="2" s="1"/>
  <c r="AD21" i="2"/>
  <c r="U21" i="2"/>
  <c r="V21" i="2" s="1"/>
  <c r="S21" i="2"/>
  <c r="P21" i="2"/>
  <c r="R21" i="2" s="1"/>
  <c r="N21" i="2"/>
  <c r="M21" i="2"/>
  <c r="F21" i="2"/>
  <c r="E21" i="2"/>
  <c r="I21" i="2" s="1"/>
  <c r="J31" i="2" s="1"/>
  <c r="D21" i="2"/>
  <c r="C21" i="2"/>
  <c r="BZ20" i="2"/>
  <c r="BY20" i="2"/>
  <c r="BV20" i="2"/>
  <c r="BU20" i="2"/>
  <c r="BS20" i="2"/>
  <c r="BR20" i="2"/>
  <c r="BQ20" i="2"/>
  <c r="BO20" i="2"/>
  <c r="BN20" i="2"/>
  <c r="BM20" i="2"/>
  <c r="BJ20" i="2"/>
  <c r="BB20" i="2"/>
  <c r="BW20" i="2" s="1"/>
  <c r="AT20" i="2"/>
  <c r="AU27" i="2" s="1"/>
  <c r="AL20" i="2"/>
  <c r="AD20" i="2"/>
  <c r="AE21" i="2" s="1"/>
  <c r="V20" i="2"/>
  <c r="W20" i="2" s="1"/>
  <c r="U20" i="2"/>
  <c r="S20" i="2"/>
  <c r="R20" i="2"/>
  <c r="Q20" i="2"/>
  <c r="P20" i="2"/>
  <c r="M20" i="2"/>
  <c r="N20" i="2" s="1"/>
  <c r="F20" i="2"/>
  <c r="D20" i="2"/>
  <c r="C20" i="2"/>
  <c r="E20" i="2" s="1"/>
  <c r="I20" i="2" s="1"/>
  <c r="J30" i="2" s="1"/>
  <c r="BZ19" i="2"/>
  <c r="BY19" i="2"/>
  <c r="BV19" i="2"/>
  <c r="BU19" i="2"/>
  <c r="BR19" i="2"/>
  <c r="BQ19" i="2"/>
  <c r="BO19" i="2"/>
  <c r="BN19" i="2"/>
  <c r="BM19" i="2"/>
  <c r="BJ19" i="2"/>
  <c r="BB19" i="2"/>
  <c r="BC30" i="2" s="1"/>
  <c r="AT19" i="2"/>
  <c r="BS19" i="2" s="1"/>
  <c r="AL19" i="2"/>
  <c r="AM22" i="2" s="1"/>
  <c r="AD19" i="2"/>
  <c r="AE20" i="2" s="1"/>
  <c r="S19" i="2"/>
  <c r="U19" i="2" s="1"/>
  <c r="V19" i="2" s="1"/>
  <c r="R19" i="2"/>
  <c r="Q19" i="2"/>
  <c r="P19" i="2"/>
  <c r="M19" i="2"/>
  <c r="N19" i="2" s="1"/>
  <c r="D19" i="2"/>
  <c r="F19" i="2" s="1"/>
  <c r="C19" i="2"/>
  <c r="E19" i="2" s="1"/>
  <c r="I19" i="2" s="1"/>
  <c r="J29" i="2" s="1"/>
  <c r="BZ18" i="2"/>
  <c r="BY18" i="2"/>
  <c r="BV18" i="2"/>
  <c r="BU18" i="2"/>
  <c r="BR18" i="2"/>
  <c r="BQ18" i="2"/>
  <c r="BN18" i="2"/>
  <c r="BM18" i="2"/>
  <c r="BK18" i="2"/>
  <c r="BJ18" i="2"/>
  <c r="BB18" i="2"/>
  <c r="BC29" i="2" s="1"/>
  <c r="AT18" i="2"/>
  <c r="AU25" i="2" s="1"/>
  <c r="AL18" i="2"/>
  <c r="BO18" i="2" s="1"/>
  <c r="AE18" i="2"/>
  <c r="AD18" i="2"/>
  <c r="S18" i="2"/>
  <c r="U18" i="2" s="1"/>
  <c r="V18" i="2" s="1"/>
  <c r="P18" i="2"/>
  <c r="R18" i="2" s="1"/>
  <c r="N18" i="2"/>
  <c r="M18" i="2"/>
  <c r="E18" i="2"/>
  <c r="I18" i="2" s="1"/>
  <c r="J28" i="2" s="1"/>
  <c r="D18" i="2"/>
  <c r="F18" i="2" s="1"/>
  <c r="C18" i="2"/>
  <c r="BZ17" i="2"/>
  <c r="BY17" i="2"/>
  <c r="BV17" i="2"/>
  <c r="BU17" i="2"/>
  <c r="BS17" i="2"/>
  <c r="BR17" i="2"/>
  <c r="BQ17" i="2"/>
  <c r="BN17" i="2"/>
  <c r="BM17" i="2"/>
  <c r="BK17" i="2"/>
  <c r="BJ17" i="2"/>
  <c r="BB17" i="2"/>
  <c r="BW17" i="2" s="1"/>
  <c r="AT17" i="2"/>
  <c r="AL17" i="2"/>
  <c r="BO17" i="2" s="1"/>
  <c r="AD17" i="2"/>
  <c r="U17" i="2"/>
  <c r="V17" i="2" s="1"/>
  <c r="S17" i="2"/>
  <c r="P17" i="2"/>
  <c r="Q17" i="2" s="1"/>
  <c r="N17" i="2"/>
  <c r="M17" i="2"/>
  <c r="F17" i="2"/>
  <c r="E17" i="2"/>
  <c r="I17" i="2" s="1"/>
  <c r="J27" i="2" s="1"/>
  <c r="D17" i="2"/>
  <c r="C17" i="2"/>
  <c r="BZ16" i="2"/>
  <c r="BY16" i="2"/>
  <c r="BV16" i="2"/>
  <c r="BU16" i="2"/>
  <c r="BS16" i="2"/>
  <c r="BR16" i="2"/>
  <c r="BQ16" i="2"/>
  <c r="BO16" i="2"/>
  <c r="BN16" i="2"/>
  <c r="BM16" i="2"/>
  <c r="BJ16" i="2"/>
  <c r="BC16" i="2"/>
  <c r="BB16" i="2"/>
  <c r="BW16" i="2" s="1"/>
  <c r="AT16" i="2"/>
  <c r="AU23" i="2" s="1"/>
  <c r="AM16" i="2"/>
  <c r="AL16" i="2"/>
  <c r="AM19" i="2" s="1"/>
  <c r="AD16" i="2"/>
  <c r="AE17" i="2" s="1"/>
  <c r="V16" i="2"/>
  <c r="X16" i="2" s="1"/>
  <c r="Y16" i="2" s="1"/>
  <c r="U16" i="2"/>
  <c r="S16" i="2"/>
  <c r="R16" i="2"/>
  <c r="Q16" i="2"/>
  <c r="P16" i="2"/>
  <c r="M16" i="2"/>
  <c r="N16" i="2" s="1"/>
  <c r="F16" i="2"/>
  <c r="D16" i="2"/>
  <c r="C16" i="2"/>
  <c r="E16" i="2" s="1"/>
  <c r="I16" i="2" s="1"/>
  <c r="J26" i="2" s="1"/>
  <c r="BZ15" i="2"/>
  <c r="BY15" i="2"/>
  <c r="BV15" i="2"/>
  <c r="BU15" i="2"/>
  <c r="BR15" i="2"/>
  <c r="BQ15" i="2"/>
  <c r="BO15" i="2"/>
  <c r="BN15" i="2"/>
  <c r="BM15" i="2"/>
  <c r="BJ15" i="2"/>
  <c r="BB15" i="2"/>
  <c r="BC26" i="2" s="1"/>
  <c r="AT15" i="2"/>
  <c r="BS15" i="2" s="1"/>
  <c r="AL15" i="2"/>
  <c r="AM18" i="2" s="1"/>
  <c r="AD15" i="2"/>
  <c r="AE16" i="2" s="1"/>
  <c r="S15" i="2"/>
  <c r="U15" i="2" s="1"/>
  <c r="V15" i="2" s="1"/>
  <c r="R15" i="2"/>
  <c r="Q15" i="2"/>
  <c r="P15" i="2"/>
  <c r="M15" i="2"/>
  <c r="N15" i="2" s="1"/>
  <c r="D15" i="2"/>
  <c r="F15" i="2" s="1"/>
  <c r="C15" i="2"/>
  <c r="E15" i="2" s="1"/>
  <c r="I15" i="2" s="1"/>
  <c r="J25" i="2" s="1"/>
  <c r="BZ14" i="2"/>
  <c r="BY14" i="2"/>
  <c r="BV14" i="2"/>
  <c r="BU14" i="2"/>
  <c r="BR14" i="2"/>
  <c r="BQ14" i="2"/>
  <c r="BN14" i="2"/>
  <c r="BM14" i="2"/>
  <c r="BK14" i="2"/>
  <c r="BJ14" i="2"/>
  <c r="BB14" i="2"/>
  <c r="BC24" i="2" s="1"/>
  <c r="AT14" i="2"/>
  <c r="AU21" i="2" s="1"/>
  <c r="AL14" i="2"/>
  <c r="BO14" i="2" s="1"/>
  <c r="AD14" i="2"/>
  <c r="S14" i="2"/>
  <c r="U14" i="2" s="1"/>
  <c r="V14" i="2" s="1"/>
  <c r="P14" i="2"/>
  <c r="R14" i="2" s="1"/>
  <c r="N14" i="2"/>
  <c r="M14" i="2"/>
  <c r="E14" i="2"/>
  <c r="I14" i="2" s="1"/>
  <c r="J24" i="2" s="1"/>
  <c r="D14" i="2"/>
  <c r="F14" i="2" s="1"/>
  <c r="C14" i="2"/>
  <c r="BZ13" i="2"/>
  <c r="BY13" i="2"/>
  <c r="BW13" i="2"/>
  <c r="BV13" i="2"/>
  <c r="BU13" i="2"/>
  <c r="BR13" i="2"/>
  <c r="BQ13" i="2"/>
  <c r="BN13" i="2"/>
  <c r="BM13" i="2"/>
  <c r="BJ13" i="2"/>
  <c r="AT13" i="2"/>
  <c r="AU20" i="2" s="1"/>
  <c r="AL13" i="2"/>
  <c r="BO13" i="2" s="1"/>
  <c r="AD13" i="2"/>
  <c r="BK13" i="2" s="1"/>
  <c r="S13" i="2"/>
  <c r="U13" i="2" s="1"/>
  <c r="V13" i="2" s="1"/>
  <c r="R13" i="2"/>
  <c r="Q13" i="2"/>
  <c r="P13" i="2"/>
  <c r="D13" i="2"/>
  <c r="F13" i="2" s="1"/>
  <c r="C13" i="2"/>
  <c r="E13" i="2" s="1"/>
  <c r="I13" i="2" s="1"/>
  <c r="J23" i="2" s="1"/>
  <c r="BZ12" i="2"/>
  <c r="BY12" i="2"/>
  <c r="BW12" i="2"/>
  <c r="BV12" i="2"/>
  <c r="BU12" i="2"/>
  <c r="BR12" i="2"/>
  <c r="BQ12" i="2"/>
  <c r="BN12" i="2"/>
  <c r="BM12" i="2"/>
  <c r="BK12" i="2"/>
  <c r="BJ12" i="2"/>
  <c r="AT12" i="2"/>
  <c r="AU19" i="2" s="1"/>
  <c r="AM12" i="2"/>
  <c r="AL12" i="2"/>
  <c r="AM15" i="2" s="1"/>
  <c r="AD12" i="2"/>
  <c r="AE13" i="2" s="1"/>
  <c r="V12" i="2"/>
  <c r="X12" i="2" s="1"/>
  <c r="Y12" i="2" s="1"/>
  <c r="U12" i="2"/>
  <c r="S12" i="2"/>
  <c r="R12" i="2"/>
  <c r="Q12" i="2"/>
  <c r="P12" i="2"/>
  <c r="N12" i="2"/>
  <c r="F12" i="2"/>
  <c r="E12" i="2"/>
  <c r="I12" i="2" s="1"/>
  <c r="J22" i="2" s="1"/>
  <c r="D12" i="2"/>
  <c r="C12" i="2"/>
  <c r="BZ11" i="2"/>
  <c r="BY11" i="2"/>
  <c r="BW11" i="2"/>
  <c r="BV11" i="2"/>
  <c r="BU11" i="2"/>
  <c r="BS11" i="2"/>
  <c r="BR11" i="2"/>
  <c r="BQ11" i="2"/>
  <c r="BN11" i="2"/>
  <c r="BM11" i="2"/>
  <c r="BJ11" i="2"/>
  <c r="AU11" i="2"/>
  <c r="AT11" i="2"/>
  <c r="AL11" i="2"/>
  <c r="BO11" i="2" s="1"/>
  <c r="AE11" i="2"/>
  <c r="AD11" i="2"/>
  <c r="AE12" i="2" s="1"/>
  <c r="S11" i="2"/>
  <c r="U11" i="2" s="1"/>
  <c r="V11" i="2" s="1"/>
  <c r="P11" i="2"/>
  <c r="R11" i="2" s="1"/>
  <c r="N11" i="2"/>
  <c r="D11" i="2"/>
  <c r="F11" i="2" s="1"/>
  <c r="C11" i="2"/>
  <c r="E11" i="2" s="1"/>
  <c r="I11" i="2" s="1"/>
  <c r="J21" i="2" s="1"/>
  <c r="BZ10" i="2"/>
  <c r="BY10" i="2"/>
  <c r="BW10" i="2"/>
  <c r="BV10" i="2"/>
  <c r="BU10" i="2"/>
  <c r="BR10" i="2"/>
  <c r="BQ10" i="2"/>
  <c r="BN10" i="2"/>
  <c r="BM10" i="2"/>
  <c r="BK10" i="2"/>
  <c r="BJ10" i="2"/>
  <c r="AT10" i="2"/>
  <c r="AU17" i="2" s="1"/>
  <c r="AM10" i="2"/>
  <c r="AL10" i="2"/>
  <c r="AM13" i="2" s="1"/>
  <c r="AD10" i="2"/>
  <c r="V10" i="2"/>
  <c r="W10" i="2" s="1"/>
  <c r="U10" i="2"/>
  <c r="S10" i="2"/>
  <c r="R10" i="2"/>
  <c r="Q10" i="2"/>
  <c r="P10" i="2"/>
  <c r="N10" i="2"/>
  <c r="J10" i="2"/>
  <c r="K49" i="2" s="1"/>
  <c r="L59" i="2" s="1"/>
  <c r="F10" i="2"/>
  <c r="E10" i="2"/>
  <c r="I10" i="2" s="1"/>
  <c r="J20" i="2" s="1"/>
  <c r="D10" i="2"/>
  <c r="C10" i="2"/>
  <c r="BZ9" i="2"/>
  <c r="BY9" i="2"/>
  <c r="BW9" i="2"/>
  <c r="BV9" i="2"/>
  <c r="BU9" i="2"/>
  <c r="BS9" i="2"/>
  <c r="BR9" i="2"/>
  <c r="BQ9" i="2"/>
  <c r="BO9" i="2"/>
  <c r="BN9" i="2"/>
  <c r="BM9" i="2"/>
  <c r="BJ9" i="2"/>
  <c r="AM9" i="2"/>
  <c r="AL9" i="2"/>
  <c r="AD9" i="2"/>
  <c r="AE10" i="2" s="1"/>
  <c r="V9" i="2"/>
  <c r="X9" i="2" s="1"/>
  <c r="Y9" i="2" s="1"/>
  <c r="U9" i="2"/>
  <c r="S9" i="2"/>
  <c r="R9" i="2"/>
  <c r="Q9" i="2"/>
  <c r="P9" i="2"/>
  <c r="N9" i="2"/>
  <c r="J9" i="2"/>
  <c r="K48" i="2" s="1"/>
  <c r="L58" i="2" s="1"/>
  <c r="F9" i="2"/>
  <c r="E9" i="2"/>
  <c r="I9" i="2" s="1"/>
  <c r="J19" i="2" s="1"/>
  <c r="D9" i="2"/>
  <c r="C9" i="2"/>
  <c r="BZ8" i="2"/>
  <c r="BY8" i="2"/>
  <c r="BW8" i="2"/>
  <c r="BV8" i="2"/>
  <c r="BU8" i="2"/>
  <c r="BS8" i="2"/>
  <c r="BR8" i="2"/>
  <c r="BQ8" i="2"/>
  <c r="BO8" i="2"/>
  <c r="BN8" i="2"/>
  <c r="BM8" i="2"/>
  <c r="BJ8" i="2"/>
  <c r="AM8" i="2"/>
  <c r="AL8" i="2"/>
  <c r="AM11" i="2" s="1"/>
  <c r="AD8" i="2"/>
  <c r="AE9" i="2" s="1"/>
  <c r="V8" i="2"/>
  <c r="W8" i="2" s="1"/>
  <c r="U8" i="2"/>
  <c r="S8" i="2"/>
  <c r="R8" i="2"/>
  <c r="Q8" i="2"/>
  <c r="P8" i="2"/>
  <c r="N8" i="2"/>
  <c r="J8" i="2"/>
  <c r="K47" i="2" s="1"/>
  <c r="L57" i="2" s="1"/>
  <c r="F8" i="2"/>
  <c r="E8" i="2"/>
  <c r="I8" i="2" s="1"/>
  <c r="J18" i="2" s="1"/>
  <c r="D8" i="2"/>
  <c r="C8" i="2"/>
  <c r="BZ7" i="2"/>
  <c r="BY7" i="2"/>
  <c r="BW7" i="2"/>
  <c r="BV7" i="2"/>
  <c r="BU7" i="2"/>
  <c r="BS7" i="2"/>
  <c r="BR7" i="2"/>
  <c r="BQ7" i="2"/>
  <c r="BO7" i="2"/>
  <c r="BN7" i="2"/>
  <c r="BM7" i="2"/>
  <c r="BJ7" i="2"/>
  <c r="AM7" i="2"/>
  <c r="AL7" i="2"/>
  <c r="AD7" i="2"/>
  <c r="AE8" i="2" s="1"/>
  <c r="V7" i="2"/>
  <c r="X7" i="2" s="1"/>
  <c r="Y7" i="2" s="1"/>
  <c r="U7" i="2"/>
  <c r="S7" i="2"/>
  <c r="R7" i="2"/>
  <c r="Q7" i="2"/>
  <c r="P7" i="2"/>
  <c r="N7" i="2"/>
  <c r="J7" i="2"/>
  <c r="K46" i="2" s="1"/>
  <c r="L56" i="2" s="1"/>
  <c r="F7" i="2"/>
  <c r="E7" i="2"/>
  <c r="I7" i="2" s="1"/>
  <c r="J17" i="2" s="1"/>
  <c r="D7" i="2"/>
  <c r="C7" i="2"/>
  <c r="BZ6" i="2"/>
  <c r="BY6" i="2"/>
  <c r="BW6" i="2"/>
  <c r="BV6" i="2"/>
  <c r="BU6" i="2"/>
  <c r="BS6" i="2"/>
  <c r="BR6" i="2"/>
  <c r="BQ6" i="2"/>
  <c r="BO6" i="2"/>
  <c r="BN6" i="2"/>
  <c r="BM6" i="2"/>
  <c r="BJ6" i="2"/>
  <c r="AM6" i="2"/>
  <c r="AL6" i="2"/>
  <c r="AD6" i="2"/>
  <c r="AH2" i="2" s="1"/>
  <c r="S6" i="2"/>
  <c r="U6" i="2" s="1"/>
  <c r="V6" i="2" s="1"/>
  <c r="R6" i="2"/>
  <c r="Q6" i="2"/>
  <c r="P6" i="2"/>
  <c r="N6" i="2"/>
  <c r="J6" i="2"/>
  <c r="K45" i="2" s="1"/>
  <c r="L55" i="2" s="1"/>
  <c r="F6" i="2"/>
  <c r="E6" i="2"/>
  <c r="I6" i="2" s="1"/>
  <c r="J16" i="2" s="1"/>
  <c r="D6" i="2"/>
  <c r="C6" i="2"/>
  <c r="BZ5" i="2"/>
  <c r="BY5" i="2"/>
  <c r="BW5" i="2"/>
  <c r="BV5" i="2"/>
  <c r="BU5" i="2"/>
  <c r="BS5" i="2"/>
  <c r="BR5" i="2"/>
  <c r="BQ5" i="2"/>
  <c r="BO5" i="2"/>
  <c r="BN5" i="2"/>
  <c r="BM5" i="2"/>
  <c r="BJ5" i="2"/>
  <c r="AE5" i="2"/>
  <c r="AD5" i="2"/>
  <c r="AE6" i="2" s="1"/>
  <c r="S5" i="2"/>
  <c r="U5" i="2" s="1"/>
  <c r="V5" i="2" s="1"/>
  <c r="P5" i="2"/>
  <c r="R5" i="2" s="1"/>
  <c r="N5" i="2"/>
  <c r="J5" i="2"/>
  <c r="K44" i="2" s="1"/>
  <c r="L54" i="2" s="1"/>
  <c r="D5" i="2"/>
  <c r="F5" i="2" s="1"/>
  <c r="C5" i="2"/>
  <c r="E5" i="2" s="1"/>
  <c r="I5" i="2" s="1"/>
  <c r="J15" i="2" s="1"/>
  <c r="BZ4" i="2"/>
  <c r="BY4" i="2"/>
  <c r="BW4" i="2"/>
  <c r="BV4" i="2"/>
  <c r="BU4" i="2"/>
  <c r="BS4" i="2"/>
  <c r="BR4" i="2"/>
  <c r="BQ4" i="2"/>
  <c r="BO4" i="2"/>
  <c r="BN4" i="2"/>
  <c r="BM4" i="2"/>
  <c r="BK4" i="2"/>
  <c r="BJ4" i="2"/>
  <c r="AD4" i="2"/>
  <c r="U4" i="2"/>
  <c r="V4" i="2" s="1"/>
  <c r="S4" i="2"/>
  <c r="P4" i="2"/>
  <c r="R4" i="2" s="1"/>
  <c r="N4" i="2"/>
  <c r="J4" i="2"/>
  <c r="K43" i="2" s="1"/>
  <c r="L53" i="2" s="1"/>
  <c r="E4" i="2"/>
  <c r="I4" i="2" s="1"/>
  <c r="J14" i="2" s="1"/>
  <c r="D4" i="2"/>
  <c r="F4" i="2" s="1"/>
  <c r="C4" i="2"/>
  <c r="BZ3" i="2"/>
  <c r="BY3" i="2"/>
  <c r="BW3" i="2"/>
  <c r="BV3" i="2"/>
  <c r="BU3" i="2"/>
  <c r="BS3" i="2"/>
  <c r="BR3" i="2"/>
  <c r="BQ3" i="2"/>
  <c r="BO3" i="2"/>
  <c r="BN3" i="2"/>
  <c r="BM3" i="2"/>
  <c r="BK3" i="2"/>
  <c r="BJ3" i="2"/>
  <c r="R3" i="2"/>
  <c r="Q3" i="2"/>
  <c r="S3" i="2" s="1"/>
  <c r="U3" i="2" s="1"/>
  <c r="V3" i="2" s="1"/>
  <c r="F3" i="2"/>
  <c r="D3" i="2"/>
  <c r="C3" i="2"/>
  <c r="E3" i="2" s="1"/>
  <c r="I3" i="2" s="1"/>
  <c r="BH2" i="2"/>
  <c r="AZ2" i="2"/>
  <c r="AR2" i="2"/>
  <c r="AL2" i="2"/>
  <c r="AT2" i="2" s="1"/>
  <c r="BB2" i="2" s="1"/>
  <c r="AJ2" i="2"/>
  <c r="BJ1" i="2"/>
  <c r="AQ1" i="2"/>
  <c r="AY1" i="2" s="1"/>
  <c r="BG1" i="2" s="1"/>
  <c r="AO1" i="2"/>
  <c r="AW1" i="2" s="1"/>
  <c r="BE1" i="2" s="1"/>
  <c r="AN1" i="2"/>
  <c r="AV1" i="2" s="1"/>
  <c r="BD1" i="2" s="1"/>
  <c r="AM1" i="2"/>
  <c r="AU1" i="2" s="1"/>
  <c r="BC1" i="2" s="1"/>
  <c r="I211" i="2" l="1"/>
  <c r="I215" i="2"/>
  <c r="J222" i="2" s="1"/>
  <c r="I219" i="2"/>
  <c r="J226" i="2" s="1"/>
  <c r="I223" i="2"/>
  <c r="J230" i="2" s="1"/>
  <c r="I227" i="2"/>
  <c r="J234" i="2" s="1"/>
  <c r="I231" i="2"/>
  <c r="J238" i="2" s="1"/>
  <c r="I235" i="2"/>
  <c r="J242" i="2" s="1"/>
  <c r="I239" i="2"/>
  <c r="J246" i="2" s="1"/>
  <c r="I243" i="2"/>
  <c r="J250" i="2" s="1"/>
  <c r="I247" i="2"/>
  <c r="J257" i="2" s="1"/>
  <c r="I251" i="2"/>
  <c r="J258" i="2" s="1"/>
  <c r="I255" i="2"/>
  <c r="I323" i="2"/>
  <c r="I443" i="2"/>
  <c r="I559" i="2"/>
  <c r="I563" i="2"/>
  <c r="I567" i="2"/>
  <c r="I575" i="2"/>
  <c r="I199" i="2"/>
  <c r="I203" i="2"/>
  <c r="I207" i="2"/>
  <c r="I263" i="2"/>
  <c r="I259" i="2"/>
  <c r="J260" i="2" s="1"/>
  <c r="I275" i="2"/>
  <c r="J459" i="2"/>
  <c r="I451" i="2"/>
  <c r="I455" i="2"/>
  <c r="I459" i="2"/>
  <c r="I463" i="2"/>
  <c r="J463" i="2" s="1"/>
  <c r="I603" i="2"/>
  <c r="I611" i="2"/>
  <c r="I387" i="2"/>
  <c r="I383" i="2"/>
  <c r="J383" i="2" s="1"/>
  <c r="I379" i="2"/>
  <c r="J386" i="2" s="1"/>
  <c r="I375" i="2"/>
  <c r="J380" i="2" s="1"/>
  <c r="I371" i="2"/>
  <c r="J389" i="2"/>
  <c r="J381" i="2"/>
  <c r="I503" i="2"/>
  <c r="I511" i="2"/>
  <c r="I515" i="2"/>
  <c r="I539" i="2"/>
  <c r="I543" i="2"/>
  <c r="I639" i="2"/>
  <c r="J131" i="2"/>
  <c r="J259" i="2"/>
  <c r="J261" i="2"/>
  <c r="J262" i="2"/>
  <c r="J263" i="2"/>
  <c r="I327" i="2"/>
  <c r="I331" i="2"/>
  <c r="I367" i="2"/>
  <c r="J382" i="2"/>
  <c r="J387" i="2"/>
  <c r="I395" i="2"/>
  <c r="I406" i="2"/>
  <c r="I410" i="2"/>
  <c r="I414" i="2"/>
  <c r="I418" i="2"/>
  <c r="I422" i="2"/>
  <c r="I426" i="2"/>
  <c r="I430" i="2"/>
  <c r="I431" i="2"/>
  <c r="I434" i="2"/>
  <c r="I435" i="2"/>
  <c r="I518" i="2"/>
  <c r="I522" i="2"/>
  <c r="I591" i="2"/>
  <c r="I615" i="2"/>
  <c r="I618" i="2"/>
  <c r="I619" i="2"/>
  <c r="I620" i="2"/>
  <c r="I622" i="2"/>
  <c r="I623" i="2"/>
  <c r="I628" i="2"/>
  <c r="I630" i="2"/>
  <c r="I634" i="2"/>
  <c r="I635" i="2"/>
  <c r="I638" i="2"/>
  <c r="I279" i="2"/>
  <c r="I283" i="2"/>
  <c r="I287" i="2"/>
  <c r="I291" i="2"/>
  <c r="I295" i="2"/>
  <c r="I299" i="2"/>
  <c r="I303" i="2"/>
  <c r="I307" i="2"/>
  <c r="I311" i="2"/>
  <c r="I315" i="2"/>
  <c r="I319" i="2"/>
  <c r="I390" i="2"/>
  <c r="I442" i="2"/>
  <c r="I446" i="2"/>
  <c r="I491" i="2"/>
  <c r="I494" i="2"/>
  <c r="I499" i="2"/>
  <c r="I507" i="2"/>
  <c r="I527" i="2"/>
  <c r="I554" i="2"/>
  <c r="I570" i="2"/>
  <c r="I579" i="2"/>
  <c r="I583" i="2"/>
  <c r="I587" i="2"/>
  <c r="I602" i="2"/>
  <c r="I610" i="2"/>
  <c r="I631" i="2"/>
  <c r="J13" i="2"/>
  <c r="J11" i="2"/>
  <c r="J3" i="2"/>
  <c r="J12" i="2"/>
  <c r="K54" i="2"/>
  <c r="L64" i="2" s="1"/>
  <c r="M65" i="2"/>
  <c r="M67" i="2"/>
  <c r="K59" i="2"/>
  <c r="L69" i="2" s="1"/>
  <c r="K61" i="2"/>
  <c r="L71" i="2" s="1"/>
  <c r="K62" i="2"/>
  <c r="L72" i="2" s="1"/>
  <c r="K64" i="2"/>
  <c r="L74" i="2" s="1"/>
  <c r="X17" i="2"/>
  <c r="Y17" i="2" s="1"/>
  <c r="W17" i="2"/>
  <c r="X19" i="2"/>
  <c r="Y19" i="2" s="1"/>
  <c r="W19" i="2"/>
  <c r="X21" i="2"/>
  <c r="Y21" i="2" s="1"/>
  <c r="W21" i="2"/>
  <c r="K72" i="2"/>
  <c r="L82" i="2" s="1"/>
  <c r="K73" i="2"/>
  <c r="L83" i="2" s="1"/>
  <c r="K76" i="2"/>
  <c r="L86" i="2" s="1"/>
  <c r="K77" i="2"/>
  <c r="L87" i="2" s="1"/>
  <c r="K80" i="2"/>
  <c r="L90" i="2" s="1"/>
  <c r="K81" i="2"/>
  <c r="L91" i="2" s="1"/>
  <c r="K84" i="2"/>
  <c r="L94" i="2" s="1"/>
  <c r="K85" i="2"/>
  <c r="L95" i="2" s="1"/>
  <c r="K88" i="2"/>
  <c r="L98" i="2" s="1"/>
  <c r="K89" i="2"/>
  <c r="L99" i="2" s="1"/>
  <c r="K53" i="2"/>
  <c r="L63" i="2" s="1"/>
  <c r="M63" i="2"/>
  <c r="X4" i="2"/>
  <c r="Y4" i="2" s="1"/>
  <c r="W4" i="2"/>
  <c r="W5" i="2"/>
  <c r="X5" i="2"/>
  <c r="Y5" i="2" s="1"/>
  <c r="W6" i="2"/>
  <c r="X6" i="2"/>
  <c r="Y6" i="2" s="1"/>
  <c r="M66" i="2"/>
  <c r="AA19" i="2"/>
  <c r="K58" i="2"/>
  <c r="L68" i="2" s="1"/>
  <c r="AA21" i="2"/>
  <c r="K60" i="2"/>
  <c r="L70" i="2" s="1"/>
  <c r="X11" i="2"/>
  <c r="Y11" i="2" s="1"/>
  <c r="W11" i="2"/>
  <c r="W13" i="2"/>
  <c r="X13" i="2"/>
  <c r="Y13" i="2" s="1"/>
  <c r="K63" i="2"/>
  <c r="L73" i="2" s="1"/>
  <c r="X14" i="2"/>
  <c r="Y14" i="2" s="1"/>
  <c r="W14" i="2"/>
  <c r="AA14" i="2" s="1"/>
  <c r="K65" i="2"/>
  <c r="L75" i="2" s="1"/>
  <c r="T37" i="2"/>
  <c r="S39" i="2"/>
  <c r="T39" i="2"/>
  <c r="T41" i="2"/>
  <c r="S43" i="2"/>
  <c r="S47" i="2"/>
  <c r="T45" i="2"/>
  <c r="S51" i="2"/>
  <c r="T49" i="2"/>
  <c r="S55" i="2"/>
  <c r="T53" i="2"/>
  <c r="S59" i="2"/>
  <c r="T57" i="2"/>
  <c r="K94" i="2"/>
  <c r="L104" i="2" s="1"/>
  <c r="M69" i="2"/>
  <c r="W15" i="2"/>
  <c r="AA15" i="2" s="1"/>
  <c r="X15" i="2"/>
  <c r="Y15" i="2" s="1"/>
  <c r="K66" i="2"/>
  <c r="L76" i="2" s="1"/>
  <c r="K67" i="2"/>
  <c r="L77" i="2" s="1"/>
  <c r="X18" i="2"/>
  <c r="Y18" i="2" s="1"/>
  <c r="W18" i="2"/>
  <c r="K68" i="2"/>
  <c r="L78" i="2" s="1"/>
  <c r="K70" i="2"/>
  <c r="L80" i="2" s="1"/>
  <c r="S42" i="2"/>
  <c r="T40" i="2"/>
  <c r="K71" i="2"/>
  <c r="L81" i="2" s="1"/>
  <c r="K74" i="2"/>
  <c r="L84" i="2" s="1"/>
  <c r="K75" i="2"/>
  <c r="L85" i="2" s="1"/>
  <c r="K78" i="2"/>
  <c r="L88" i="2" s="1"/>
  <c r="K79" i="2"/>
  <c r="L89" i="2" s="1"/>
  <c r="K82" i="2"/>
  <c r="L92" i="2" s="1"/>
  <c r="K83" i="2"/>
  <c r="L93" i="2" s="1"/>
  <c r="K86" i="2"/>
  <c r="L96" i="2" s="1"/>
  <c r="K87" i="2"/>
  <c r="L97" i="2" s="1"/>
  <c r="K90" i="2"/>
  <c r="L100" i="2" s="1"/>
  <c r="K91" i="2"/>
  <c r="L101" i="2" s="1"/>
  <c r="K93" i="2"/>
  <c r="L103" i="2" s="1"/>
  <c r="K97" i="2"/>
  <c r="L107" i="2" s="1"/>
  <c r="K98" i="2"/>
  <c r="L108" i="2" s="1"/>
  <c r="K101" i="2"/>
  <c r="L111" i="2" s="1"/>
  <c r="K102" i="2"/>
  <c r="L112" i="2" s="1"/>
  <c r="M64" i="2"/>
  <c r="K55" i="2"/>
  <c r="L65" i="2" s="1"/>
  <c r="K57" i="2"/>
  <c r="L67" i="2" s="1"/>
  <c r="AA18" i="2"/>
  <c r="X3" i="2"/>
  <c r="Y3" i="2" s="1"/>
  <c r="W3" i="2"/>
  <c r="AA17" i="2"/>
  <c r="K56" i="2"/>
  <c r="L66" i="2" s="1"/>
  <c r="M68" i="2"/>
  <c r="S40" i="2"/>
  <c r="U40" i="2" s="1"/>
  <c r="V40" i="2" s="1"/>
  <c r="K69" i="2"/>
  <c r="L79" i="2" s="1"/>
  <c r="S45" i="2"/>
  <c r="U45" i="2" s="1"/>
  <c r="V45" i="2" s="1"/>
  <c r="T43" i="2"/>
  <c r="S49" i="2"/>
  <c r="U49" i="2" s="1"/>
  <c r="V49" i="2" s="1"/>
  <c r="T47" i="2"/>
  <c r="S53" i="2"/>
  <c r="U53" i="2" s="1"/>
  <c r="V53" i="2" s="1"/>
  <c r="T51" i="2"/>
  <c r="S57" i="2"/>
  <c r="U57" i="2" s="1"/>
  <c r="V57" i="2" s="1"/>
  <c r="T55" i="2"/>
  <c r="S61" i="2"/>
  <c r="T59" i="2"/>
  <c r="K92" i="2"/>
  <c r="L102" i="2" s="1"/>
  <c r="K105" i="2"/>
  <c r="L115" i="2" s="1"/>
  <c r="K107" i="2"/>
  <c r="L117" i="2" s="1"/>
  <c r="K121" i="2"/>
  <c r="K122" i="2"/>
  <c r="K123" i="2"/>
  <c r="K124" i="2"/>
  <c r="K125" i="2"/>
  <c r="AE14" i="2"/>
  <c r="AU18" i="2"/>
  <c r="AM20" i="2"/>
  <c r="Q4" i="2"/>
  <c r="W12" i="2"/>
  <c r="BS13" i="2"/>
  <c r="BW14" i="2"/>
  <c r="W16" i="2"/>
  <c r="AA16" i="2" s="1"/>
  <c r="AM17" i="2"/>
  <c r="BW18" i="2"/>
  <c r="AE19" i="2"/>
  <c r="BK19" i="2"/>
  <c r="AM21" i="2"/>
  <c r="BC21" i="2"/>
  <c r="AE22" i="2"/>
  <c r="AU22" i="2"/>
  <c r="BK22" i="2"/>
  <c r="S44" i="2"/>
  <c r="AM23" i="2"/>
  <c r="BC23" i="2"/>
  <c r="AE24" i="2"/>
  <c r="AU24" i="2"/>
  <c r="BK24" i="2"/>
  <c r="S46" i="2"/>
  <c r="AM25" i="2"/>
  <c r="BC25" i="2"/>
  <c r="AE26" i="2"/>
  <c r="AU26" i="2"/>
  <c r="BK26" i="2"/>
  <c r="S48" i="2"/>
  <c r="AM27" i="2"/>
  <c r="BC27" i="2"/>
  <c r="AE28" i="2"/>
  <c r="AU28" i="2"/>
  <c r="BK28" i="2"/>
  <c r="S50" i="2"/>
  <c r="AM29" i="2"/>
  <c r="AE30" i="2"/>
  <c r="AU30" i="2"/>
  <c r="BK30" i="2"/>
  <c r="S52" i="2"/>
  <c r="AM31" i="2"/>
  <c r="BC31" i="2"/>
  <c r="AE32" i="2"/>
  <c r="AU32" i="2"/>
  <c r="BK32" i="2"/>
  <c r="S54" i="2"/>
  <c r="AM33" i="2"/>
  <c r="BC33" i="2"/>
  <c r="AE34" i="2"/>
  <c r="AU34" i="2"/>
  <c r="BK34" i="2"/>
  <c r="S56" i="2"/>
  <c r="AM35" i="2"/>
  <c r="BC35" i="2"/>
  <c r="AE36" i="2"/>
  <c r="AU36" i="2"/>
  <c r="BK36" i="2"/>
  <c r="S58" i="2"/>
  <c r="U58" i="2" s="1"/>
  <c r="V58" i="2" s="1"/>
  <c r="AM37" i="2"/>
  <c r="BC37" i="2"/>
  <c r="T38" i="2"/>
  <c r="AE38" i="2"/>
  <c r="AU38" i="2"/>
  <c r="BK38" i="2"/>
  <c r="S60" i="2"/>
  <c r="AM39" i="2"/>
  <c r="BC39" i="2"/>
  <c r="AE40" i="2"/>
  <c r="AU40" i="2"/>
  <c r="BK40" i="2"/>
  <c r="S62" i="2"/>
  <c r="AM41" i="2"/>
  <c r="BC41" i="2"/>
  <c r="S63" i="2"/>
  <c r="AM42" i="2"/>
  <c r="BC42" i="2"/>
  <c r="S64" i="2"/>
  <c r="U64" i="2" s="1"/>
  <c r="V64" i="2" s="1"/>
  <c r="BO43" i="2"/>
  <c r="AM46" i="2"/>
  <c r="BW43" i="2"/>
  <c r="BC55" i="2"/>
  <c r="AU45" i="2"/>
  <c r="Q46" i="2"/>
  <c r="K96" i="2"/>
  <c r="L106" i="2" s="1"/>
  <c r="S68" i="2"/>
  <c r="U68" i="2" s="1"/>
  <c r="V68" i="2" s="1"/>
  <c r="BO47" i="2"/>
  <c r="AM50" i="2"/>
  <c r="BW47" i="2"/>
  <c r="BC59" i="2"/>
  <c r="Q50" i="2"/>
  <c r="K100" i="2"/>
  <c r="L110" i="2" s="1"/>
  <c r="BO51" i="2"/>
  <c r="AM54" i="2"/>
  <c r="BW51" i="2"/>
  <c r="BC63" i="2"/>
  <c r="Q54" i="2"/>
  <c r="K104" i="2"/>
  <c r="L114" i="2" s="1"/>
  <c r="BO55" i="2"/>
  <c r="AM58" i="2"/>
  <c r="T56" i="2"/>
  <c r="K106" i="2"/>
  <c r="L116" i="2" s="1"/>
  <c r="BO57" i="2"/>
  <c r="AM60" i="2"/>
  <c r="T58" i="2"/>
  <c r="K108" i="2"/>
  <c r="L118" i="2" s="1"/>
  <c r="BO59" i="2"/>
  <c r="AM62" i="2"/>
  <c r="T60" i="2"/>
  <c r="I61" i="2"/>
  <c r="BO61" i="2"/>
  <c r="AM64" i="2"/>
  <c r="T62" i="2"/>
  <c r="I63" i="2"/>
  <c r="BO63" i="2"/>
  <c r="AM66" i="2"/>
  <c r="I65" i="2"/>
  <c r="BO65" i="2"/>
  <c r="AM68" i="2"/>
  <c r="T66" i="2"/>
  <c r="I67" i="2"/>
  <c r="BO67" i="2"/>
  <c r="AM70" i="2"/>
  <c r="I69" i="2"/>
  <c r="BO69" i="2"/>
  <c r="AM72" i="2"/>
  <c r="T70" i="2"/>
  <c r="I71" i="2"/>
  <c r="J81" i="2" s="1"/>
  <c r="BO71" i="2"/>
  <c r="AM74" i="2"/>
  <c r="S152" i="2"/>
  <c r="I132" i="2"/>
  <c r="J133" i="2" s="1"/>
  <c r="I133" i="2"/>
  <c r="S155" i="2"/>
  <c r="S159" i="2"/>
  <c r="S161" i="2"/>
  <c r="T159" i="2"/>
  <c r="I141" i="2"/>
  <c r="S165" i="2"/>
  <c r="T163" i="2"/>
  <c r="I145" i="2"/>
  <c r="S169" i="2"/>
  <c r="T167" i="2"/>
  <c r="I149" i="2"/>
  <c r="I177" i="2"/>
  <c r="AU14" i="2"/>
  <c r="W7" i="2"/>
  <c r="AA7" i="2" s="1"/>
  <c r="W9" i="2"/>
  <c r="AA9" i="2" s="1"/>
  <c r="AU13" i="2"/>
  <c r="AE15" i="2"/>
  <c r="BK15" i="2"/>
  <c r="Q21" i="2"/>
  <c r="AE2" i="2"/>
  <c r="AM2" i="2"/>
  <c r="AU2" i="2"/>
  <c r="BC2" i="2"/>
  <c r="Q5" i="2"/>
  <c r="AA5" i="2"/>
  <c r="BK5" i="2"/>
  <c r="BK6" i="2"/>
  <c r="AE7" i="2"/>
  <c r="BK7" i="2"/>
  <c r="X8" i="2"/>
  <c r="Y8" i="2" s="1"/>
  <c r="AA8" i="2" s="1"/>
  <c r="BK8" i="2"/>
  <c r="BK9" i="2"/>
  <c r="X10" i="2"/>
  <c r="Y10" i="2" s="1"/>
  <c r="AA10" i="2" s="1"/>
  <c r="AU10" i="2"/>
  <c r="BS10" i="2"/>
  <c r="Q11" i="2"/>
  <c r="BK11" i="2"/>
  <c r="AU12" i="2"/>
  <c r="BS12" i="2"/>
  <c r="Q14" i="2"/>
  <c r="AM14" i="2"/>
  <c r="BC14" i="2"/>
  <c r="BS14" i="2"/>
  <c r="BW15" i="2"/>
  <c r="AU16" i="2"/>
  <c r="BK16" i="2"/>
  <c r="R17" i="2"/>
  <c r="T27" i="2" s="1"/>
  <c r="Q18" i="2"/>
  <c r="BC18" i="2"/>
  <c r="BS18" i="2"/>
  <c r="BW19" i="2"/>
  <c r="X20" i="2"/>
  <c r="Y20" i="2" s="1"/>
  <c r="AA20" i="2" s="1"/>
  <c r="BK20" i="2"/>
  <c r="BO21" i="2"/>
  <c r="Q22" i="2"/>
  <c r="BO23" i="2"/>
  <c r="Q24" i="2"/>
  <c r="BO25" i="2"/>
  <c r="Q26" i="2"/>
  <c r="S27" i="2"/>
  <c r="BO27" i="2"/>
  <c r="Q28" i="2"/>
  <c r="S29" i="2"/>
  <c r="BO29" i="2"/>
  <c r="Q30" i="2"/>
  <c r="BO31" i="2"/>
  <c r="Q32" i="2"/>
  <c r="BC43" i="2"/>
  <c r="BW32" i="2"/>
  <c r="S33" i="2"/>
  <c r="BO33" i="2"/>
  <c r="Q34" i="2"/>
  <c r="BC45" i="2"/>
  <c r="BW34" i="2"/>
  <c r="BO35" i="2"/>
  <c r="Q36" i="2"/>
  <c r="BC47" i="2"/>
  <c r="BW36" i="2"/>
  <c r="S37" i="2"/>
  <c r="U37" i="2" s="1"/>
  <c r="V37" i="2" s="1"/>
  <c r="BO37" i="2"/>
  <c r="Q38" i="2"/>
  <c r="BC49" i="2"/>
  <c r="BW38" i="2"/>
  <c r="Q40" i="2"/>
  <c r="AM43" i="2"/>
  <c r="BC51" i="2"/>
  <c r="BW40" i="2"/>
  <c r="S41" i="2"/>
  <c r="U41" i="2" s="1"/>
  <c r="V41" i="2" s="1"/>
  <c r="BO41" i="2"/>
  <c r="BO42" i="2"/>
  <c r="S65" i="2"/>
  <c r="BO44" i="2"/>
  <c r="AM47" i="2"/>
  <c r="BW44" i="2"/>
  <c r="BC56" i="2"/>
  <c r="T46" i="2"/>
  <c r="Q47" i="2"/>
  <c r="S69" i="2"/>
  <c r="BO48" i="2"/>
  <c r="AM51" i="2"/>
  <c r="BW48" i="2"/>
  <c r="BC60" i="2"/>
  <c r="T50" i="2"/>
  <c r="Q51" i="2"/>
  <c r="BO52" i="2"/>
  <c r="AM55" i="2"/>
  <c r="BW52" i="2"/>
  <c r="BC64" i="2"/>
  <c r="T54" i="2"/>
  <c r="Q55" i="2"/>
  <c r="BW55" i="2"/>
  <c r="BC67" i="2"/>
  <c r="Q57" i="2"/>
  <c r="BW57" i="2"/>
  <c r="BC69" i="2"/>
  <c r="Q59" i="2"/>
  <c r="BW59" i="2"/>
  <c r="BC71" i="2"/>
  <c r="Q61" i="2"/>
  <c r="BW61" i="2"/>
  <c r="BC73" i="2"/>
  <c r="Q63" i="2"/>
  <c r="BW63" i="2"/>
  <c r="BC75" i="2"/>
  <c r="Q65" i="2"/>
  <c r="BW65" i="2"/>
  <c r="BC77" i="2"/>
  <c r="Q67" i="2"/>
  <c r="BW67" i="2"/>
  <c r="BC79" i="2"/>
  <c r="Q69" i="2"/>
  <c r="BW69" i="2"/>
  <c r="BC81" i="2"/>
  <c r="Q71" i="2"/>
  <c r="T96" i="2"/>
  <c r="S98" i="2"/>
  <c r="U98" i="2" s="1"/>
  <c r="V98" i="2" s="1"/>
  <c r="T97" i="2"/>
  <c r="S99" i="2"/>
  <c r="U99" i="2" s="1"/>
  <c r="V99" i="2" s="1"/>
  <c r="T98" i="2"/>
  <c r="S100" i="2"/>
  <c r="U100" i="2" s="1"/>
  <c r="V100" i="2" s="1"/>
  <c r="T99" i="2"/>
  <c r="S101" i="2"/>
  <c r="U101" i="2" s="1"/>
  <c r="V101" i="2" s="1"/>
  <c r="T100" i="2"/>
  <c r="S102" i="2"/>
  <c r="U102" i="2" s="1"/>
  <c r="V102" i="2" s="1"/>
  <c r="T101" i="2"/>
  <c r="S103" i="2"/>
  <c r="U103" i="2" s="1"/>
  <c r="V103" i="2" s="1"/>
  <c r="T102" i="2"/>
  <c r="S104" i="2"/>
  <c r="U104" i="2" s="1"/>
  <c r="V104" i="2" s="1"/>
  <c r="T103" i="2"/>
  <c r="S105" i="2"/>
  <c r="U105" i="2" s="1"/>
  <c r="V105" i="2" s="1"/>
  <c r="T104" i="2"/>
  <c r="S106" i="2"/>
  <c r="U106" i="2" s="1"/>
  <c r="V106" i="2" s="1"/>
  <c r="T105" i="2"/>
  <c r="S107" i="2"/>
  <c r="U107" i="2" s="1"/>
  <c r="V107" i="2" s="1"/>
  <c r="T106" i="2"/>
  <c r="S108" i="2"/>
  <c r="U108" i="2" s="1"/>
  <c r="V108" i="2" s="1"/>
  <c r="T107" i="2"/>
  <c r="S109" i="2"/>
  <c r="U109" i="2" s="1"/>
  <c r="V109" i="2" s="1"/>
  <c r="T108" i="2"/>
  <c r="S110" i="2"/>
  <c r="U110" i="2" s="1"/>
  <c r="V110" i="2" s="1"/>
  <c r="T109" i="2"/>
  <c r="S111" i="2"/>
  <c r="U111" i="2" s="1"/>
  <c r="V111" i="2" s="1"/>
  <c r="T110" i="2"/>
  <c r="S112" i="2"/>
  <c r="U112" i="2" s="1"/>
  <c r="V112" i="2" s="1"/>
  <c r="T111" i="2"/>
  <c r="S113" i="2"/>
  <c r="U113" i="2" s="1"/>
  <c r="V113" i="2" s="1"/>
  <c r="T112" i="2"/>
  <c r="S114" i="2"/>
  <c r="U114" i="2" s="1"/>
  <c r="V114" i="2" s="1"/>
  <c r="T113" i="2"/>
  <c r="S115" i="2"/>
  <c r="U115" i="2" s="1"/>
  <c r="V115" i="2" s="1"/>
  <c r="T114" i="2"/>
  <c r="S116" i="2"/>
  <c r="U116" i="2" s="1"/>
  <c r="V116" i="2" s="1"/>
  <c r="T115" i="2"/>
  <c r="S117" i="2"/>
  <c r="U117" i="2" s="1"/>
  <c r="V117" i="2" s="1"/>
  <c r="T116" i="2"/>
  <c r="S118" i="2"/>
  <c r="U118" i="2" s="1"/>
  <c r="V118" i="2" s="1"/>
  <c r="T117" i="2"/>
  <c r="S119" i="2"/>
  <c r="U119" i="2" s="1"/>
  <c r="V119" i="2" s="1"/>
  <c r="T118" i="2"/>
  <c r="S120" i="2"/>
  <c r="U120" i="2" s="1"/>
  <c r="V120" i="2" s="1"/>
  <c r="T119" i="2"/>
  <c r="S121" i="2"/>
  <c r="U121" i="2" s="1"/>
  <c r="V121" i="2" s="1"/>
  <c r="T120" i="2"/>
  <c r="S122" i="2"/>
  <c r="U122" i="2" s="1"/>
  <c r="V122" i="2" s="1"/>
  <c r="T121" i="2"/>
  <c r="S123" i="2"/>
  <c r="U123" i="2" s="1"/>
  <c r="V123" i="2" s="1"/>
  <c r="T122" i="2"/>
  <c r="S124" i="2"/>
  <c r="U124" i="2" s="1"/>
  <c r="V124" i="2" s="1"/>
  <c r="T123" i="2"/>
  <c r="S125" i="2"/>
  <c r="U125" i="2" s="1"/>
  <c r="V125" i="2" s="1"/>
  <c r="T124" i="2"/>
  <c r="S126" i="2"/>
  <c r="U126" i="2" s="1"/>
  <c r="V126" i="2" s="1"/>
  <c r="T125" i="2"/>
  <c r="S127" i="2"/>
  <c r="U127" i="2" s="1"/>
  <c r="V127" i="2" s="1"/>
  <c r="T126" i="2"/>
  <c r="S128" i="2"/>
  <c r="U128" i="2" s="1"/>
  <c r="V128" i="2" s="1"/>
  <c r="T127" i="2"/>
  <c r="S129" i="2"/>
  <c r="U129" i="2" s="1"/>
  <c r="V129" i="2" s="1"/>
  <c r="T128" i="2"/>
  <c r="S130" i="2"/>
  <c r="U130" i="2" s="1"/>
  <c r="V130" i="2" s="1"/>
  <c r="T129" i="2"/>
  <c r="S131" i="2"/>
  <c r="T130" i="2"/>
  <c r="S132" i="2"/>
  <c r="U132" i="2" s="1"/>
  <c r="V132" i="2" s="1"/>
  <c r="S133" i="2"/>
  <c r="T131" i="2"/>
  <c r="T132" i="2"/>
  <c r="S134" i="2"/>
  <c r="U134" i="2" s="1"/>
  <c r="V134" i="2" s="1"/>
  <c r="T133" i="2"/>
  <c r="S135" i="2"/>
  <c r="U135" i="2" s="1"/>
  <c r="V135" i="2" s="1"/>
  <c r="T134" i="2"/>
  <c r="S136" i="2"/>
  <c r="T135" i="2"/>
  <c r="S137" i="2"/>
  <c r="S138" i="2"/>
  <c r="T136" i="2"/>
  <c r="S139" i="2"/>
  <c r="T137" i="2"/>
  <c r="S140" i="2"/>
  <c r="T138" i="2"/>
  <c r="S141" i="2"/>
  <c r="T139" i="2"/>
  <c r="S142" i="2"/>
  <c r="T140" i="2"/>
  <c r="S143" i="2"/>
  <c r="T141" i="2"/>
  <c r="S144" i="2"/>
  <c r="T142" i="2"/>
  <c r="S145" i="2"/>
  <c r="T143" i="2"/>
  <c r="S146" i="2"/>
  <c r="T144" i="2"/>
  <c r="S147" i="2"/>
  <c r="T145" i="2"/>
  <c r="S148" i="2"/>
  <c r="T146" i="2"/>
  <c r="S149" i="2"/>
  <c r="T147" i="2"/>
  <c r="S150" i="2"/>
  <c r="T148" i="2"/>
  <c r="S151" i="2"/>
  <c r="T149" i="2"/>
  <c r="I135" i="2"/>
  <c r="J141" i="2" s="1"/>
  <c r="S164" i="2"/>
  <c r="T162" i="2"/>
  <c r="S168" i="2"/>
  <c r="T166" i="2"/>
  <c r="T181" i="2"/>
  <c r="S183" i="2"/>
  <c r="U183" i="2" s="1"/>
  <c r="V183" i="2" s="1"/>
  <c r="T182" i="2"/>
  <c r="S184" i="2"/>
  <c r="T183" i="2"/>
  <c r="S185" i="2"/>
  <c r="BC20" i="2"/>
  <c r="AU15" i="2"/>
  <c r="BC17" i="2"/>
  <c r="BO10" i="2"/>
  <c r="BO12" i="2"/>
  <c r="BC15" i="2"/>
  <c r="BC19" i="2"/>
  <c r="BC22" i="2"/>
  <c r="BS22" i="2"/>
  <c r="BS24" i="2"/>
  <c r="BS26" i="2"/>
  <c r="BC28" i="2"/>
  <c r="BS28" i="2"/>
  <c r="BS30" i="2"/>
  <c r="BC32" i="2"/>
  <c r="BS32" i="2"/>
  <c r="BC34" i="2"/>
  <c r="BS34" i="2"/>
  <c r="BC36" i="2"/>
  <c r="BS36" i="2"/>
  <c r="BC38" i="2"/>
  <c r="BS38" i="2"/>
  <c r="BC40" i="2"/>
  <c r="BS40" i="2"/>
  <c r="T42" i="2"/>
  <c r="S66" i="2"/>
  <c r="U66" i="2" s="1"/>
  <c r="V66" i="2" s="1"/>
  <c r="BO45" i="2"/>
  <c r="AM48" i="2"/>
  <c r="BC57" i="2"/>
  <c r="S70" i="2"/>
  <c r="U70" i="2" s="1"/>
  <c r="V70" i="2" s="1"/>
  <c r="BO49" i="2"/>
  <c r="AM52" i="2"/>
  <c r="BC61" i="2"/>
  <c r="BO53" i="2"/>
  <c r="AM56" i="2"/>
  <c r="BC65" i="2"/>
  <c r="BO56" i="2"/>
  <c r="AM59" i="2"/>
  <c r="BO58" i="2"/>
  <c r="AM61" i="2"/>
  <c r="BO60" i="2"/>
  <c r="AM63" i="2"/>
  <c r="T61" i="2"/>
  <c r="BO62" i="2"/>
  <c r="AM65" i="2"/>
  <c r="T63" i="2"/>
  <c r="BO64" i="2"/>
  <c r="AM67" i="2"/>
  <c r="T65" i="2"/>
  <c r="BO66" i="2"/>
  <c r="AM69" i="2"/>
  <c r="T67" i="2"/>
  <c r="U67" i="2" s="1"/>
  <c r="V67" i="2" s="1"/>
  <c r="BO68" i="2"/>
  <c r="AM71" i="2"/>
  <c r="T69" i="2"/>
  <c r="BO70" i="2"/>
  <c r="AM73" i="2"/>
  <c r="T71" i="2"/>
  <c r="U71" i="2" s="1"/>
  <c r="V71" i="2" s="1"/>
  <c r="S154" i="2"/>
  <c r="T152" i="2"/>
  <c r="S163" i="2"/>
  <c r="U163" i="2" s="1"/>
  <c r="V163" i="2" s="1"/>
  <c r="T161" i="2"/>
  <c r="S167" i="2"/>
  <c r="U167" i="2" s="1"/>
  <c r="V167" i="2" s="1"/>
  <c r="T165" i="2"/>
  <c r="S171" i="2"/>
  <c r="T169" i="2"/>
  <c r="S172" i="2"/>
  <c r="T170" i="2"/>
  <c r="S173" i="2"/>
  <c r="T171" i="2"/>
  <c r="T172" i="2"/>
  <c r="S174" i="2"/>
  <c r="S175" i="2"/>
  <c r="T173" i="2"/>
  <c r="S176" i="2"/>
  <c r="T174" i="2"/>
  <c r="S177" i="2"/>
  <c r="T175" i="2"/>
  <c r="T176" i="2"/>
  <c r="S178" i="2"/>
  <c r="S179" i="2"/>
  <c r="T177" i="2"/>
  <c r="T178" i="2"/>
  <c r="S180" i="2"/>
  <c r="S181" i="2"/>
  <c r="U181" i="2" s="1"/>
  <c r="V181" i="2" s="1"/>
  <c r="T179" i="2"/>
  <c r="T180" i="2"/>
  <c r="S182" i="2"/>
  <c r="U182" i="2" s="1"/>
  <c r="V182" i="2" s="1"/>
  <c r="BW33" i="2"/>
  <c r="BW35" i="2"/>
  <c r="BW37" i="2"/>
  <c r="BW39" i="2"/>
  <c r="BW41" i="2"/>
  <c r="BW42" i="2"/>
  <c r="T44" i="2"/>
  <c r="K95" i="2"/>
  <c r="L105" i="2" s="1"/>
  <c r="BO46" i="2"/>
  <c r="AM49" i="2"/>
  <c r="T48" i="2"/>
  <c r="K99" i="2"/>
  <c r="L109" i="2" s="1"/>
  <c r="BO50" i="2"/>
  <c r="AM53" i="2"/>
  <c r="T52" i="2"/>
  <c r="K103" i="2"/>
  <c r="L113" i="2" s="1"/>
  <c r="BO54" i="2"/>
  <c r="AM57" i="2"/>
  <c r="BC82" i="2"/>
  <c r="BW71" i="2"/>
  <c r="R72" i="2"/>
  <c r="T72" i="2" s="1"/>
  <c r="Q72" i="2"/>
  <c r="R73" i="2"/>
  <c r="Q73" i="2"/>
  <c r="R74" i="2"/>
  <c r="Q74" i="2"/>
  <c r="R75" i="2"/>
  <c r="Q75" i="2"/>
  <c r="R76" i="2"/>
  <c r="Q76" i="2"/>
  <c r="K126" i="2"/>
  <c r="K127" i="2"/>
  <c r="K128" i="2"/>
  <c r="K129" i="2"/>
  <c r="K130" i="2"/>
  <c r="K131" i="2"/>
  <c r="J132" i="2"/>
  <c r="J136" i="2"/>
  <c r="J140" i="2"/>
  <c r="S153" i="2"/>
  <c r="S156" i="2"/>
  <c r="T154" i="2"/>
  <c r="S160" i="2"/>
  <c r="U160" i="2" s="1"/>
  <c r="V160" i="2" s="1"/>
  <c r="T158" i="2"/>
  <c r="U158" i="2" s="1"/>
  <c r="V158" i="2" s="1"/>
  <c r="S162" i="2"/>
  <c r="U162" i="2" s="1"/>
  <c r="V162" i="2" s="1"/>
  <c r="T160" i="2"/>
  <c r="I142" i="2"/>
  <c r="J146" i="2" s="1"/>
  <c r="S166" i="2"/>
  <c r="U166" i="2" s="1"/>
  <c r="V166" i="2" s="1"/>
  <c r="T164" i="2"/>
  <c r="I146" i="2"/>
  <c r="T168" i="2"/>
  <c r="S170" i="2"/>
  <c r="U170" i="2" s="1"/>
  <c r="V170" i="2" s="1"/>
  <c r="I150" i="2"/>
  <c r="I151" i="2"/>
  <c r="I152" i="2"/>
  <c r="I153" i="2"/>
  <c r="I154" i="2"/>
  <c r="I155" i="2"/>
  <c r="I156" i="2"/>
  <c r="I157" i="2"/>
  <c r="I158" i="2"/>
  <c r="I159" i="2"/>
  <c r="I160" i="2"/>
  <c r="I161" i="2"/>
  <c r="I169" i="2"/>
  <c r="I173" i="2"/>
  <c r="BW72" i="2"/>
  <c r="BW73" i="2"/>
  <c r="BW74" i="2"/>
  <c r="BW75" i="2"/>
  <c r="BW76" i="2"/>
  <c r="Q77" i="2"/>
  <c r="BW77" i="2"/>
  <c r="Q78" i="2"/>
  <c r="BW78" i="2"/>
  <c r="Q79" i="2"/>
  <c r="BW79" i="2"/>
  <c r="Q80" i="2"/>
  <c r="BW80" i="2"/>
  <c r="Q81" i="2"/>
  <c r="BW81" i="2"/>
  <c r="Q82" i="2"/>
  <c r="BW82" i="2"/>
  <c r="Q83" i="2"/>
  <c r="BW83" i="2"/>
  <c r="Q84" i="2"/>
  <c r="BW84" i="2"/>
  <c r="Q85" i="2"/>
  <c r="BW85" i="2"/>
  <c r="Q86" i="2"/>
  <c r="BW86" i="2"/>
  <c r="Q87" i="2"/>
  <c r="BW87" i="2"/>
  <c r="Q88" i="2"/>
  <c r="BW88" i="2"/>
  <c r="Q89" i="2"/>
  <c r="BW89" i="2"/>
  <c r="Q90" i="2"/>
  <c r="BW90" i="2"/>
  <c r="Q91" i="2"/>
  <c r="BW91" i="2"/>
  <c r="Q92" i="2"/>
  <c r="BW92" i="2"/>
  <c r="Q93" i="2"/>
  <c r="BW93" i="2"/>
  <c r="Q94" i="2"/>
  <c r="BW94" i="2"/>
  <c r="Q95" i="2"/>
  <c r="BW95" i="2"/>
  <c r="Q96" i="2"/>
  <c r="BW96" i="2"/>
  <c r="Q97" i="2"/>
  <c r="BW97" i="2"/>
  <c r="Q98" i="2"/>
  <c r="BW98" i="2"/>
  <c r="Q99" i="2"/>
  <c r="BW99" i="2"/>
  <c r="Q100" i="2"/>
  <c r="BW100" i="2"/>
  <c r="Q101" i="2"/>
  <c r="BW101" i="2"/>
  <c r="Q102" i="2"/>
  <c r="BW102" i="2"/>
  <c r="Q103" i="2"/>
  <c r="BW103" i="2"/>
  <c r="Q104" i="2"/>
  <c r="BW104" i="2"/>
  <c r="Q105" i="2"/>
  <c r="BW105" i="2"/>
  <c r="Q106" i="2"/>
  <c r="BW106" i="2"/>
  <c r="Q107" i="2"/>
  <c r="BW107" i="2"/>
  <c r="Q108" i="2"/>
  <c r="BW108" i="2"/>
  <c r="Q109" i="2"/>
  <c r="BW109" i="2"/>
  <c r="Q110" i="2"/>
  <c r="BW110" i="2"/>
  <c r="Q111" i="2"/>
  <c r="BW111" i="2"/>
  <c r="Q112" i="2"/>
  <c r="BW112" i="2"/>
  <c r="Q113" i="2"/>
  <c r="BW113" i="2"/>
  <c r="Q114" i="2"/>
  <c r="BW114" i="2"/>
  <c r="Q115" i="2"/>
  <c r="BW115" i="2"/>
  <c r="Q116" i="2"/>
  <c r="BW116" i="2"/>
  <c r="Q117" i="2"/>
  <c r="BW117" i="2"/>
  <c r="Q118" i="2"/>
  <c r="BW118" i="2"/>
  <c r="Q119" i="2"/>
  <c r="BW119" i="2"/>
  <c r="Q120" i="2"/>
  <c r="BW120" i="2"/>
  <c r="Q121" i="2"/>
  <c r="BW121" i="2"/>
  <c r="Q122" i="2"/>
  <c r="BW122" i="2"/>
  <c r="Q123" i="2"/>
  <c r="BW123" i="2"/>
  <c r="Q124" i="2"/>
  <c r="BW124" i="2"/>
  <c r="Q125" i="2"/>
  <c r="BW125" i="2"/>
  <c r="Q126" i="2"/>
  <c r="BW126" i="2"/>
  <c r="Q127" i="2"/>
  <c r="BW127" i="2"/>
  <c r="Q128" i="2"/>
  <c r="BW128" i="2"/>
  <c r="Q129" i="2"/>
  <c r="BW129" i="2"/>
  <c r="Q130" i="2"/>
  <c r="AM130" i="2"/>
  <c r="BW132" i="2"/>
  <c r="Q133" i="2"/>
  <c r="AM133" i="2"/>
  <c r="BO133" i="2"/>
  <c r="BW134" i="2"/>
  <c r="Q135" i="2"/>
  <c r="AM135" i="2"/>
  <c r="BO135" i="2"/>
  <c r="BW138" i="2"/>
  <c r="Q139" i="2"/>
  <c r="AM139" i="2"/>
  <c r="AE140" i="2"/>
  <c r="BK140" i="2"/>
  <c r="AE141" i="2"/>
  <c r="BK141" i="2"/>
  <c r="AE142" i="2"/>
  <c r="BK142" i="2"/>
  <c r="AE143" i="2"/>
  <c r="BK143" i="2"/>
  <c r="AE144" i="2"/>
  <c r="BK144" i="2"/>
  <c r="AE145" i="2"/>
  <c r="BK145" i="2"/>
  <c r="AE146" i="2"/>
  <c r="BK146" i="2"/>
  <c r="AE147" i="2"/>
  <c r="BK147" i="2"/>
  <c r="AE148" i="2"/>
  <c r="BK148" i="2"/>
  <c r="AE149" i="2"/>
  <c r="BK149" i="2"/>
  <c r="T150" i="2"/>
  <c r="AE150" i="2"/>
  <c r="BK150" i="2"/>
  <c r="T151" i="2"/>
  <c r="AE151" i="2"/>
  <c r="BK151" i="2"/>
  <c r="AE152" i="2"/>
  <c r="BK152" i="2"/>
  <c r="T153" i="2"/>
  <c r="AE153" i="2"/>
  <c r="BK153" i="2"/>
  <c r="AE154" i="2"/>
  <c r="BK154" i="2"/>
  <c r="T155" i="2"/>
  <c r="AE155" i="2"/>
  <c r="BK155" i="2"/>
  <c r="T156" i="2"/>
  <c r="AE156" i="2"/>
  <c r="BK156" i="2"/>
  <c r="T157" i="2"/>
  <c r="U157" i="2" s="1"/>
  <c r="V157" i="2" s="1"/>
  <c r="AE157" i="2"/>
  <c r="BK157" i="2"/>
  <c r="AE158" i="2"/>
  <c r="BK158" i="2"/>
  <c r="AE159" i="2"/>
  <c r="BK159" i="2"/>
  <c r="AE160" i="2"/>
  <c r="BK160" i="2"/>
  <c r="AE161" i="2"/>
  <c r="BK161" i="2"/>
  <c r="AE162" i="2"/>
  <c r="BK162" i="2"/>
  <c r="AE163" i="2"/>
  <c r="BK163" i="2"/>
  <c r="AE164" i="2"/>
  <c r="BK164" i="2"/>
  <c r="Q165" i="2"/>
  <c r="AE165" i="2"/>
  <c r="I166" i="2"/>
  <c r="T187" i="2"/>
  <c r="S189" i="2"/>
  <c r="U189" i="2" s="1"/>
  <c r="V189" i="2" s="1"/>
  <c r="AU175" i="2"/>
  <c r="BS168" i="2"/>
  <c r="Q169" i="2"/>
  <c r="AE169" i="2"/>
  <c r="AM169" i="2"/>
  <c r="I170" i="2"/>
  <c r="T191" i="2"/>
  <c r="S193" i="2"/>
  <c r="AU179" i="2"/>
  <c r="BS172" i="2"/>
  <c r="Q173" i="2"/>
  <c r="AE173" i="2"/>
  <c r="AM173" i="2"/>
  <c r="BC173" i="2"/>
  <c r="I174" i="2"/>
  <c r="T195" i="2"/>
  <c r="S197" i="2"/>
  <c r="AU183" i="2"/>
  <c r="BS176" i="2"/>
  <c r="Q177" i="2"/>
  <c r="AE177" i="2"/>
  <c r="AM177" i="2"/>
  <c r="I178" i="2"/>
  <c r="AE181" i="2"/>
  <c r="BK180" i="2"/>
  <c r="AM180" i="2"/>
  <c r="AE182" i="2"/>
  <c r="BK181" i="2"/>
  <c r="T216" i="2"/>
  <c r="S218" i="2"/>
  <c r="T220" i="2"/>
  <c r="S222" i="2"/>
  <c r="T224" i="2"/>
  <c r="S226" i="2"/>
  <c r="T228" i="2"/>
  <c r="S230" i="2"/>
  <c r="I266" i="2"/>
  <c r="I267" i="2"/>
  <c r="I269"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BO130" i="2"/>
  <c r="BK131" i="2"/>
  <c r="AE136" i="2"/>
  <c r="BK136" i="2"/>
  <c r="BO137" i="2"/>
  <c r="BS138" i="2"/>
  <c r="Q140" i="2"/>
  <c r="Q141" i="2"/>
  <c r="AM141" i="2"/>
  <c r="Q142" i="2"/>
  <c r="AM142" i="2"/>
  <c r="Q143" i="2"/>
  <c r="Q144" i="2"/>
  <c r="Q145" i="2"/>
  <c r="Q146" i="2"/>
  <c r="Q147" i="2"/>
  <c r="Q148" i="2"/>
  <c r="Q149" i="2"/>
  <c r="Q150" i="2"/>
  <c r="Q151" i="2"/>
  <c r="Q152" i="2"/>
  <c r="Q153" i="2"/>
  <c r="Q154" i="2"/>
  <c r="Q155" i="2"/>
  <c r="Q156" i="2"/>
  <c r="Q157" i="2"/>
  <c r="Q158" i="2"/>
  <c r="AU165" i="2"/>
  <c r="Q159" i="2"/>
  <c r="AU166" i="2"/>
  <c r="Q160" i="2"/>
  <c r="AU167" i="2"/>
  <c r="Q161" i="2"/>
  <c r="AU168" i="2"/>
  <c r="BW161" i="2"/>
  <c r="Q162" i="2"/>
  <c r="AU169" i="2"/>
  <c r="Q163" i="2"/>
  <c r="AU170" i="2"/>
  <c r="Q164" i="2"/>
  <c r="AU171" i="2"/>
  <c r="BW164" i="2"/>
  <c r="T186" i="2"/>
  <c r="S188" i="2"/>
  <c r="AU174" i="2"/>
  <c r="BS167" i="2"/>
  <c r="Q168" i="2"/>
  <c r="AE168" i="2"/>
  <c r="AM168" i="2"/>
  <c r="BK168" i="2"/>
  <c r="T190" i="2"/>
  <c r="S192" i="2"/>
  <c r="AU178" i="2"/>
  <c r="BS171" i="2"/>
  <c r="Q172" i="2"/>
  <c r="AE172" i="2"/>
  <c r="AM172" i="2"/>
  <c r="BK172" i="2"/>
  <c r="T194" i="2"/>
  <c r="S196" i="2"/>
  <c r="AU182" i="2"/>
  <c r="BS175" i="2"/>
  <c r="Q176" i="2"/>
  <c r="AE176" i="2"/>
  <c r="AM176" i="2"/>
  <c r="BK176" i="2"/>
  <c r="T198" i="2"/>
  <c r="S200" i="2"/>
  <c r="AE180" i="2"/>
  <c r="BK179" i="2"/>
  <c r="AU186" i="2"/>
  <c r="BS179" i="2"/>
  <c r="I182" i="2"/>
  <c r="T201" i="2"/>
  <c r="S203" i="2"/>
  <c r="AU189" i="2"/>
  <c r="BS182" i="2"/>
  <c r="I184" i="2"/>
  <c r="T203" i="2"/>
  <c r="S205" i="2"/>
  <c r="U205" i="2" s="1"/>
  <c r="V205" i="2" s="1"/>
  <c r="AU191" i="2"/>
  <c r="BS184" i="2"/>
  <c r="I186" i="2"/>
  <c r="T205" i="2"/>
  <c r="S207" i="2"/>
  <c r="U207" i="2" s="1"/>
  <c r="V207" i="2" s="1"/>
  <c r="AU193" i="2"/>
  <c r="BS186" i="2"/>
  <c r="I188" i="2"/>
  <c r="T207" i="2"/>
  <c r="S209" i="2"/>
  <c r="AU195" i="2"/>
  <c r="BS188" i="2"/>
  <c r="I190" i="2"/>
  <c r="T209" i="2"/>
  <c r="S211" i="2"/>
  <c r="AU197" i="2"/>
  <c r="BS190" i="2"/>
  <c r="I192" i="2"/>
  <c r="T211" i="2"/>
  <c r="S213" i="2"/>
  <c r="U213" i="2" s="1"/>
  <c r="V213" i="2" s="1"/>
  <c r="AU199" i="2"/>
  <c r="BS192" i="2"/>
  <c r="I194" i="2"/>
  <c r="T213" i="2"/>
  <c r="S215" i="2"/>
  <c r="AU201" i="2"/>
  <c r="BS194" i="2"/>
  <c r="T217" i="2"/>
  <c r="S219" i="2"/>
  <c r="T221" i="2"/>
  <c r="S223" i="2"/>
  <c r="T225" i="2"/>
  <c r="S227" i="2"/>
  <c r="T229" i="2"/>
  <c r="S231" i="2"/>
  <c r="T230" i="2"/>
  <c r="S232" i="2"/>
  <c r="U232" i="2" s="1"/>
  <c r="V232" i="2" s="1"/>
  <c r="T231" i="2"/>
  <c r="S233" i="2"/>
  <c r="T232" i="2"/>
  <c r="S234" i="2"/>
  <c r="U234" i="2" s="1"/>
  <c r="V234" i="2" s="1"/>
  <c r="T233" i="2"/>
  <c r="S235" i="2"/>
  <c r="T234" i="2"/>
  <c r="S236" i="2"/>
  <c r="U236" i="2" s="1"/>
  <c r="V236" i="2" s="1"/>
  <c r="T235" i="2"/>
  <c r="S237" i="2"/>
  <c r="T236" i="2"/>
  <c r="S238" i="2"/>
  <c r="U238" i="2" s="1"/>
  <c r="V238" i="2" s="1"/>
  <c r="T237" i="2"/>
  <c r="S239" i="2"/>
  <c r="T238" i="2"/>
  <c r="S240" i="2"/>
  <c r="U240" i="2" s="1"/>
  <c r="V240" i="2" s="1"/>
  <c r="T239" i="2"/>
  <c r="S241" i="2"/>
  <c r="T240" i="2"/>
  <c r="S242" i="2"/>
  <c r="U242" i="2" s="1"/>
  <c r="V242" i="2" s="1"/>
  <c r="T241" i="2"/>
  <c r="S243" i="2"/>
  <c r="T242" i="2"/>
  <c r="S244" i="2"/>
  <c r="U244" i="2" s="1"/>
  <c r="V244" i="2" s="1"/>
  <c r="T243" i="2"/>
  <c r="S245" i="2"/>
  <c r="T244" i="2"/>
  <c r="S246" i="2"/>
  <c r="U246" i="2" s="1"/>
  <c r="V246" i="2" s="1"/>
  <c r="T245" i="2"/>
  <c r="S247" i="2"/>
  <c r="T246" i="2"/>
  <c r="S248" i="2"/>
  <c r="U248" i="2" s="1"/>
  <c r="V248" i="2" s="1"/>
  <c r="T247" i="2"/>
  <c r="S249" i="2"/>
  <c r="T248" i="2"/>
  <c r="S250" i="2"/>
  <c r="U250" i="2" s="1"/>
  <c r="V250" i="2" s="1"/>
  <c r="T249" i="2"/>
  <c r="S251" i="2"/>
  <c r="T250" i="2"/>
  <c r="S252" i="2"/>
  <c r="U252" i="2" s="1"/>
  <c r="V252" i="2" s="1"/>
  <c r="T251" i="2"/>
  <c r="S253" i="2"/>
  <c r="T252" i="2"/>
  <c r="S254" i="2"/>
  <c r="U254" i="2" s="1"/>
  <c r="V254" i="2" s="1"/>
  <c r="T253" i="2"/>
  <c r="S255" i="2"/>
  <c r="T254" i="2"/>
  <c r="S256" i="2"/>
  <c r="U256" i="2" s="1"/>
  <c r="V256" i="2" s="1"/>
  <c r="T255" i="2"/>
  <c r="S257" i="2"/>
  <c r="U257" i="2" s="1"/>
  <c r="V257" i="2" s="1"/>
  <c r="T256" i="2"/>
  <c r="S258" i="2"/>
  <c r="S259" i="2"/>
  <c r="U259" i="2" s="1"/>
  <c r="V259" i="2" s="1"/>
  <c r="T257" i="2"/>
  <c r="S260" i="2"/>
  <c r="T258" i="2"/>
  <c r="S261" i="2"/>
  <c r="U261" i="2" s="1"/>
  <c r="V261" i="2" s="1"/>
  <c r="T259" i="2"/>
  <c r="S262" i="2"/>
  <c r="T260" i="2"/>
  <c r="S263" i="2"/>
  <c r="U263" i="2" s="1"/>
  <c r="V263" i="2" s="1"/>
  <c r="T261" i="2"/>
  <c r="S264" i="2"/>
  <c r="T262" i="2"/>
  <c r="S265" i="2"/>
  <c r="U265" i="2" s="1"/>
  <c r="V265" i="2" s="1"/>
  <c r="T263" i="2"/>
  <c r="S266" i="2"/>
  <c r="T264" i="2"/>
  <c r="S267" i="2"/>
  <c r="U267" i="2" s="1"/>
  <c r="V267" i="2" s="1"/>
  <c r="T265" i="2"/>
  <c r="S268" i="2"/>
  <c r="T266" i="2"/>
  <c r="S269" i="2"/>
  <c r="U269" i="2" s="1"/>
  <c r="V269" i="2" s="1"/>
  <c r="T267" i="2"/>
  <c r="S270" i="2"/>
  <c r="T268" i="2"/>
  <c r="S271" i="2"/>
  <c r="U271" i="2" s="1"/>
  <c r="V271" i="2" s="1"/>
  <c r="T269" i="2"/>
  <c r="S272" i="2"/>
  <c r="T270" i="2"/>
  <c r="S273" i="2"/>
  <c r="U273" i="2" s="1"/>
  <c r="V273" i="2" s="1"/>
  <c r="T271" i="2"/>
  <c r="T272" i="2"/>
  <c r="S275" i="2"/>
  <c r="T273" i="2"/>
  <c r="T274" i="2"/>
  <c r="S279" i="2"/>
  <c r="BO129" i="2"/>
  <c r="BK130" i="2"/>
  <c r="BO134" i="2"/>
  <c r="BK137" i="2"/>
  <c r="BS139" i="2"/>
  <c r="BS140" i="2"/>
  <c r="BS141" i="2"/>
  <c r="BS142" i="2"/>
  <c r="BS143" i="2"/>
  <c r="BS144" i="2"/>
  <c r="BS145" i="2"/>
  <c r="BS146" i="2"/>
  <c r="BS147" i="2"/>
  <c r="BS148" i="2"/>
  <c r="BS149" i="2"/>
  <c r="BS150" i="2"/>
  <c r="BS151" i="2"/>
  <c r="BS152" i="2"/>
  <c r="BS153" i="2"/>
  <c r="BS154" i="2"/>
  <c r="BS155" i="2"/>
  <c r="BS156" i="2"/>
  <c r="BS157" i="2"/>
  <c r="BS158" i="2"/>
  <c r="BS159" i="2"/>
  <c r="BS160" i="2"/>
  <c r="BS161" i="2"/>
  <c r="BO165" i="2"/>
  <c r="T185" i="2"/>
  <c r="S187" i="2"/>
  <c r="U187" i="2" s="1"/>
  <c r="V187" i="2" s="1"/>
  <c r="AU173" i="2"/>
  <c r="BS166" i="2"/>
  <c r="AE167" i="2"/>
  <c r="BO169" i="2"/>
  <c r="T189" i="2"/>
  <c r="S191" i="2"/>
  <c r="U191" i="2" s="1"/>
  <c r="V191" i="2" s="1"/>
  <c r="AU177" i="2"/>
  <c r="BS170" i="2"/>
  <c r="AE171" i="2"/>
  <c r="BO173" i="2"/>
  <c r="T193" i="2"/>
  <c r="S195" i="2"/>
  <c r="U195" i="2" s="1"/>
  <c r="V195" i="2" s="1"/>
  <c r="AU181" i="2"/>
  <c r="BS174" i="2"/>
  <c r="AE175" i="2"/>
  <c r="BO177" i="2"/>
  <c r="T197" i="2"/>
  <c r="S199" i="2"/>
  <c r="U199" i="2" s="1"/>
  <c r="V199" i="2" s="1"/>
  <c r="AU185" i="2"/>
  <c r="BS178" i="2"/>
  <c r="AE179" i="2"/>
  <c r="T199" i="2"/>
  <c r="S201" i="2"/>
  <c r="U201" i="2" s="1"/>
  <c r="V201" i="2" s="1"/>
  <c r="AU187" i="2"/>
  <c r="BS180" i="2"/>
  <c r="T200" i="2"/>
  <c r="S202" i="2"/>
  <c r="AU188" i="2"/>
  <c r="BS181" i="2"/>
  <c r="T214" i="2"/>
  <c r="S216" i="2"/>
  <c r="U216" i="2" s="1"/>
  <c r="V216" i="2" s="1"/>
  <c r="I197" i="2"/>
  <c r="T218" i="2"/>
  <c r="S220" i="2"/>
  <c r="I201" i="2"/>
  <c r="T222" i="2"/>
  <c r="S224" i="2"/>
  <c r="U224" i="2" s="1"/>
  <c r="V224" i="2" s="1"/>
  <c r="I205" i="2"/>
  <c r="T226" i="2"/>
  <c r="S228" i="2"/>
  <c r="I209" i="2"/>
  <c r="J219" i="2" s="1"/>
  <c r="BW130" i="2"/>
  <c r="BW137" i="2"/>
  <c r="BC142" i="2"/>
  <c r="BC144" i="2"/>
  <c r="BC146" i="2"/>
  <c r="BC147" i="2"/>
  <c r="T184" i="2"/>
  <c r="S186" i="2"/>
  <c r="U186" i="2" s="1"/>
  <c r="V186" i="2" s="1"/>
  <c r="AU172" i="2"/>
  <c r="BS165" i="2"/>
  <c r="AE166" i="2"/>
  <c r="T188" i="2"/>
  <c r="S190" i="2"/>
  <c r="AU176" i="2"/>
  <c r="BS169" i="2"/>
  <c r="AE170" i="2"/>
  <c r="T192" i="2"/>
  <c r="S194" i="2"/>
  <c r="U194" i="2" s="1"/>
  <c r="V194" i="2" s="1"/>
  <c r="AU180" i="2"/>
  <c r="BS173" i="2"/>
  <c r="AE174" i="2"/>
  <c r="T196" i="2"/>
  <c r="S198" i="2"/>
  <c r="AU184" i="2"/>
  <c r="BS177" i="2"/>
  <c r="AE178" i="2"/>
  <c r="I180" i="2"/>
  <c r="I181" i="2"/>
  <c r="I183" i="2"/>
  <c r="T202" i="2"/>
  <c r="S204" i="2"/>
  <c r="U204" i="2" s="1"/>
  <c r="V204" i="2" s="1"/>
  <c r="AU190" i="2"/>
  <c r="BS183" i="2"/>
  <c r="I185" i="2"/>
  <c r="T204" i="2"/>
  <c r="S206" i="2"/>
  <c r="U206" i="2" s="1"/>
  <c r="V206" i="2" s="1"/>
  <c r="AU192" i="2"/>
  <c r="BS185" i="2"/>
  <c r="I187" i="2"/>
  <c r="T206" i="2"/>
  <c r="S208" i="2"/>
  <c r="AU194" i="2"/>
  <c r="BS187" i="2"/>
  <c r="I189" i="2"/>
  <c r="T208" i="2"/>
  <c r="S210" i="2"/>
  <c r="AU196" i="2"/>
  <c r="BS189" i="2"/>
  <c r="I191" i="2"/>
  <c r="T210" i="2"/>
  <c r="S212" i="2"/>
  <c r="U212" i="2" s="1"/>
  <c r="V212" i="2" s="1"/>
  <c r="AU198" i="2"/>
  <c r="BS191" i="2"/>
  <c r="I193" i="2"/>
  <c r="T212" i="2"/>
  <c r="S214" i="2"/>
  <c r="U214" i="2" s="1"/>
  <c r="V214" i="2" s="1"/>
  <c r="AU200" i="2"/>
  <c r="BS193" i="2"/>
  <c r="I195" i="2"/>
  <c r="T215" i="2"/>
  <c r="S217" i="2"/>
  <c r="U217" i="2" s="1"/>
  <c r="V217" i="2" s="1"/>
  <c r="J208" i="2"/>
  <c r="T219" i="2"/>
  <c r="S221" i="2"/>
  <c r="T223" i="2"/>
  <c r="S225" i="2"/>
  <c r="U225" i="2" s="1"/>
  <c r="V225" i="2" s="1"/>
  <c r="J216" i="2"/>
  <c r="T227" i="2"/>
  <c r="S229" i="2"/>
  <c r="J265" i="2"/>
  <c r="J266" i="2"/>
  <c r="I270" i="2"/>
  <c r="I271" i="2"/>
  <c r="BO259" i="2"/>
  <c r="AU266" i="2"/>
  <c r="BS259" i="2"/>
  <c r="BO260" i="2"/>
  <c r="AM261" i="2"/>
  <c r="T282" i="2"/>
  <c r="AU270" i="2"/>
  <c r="BS263" i="2"/>
  <c r="BO264" i="2"/>
  <c r="T286" i="2"/>
  <c r="AU274" i="2"/>
  <c r="BS267" i="2"/>
  <c r="BO268" i="2"/>
  <c r="T290" i="2"/>
  <c r="AU278" i="2"/>
  <c r="BS271" i="2"/>
  <c r="BO272" i="2"/>
  <c r="AM275" i="2"/>
  <c r="R274" i="2"/>
  <c r="S276" i="2" s="1"/>
  <c r="Q274" i="2"/>
  <c r="R275" i="2"/>
  <c r="Q275" i="2"/>
  <c r="S298" i="2"/>
  <c r="T296" i="2"/>
  <c r="S302" i="2"/>
  <c r="T300" i="2"/>
  <c r="S306" i="2"/>
  <c r="T304" i="2"/>
  <c r="S310" i="2"/>
  <c r="T308" i="2"/>
  <c r="S314" i="2"/>
  <c r="T312" i="2"/>
  <c r="S318" i="2"/>
  <c r="T316" i="2"/>
  <c r="S322" i="2"/>
  <c r="T320" i="2"/>
  <c r="S326" i="2"/>
  <c r="T324" i="2"/>
  <c r="S330" i="2"/>
  <c r="T328" i="2"/>
  <c r="S334" i="2"/>
  <c r="T332" i="2"/>
  <c r="T336" i="2"/>
  <c r="S338" i="2"/>
  <c r="T339" i="2"/>
  <c r="S341" i="2"/>
  <c r="T345" i="2"/>
  <c r="S347" i="2"/>
  <c r="U347" i="2" s="1"/>
  <c r="V347" i="2" s="1"/>
  <c r="S351" i="2"/>
  <c r="T349" i="2"/>
  <c r="BK182" i="2"/>
  <c r="AE183" i="2"/>
  <c r="BK183" i="2"/>
  <c r="AE184" i="2"/>
  <c r="BK184" i="2"/>
  <c r="AE185" i="2"/>
  <c r="BK185" i="2"/>
  <c r="AE186" i="2"/>
  <c r="BK186" i="2"/>
  <c r="AE187" i="2"/>
  <c r="BK187" i="2"/>
  <c r="AE188" i="2"/>
  <c r="BK188" i="2"/>
  <c r="AE189" i="2"/>
  <c r="BK189" i="2"/>
  <c r="AE190" i="2"/>
  <c r="BK190" i="2"/>
  <c r="AE191" i="2"/>
  <c r="BK191" i="2"/>
  <c r="AE192" i="2"/>
  <c r="BK192" i="2"/>
  <c r="AE193" i="2"/>
  <c r="BK193" i="2"/>
  <c r="AE194" i="2"/>
  <c r="BK194" i="2"/>
  <c r="AE195" i="2"/>
  <c r="BK195" i="2"/>
  <c r="AE196" i="2"/>
  <c r="BK196" i="2"/>
  <c r="AE197" i="2"/>
  <c r="BK197" i="2"/>
  <c r="AE198" i="2"/>
  <c r="BK198" i="2"/>
  <c r="AE199" i="2"/>
  <c r="BK199" i="2"/>
  <c r="AE200" i="2"/>
  <c r="BK200" i="2"/>
  <c r="AE201" i="2"/>
  <c r="BK201" i="2"/>
  <c r="AE202" i="2"/>
  <c r="BK202" i="2"/>
  <c r="AE203" i="2"/>
  <c r="BK203" i="2"/>
  <c r="AE204" i="2"/>
  <c r="BK204" i="2"/>
  <c r="AE205" i="2"/>
  <c r="BK205" i="2"/>
  <c r="AE206" i="2"/>
  <c r="BK206" i="2"/>
  <c r="AE207" i="2"/>
  <c r="BK207" i="2"/>
  <c r="AE208" i="2"/>
  <c r="BK208" i="2"/>
  <c r="AE209" i="2"/>
  <c r="BK209" i="2"/>
  <c r="AE210" i="2"/>
  <c r="BK210" i="2"/>
  <c r="AE211" i="2"/>
  <c r="BK211" i="2"/>
  <c r="AE212" i="2"/>
  <c r="BK212" i="2"/>
  <c r="AE213" i="2"/>
  <c r="BK213" i="2"/>
  <c r="AE214" i="2"/>
  <c r="BK214" i="2"/>
  <c r="AE215" i="2"/>
  <c r="BK215" i="2"/>
  <c r="AE216" i="2"/>
  <c r="BK216" i="2"/>
  <c r="AE217" i="2"/>
  <c r="BK217" i="2"/>
  <c r="AE218" i="2"/>
  <c r="BK218" i="2"/>
  <c r="AE219" i="2"/>
  <c r="BK219" i="2"/>
  <c r="AE220" i="2"/>
  <c r="BK220" i="2"/>
  <c r="AE221" i="2"/>
  <c r="BK221" i="2"/>
  <c r="AE222" i="2"/>
  <c r="BK222" i="2"/>
  <c r="AE223" i="2"/>
  <c r="BK223" i="2"/>
  <c r="AE224" i="2"/>
  <c r="BK224" i="2"/>
  <c r="AE225" i="2"/>
  <c r="BK225" i="2"/>
  <c r="AE226" i="2"/>
  <c r="BK226" i="2"/>
  <c r="AE227" i="2"/>
  <c r="BK227" i="2"/>
  <c r="AE228" i="2"/>
  <c r="BK228" i="2"/>
  <c r="AE229" i="2"/>
  <c r="BK229" i="2"/>
  <c r="AE230" i="2"/>
  <c r="BK230" i="2"/>
  <c r="AE231" i="2"/>
  <c r="BK231" i="2"/>
  <c r="AE232" i="2"/>
  <c r="BK232" i="2"/>
  <c r="AE233" i="2"/>
  <c r="BK233" i="2"/>
  <c r="AE234" i="2"/>
  <c r="BK234" i="2"/>
  <c r="AE235" i="2"/>
  <c r="BK235" i="2"/>
  <c r="AE236" i="2"/>
  <c r="BK236" i="2"/>
  <c r="AE237" i="2"/>
  <c r="BK237" i="2"/>
  <c r="AE238" i="2"/>
  <c r="BK238" i="2"/>
  <c r="AE239" i="2"/>
  <c r="BK239" i="2"/>
  <c r="AE240" i="2"/>
  <c r="BK240" i="2"/>
  <c r="AE241" i="2"/>
  <c r="BK241" i="2"/>
  <c r="AE242" i="2"/>
  <c r="BK242" i="2"/>
  <c r="AE243" i="2"/>
  <c r="BK243" i="2"/>
  <c r="AE244" i="2"/>
  <c r="BK244" i="2"/>
  <c r="AE245" i="2"/>
  <c r="BK245" i="2"/>
  <c r="AE246" i="2"/>
  <c r="BK246" i="2"/>
  <c r="AE247" i="2"/>
  <c r="BK247" i="2"/>
  <c r="AE248" i="2"/>
  <c r="BK248" i="2"/>
  <c r="AE249" i="2"/>
  <c r="BK249" i="2"/>
  <c r="AE250" i="2"/>
  <c r="BK250" i="2"/>
  <c r="AE251" i="2"/>
  <c r="BK251" i="2"/>
  <c r="AE252" i="2"/>
  <c r="BK252" i="2"/>
  <c r="AE253" i="2"/>
  <c r="BK253" i="2"/>
  <c r="AE254" i="2"/>
  <c r="BK254" i="2"/>
  <c r="AE255" i="2"/>
  <c r="BK255" i="2"/>
  <c r="AE256" i="2"/>
  <c r="BK256" i="2"/>
  <c r="AE257" i="2"/>
  <c r="BK257" i="2"/>
  <c r="AE258" i="2"/>
  <c r="BK258" i="2"/>
  <c r="S280" i="2"/>
  <c r="T278" i="2"/>
  <c r="AE259" i="2"/>
  <c r="S283" i="2"/>
  <c r="T281" i="2"/>
  <c r="AU269" i="2"/>
  <c r="BS262" i="2"/>
  <c r="Q263" i="2"/>
  <c r="BO263" i="2"/>
  <c r="S287" i="2"/>
  <c r="T285" i="2"/>
  <c r="AU273" i="2"/>
  <c r="BS266" i="2"/>
  <c r="Q267" i="2"/>
  <c r="BO267" i="2"/>
  <c r="S291" i="2"/>
  <c r="T289" i="2"/>
  <c r="AU277" i="2"/>
  <c r="BS270" i="2"/>
  <c r="Q271" i="2"/>
  <c r="BO271" i="2"/>
  <c r="AM274" i="2"/>
  <c r="BO274" i="2"/>
  <c r="AM277" i="2"/>
  <c r="S297" i="2"/>
  <c r="T295" i="2"/>
  <c r="I278" i="2"/>
  <c r="S301" i="2"/>
  <c r="T299" i="2"/>
  <c r="I282" i="2"/>
  <c r="S305" i="2"/>
  <c r="T303" i="2"/>
  <c r="I286" i="2"/>
  <c r="S309" i="2"/>
  <c r="T307" i="2"/>
  <c r="I290" i="2"/>
  <c r="S313" i="2"/>
  <c r="T311" i="2"/>
  <c r="I294" i="2"/>
  <c r="S317" i="2"/>
  <c r="T315" i="2"/>
  <c r="I298" i="2"/>
  <c r="S321" i="2"/>
  <c r="T319" i="2"/>
  <c r="I302" i="2"/>
  <c r="S325" i="2"/>
  <c r="T323" i="2"/>
  <c r="I306" i="2"/>
  <c r="S329" i="2"/>
  <c r="T327" i="2"/>
  <c r="I310" i="2"/>
  <c r="S333" i="2"/>
  <c r="T331" i="2"/>
  <c r="I314" i="2"/>
  <c r="T335" i="2"/>
  <c r="S337" i="2"/>
  <c r="I318" i="2"/>
  <c r="T344" i="2"/>
  <c r="S346" i="2"/>
  <c r="I328" i="2"/>
  <c r="T348" i="2"/>
  <c r="S350" i="2"/>
  <c r="I332" i="2"/>
  <c r="BS258" i="2"/>
  <c r="S282" i="2"/>
  <c r="U282" i="2" s="1"/>
  <c r="V282" i="2" s="1"/>
  <c r="T280" i="2"/>
  <c r="AU268" i="2"/>
  <c r="BS261" i="2"/>
  <c r="BO262" i="2"/>
  <c r="AM263" i="2"/>
  <c r="S286" i="2"/>
  <c r="T284" i="2"/>
  <c r="AU272" i="2"/>
  <c r="BS265" i="2"/>
  <c r="BO266" i="2"/>
  <c r="AM267" i="2"/>
  <c r="S290" i="2"/>
  <c r="T288" i="2"/>
  <c r="AU276" i="2"/>
  <c r="BS269" i="2"/>
  <c r="BO270" i="2"/>
  <c r="AM271" i="2"/>
  <c r="S294" i="2"/>
  <c r="T292" i="2"/>
  <c r="AU280" i="2"/>
  <c r="BS273" i="2"/>
  <c r="S300" i="2"/>
  <c r="U300" i="2" s="1"/>
  <c r="V300" i="2" s="1"/>
  <c r="T298" i="2"/>
  <c r="S304" i="2"/>
  <c r="U304" i="2" s="1"/>
  <c r="V304" i="2" s="1"/>
  <c r="T302" i="2"/>
  <c r="S308" i="2"/>
  <c r="U308" i="2" s="1"/>
  <c r="V308" i="2" s="1"/>
  <c r="T306" i="2"/>
  <c r="S312" i="2"/>
  <c r="U312" i="2" s="1"/>
  <c r="V312" i="2" s="1"/>
  <c r="T310" i="2"/>
  <c r="S316" i="2"/>
  <c r="U316" i="2" s="1"/>
  <c r="V316" i="2" s="1"/>
  <c r="T314" i="2"/>
  <c r="S320" i="2"/>
  <c r="U320" i="2" s="1"/>
  <c r="V320" i="2" s="1"/>
  <c r="T318" i="2"/>
  <c r="S324" i="2"/>
  <c r="U324" i="2" s="1"/>
  <c r="V324" i="2" s="1"/>
  <c r="T322" i="2"/>
  <c r="S328" i="2"/>
  <c r="U328" i="2" s="1"/>
  <c r="V328" i="2" s="1"/>
  <c r="T326" i="2"/>
  <c r="S332" i="2"/>
  <c r="U332" i="2" s="1"/>
  <c r="V332" i="2" s="1"/>
  <c r="T330" i="2"/>
  <c r="T334" i="2"/>
  <c r="S336" i="2"/>
  <c r="U336" i="2" s="1"/>
  <c r="V336" i="2" s="1"/>
  <c r="T338" i="2"/>
  <c r="S340" i="2"/>
  <c r="T340" i="2"/>
  <c r="S342" i="2"/>
  <c r="T341" i="2"/>
  <c r="S343" i="2"/>
  <c r="U343" i="2" s="1"/>
  <c r="V343" i="2" s="1"/>
  <c r="T342" i="2"/>
  <c r="S344" i="2"/>
  <c r="T343" i="2"/>
  <c r="S345" i="2"/>
  <c r="U345" i="2" s="1"/>
  <c r="V345" i="2" s="1"/>
  <c r="T347" i="2"/>
  <c r="S349" i="2"/>
  <c r="T351" i="2"/>
  <c r="BS195" i="2"/>
  <c r="BS196" i="2"/>
  <c r="BS197" i="2"/>
  <c r="BS198" i="2"/>
  <c r="BS199" i="2"/>
  <c r="BS200" i="2"/>
  <c r="BS201" i="2"/>
  <c r="BS202" i="2"/>
  <c r="BS203" i="2"/>
  <c r="BS204" i="2"/>
  <c r="BS205" i="2"/>
  <c r="BS206" i="2"/>
  <c r="BS207" i="2"/>
  <c r="BS208" i="2"/>
  <c r="BS209" i="2"/>
  <c r="BS210" i="2"/>
  <c r="BS211" i="2"/>
  <c r="BS212" i="2"/>
  <c r="BS213" i="2"/>
  <c r="BS214" i="2"/>
  <c r="BS215" i="2"/>
  <c r="BS216" i="2"/>
  <c r="BS217" i="2"/>
  <c r="BS218" i="2"/>
  <c r="BS219" i="2"/>
  <c r="BS220" i="2"/>
  <c r="BS221" i="2"/>
  <c r="BS222" i="2"/>
  <c r="BS223" i="2"/>
  <c r="BS224" i="2"/>
  <c r="BS225" i="2"/>
  <c r="BS226" i="2"/>
  <c r="BS227" i="2"/>
  <c r="BS228" i="2"/>
  <c r="BS229" i="2"/>
  <c r="BS230" i="2"/>
  <c r="BS231" i="2"/>
  <c r="BS232" i="2"/>
  <c r="BS233" i="2"/>
  <c r="BS234" i="2"/>
  <c r="BS235" i="2"/>
  <c r="BS236" i="2"/>
  <c r="BS237" i="2"/>
  <c r="BS238" i="2"/>
  <c r="BS239" i="2"/>
  <c r="BS240" i="2"/>
  <c r="BS241" i="2"/>
  <c r="BS242" i="2"/>
  <c r="BS243" i="2"/>
  <c r="BS244" i="2"/>
  <c r="BS245" i="2"/>
  <c r="BS246" i="2"/>
  <c r="BS247" i="2"/>
  <c r="BS248" i="2"/>
  <c r="BS249" i="2"/>
  <c r="BS250" i="2"/>
  <c r="BS251" i="2"/>
  <c r="BS252" i="2"/>
  <c r="BS253" i="2"/>
  <c r="BS254" i="2"/>
  <c r="BS255" i="2"/>
  <c r="BS256" i="2"/>
  <c r="BS257" i="2"/>
  <c r="S281" i="2"/>
  <c r="T279" i="2"/>
  <c r="AU267" i="2"/>
  <c r="BS260" i="2"/>
  <c r="Q261" i="2"/>
  <c r="BO261" i="2"/>
  <c r="AM262" i="2"/>
  <c r="S285" i="2"/>
  <c r="U285" i="2" s="1"/>
  <c r="V285" i="2" s="1"/>
  <c r="T283" i="2"/>
  <c r="AU271" i="2"/>
  <c r="BS264" i="2"/>
  <c r="Q265" i="2"/>
  <c r="BO265" i="2"/>
  <c r="AM266" i="2"/>
  <c r="S289" i="2"/>
  <c r="T287" i="2"/>
  <c r="AU275" i="2"/>
  <c r="BS268" i="2"/>
  <c r="Q269" i="2"/>
  <c r="BO269" i="2"/>
  <c r="AM270" i="2"/>
  <c r="S293" i="2"/>
  <c r="T291" i="2"/>
  <c r="AU279" i="2"/>
  <c r="BS272" i="2"/>
  <c r="Q273" i="2"/>
  <c r="BO273" i="2"/>
  <c r="AM276" i="2"/>
  <c r="I276" i="2"/>
  <c r="S299" i="2"/>
  <c r="U299" i="2" s="1"/>
  <c r="V299" i="2" s="1"/>
  <c r="T297" i="2"/>
  <c r="I280" i="2"/>
  <c r="S303" i="2"/>
  <c r="U303" i="2" s="1"/>
  <c r="V303" i="2" s="1"/>
  <c r="T301" i="2"/>
  <c r="I284" i="2"/>
  <c r="S307" i="2"/>
  <c r="U307" i="2" s="1"/>
  <c r="V307" i="2" s="1"/>
  <c r="T305" i="2"/>
  <c r="I288" i="2"/>
  <c r="S311" i="2"/>
  <c r="U311" i="2" s="1"/>
  <c r="V311" i="2" s="1"/>
  <c r="T309" i="2"/>
  <c r="I292" i="2"/>
  <c r="S315" i="2"/>
  <c r="U315" i="2" s="1"/>
  <c r="V315" i="2" s="1"/>
  <c r="T313" i="2"/>
  <c r="I296" i="2"/>
  <c r="S319" i="2"/>
  <c r="U319" i="2" s="1"/>
  <c r="V319" i="2" s="1"/>
  <c r="T317" i="2"/>
  <c r="I300" i="2"/>
  <c r="S323" i="2"/>
  <c r="U323" i="2" s="1"/>
  <c r="V323" i="2" s="1"/>
  <c r="T321" i="2"/>
  <c r="I304" i="2"/>
  <c r="S327" i="2"/>
  <c r="U327" i="2" s="1"/>
  <c r="V327" i="2" s="1"/>
  <c r="T325" i="2"/>
  <c r="I308" i="2"/>
  <c r="S331" i="2"/>
  <c r="T329" i="2"/>
  <c r="I312" i="2"/>
  <c r="T333" i="2"/>
  <c r="S335" i="2"/>
  <c r="I316" i="2"/>
  <c r="J325" i="2" s="1"/>
  <c r="T337" i="2"/>
  <c r="S339" i="2"/>
  <c r="U339" i="2" s="1"/>
  <c r="V339" i="2" s="1"/>
  <c r="I326" i="2"/>
  <c r="J331" i="2" s="1"/>
  <c r="T346" i="2"/>
  <c r="S348" i="2"/>
  <c r="I330" i="2"/>
  <c r="T350" i="2"/>
  <c r="S354" i="2"/>
  <c r="S356" i="2"/>
  <c r="AU342" i="2"/>
  <c r="I351" i="2"/>
  <c r="BK352" i="2"/>
  <c r="AE353" i="2"/>
  <c r="I355" i="2"/>
  <c r="BK356" i="2"/>
  <c r="T376" i="2"/>
  <c r="AE357" i="2"/>
  <c r="I359" i="2"/>
  <c r="BK360" i="2"/>
  <c r="Q276" i="2"/>
  <c r="Q277" i="2"/>
  <c r="Q278" i="2"/>
  <c r="AM278" i="2"/>
  <c r="Q279" i="2"/>
  <c r="AM279" i="2"/>
  <c r="Q280" i="2"/>
  <c r="AM280" i="2"/>
  <c r="Q281" i="2"/>
  <c r="AM281" i="2"/>
  <c r="Q282" i="2"/>
  <c r="AM282" i="2"/>
  <c r="Q283" i="2"/>
  <c r="AM283" i="2"/>
  <c r="Q284" i="2"/>
  <c r="AM284" i="2"/>
  <c r="Q285" i="2"/>
  <c r="AM285" i="2"/>
  <c r="Q286" i="2"/>
  <c r="AM286" i="2"/>
  <c r="Q287" i="2"/>
  <c r="AM287" i="2"/>
  <c r="Q288" i="2"/>
  <c r="AM288" i="2"/>
  <c r="Q289" i="2"/>
  <c r="AM289" i="2"/>
  <c r="Q290" i="2"/>
  <c r="AM290" i="2"/>
  <c r="Q291" i="2"/>
  <c r="AM291" i="2"/>
  <c r="Q292" i="2"/>
  <c r="AM292" i="2"/>
  <c r="Q293" i="2"/>
  <c r="AM293" i="2"/>
  <c r="Q294" i="2"/>
  <c r="AM294" i="2"/>
  <c r="Q295" i="2"/>
  <c r="AM295" i="2"/>
  <c r="Q296" i="2"/>
  <c r="AM296" i="2"/>
  <c r="Q297" i="2"/>
  <c r="AM297" i="2"/>
  <c r="Q298" i="2"/>
  <c r="AM298" i="2"/>
  <c r="Q299" i="2"/>
  <c r="AM299" i="2"/>
  <c r="Q300" i="2"/>
  <c r="AM300" i="2"/>
  <c r="Q301" i="2"/>
  <c r="AM301" i="2"/>
  <c r="Q302" i="2"/>
  <c r="AM302" i="2"/>
  <c r="Q303" i="2"/>
  <c r="AM303" i="2"/>
  <c r="Q304" i="2"/>
  <c r="AM304" i="2"/>
  <c r="Q305" i="2"/>
  <c r="AM305" i="2"/>
  <c r="Q306" i="2"/>
  <c r="AM306" i="2"/>
  <c r="Q307" i="2"/>
  <c r="AM307" i="2"/>
  <c r="Q308" i="2"/>
  <c r="AM308" i="2"/>
  <c r="Q309" i="2"/>
  <c r="AM309" i="2"/>
  <c r="Q310" i="2"/>
  <c r="AM310" i="2"/>
  <c r="Q311" i="2"/>
  <c r="AM311" i="2"/>
  <c r="Q312" i="2"/>
  <c r="AM312" i="2"/>
  <c r="Q313" i="2"/>
  <c r="AM313" i="2"/>
  <c r="Q314" i="2"/>
  <c r="AM314" i="2"/>
  <c r="Q315" i="2"/>
  <c r="AM315" i="2"/>
  <c r="Q316" i="2"/>
  <c r="AM316" i="2"/>
  <c r="Q317" i="2"/>
  <c r="AM317" i="2"/>
  <c r="Q318" i="2"/>
  <c r="AM318" i="2"/>
  <c r="Q319" i="2"/>
  <c r="AM319" i="2"/>
  <c r="BW319" i="2"/>
  <c r="Q320" i="2"/>
  <c r="AM320" i="2"/>
  <c r="BW320" i="2"/>
  <c r="Q321" i="2"/>
  <c r="AM321" i="2"/>
  <c r="BW321" i="2"/>
  <c r="Q322" i="2"/>
  <c r="BO322" i="2"/>
  <c r="BW322" i="2"/>
  <c r="Q323" i="2"/>
  <c r="BO323" i="2"/>
  <c r="BW323" i="2"/>
  <c r="Q324" i="2"/>
  <c r="BO324" i="2"/>
  <c r="BW324" i="2"/>
  <c r="Q325" i="2"/>
  <c r="BO325" i="2"/>
  <c r="BW325" i="2"/>
  <c r="Q326" i="2"/>
  <c r="BO326" i="2"/>
  <c r="BW326" i="2"/>
  <c r="Q327" i="2"/>
  <c r="BO327" i="2"/>
  <c r="BW327" i="2"/>
  <c r="Q328" i="2"/>
  <c r="BO328" i="2"/>
  <c r="BW328" i="2"/>
  <c r="Q329" i="2"/>
  <c r="BO329" i="2"/>
  <c r="BW329" i="2"/>
  <c r="Q330" i="2"/>
  <c r="BO330" i="2"/>
  <c r="BW330" i="2"/>
  <c r="Q331" i="2"/>
  <c r="BO331" i="2"/>
  <c r="BW331" i="2"/>
  <c r="Q332" i="2"/>
  <c r="BO332" i="2"/>
  <c r="BC343" i="2"/>
  <c r="BW332" i="2"/>
  <c r="BC344" i="2"/>
  <c r="S355" i="2"/>
  <c r="AU341" i="2"/>
  <c r="BW334" i="2"/>
  <c r="AU335" i="2"/>
  <c r="I337" i="2"/>
  <c r="I338" i="2"/>
  <c r="I339" i="2"/>
  <c r="I340" i="2"/>
  <c r="I341" i="2"/>
  <c r="I342" i="2"/>
  <c r="I343" i="2"/>
  <c r="I344" i="2"/>
  <c r="I345" i="2"/>
  <c r="I346" i="2"/>
  <c r="I347" i="2"/>
  <c r="I348" i="2"/>
  <c r="I349" i="2"/>
  <c r="BO352" i="2"/>
  <c r="AM355" i="2"/>
  <c r="BO356" i="2"/>
  <c r="AM359" i="2"/>
  <c r="BO360" i="2"/>
  <c r="AM363" i="2"/>
  <c r="I368" i="2"/>
  <c r="BS274" i="2"/>
  <c r="BS275" i="2"/>
  <c r="BS276" i="2"/>
  <c r="BS277" i="2"/>
  <c r="BS278" i="2"/>
  <c r="BS279" i="2"/>
  <c r="BS280" i="2"/>
  <c r="BS281" i="2"/>
  <c r="BS282" i="2"/>
  <c r="BS283" i="2"/>
  <c r="BS284" i="2"/>
  <c r="BS285" i="2"/>
  <c r="BS286" i="2"/>
  <c r="BS287" i="2"/>
  <c r="BS288" i="2"/>
  <c r="BS289" i="2"/>
  <c r="BS290" i="2"/>
  <c r="BS291" i="2"/>
  <c r="BS292" i="2"/>
  <c r="BS293" i="2"/>
  <c r="BS294" i="2"/>
  <c r="BS295" i="2"/>
  <c r="BS296" i="2"/>
  <c r="BS297" i="2"/>
  <c r="BS298" i="2"/>
  <c r="BS299" i="2"/>
  <c r="BS300" i="2"/>
  <c r="BS301" i="2"/>
  <c r="BS302" i="2"/>
  <c r="BS303" i="2"/>
  <c r="BS304" i="2"/>
  <c r="BS305" i="2"/>
  <c r="BS306" i="2"/>
  <c r="BS307" i="2"/>
  <c r="BS308" i="2"/>
  <c r="BS309" i="2"/>
  <c r="BS310" i="2"/>
  <c r="BS311" i="2"/>
  <c r="BS312" i="2"/>
  <c r="BS313" i="2"/>
  <c r="BS314" i="2"/>
  <c r="BS315" i="2"/>
  <c r="BS316" i="2"/>
  <c r="BS317" i="2"/>
  <c r="BS318" i="2"/>
  <c r="BS319" i="2"/>
  <c r="BS320" i="2"/>
  <c r="BS321" i="2"/>
  <c r="AM322" i="2"/>
  <c r="AM323" i="2"/>
  <c r="AM324" i="2"/>
  <c r="AM325" i="2"/>
  <c r="AM326" i="2"/>
  <c r="AM327" i="2"/>
  <c r="AM328" i="2"/>
  <c r="AM329" i="2"/>
  <c r="AU329" i="2"/>
  <c r="AM330" i="2"/>
  <c r="AU330" i="2"/>
  <c r="AM331" i="2"/>
  <c r="AU331" i="2"/>
  <c r="AM332" i="2"/>
  <c r="AU332" i="2"/>
  <c r="T352" i="2"/>
  <c r="AU340" i="2"/>
  <c r="BW333" i="2"/>
  <c r="AU334" i="2"/>
  <c r="AM335" i="2"/>
  <c r="AU343" i="2"/>
  <c r="BS336" i="2"/>
  <c r="AU344" i="2"/>
  <c r="BS337" i="2"/>
  <c r="AU345" i="2"/>
  <c r="BS338" i="2"/>
  <c r="AU346" i="2"/>
  <c r="BS339" i="2"/>
  <c r="AU347" i="2"/>
  <c r="BS340" i="2"/>
  <c r="AU348" i="2"/>
  <c r="BS341" i="2"/>
  <c r="AU349" i="2"/>
  <c r="BS342" i="2"/>
  <c r="AU350" i="2"/>
  <c r="BS343" i="2"/>
  <c r="AU351" i="2"/>
  <c r="BS344" i="2"/>
  <c r="AU352" i="2"/>
  <c r="BS345" i="2"/>
  <c r="AU353" i="2"/>
  <c r="BS346" i="2"/>
  <c r="AU354" i="2"/>
  <c r="BS347" i="2"/>
  <c r="AU355" i="2"/>
  <c r="BS348" i="2"/>
  <c r="T369" i="2"/>
  <c r="R352" i="2"/>
  <c r="Q352" i="2"/>
  <c r="AU359" i="2"/>
  <c r="BS352" i="2"/>
  <c r="T373" i="2"/>
  <c r="R356" i="2"/>
  <c r="Q356" i="2"/>
  <c r="AU363" i="2"/>
  <c r="BS356" i="2"/>
  <c r="T377" i="2"/>
  <c r="R360" i="2"/>
  <c r="Q360" i="2"/>
  <c r="AU367" i="2"/>
  <c r="BS360" i="2"/>
  <c r="I363" i="2"/>
  <c r="BS326" i="2"/>
  <c r="BS329" i="2"/>
  <c r="BS330" i="2"/>
  <c r="BS331" i="2"/>
  <c r="BS332" i="2"/>
  <c r="AM334" i="2"/>
  <c r="BS335" i="2"/>
  <c r="S357" i="2"/>
  <c r="I352" i="2"/>
  <c r="AU371" i="2"/>
  <c r="BS364" i="2"/>
  <c r="AE365" i="2"/>
  <c r="AM365" i="2"/>
  <c r="AU375" i="2"/>
  <c r="BS368" i="2"/>
  <c r="AE369" i="2"/>
  <c r="AM369" i="2"/>
  <c r="R370" i="2"/>
  <c r="T384" i="2" s="1"/>
  <c r="Q370" i="2"/>
  <c r="R371" i="2"/>
  <c r="Q371" i="2"/>
  <c r="R372" i="2"/>
  <c r="Q372" i="2"/>
  <c r="R373" i="2"/>
  <c r="Q373" i="2"/>
  <c r="R374" i="2"/>
  <c r="Q374" i="2"/>
  <c r="R375" i="2"/>
  <c r="Q375" i="2"/>
  <c r="R376" i="2"/>
  <c r="Q376" i="2"/>
  <c r="R377" i="2"/>
  <c r="Q377" i="2"/>
  <c r="R378" i="2"/>
  <c r="Q378" i="2"/>
  <c r="R379" i="2"/>
  <c r="Q379" i="2"/>
  <c r="J390" i="2"/>
  <c r="R380" i="2"/>
  <c r="S385" i="2" s="1"/>
  <c r="Q380" i="2"/>
  <c r="R381" i="2"/>
  <c r="Q381" i="2"/>
  <c r="R382" i="2"/>
  <c r="Q382" i="2"/>
  <c r="R383" i="2"/>
  <c r="Q383" i="2"/>
  <c r="R384" i="2"/>
  <c r="Q384" i="2"/>
  <c r="R385" i="2"/>
  <c r="Q385" i="2"/>
  <c r="R386" i="2"/>
  <c r="Q386" i="2"/>
  <c r="R387" i="2"/>
  <c r="Q387" i="2"/>
  <c r="R388" i="2"/>
  <c r="Q388" i="2"/>
  <c r="R389" i="2"/>
  <c r="Q389" i="2"/>
  <c r="BO395" i="2"/>
  <c r="Q406" i="2"/>
  <c r="R406" i="2"/>
  <c r="AU358" i="2"/>
  <c r="BS351" i="2"/>
  <c r="AE352" i="2"/>
  <c r="AM352" i="2"/>
  <c r="I353" i="2"/>
  <c r="AU362" i="2"/>
  <c r="BS355" i="2"/>
  <c r="AE356" i="2"/>
  <c r="AM356" i="2"/>
  <c r="I357" i="2"/>
  <c r="T358" i="2"/>
  <c r="AU366" i="2"/>
  <c r="BS359" i="2"/>
  <c r="AE360" i="2"/>
  <c r="AM360" i="2"/>
  <c r="I361" i="2"/>
  <c r="T362" i="2"/>
  <c r="AU370" i="2"/>
  <c r="BS363" i="2"/>
  <c r="Q364" i="2"/>
  <c r="AE364" i="2"/>
  <c r="AM364" i="2"/>
  <c r="BK364" i="2"/>
  <c r="I365" i="2"/>
  <c r="T366" i="2"/>
  <c r="AM370" i="2"/>
  <c r="AU374" i="2"/>
  <c r="BS367" i="2"/>
  <c r="Q368" i="2"/>
  <c r="AE368" i="2"/>
  <c r="AM368" i="2"/>
  <c r="BK368" i="2"/>
  <c r="I369" i="2"/>
  <c r="J379" i="2" s="1"/>
  <c r="S370" i="2"/>
  <c r="S371" i="2"/>
  <c r="S372" i="2"/>
  <c r="S374" i="2"/>
  <c r="S375" i="2"/>
  <c r="S376" i="2"/>
  <c r="U376" i="2" s="1"/>
  <c r="V376" i="2" s="1"/>
  <c r="S378" i="2"/>
  <c r="S379" i="2"/>
  <c r="S382" i="2"/>
  <c r="S386" i="2"/>
  <c r="AE390" i="2"/>
  <c r="AM394" i="2"/>
  <c r="BO391" i="2"/>
  <c r="BO392" i="2"/>
  <c r="AM395" i="2"/>
  <c r="BO397" i="2"/>
  <c r="AM400" i="2"/>
  <c r="AM404" i="2"/>
  <c r="BO401" i="2"/>
  <c r="Q403" i="2"/>
  <c r="R403" i="2"/>
  <c r="Q407" i="2"/>
  <c r="R407" i="2"/>
  <c r="BO347" i="2"/>
  <c r="BO348" i="2"/>
  <c r="AU357" i="2"/>
  <c r="BS350" i="2"/>
  <c r="Q351" i="2"/>
  <c r="AE351" i="2"/>
  <c r="BK351" i="2"/>
  <c r="AU361" i="2"/>
  <c r="BS354" i="2"/>
  <c r="Q355" i="2"/>
  <c r="AE355" i="2"/>
  <c r="BK355" i="2"/>
  <c r="T357" i="2"/>
  <c r="AU365" i="2"/>
  <c r="BS358" i="2"/>
  <c r="Q359" i="2"/>
  <c r="AE359" i="2"/>
  <c r="BK359" i="2"/>
  <c r="T361" i="2"/>
  <c r="AU369" i="2"/>
  <c r="BS362" i="2"/>
  <c r="Q363" i="2"/>
  <c r="AE363" i="2"/>
  <c r="BK363" i="2"/>
  <c r="T365" i="2"/>
  <c r="AU373" i="2"/>
  <c r="BS366" i="2"/>
  <c r="Q367" i="2"/>
  <c r="AE367" i="2"/>
  <c r="AM367" i="2"/>
  <c r="BK367" i="2"/>
  <c r="BK369" i="2"/>
  <c r="BK370" i="2"/>
  <c r="AE371" i="2"/>
  <c r="BK371" i="2"/>
  <c r="AE372" i="2"/>
  <c r="BK372" i="2"/>
  <c r="AE373" i="2"/>
  <c r="BK373" i="2"/>
  <c r="AE374" i="2"/>
  <c r="BK374" i="2"/>
  <c r="AE375" i="2"/>
  <c r="BK375" i="2"/>
  <c r="AE376" i="2"/>
  <c r="BK376" i="2"/>
  <c r="AE377" i="2"/>
  <c r="BK377" i="2"/>
  <c r="AE378" i="2"/>
  <c r="BK378" i="2"/>
  <c r="AE379" i="2"/>
  <c r="BK379" i="2"/>
  <c r="AE380" i="2"/>
  <c r="BK380" i="2"/>
  <c r="AE381" i="2"/>
  <c r="BK381" i="2"/>
  <c r="AE382" i="2"/>
  <c r="BK382" i="2"/>
  <c r="AE383" i="2"/>
  <c r="BK383" i="2"/>
  <c r="AE384" i="2"/>
  <c r="BK384" i="2"/>
  <c r="AE385" i="2"/>
  <c r="BK385" i="2"/>
  <c r="AE386" i="2"/>
  <c r="BK386" i="2"/>
  <c r="AE387" i="2"/>
  <c r="BK387" i="2"/>
  <c r="AE388" i="2"/>
  <c r="BK388" i="2"/>
  <c r="AE389" i="2"/>
  <c r="BK389" i="2"/>
  <c r="I391" i="2"/>
  <c r="J391" i="2" s="1"/>
  <c r="AM392" i="2"/>
  <c r="AM397" i="2"/>
  <c r="R395" i="2"/>
  <c r="Q395" i="2"/>
  <c r="AU402" i="2"/>
  <c r="BS395" i="2"/>
  <c r="BK395" i="2"/>
  <c r="R396" i="2"/>
  <c r="Q396" i="2"/>
  <c r="AE396" i="2"/>
  <c r="AU403" i="2"/>
  <c r="BS396" i="2"/>
  <c r="AU404" i="2"/>
  <c r="BS397" i="2"/>
  <c r="BO398" i="2"/>
  <c r="AM401" i="2"/>
  <c r="I399" i="2"/>
  <c r="J404" i="2" s="1"/>
  <c r="R400" i="2"/>
  <c r="S418" i="2" s="1"/>
  <c r="Q400" i="2"/>
  <c r="AU407" i="2"/>
  <c r="BS400" i="2"/>
  <c r="AU408" i="2"/>
  <c r="BS401" i="2"/>
  <c r="AM405" i="2"/>
  <c r="BO402" i="2"/>
  <c r="I403" i="2"/>
  <c r="Q404" i="2"/>
  <c r="R404" i="2"/>
  <c r="T420" i="2" s="1"/>
  <c r="Q408" i="2"/>
  <c r="R408" i="2"/>
  <c r="AU356" i="2"/>
  <c r="BS349" i="2"/>
  <c r="AE350" i="2"/>
  <c r="AU360" i="2"/>
  <c r="BS353" i="2"/>
  <c r="AE354" i="2"/>
  <c r="AU364" i="2"/>
  <c r="BS357" i="2"/>
  <c r="AE358" i="2"/>
  <c r="AU368" i="2"/>
  <c r="BS361" i="2"/>
  <c r="AE362" i="2"/>
  <c r="AU372" i="2"/>
  <c r="BS365" i="2"/>
  <c r="AE366" i="2"/>
  <c r="BO368" i="2"/>
  <c r="AM372" i="2"/>
  <c r="AU376" i="2"/>
  <c r="BS369" i="2"/>
  <c r="BO369" i="2"/>
  <c r="BO370" i="2"/>
  <c r="BO371" i="2"/>
  <c r="BO372" i="2"/>
  <c r="BO373" i="2"/>
  <c r="BO374" i="2"/>
  <c r="BO375" i="2"/>
  <c r="BO376" i="2"/>
  <c r="BO377" i="2"/>
  <c r="BO378" i="2"/>
  <c r="BO379" i="2"/>
  <c r="BO380" i="2"/>
  <c r="BO381" i="2"/>
  <c r="BO382" i="2"/>
  <c r="BO383" i="2"/>
  <c r="BO384" i="2"/>
  <c r="BO385" i="2"/>
  <c r="BO386" i="2"/>
  <c r="BO387" i="2"/>
  <c r="BO388" i="2"/>
  <c r="R391" i="2"/>
  <c r="S411" i="2" s="1"/>
  <c r="Q391" i="2"/>
  <c r="BK391" i="2"/>
  <c r="AU398" i="2"/>
  <c r="BS391" i="2"/>
  <c r="AU399" i="2"/>
  <c r="BS392" i="2"/>
  <c r="AM396" i="2"/>
  <c r="AM398" i="2"/>
  <c r="AM402" i="2"/>
  <c r="Q405" i="2"/>
  <c r="R405" i="2"/>
  <c r="Q409" i="2"/>
  <c r="R409" i="2"/>
  <c r="AU391" i="2"/>
  <c r="AU392" i="2"/>
  <c r="AU393" i="2"/>
  <c r="AU394" i="2"/>
  <c r="AU395" i="2"/>
  <c r="AU396" i="2"/>
  <c r="AU397" i="2"/>
  <c r="BS390" i="2"/>
  <c r="AE391" i="2"/>
  <c r="I392" i="2"/>
  <c r="AU401" i="2"/>
  <c r="BS394" i="2"/>
  <c r="AE395" i="2"/>
  <c r="BO396" i="2"/>
  <c r="AU406" i="2"/>
  <c r="BS399" i="2"/>
  <c r="AM403" i="2"/>
  <c r="BO400" i="2"/>
  <c r="AM406" i="2"/>
  <c r="BO403" i="2"/>
  <c r="AM407" i="2"/>
  <c r="BO404" i="2"/>
  <c r="AM408" i="2"/>
  <c r="BO405" i="2"/>
  <c r="AM409" i="2"/>
  <c r="BO406" i="2"/>
  <c r="AM410" i="2"/>
  <c r="BO407" i="2"/>
  <c r="AM411" i="2"/>
  <c r="BO408" i="2"/>
  <c r="BS370" i="2"/>
  <c r="BS371" i="2"/>
  <c r="BS372" i="2"/>
  <c r="BS373" i="2"/>
  <c r="BS374" i="2"/>
  <c r="BS375" i="2"/>
  <c r="BS376" i="2"/>
  <c r="BS377" i="2"/>
  <c r="BS378" i="2"/>
  <c r="BS379" i="2"/>
  <c r="BS380" i="2"/>
  <c r="BS381" i="2"/>
  <c r="BS382" i="2"/>
  <c r="BS383" i="2"/>
  <c r="BS384" i="2"/>
  <c r="BS385" i="2"/>
  <c r="BS386" i="2"/>
  <c r="BS387" i="2"/>
  <c r="BS388" i="2"/>
  <c r="BS389" i="2"/>
  <c r="Q390" i="2"/>
  <c r="BK390" i="2"/>
  <c r="AU400" i="2"/>
  <c r="BS393" i="2"/>
  <c r="Q394" i="2"/>
  <c r="AE394" i="2"/>
  <c r="BK394" i="2"/>
  <c r="AU405" i="2"/>
  <c r="BS398" i="2"/>
  <c r="Q399" i="2"/>
  <c r="BO399" i="2"/>
  <c r="AU409" i="2"/>
  <c r="BS402" i="2"/>
  <c r="I411" i="2"/>
  <c r="I415" i="2"/>
  <c r="I419" i="2"/>
  <c r="I423" i="2"/>
  <c r="J432" i="2" s="1"/>
  <c r="I427" i="2"/>
  <c r="I439" i="2"/>
  <c r="BS403" i="2"/>
  <c r="BS404" i="2"/>
  <c r="BS405" i="2"/>
  <c r="BS406" i="2"/>
  <c r="BS407" i="2"/>
  <c r="BS408" i="2"/>
  <c r="BS409" i="2"/>
  <c r="R410" i="2"/>
  <c r="BS410" i="2"/>
  <c r="R411" i="2"/>
  <c r="BS411" i="2"/>
  <c r="R412" i="2"/>
  <c r="BS412" i="2"/>
  <c r="R413" i="2"/>
  <c r="BS413" i="2"/>
  <c r="R414" i="2"/>
  <c r="BS414" i="2"/>
  <c r="R415" i="2"/>
  <c r="BS415" i="2"/>
  <c r="R416" i="2"/>
  <c r="BS416" i="2"/>
  <c r="R417" i="2"/>
  <c r="BS417" i="2"/>
  <c r="R418" i="2"/>
  <c r="BS418" i="2"/>
  <c r="R419" i="2"/>
  <c r="BS419" i="2"/>
  <c r="R420" i="2"/>
  <c r="BS420" i="2"/>
  <c r="R421" i="2"/>
  <c r="BS421" i="2"/>
  <c r="R422" i="2"/>
  <c r="BS422" i="2"/>
  <c r="R423" i="2"/>
  <c r="BS423" i="2"/>
  <c r="R424" i="2"/>
  <c r="BS424" i="2"/>
  <c r="R425" i="2"/>
  <c r="BS425" i="2"/>
  <c r="R426" i="2"/>
  <c r="BS426" i="2"/>
  <c r="R427" i="2"/>
  <c r="BS427" i="2"/>
  <c r="R428" i="2"/>
  <c r="BS428" i="2"/>
  <c r="R429" i="2"/>
  <c r="BS429" i="2"/>
  <c r="R430" i="2"/>
  <c r="BS430" i="2"/>
  <c r="R431" i="2"/>
  <c r="BS431" i="2"/>
  <c r="R432" i="2"/>
  <c r="BS432" i="2"/>
  <c r="R433" i="2"/>
  <c r="R434" i="2"/>
  <c r="R435" i="2"/>
  <c r="BO435" i="2"/>
  <c r="T455" i="2"/>
  <c r="S457" i="2"/>
  <c r="U457" i="2" s="1"/>
  <c r="V457" i="2" s="1"/>
  <c r="AU443" i="2"/>
  <c r="BS436" i="2"/>
  <c r="Q437" i="2"/>
  <c r="AE437" i="2"/>
  <c r="AM437" i="2"/>
  <c r="T457" i="2"/>
  <c r="S459" i="2"/>
  <c r="AU445" i="2"/>
  <c r="BS438" i="2"/>
  <c r="Q439" i="2"/>
  <c r="BO439" i="2"/>
  <c r="T461" i="2"/>
  <c r="S463" i="2"/>
  <c r="AU449" i="2"/>
  <c r="BS442" i="2"/>
  <c r="Q443" i="2"/>
  <c r="BO443" i="2"/>
  <c r="AU453" i="2"/>
  <c r="BS446" i="2"/>
  <c r="AU455" i="2"/>
  <c r="BS448" i="2"/>
  <c r="T483" i="2"/>
  <c r="I467" i="2"/>
  <c r="I471" i="2"/>
  <c r="I475" i="2"/>
  <c r="I481" i="2"/>
  <c r="BO409" i="2"/>
  <c r="BO410" i="2"/>
  <c r="BO411" i="2"/>
  <c r="BO412" i="2"/>
  <c r="BO413" i="2"/>
  <c r="BO414" i="2"/>
  <c r="BO415" i="2"/>
  <c r="BO416" i="2"/>
  <c r="BO417" i="2"/>
  <c r="BO418" i="2"/>
  <c r="BO419" i="2"/>
  <c r="BO420" i="2"/>
  <c r="BO421" i="2"/>
  <c r="BO422" i="2"/>
  <c r="BO423" i="2"/>
  <c r="BO424" i="2"/>
  <c r="BO425" i="2"/>
  <c r="BO426" i="2"/>
  <c r="BO427" i="2"/>
  <c r="BO428" i="2"/>
  <c r="BO429" i="2"/>
  <c r="BO430" i="2"/>
  <c r="BO431" i="2"/>
  <c r="BO432" i="2"/>
  <c r="BO433" i="2"/>
  <c r="BO438" i="2"/>
  <c r="I441" i="2"/>
  <c r="T460" i="2"/>
  <c r="S462" i="2"/>
  <c r="AU448" i="2"/>
  <c r="BS441" i="2"/>
  <c r="BO442" i="2"/>
  <c r="T464" i="2"/>
  <c r="AU452" i="2"/>
  <c r="BS445" i="2"/>
  <c r="I447" i="2"/>
  <c r="J457" i="2" s="1"/>
  <c r="I466" i="2"/>
  <c r="J469" i="2" s="1"/>
  <c r="I470" i="2"/>
  <c r="I474" i="2"/>
  <c r="I478" i="2"/>
  <c r="I436" i="2"/>
  <c r="I440" i="2"/>
  <c r="T459" i="2"/>
  <c r="S461" i="2"/>
  <c r="U461" i="2" s="1"/>
  <c r="V461" i="2" s="1"/>
  <c r="AU447" i="2"/>
  <c r="BS440" i="2"/>
  <c r="BO441" i="2"/>
  <c r="AM442" i="2"/>
  <c r="I444" i="2"/>
  <c r="J452" i="2" s="1"/>
  <c r="T463" i="2"/>
  <c r="S465" i="2"/>
  <c r="AU451" i="2"/>
  <c r="BS444" i="2"/>
  <c r="BO445" i="2"/>
  <c r="AU454" i="2"/>
  <c r="BS447" i="2"/>
  <c r="J466" i="2"/>
  <c r="AU440" i="2"/>
  <c r="AU441" i="2"/>
  <c r="AU442" i="2"/>
  <c r="BS435" i="2"/>
  <c r="T456" i="2"/>
  <c r="S458" i="2"/>
  <c r="AU444" i="2"/>
  <c r="BS437" i="2"/>
  <c r="AE438" i="2"/>
  <c r="T458" i="2"/>
  <c r="S460" i="2"/>
  <c r="AU446" i="2"/>
  <c r="BS439" i="2"/>
  <c r="Q440" i="2"/>
  <c r="BO440" i="2"/>
  <c r="AM441" i="2"/>
  <c r="T462" i="2"/>
  <c r="S464" i="2"/>
  <c r="AU450" i="2"/>
  <c r="BS443" i="2"/>
  <c r="Q444" i="2"/>
  <c r="BO444" i="2"/>
  <c r="AM445" i="2"/>
  <c r="S467" i="2"/>
  <c r="AM446" i="2"/>
  <c r="J458" i="2"/>
  <c r="T467" i="2"/>
  <c r="AM448" i="2"/>
  <c r="I479" i="2"/>
  <c r="BS449" i="2"/>
  <c r="BS450" i="2"/>
  <c r="BS451" i="2"/>
  <c r="BS452" i="2"/>
  <c r="BS453" i="2"/>
  <c r="BS454" i="2"/>
  <c r="BS455" i="2"/>
  <c r="AU456" i="2"/>
  <c r="BS456" i="2"/>
  <c r="AU457" i="2"/>
  <c r="BS457" i="2"/>
  <c r="AU458" i="2"/>
  <c r="BS458" i="2"/>
  <c r="AU459" i="2"/>
  <c r="BS459" i="2"/>
  <c r="AU460" i="2"/>
  <c r="BS460" i="2"/>
  <c r="AU461" i="2"/>
  <c r="BS461" i="2"/>
  <c r="AU462" i="2"/>
  <c r="BS462" i="2"/>
  <c r="AU463" i="2"/>
  <c r="BS463" i="2"/>
  <c r="AU464" i="2"/>
  <c r="BS464" i="2"/>
  <c r="R465" i="2"/>
  <c r="S471" i="2" s="1"/>
  <c r="AU465" i="2"/>
  <c r="BS465" i="2"/>
  <c r="R466" i="2"/>
  <c r="AU466" i="2"/>
  <c r="BS466" i="2"/>
  <c r="R467" i="2"/>
  <c r="AU467" i="2"/>
  <c r="BS467" i="2"/>
  <c r="R468" i="2"/>
  <c r="AU468" i="2"/>
  <c r="BS468" i="2"/>
  <c r="R469" i="2"/>
  <c r="AU469" i="2"/>
  <c r="BS469" i="2"/>
  <c r="R470" i="2"/>
  <c r="AU470" i="2"/>
  <c r="BS470" i="2"/>
  <c r="R471" i="2"/>
  <c r="AU471" i="2"/>
  <c r="BS471" i="2"/>
  <c r="R472" i="2"/>
  <c r="AU472" i="2"/>
  <c r="BS472" i="2"/>
  <c r="R473" i="2"/>
  <c r="AU473" i="2"/>
  <c r="BS473" i="2"/>
  <c r="R474" i="2"/>
  <c r="BS474" i="2"/>
  <c r="R475" i="2"/>
  <c r="BS475" i="2"/>
  <c r="R476" i="2"/>
  <c r="BS476" i="2"/>
  <c r="R477" i="2"/>
  <c r="BS477" i="2"/>
  <c r="R478" i="2"/>
  <c r="BS478" i="2"/>
  <c r="AU486" i="2"/>
  <c r="BS479" i="2"/>
  <c r="Q480" i="2"/>
  <c r="AE480" i="2"/>
  <c r="AM480" i="2"/>
  <c r="AU488" i="2"/>
  <c r="BS481" i="2"/>
  <c r="AM485" i="2"/>
  <c r="BO482" i="2"/>
  <c r="I493" i="2"/>
  <c r="I496" i="2"/>
  <c r="I498" i="2"/>
  <c r="I500" i="2"/>
  <c r="BO446" i="2"/>
  <c r="BO447" i="2"/>
  <c r="BO448" i="2"/>
  <c r="BO449" i="2"/>
  <c r="BO450" i="2"/>
  <c r="BO451" i="2"/>
  <c r="BO452" i="2"/>
  <c r="BO453" i="2"/>
  <c r="BO454" i="2"/>
  <c r="BO455" i="2"/>
  <c r="BO456" i="2"/>
  <c r="BO457" i="2"/>
  <c r="BO458" i="2"/>
  <c r="BO459" i="2"/>
  <c r="BO460" i="2"/>
  <c r="BO461" i="2"/>
  <c r="BO462" i="2"/>
  <c r="BO463" i="2"/>
  <c r="BO464" i="2"/>
  <c r="BO465" i="2"/>
  <c r="BO466" i="2"/>
  <c r="BO467" i="2"/>
  <c r="BO468" i="2"/>
  <c r="BO469" i="2"/>
  <c r="BO470" i="2"/>
  <c r="BO471" i="2"/>
  <c r="BO472" i="2"/>
  <c r="BO473" i="2"/>
  <c r="BO474" i="2"/>
  <c r="BO475" i="2"/>
  <c r="BO476" i="2"/>
  <c r="BO478" i="2"/>
  <c r="BK479" i="2"/>
  <c r="Q481" i="2"/>
  <c r="AM484" i="2"/>
  <c r="BO481" i="2"/>
  <c r="AM482" i="2"/>
  <c r="I490" i="2"/>
  <c r="I483" i="2"/>
  <c r="AU490" i="2"/>
  <c r="BS483" i="2"/>
  <c r="BW478" i="2"/>
  <c r="AU487" i="2"/>
  <c r="BS480" i="2"/>
  <c r="AE481" i="2"/>
  <c r="AU489" i="2"/>
  <c r="BS482" i="2"/>
  <c r="I485" i="2"/>
  <c r="J486" i="2" s="1"/>
  <c r="I486" i="2"/>
  <c r="I487" i="2"/>
  <c r="I488" i="2"/>
  <c r="I492" i="2"/>
  <c r="I495" i="2"/>
  <c r="BS484" i="2"/>
  <c r="BS485" i="2"/>
  <c r="BS486" i="2"/>
  <c r="BS487" i="2"/>
  <c r="BS488" i="2"/>
  <c r="BS489" i="2"/>
  <c r="R490" i="2"/>
  <c r="BS490" i="2"/>
  <c r="R491" i="2"/>
  <c r="AU491" i="2"/>
  <c r="BS491" i="2"/>
  <c r="R492" i="2"/>
  <c r="AU492" i="2"/>
  <c r="BS492" i="2"/>
  <c r="R493" i="2"/>
  <c r="AU493" i="2"/>
  <c r="BS493" i="2"/>
  <c r="R494" i="2"/>
  <c r="AU494" i="2"/>
  <c r="BS494" i="2"/>
  <c r="R495" i="2"/>
  <c r="AU495" i="2"/>
  <c r="BS495" i="2"/>
  <c r="R496" i="2"/>
  <c r="AU496" i="2"/>
  <c r="R497" i="2"/>
  <c r="AU497" i="2"/>
  <c r="R498" i="2"/>
  <c r="R499" i="2"/>
  <c r="R500" i="2"/>
  <c r="R501" i="2"/>
  <c r="BW501" i="2"/>
  <c r="BO502" i="2"/>
  <c r="BW502" i="2"/>
  <c r="T522" i="2"/>
  <c r="S524" i="2"/>
  <c r="U524" i="2" s="1"/>
  <c r="V524" i="2" s="1"/>
  <c r="AU510" i="2"/>
  <c r="I508" i="2"/>
  <c r="AU515" i="2"/>
  <c r="BS508" i="2"/>
  <c r="S549" i="2"/>
  <c r="T547" i="2"/>
  <c r="BO483" i="2"/>
  <c r="BO484" i="2"/>
  <c r="BO485" i="2"/>
  <c r="BO486" i="2"/>
  <c r="BO487" i="2"/>
  <c r="BO488" i="2"/>
  <c r="BO489" i="2"/>
  <c r="BO490" i="2"/>
  <c r="BO491" i="2"/>
  <c r="BO492" i="2"/>
  <c r="BO493" i="2"/>
  <c r="BO494" i="2"/>
  <c r="BO495" i="2"/>
  <c r="BO496" i="2"/>
  <c r="BO497" i="2"/>
  <c r="BO498" i="2"/>
  <c r="BO499" i="2"/>
  <c r="BO500" i="2"/>
  <c r="BK501" i="2"/>
  <c r="T521" i="2"/>
  <c r="S523" i="2"/>
  <c r="AM504" i="2"/>
  <c r="AU514" i="2"/>
  <c r="BS507" i="2"/>
  <c r="I524" i="2"/>
  <c r="I526" i="2"/>
  <c r="S548" i="2"/>
  <c r="U548" i="2" s="1"/>
  <c r="V548" i="2" s="1"/>
  <c r="T546" i="2"/>
  <c r="BK490" i="2"/>
  <c r="BK491" i="2"/>
  <c r="BK492" i="2"/>
  <c r="BK493" i="2"/>
  <c r="BK494" i="2"/>
  <c r="BK495" i="2"/>
  <c r="BK496" i="2"/>
  <c r="BK497" i="2"/>
  <c r="BK498" i="2"/>
  <c r="BK499" i="2"/>
  <c r="BK500" i="2"/>
  <c r="BS502" i="2"/>
  <c r="AM505" i="2"/>
  <c r="I506" i="2"/>
  <c r="AU513" i="2"/>
  <c r="BS506" i="2"/>
  <c r="I510" i="2"/>
  <c r="I513" i="2"/>
  <c r="BW494" i="2"/>
  <c r="BW495" i="2"/>
  <c r="BW496" i="2"/>
  <c r="BW497" i="2"/>
  <c r="BW498" i="2"/>
  <c r="BW499" i="2"/>
  <c r="BW500" i="2"/>
  <c r="AU508" i="2"/>
  <c r="BC514" i="2"/>
  <c r="BS503" i="2"/>
  <c r="T523" i="2"/>
  <c r="S525" i="2"/>
  <c r="AU511" i="2"/>
  <c r="BW504" i="2"/>
  <c r="I505" i="2"/>
  <c r="J513" i="2" s="1"/>
  <c r="AU512" i="2"/>
  <c r="BS505" i="2"/>
  <c r="I509" i="2"/>
  <c r="I514" i="2"/>
  <c r="I517" i="2"/>
  <c r="I519" i="2"/>
  <c r="I521" i="2"/>
  <c r="I523" i="2"/>
  <c r="I525" i="2"/>
  <c r="I531" i="2"/>
  <c r="S527" i="2"/>
  <c r="S528" i="2"/>
  <c r="S529" i="2"/>
  <c r="S530" i="2"/>
  <c r="BS509" i="2"/>
  <c r="S531" i="2"/>
  <c r="BS510" i="2"/>
  <c r="S532" i="2"/>
  <c r="BS511" i="2"/>
  <c r="S533" i="2"/>
  <c r="BS512" i="2"/>
  <c r="S534" i="2"/>
  <c r="BS513" i="2"/>
  <c r="S535" i="2"/>
  <c r="T533" i="2"/>
  <c r="BS514" i="2"/>
  <c r="S536" i="2"/>
  <c r="T534" i="2"/>
  <c r="BS515" i="2"/>
  <c r="S537" i="2"/>
  <c r="T535" i="2"/>
  <c r="AU516" i="2"/>
  <c r="BS516" i="2"/>
  <c r="S538" i="2"/>
  <c r="T536" i="2"/>
  <c r="AU517" i="2"/>
  <c r="BS517" i="2"/>
  <c r="S539" i="2"/>
  <c r="T537" i="2"/>
  <c r="AU518" i="2"/>
  <c r="BS518" i="2"/>
  <c r="S540" i="2"/>
  <c r="T538" i="2"/>
  <c r="AU519" i="2"/>
  <c r="BS519" i="2"/>
  <c r="S541" i="2"/>
  <c r="T539" i="2"/>
  <c r="AU520" i="2"/>
  <c r="BS520" i="2"/>
  <c r="S542" i="2"/>
  <c r="U542" i="2" s="1"/>
  <c r="V542" i="2" s="1"/>
  <c r="T540" i="2"/>
  <c r="AU521" i="2"/>
  <c r="BS521" i="2"/>
  <c r="S543" i="2"/>
  <c r="T541" i="2"/>
  <c r="AU522" i="2"/>
  <c r="BS522" i="2"/>
  <c r="S544" i="2"/>
  <c r="T542" i="2"/>
  <c r="AU523" i="2"/>
  <c r="BS523" i="2"/>
  <c r="S545" i="2"/>
  <c r="T543" i="2"/>
  <c r="AU524" i="2"/>
  <c r="BS524" i="2"/>
  <c r="S546" i="2"/>
  <c r="U546" i="2" s="1"/>
  <c r="V546" i="2" s="1"/>
  <c r="T544" i="2"/>
  <c r="AU525" i="2"/>
  <c r="BS525" i="2"/>
  <c r="S547" i="2"/>
  <c r="U547" i="2" s="1"/>
  <c r="V547" i="2" s="1"/>
  <c r="T545" i="2"/>
  <c r="AU526" i="2"/>
  <c r="BS526" i="2"/>
  <c r="Q527" i="2"/>
  <c r="BO527" i="2"/>
  <c r="AU534" i="2"/>
  <c r="BW527" i="2"/>
  <c r="Q528" i="2"/>
  <c r="BO528" i="2"/>
  <c r="AU535" i="2"/>
  <c r="BS528" i="2"/>
  <c r="Q529" i="2"/>
  <c r="BO529" i="2"/>
  <c r="T530" i="2"/>
  <c r="AM530" i="2"/>
  <c r="I532" i="2"/>
  <c r="S553" i="2"/>
  <c r="U553" i="2" s="1"/>
  <c r="V553" i="2" s="1"/>
  <c r="T551" i="2"/>
  <c r="AU539" i="2"/>
  <c r="BS532" i="2"/>
  <c r="I534" i="2"/>
  <c r="S555" i="2"/>
  <c r="T553" i="2"/>
  <c r="I551" i="2"/>
  <c r="S573" i="2"/>
  <c r="T571" i="2"/>
  <c r="I553" i="2"/>
  <c r="S526" i="2"/>
  <c r="AE527" i="2"/>
  <c r="AU527" i="2"/>
  <c r="T529" i="2"/>
  <c r="S552" i="2"/>
  <c r="T550" i="2"/>
  <c r="AU538" i="2"/>
  <c r="BS531" i="2"/>
  <c r="BO532" i="2"/>
  <c r="AM535" i="2"/>
  <c r="AU541" i="2"/>
  <c r="BS534" i="2"/>
  <c r="S556" i="2"/>
  <c r="T554" i="2"/>
  <c r="S557" i="2"/>
  <c r="T555" i="2"/>
  <c r="S558" i="2"/>
  <c r="T556" i="2"/>
  <c r="S559" i="2"/>
  <c r="T557" i="2"/>
  <c r="S560" i="2"/>
  <c r="T558" i="2"/>
  <c r="S561" i="2"/>
  <c r="T559" i="2"/>
  <c r="S562" i="2"/>
  <c r="T560" i="2"/>
  <c r="S563" i="2"/>
  <c r="T561" i="2"/>
  <c r="S564" i="2"/>
  <c r="T562" i="2"/>
  <c r="S565" i="2"/>
  <c r="T563" i="2"/>
  <c r="S566" i="2"/>
  <c r="T564" i="2"/>
  <c r="S567" i="2"/>
  <c r="T565" i="2"/>
  <c r="S568" i="2"/>
  <c r="T566" i="2"/>
  <c r="S569" i="2"/>
  <c r="T567" i="2"/>
  <c r="S570" i="2"/>
  <c r="T568" i="2"/>
  <c r="S571" i="2"/>
  <c r="T569" i="2"/>
  <c r="BK511" i="2"/>
  <c r="BK512" i="2"/>
  <c r="BK513" i="2"/>
  <c r="BK514" i="2"/>
  <c r="BK515" i="2"/>
  <c r="BK516" i="2"/>
  <c r="BK517" i="2"/>
  <c r="BK518" i="2"/>
  <c r="BK519" i="2"/>
  <c r="BK520" i="2"/>
  <c r="BK521" i="2"/>
  <c r="BK522" i="2"/>
  <c r="BK523" i="2"/>
  <c r="BK524" i="2"/>
  <c r="T525" i="2"/>
  <c r="BK525" i="2"/>
  <c r="T526" i="2"/>
  <c r="T527" i="2"/>
  <c r="BS527" i="2"/>
  <c r="T528" i="2"/>
  <c r="S551" i="2"/>
  <c r="U551" i="2" s="1"/>
  <c r="V551" i="2" s="1"/>
  <c r="T549" i="2"/>
  <c r="AU537" i="2"/>
  <c r="BS530" i="2"/>
  <c r="Q531" i="2"/>
  <c r="BO531" i="2"/>
  <c r="T532" i="2"/>
  <c r="AM532" i="2"/>
  <c r="I533" i="2"/>
  <c r="J543" i="2" s="1"/>
  <c r="S554" i="2"/>
  <c r="T552" i="2"/>
  <c r="I535" i="2"/>
  <c r="S572" i="2"/>
  <c r="T570" i="2"/>
  <c r="S574" i="2"/>
  <c r="T572" i="2"/>
  <c r="J539" i="2"/>
  <c r="S550" i="2"/>
  <c r="T548" i="2"/>
  <c r="AU536" i="2"/>
  <c r="BS529" i="2"/>
  <c r="BO530" i="2"/>
  <c r="T531" i="2"/>
  <c r="AM531" i="2"/>
  <c r="AU540" i="2"/>
  <c r="BS533" i="2"/>
  <c r="I544" i="2"/>
  <c r="I545" i="2"/>
  <c r="I546" i="2"/>
  <c r="I547" i="2"/>
  <c r="I548" i="2"/>
  <c r="I549" i="2"/>
  <c r="I550" i="2"/>
  <c r="BS550" i="2"/>
  <c r="BS551" i="2"/>
  <c r="BS552" i="2"/>
  <c r="AU560" i="2"/>
  <c r="AM536" i="2"/>
  <c r="AM537" i="2"/>
  <c r="AM538" i="2"/>
  <c r="AM539" i="2"/>
  <c r="AM540" i="2"/>
  <c r="AM541" i="2"/>
  <c r="AM542" i="2"/>
  <c r="AM543" i="2"/>
  <c r="AM544" i="2"/>
  <c r="AM545" i="2"/>
  <c r="AM546" i="2"/>
  <c r="AM547" i="2"/>
  <c r="AM548" i="2"/>
  <c r="AM549" i="2"/>
  <c r="AU553" i="2"/>
  <c r="I555" i="2"/>
  <c r="I557" i="2"/>
  <c r="I558" i="2"/>
  <c r="BS535" i="2"/>
  <c r="BS536" i="2"/>
  <c r="BS537" i="2"/>
  <c r="BS538" i="2"/>
  <c r="BS539" i="2"/>
  <c r="BS540" i="2"/>
  <c r="BS541" i="2"/>
  <c r="BS542" i="2"/>
  <c r="BS543" i="2"/>
  <c r="BS544" i="2"/>
  <c r="BS545" i="2"/>
  <c r="BS547" i="2"/>
  <c r="BS548" i="2"/>
  <c r="BS549" i="2"/>
  <c r="Q550" i="2"/>
  <c r="BO550" i="2"/>
  <c r="BW550" i="2"/>
  <c r="Q551" i="2"/>
  <c r="BO551" i="2"/>
  <c r="BW551" i="2"/>
  <c r="Q552" i="2"/>
  <c r="BO552" i="2"/>
  <c r="BW552" i="2"/>
  <c r="Q553" i="2"/>
  <c r="AM553" i="2"/>
  <c r="AU561" i="2"/>
  <c r="BS554" i="2"/>
  <c r="AU562" i="2"/>
  <c r="BS555" i="2"/>
  <c r="AU563" i="2"/>
  <c r="BS556" i="2"/>
  <c r="AU564" i="2"/>
  <c r="BS557" i="2"/>
  <c r="BO547" i="2"/>
  <c r="BO548" i="2"/>
  <c r="BO549" i="2"/>
  <c r="BS553" i="2"/>
  <c r="I562" i="2"/>
  <c r="J570" i="2" s="1"/>
  <c r="I566" i="2"/>
  <c r="I569" i="2"/>
  <c r="I571" i="2"/>
  <c r="I572" i="2"/>
  <c r="I573" i="2"/>
  <c r="BK571" i="2"/>
  <c r="BK572" i="2"/>
  <c r="T573" i="2"/>
  <c r="BK573" i="2"/>
  <c r="T593" i="2"/>
  <c r="S595" i="2"/>
  <c r="AM574" i="2"/>
  <c r="AU574" i="2"/>
  <c r="T594" i="2"/>
  <c r="S596" i="2"/>
  <c r="AM571" i="2"/>
  <c r="AM572" i="2"/>
  <c r="AM573" i="2"/>
  <c r="AE576" i="2"/>
  <c r="BK575" i="2"/>
  <c r="T574" i="2"/>
  <c r="S576" i="2"/>
  <c r="T575" i="2"/>
  <c r="U575" i="2" s="1"/>
  <c r="V575" i="2" s="1"/>
  <c r="S577" i="2"/>
  <c r="T576" i="2"/>
  <c r="S578" i="2"/>
  <c r="T577" i="2"/>
  <c r="S579" i="2"/>
  <c r="BS558" i="2"/>
  <c r="T578" i="2"/>
  <c r="S580" i="2"/>
  <c r="U580" i="2" s="1"/>
  <c r="V580" i="2" s="1"/>
  <c r="BS559" i="2"/>
  <c r="T579" i="2"/>
  <c r="S581" i="2"/>
  <c r="BS560" i="2"/>
  <c r="T580" i="2"/>
  <c r="S582" i="2"/>
  <c r="U582" i="2" s="1"/>
  <c r="V582" i="2" s="1"/>
  <c r="BS561" i="2"/>
  <c r="T581" i="2"/>
  <c r="S583" i="2"/>
  <c r="BS562" i="2"/>
  <c r="T582" i="2"/>
  <c r="S584" i="2"/>
  <c r="U584" i="2" s="1"/>
  <c r="V584" i="2" s="1"/>
  <c r="BS563" i="2"/>
  <c r="T583" i="2"/>
  <c r="S585" i="2"/>
  <c r="BS564" i="2"/>
  <c r="T584" i="2"/>
  <c r="S586" i="2"/>
  <c r="U586" i="2" s="1"/>
  <c r="V586" i="2" s="1"/>
  <c r="BS565" i="2"/>
  <c r="T585" i="2"/>
  <c r="S587" i="2"/>
  <c r="BS566" i="2"/>
  <c r="T586" i="2"/>
  <c r="S588" i="2"/>
  <c r="T587" i="2"/>
  <c r="S589" i="2"/>
  <c r="U589" i="2" s="1"/>
  <c r="V589" i="2" s="1"/>
  <c r="BS568" i="2"/>
  <c r="T588" i="2"/>
  <c r="S590" i="2"/>
  <c r="BS569" i="2"/>
  <c r="T589" i="2"/>
  <c r="S591" i="2"/>
  <c r="U591" i="2" s="1"/>
  <c r="V591" i="2" s="1"/>
  <c r="BS570" i="2"/>
  <c r="T590" i="2"/>
  <c r="S592" i="2"/>
  <c r="BS571" i="2"/>
  <c r="T591" i="2"/>
  <c r="S593" i="2"/>
  <c r="U593" i="2" s="1"/>
  <c r="V593" i="2" s="1"/>
  <c r="BS572" i="2"/>
  <c r="T592" i="2"/>
  <c r="S594" i="2"/>
  <c r="BS573" i="2"/>
  <c r="BO572" i="2"/>
  <c r="AE575" i="2"/>
  <c r="BK574" i="2"/>
  <c r="AU581" i="2"/>
  <c r="BC585" i="2"/>
  <c r="BW574" i="2"/>
  <c r="I576" i="2"/>
  <c r="I578" i="2"/>
  <c r="I580" i="2"/>
  <c r="I582" i="2"/>
  <c r="I584" i="2"/>
  <c r="I586" i="2"/>
  <c r="I588" i="2"/>
  <c r="BW575" i="2"/>
  <c r="BW576" i="2"/>
  <c r="BW577" i="2"/>
  <c r="BW578" i="2"/>
  <c r="BW579" i="2"/>
  <c r="BW580" i="2"/>
  <c r="BW581" i="2"/>
  <c r="BW582" i="2"/>
  <c r="BW583" i="2"/>
  <c r="BW584" i="2"/>
  <c r="BW585" i="2"/>
  <c r="BW586" i="2"/>
  <c r="BW587" i="2"/>
  <c r="T607" i="2"/>
  <c r="S609" i="2"/>
  <c r="U609" i="2" s="1"/>
  <c r="V609" i="2" s="1"/>
  <c r="AU588" i="2"/>
  <c r="AE590" i="2"/>
  <c r="BK589" i="2"/>
  <c r="AU596" i="2"/>
  <c r="BS589" i="2"/>
  <c r="I595" i="2"/>
  <c r="T595" i="2"/>
  <c r="S597" i="2"/>
  <c r="T596" i="2"/>
  <c r="S598" i="2"/>
  <c r="T597" i="2"/>
  <c r="S599" i="2"/>
  <c r="T598" i="2"/>
  <c r="S600" i="2"/>
  <c r="S601" i="2"/>
  <c r="T599" i="2"/>
  <c r="S602" i="2"/>
  <c r="U602" i="2" s="1"/>
  <c r="V602" i="2" s="1"/>
  <c r="T600" i="2"/>
  <c r="S603" i="2"/>
  <c r="T601" i="2"/>
  <c r="AU582" i="2"/>
  <c r="T602" i="2"/>
  <c r="S604" i="2"/>
  <c r="U604" i="2" s="1"/>
  <c r="V604" i="2" s="1"/>
  <c r="AU583" i="2"/>
  <c r="T603" i="2"/>
  <c r="S605" i="2"/>
  <c r="AU584" i="2"/>
  <c r="T604" i="2"/>
  <c r="S606" i="2"/>
  <c r="U606" i="2" s="1"/>
  <c r="V606" i="2" s="1"/>
  <c r="AU585" i="2"/>
  <c r="T605" i="2"/>
  <c r="S607" i="2"/>
  <c r="U607" i="2" s="1"/>
  <c r="V607" i="2" s="1"/>
  <c r="AU586" i="2"/>
  <c r="T606" i="2"/>
  <c r="S608" i="2"/>
  <c r="AU587" i="2"/>
  <c r="T608" i="2"/>
  <c r="S610" i="2"/>
  <c r="AU589" i="2"/>
  <c r="I592" i="2"/>
  <c r="I596" i="2"/>
  <c r="I599" i="2"/>
  <c r="I590" i="2"/>
  <c r="BK576" i="2"/>
  <c r="BK577" i="2"/>
  <c r="BK578" i="2"/>
  <c r="BK579" i="2"/>
  <c r="BK580" i="2"/>
  <c r="BK581" i="2"/>
  <c r="BK582" i="2"/>
  <c r="BK583" i="2"/>
  <c r="BK584" i="2"/>
  <c r="BK585" i="2"/>
  <c r="BK586" i="2"/>
  <c r="BK587" i="2"/>
  <c r="AE589" i="2"/>
  <c r="BK588" i="2"/>
  <c r="AU595" i="2"/>
  <c r="I594" i="2"/>
  <c r="I598" i="2"/>
  <c r="I600" i="2"/>
  <c r="BW592" i="2"/>
  <c r="BW593" i="2"/>
  <c r="BW594" i="2"/>
  <c r="BW595" i="2"/>
  <c r="BW596" i="2"/>
  <c r="BW597" i="2"/>
  <c r="BW598" i="2"/>
  <c r="BW599" i="2"/>
  <c r="BC611" i="2"/>
  <c r="BW600" i="2"/>
  <c r="BC612" i="2"/>
  <c r="S623" i="2"/>
  <c r="T621" i="2"/>
  <c r="AU602" i="2"/>
  <c r="BC614" i="2"/>
  <c r="BW603" i="2"/>
  <c r="T609" i="2"/>
  <c r="S611" i="2"/>
  <c r="BS590" i="2"/>
  <c r="T610" i="2"/>
  <c r="S612" i="2"/>
  <c r="BS591" i="2"/>
  <c r="S613" i="2"/>
  <c r="U613" i="2" s="1"/>
  <c r="V613" i="2" s="1"/>
  <c r="T611" i="2"/>
  <c r="BS592" i="2"/>
  <c r="S614" i="2"/>
  <c r="U614" i="2" s="1"/>
  <c r="V614" i="2" s="1"/>
  <c r="T612" i="2"/>
  <c r="BS593" i="2"/>
  <c r="S615" i="2"/>
  <c r="U615" i="2" s="1"/>
  <c r="V615" i="2" s="1"/>
  <c r="T613" i="2"/>
  <c r="BS594" i="2"/>
  <c r="S616" i="2"/>
  <c r="U616" i="2" s="1"/>
  <c r="V616" i="2" s="1"/>
  <c r="T614" i="2"/>
  <c r="BS595" i="2"/>
  <c r="S617" i="2"/>
  <c r="T615" i="2"/>
  <c r="BS596" i="2"/>
  <c r="S618" i="2"/>
  <c r="T616" i="2"/>
  <c r="AU597" i="2"/>
  <c r="BS597" i="2"/>
  <c r="S619" i="2"/>
  <c r="T617" i="2"/>
  <c r="AU598" i="2"/>
  <c r="S620" i="2"/>
  <c r="U620" i="2" s="1"/>
  <c r="V620" i="2" s="1"/>
  <c r="T618" i="2"/>
  <c r="AU599" i="2"/>
  <c r="S621" i="2"/>
  <c r="T619" i="2"/>
  <c r="AU600" i="2"/>
  <c r="BK600" i="2"/>
  <c r="S622" i="2"/>
  <c r="U622" i="2" s="1"/>
  <c r="V622" i="2" s="1"/>
  <c r="T620" i="2"/>
  <c r="AU608" i="2"/>
  <c r="S634" i="2"/>
  <c r="T632" i="2"/>
  <c r="AU601" i="2"/>
  <c r="S624" i="2"/>
  <c r="U624" i="2" s="1"/>
  <c r="V624" i="2" s="1"/>
  <c r="T622" i="2"/>
  <c r="BK590" i="2"/>
  <c r="BK591" i="2"/>
  <c r="BK592" i="2"/>
  <c r="BK593" i="2"/>
  <c r="BK594" i="2"/>
  <c r="BK595" i="2"/>
  <c r="BK596" i="2"/>
  <c r="BK597" i="2"/>
  <c r="BK598" i="2"/>
  <c r="BK599" i="2"/>
  <c r="BO600" i="2"/>
  <c r="AM603" i="2"/>
  <c r="AU609" i="2"/>
  <c r="BW602" i="2"/>
  <c r="I604" i="2"/>
  <c r="I605" i="2"/>
  <c r="I606" i="2"/>
  <c r="I607" i="2"/>
  <c r="J613" i="2" s="1"/>
  <c r="I608" i="2"/>
  <c r="I612" i="2"/>
  <c r="AM604" i="2"/>
  <c r="BW604" i="2"/>
  <c r="AM605" i="2"/>
  <c r="BW605" i="2"/>
  <c r="AM606" i="2"/>
  <c r="BW606" i="2"/>
  <c r="AM607" i="2"/>
  <c r="BW607" i="2"/>
  <c r="AM608" i="2"/>
  <c r="BW608" i="2"/>
  <c r="AM609" i="2"/>
  <c r="BW609" i="2"/>
  <c r="AM610" i="2"/>
  <c r="BW610" i="2"/>
  <c r="BW611" i="2"/>
  <c r="BW612" i="2"/>
  <c r="AU621" i="2"/>
  <c r="S625" i="2"/>
  <c r="U625" i="2" s="1"/>
  <c r="V625" i="2" s="1"/>
  <c r="T623" i="2"/>
  <c r="S626" i="2"/>
  <c r="U626" i="2" s="1"/>
  <c r="V626" i="2" s="1"/>
  <c r="T624" i="2"/>
  <c r="S627" i="2"/>
  <c r="T625" i="2"/>
  <c r="S628" i="2"/>
  <c r="T626" i="2"/>
  <c r="T627" i="2"/>
  <c r="S629" i="2"/>
  <c r="S630" i="2"/>
  <c r="T628" i="2"/>
  <c r="S631" i="2"/>
  <c r="U631" i="2" s="1"/>
  <c r="V631" i="2" s="1"/>
  <c r="T629" i="2"/>
  <c r="AU610" i="2"/>
  <c r="S632" i="2"/>
  <c r="T630" i="2"/>
  <c r="AU611" i="2"/>
  <c r="S633" i="2"/>
  <c r="U633" i="2" s="1"/>
  <c r="V633" i="2" s="1"/>
  <c r="T631" i="2"/>
  <c r="AU612" i="2"/>
  <c r="S635" i="2"/>
  <c r="T633" i="2"/>
  <c r="AU614" i="2"/>
  <c r="Q613" i="2"/>
  <c r="BO613" i="2"/>
  <c r="AU620" i="2"/>
  <c r="BC624" i="2"/>
  <c r="BW613" i="2"/>
  <c r="AU622" i="2"/>
  <c r="BW615" i="2"/>
  <c r="AM616" i="2"/>
  <c r="I617" i="2"/>
  <c r="BK603" i="2"/>
  <c r="BK604" i="2"/>
  <c r="BK605" i="2"/>
  <c r="BK606" i="2"/>
  <c r="BK607" i="2"/>
  <c r="BK608" i="2"/>
  <c r="BK609" i="2"/>
  <c r="BK610" i="2"/>
  <c r="BK611" i="2"/>
  <c r="BK612" i="2"/>
  <c r="BC625" i="2"/>
  <c r="BS614" i="2"/>
  <c r="S636" i="2"/>
  <c r="U636" i="2" s="1"/>
  <c r="V636" i="2" s="1"/>
  <c r="T634" i="2"/>
  <c r="AU623" i="2"/>
  <c r="BS616" i="2"/>
  <c r="BK618" i="2"/>
  <c r="BK619" i="2"/>
  <c r="BK620" i="2"/>
  <c r="BK621" i="2"/>
  <c r="BK622" i="2"/>
  <c r="BK623" i="2"/>
  <c r="AM624" i="2"/>
  <c r="AU633" i="2"/>
  <c r="BS626" i="2"/>
  <c r="I627" i="2"/>
  <c r="AM617" i="2"/>
  <c r="AM618" i="2"/>
  <c r="AM619" i="2"/>
  <c r="AM620" i="2"/>
  <c r="AM621" i="2"/>
  <c r="AM622" i="2"/>
  <c r="AM623" i="2"/>
  <c r="I625" i="2"/>
  <c r="AU632" i="2"/>
  <c r="BS625" i="2"/>
  <c r="AM629" i="2"/>
  <c r="BO626" i="2"/>
  <c r="AU634" i="2"/>
  <c r="BS627" i="2"/>
  <c r="S637" i="2"/>
  <c r="T635" i="2"/>
  <c r="T636" i="2"/>
  <c r="BS617" i="2"/>
  <c r="T637" i="2"/>
  <c r="BS618" i="2"/>
  <c r="BS619" i="2"/>
  <c r="BS620" i="2"/>
  <c r="BS621" i="2"/>
  <c r="BS622" i="2"/>
  <c r="BS623" i="2"/>
  <c r="I624" i="2"/>
  <c r="J624" i="2" s="1"/>
  <c r="AU631" i="2"/>
  <c r="BS624" i="2"/>
  <c r="AM628" i="2"/>
  <c r="BO625" i="2"/>
  <c r="AM626" i="2"/>
  <c r="BO622" i="2"/>
  <c r="Q624" i="2"/>
  <c r="BO624" i="2"/>
  <c r="I629" i="2"/>
  <c r="BO627" i="2"/>
  <c r="BO628" i="2"/>
  <c r="AE629" i="2"/>
  <c r="I632" i="2"/>
  <c r="AU638" i="2"/>
  <c r="BS631" i="2"/>
  <c r="BC637" i="2"/>
  <c r="BC638" i="2"/>
  <c r="BC639" i="2"/>
  <c r="BS628" i="2"/>
  <c r="BO629" i="2"/>
  <c r="AU636" i="2"/>
  <c r="AU637" i="2"/>
  <c r="AM632" i="2"/>
  <c r="I633" i="2"/>
  <c r="BO635" i="2"/>
  <c r="AM638" i="2"/>
  <c r="BO634" i="2"/>
  <c r="AM637" i="2"/>
  <c r="AM635" i="2"/>
  <c r="R638" i="2"/>
  <c r="T639" i="2" s="1"/>
  <c r="Q638" i="2"/>
  <c r="R639" i="2"/>
  <c r="Q639" i="2"/>
  <c r="BS632" i="2"/>
  <c r="BO633" i="2"/>
  <c r="AM634" i="2"/>
  <c r="I636" i="2"/>
  <c r="Q637" i="2"/>
  <c r="BO637" i="2"/>
  <c r="BO638" i="2"/>
  <c r="BO639" i="2"/>
  <c r="BO630" i="2"/>
  <c r="AE634" i="2"/>
  <c r="Q636" i="2"/>
  <c r="BO636" i="2"/>
  <c r="AM639" i="2"/>
  <c r="AM1" i="1"/>
  <c r="AN1" i="1"/>
  <c r="AO1" i="1"/>
  <c r="AQ1" i="1"/>
  <c r="AU1" i="1"/>
  <c r="AV1" i="1"/>
  <c r="AW1" i="1"/>
  <c r="AY1" i="1"/>
  <c r="BC1" i="1"/>
  <c r="BD1" i="1"/>
  <c r="BE1" i="1"/>
  <c r="BG1" i="1"/>
  <c r="BJ1" i="1"/>
  <c r="AL2" i="1"/>
  <c r="AT2" i="1" s="1"/>
  <c r="BB2" i="1" s="1"/>
  <c r="C3" i="1"/>
  <c r="E3" i="1" s="1"/>
  <c r="G3" i="1" s="1"/>
  <c r="I3" i="1" s="1"/>
  <c r="D3" i="1"/>
  <c r="F3" i="1" s="1"/>
  <c r="H3" i="1" s="1"/>
  <c r="Q3" i="1"/>
  <c r="R3" i="1"/>
  <c r="S3" i="1"/>
  <c r="U3" i="1" s="1"/>
  <c r="V3" i="1" s="1"/>
  <c r="BJ3" i="1"/>
  <c r="BK3" i="1"/>
  <c r="BM3" i="1"/>
  <c r="BN3" i="1"/>
  <c r="BO3" i="1"/>
  <c r="BQ3" i="1"/>
  <c r="BR3" i="1"/>
  <c r="BS3" i="1"/>
  <c r="BU3" i="1"/>
  <c r="BV3" i="1"/>
  <c r="BW3" i="1"/>
  <c r="BY3" i="1"/>
  <c r="BZ3" i="1"/>
  <c r="C4" i="1"/>
  <c r="E4" i="1" s="1"/>
  <c r="G4" i="1" s="1"/>
  <c r="I4" i="1" s="1"/>
  <c r="J14" i="1" s="1"/>
  <c r="D4" i="1"/>
  <c r="F4" i="1" s="1"/>
  <c r="H4" i="1" s="1"/>
  <c r="J4" i="1"/>
  <c r="N4" i="1"/>
  <c r="P4" i="1"/>
  <c r="S4" i="1"/>
  <c r="U4" i="1" s="1"/>
  <c r="V4" i="1" s="1"/>
  <c r="AD4" i="1"/>
  <c r="BK4" i="1" s="1"/>
  <c r="BJ4" i="1"/>
  <c r="BM4" i="1"/>
  <c r="BN4" i="1"/>
  <c r="BO4" i="1"/>
  <c r="BQ4" i="1"/>
  <c r="BR4" i="1"/>
  <c r="BS4" i="1"/>
  <c r="BU4" i="1"/>
  <c r="BV4" i="1"/>
  <c r="BW4" i="1"/>
  <c r="BY4" i="1"/>
  <c r="BZ4" i="1"/>
  <c r="C5" i="1"/>
  <c r="E5" i="1" s="1"/>
  <c r="G5" i="1" s="1"/>
  <c r="I5" i="1" s="1"/>
  <c r="J15" i="1" s="1"/>
  <c r="D5" i="1"/>
  <c r="F5" i="1"/>
  <c r="H5" i="1" s="1"/>
  <c r="J5" i="1"/>
  <c r="N5" i="1"/>
  <c r="P5" i="1"/>
  <c r="Q5" i="1"/>
  <c r="R5" i="1"/>
  <c r="S5" i="1"/>
  <c r="U5" i="1" s="1"/>
  <c r="V5" i="1" s="1"/>
  <c r="AD5" i="1"/>
  <c r="BK5" i="1" s="1"/>
  <c r="BJ5" i="1"/>
  <c r="BM5" i="1"/>
  <c r="BN5" i="1"/>
  <c r="BO5" i="1"/>
  <c r="BQ5" i="1"/>
  <c r="BR5" i="1"/>
  <c r="BS5" i="1"/>
  <c r="BU5" i="1"/>
  <c r="BV5" i="1"/>
  <c r="BW5" i="1"/>
  <c r="BY5" i="1"/>
  <c r="BZ5" i="1"/>
  <c r="C6" i="1"/>
  <c r="E6" i="1" s="1"/>
  <c r="G6" i="1" s="1"/>
  <c r="I6" i="1" s="1"/>
  <c r="J16" i="1" s="1"/>
  <c r="K55" i="1" s="1"/>
  <c r="L65" i="1" s="1"/>
  <c r="M75" i="1" s="1"/>
  <c r="D6" i="1"/>
  <c r="F6" i="1" s="1"/>
  <c r="H6" i="1" s="1"/>
  <c r="J6" i="1"/>
  <c r="N6" i="1"/>
  <c r="P6" i="1"/>
  <c r="R6" i="1" s="1"/>
  <c r="S6" i="1"/>
  <c r="U6" i="1" s="1"/>
  <c r="V6" i="1" s="1"/>
  <c r="AD6" i="1"/>
  <c r="AE6" i="1"/>
  <c r="AL6" i="1"/>
  <c r="BO6" i="1" s="1"/>
  <c r="AM6" i="1"/>
  <c r="BJ6" i="1"/>
  <c r="BK6" i="1"/>
  <c r="BM6" i="1"/>
  <c r="BN6" i="1"/>
  <c r="BQ6" i="1"/>
  <c r="BR6" i="1"/>
  <c r="BS6" i="1"/>
  <c r="BU6" i="1"/>
  <c r="BV6" i="1"/>
  <c r="BW6" i="1"/>
  <c r="BY6" i="1"/>
  <c r="BZ6" i="1"/>
  <c r="C7" i="1"/>
  <c r="E7" i="1" s="1"/>
  <c r="G7" i="1" s="1"/>
  <c r="I7" i="1" s="1"/>
  <c r="J17" i="1" s="1"/>
  <c r="D7" i="1"/>
  <c r="F7" i="1" s="1"/>
  <c r="H7" i="1" s="1"/>
  <c r="J7" i="1"/>
  <c r="N7" i="1"/>
  <c r="P7" i="1"/>
  <c r="R7" i="1" s="1"/>
  <c r="S7" i="1"/>
  <c r="U7" i="1" s="1"/>
  <c r="V7" i="1" s="1"/>
  <c r="AD7" i="1"/>
  <c r="AE8" i="1" s="1"/>
  <c r="AL7" i="1"/>
  <c r="BJ7" i="1"/>
  <c r="BM7" i="1"/>
  <c r="BN7" i="1"/>
  <c r="BQ7" i="1"/>
  <c r="BR7" i="1"/>
  <c r="BS7" i="1"/>
  <c r="BU7" i="1"/>
  <c r="BV7" i="1"/>
  <c r="BW7" i="1"/>
  <c r="BY7" i="1"/>
  <c r="BZ7" i="1"/>
  <c r="C8" i="1"/>
  <c r="D8" i="1"/>
  <c r="F8" i="1" s="1"/>
  <c r="H8" i="1" s="1"/>
  <c r="E8" i="1"/>
  <c r="G8" i="1" s="1"/>
  <c r="I8" i="1" s="1"/>
  <c r="J18" i="1" s="1"/>
  <c r="J8" i="1"/>
  <c r="N8" i="1"/>
  <c r="P8" i="1"/>
  <c r="S8" i="1"/>
  <c r="U8" i="1" s="1"/>
  <c r="V8" i="1" s="1"/>
  <c r="AD8" i="1"/>
  <c r="AL8" i="1"/>
  <c r="BO8" i="1" s="1"/>
  <c r="BJ8" i="1"/>
  <c r="BM8" i="1"/>
  <c r="BN8" i="1"/>
  <c r="BQ8" i="1"/>
  <c r="BR8" i="1"/>
  <c r="BS8" i="1"/>
  <c r="BU8" i="1"/>
  <c r="BV8" i="1"/>
  <c r="BW8" i="1"/>
  <c r="BY8" i="1"/>
  <c r="BZ8" i="1"/>
  <c r="C9" i="1"/>
  <c r="E9" i="1" s="1"/>
  <c r="G9" i="1" s="1"/>
  <c r="I9" i="1" s="1"/>
  <c r="J19" i="1" s="1"/>
  <c r="D9" i="1"/>
  <c r="F9" i="1" s="1"/>
  <c r="H9" i="1" s="1"/>
  <c r="J9" i="1"/>
  <c r="K48" i="1" s="1"/>
  <c r="N9" i="1"/>
  <c r="P9" i="1"/>
  <c r="R9" i="1" s="1"/>
  <c r="S9" i="1"/>
  <c r="U9" i="1" s="1"/>
  <c r="V9" i="1" s="1"/>
  <c r="AD9" i="1"/>
  <c r="AL9" i="1"/>
  <c r="BO9" i="1" s="1"/>
  <c r="BJ9" i="1"/>
  <c r="BK9" i="1"/>
  <c r="BM9" i="1"/>
  <c r="BN9" i="1"/>
  <c r="BQ9" i="1"/>
  <c r="BR9" i="1"/>
  <c r="BS9" i="1"/>
  <c r="BU9" i="1"/>
  <c r="BV9" i="1"/>
  <c r="BW9" i="1"/>
  <c r="BY9" i="1"/>
  <c r="BZ9" i="1"/>
  <c r="C10" i="1"/>
  <c r="E10" i="1" s="1"/>
  <c r="G10" i="1" s="1"/>
  <c r="I10" i="1" s="1"/>
  <c r="J20" i="1" s="1"/>
  <c r="K59" i="1" s="1"/>
  <c r="L69" i="1" s="1"/>
  <c r="M79" i="1" s="1"/>
  <c r="D10" i="1"/>
  <c r="F10" i="1" s="1"/>
  <c r="H10" i="1" s="1"/>
  <c r="J10" i="1"/>
  <c r="N10" i="1"/>
  <c r="P10" i="1"/>
  <c r="R10" i="1" s="1"/>
  <c r="Q10" i="1"/>
  <c r="S10" i="1"/>
  <c r="U10" i="1" s="1"/>
  <c r="V10" i="1" s="1"/>
  <c r="AD10" i="1"/>
  <c r="AL10" i="1"/>
  <c r="AM10" i="1" s="1"/>
  <c r="AT10" i="1"/>
  <c r="AU10" i="1" s="1"/>
  <c r="BJ10" i="1"/>
  <c r="BK10" i="1"/>
  <c r="BM10" i="1"/>
  <c r="BN10" i="1"/>
  <c r="BQ10" i="1"/>
  <c r="BR10" i="1"/>
  <c r="BU10" i="1"/>
  <c r="BV10" i="1"/>
  <c r="BW10" i="1"/>
  <c r="BY10" i="1"/>
  <c r="BZ10" i="1"/>
  <c r="C11" i="1"/>
  <c r="E11" i="1" s="1"/>
  <c r="G11" i="1" s="1"/>
  <c r="I11" i="1" s="1"/>
  <c r="J21" i="1" s="1"/>
  <c r="D11" i="1"/>
  <c r="F11" i="1" s="1"/>
  <c r="H11" i="1" s="1"/>
  <c r="N11" i="1"/>
  <c r="P11" i="1"/>
  <c r="Q11" i="1" s="1"/>
  <c r="S11" i="1"/>
  <c r="U11" i="1" s="1"/>
  <c r="V11" i="1" s="1"/>
  <c r="W11" i="1" s="1"/>
  <c r="AD11" i="1"/>
  <c r="BK11" i="1" s="1"/>
  <c r="AL11" i="1"/>
  <c r="AT11" i="1"/>
  <c r="AU11" i="1"/>
  <c r="BJ11" i="1"/>
  <c r="BM11" i="1"/>
  <c r="BN11" i="1"/>
  <c r="BO11" i="1"/>
  <c r="BQ11" i="1"/>
  <c r="BR11" i="1"/>
  <c r="BS11" i="1"/>
  <c r="BU11" i="1"/>
  <c r="BV11" i="1"/>
  <c r="BW11" i="1"/>
  <c r="BY11" i="1"/>
  <c r="BZ11" i="1"/>
  <c r="C12" i="1"/>
  <c r="D12" i="1"/>
  <c r="F12" i="1" s="1"/>
  <c r="H12" i="1" s="1"/>
  <c r="E12" i="1"/>
  <c r="G12" i="1" s="1"/>
  <c r="I12" i="1" s="1"/>
  <c r="J22" i="1" s="1"/>
  <c r="N12" i="1"/>
  <c r="P12" i="1"/>
  <c r="R12" i="1" s="1"/>
  <c r="Q12" i="1"/>
  <c r="S12" i="1"/>
  <c r="U12" i="1" s="1"/>
  <c r="V12" i="1" s="1"/>
  <c r="AD12" i="1"/>
  <c r="BK12" i="1" s="1"/>
  <c r="AL12" i="1"/>
  <c r="AT12" i="1"/>
  <c r="AU12" i="1"/>
  <c r="BJ12" i="1"/>
  <c r="BM12" i="1"/>
  <c r="BN12" i="1"/>
  <c r="BO12" i="1"/>
  <c r="BQ12" i="1"/>
  <c r="BR12" i="1"/>
  <c r="BS12" i="1"/>
  <c r="BU12" i="1"/>
  <c r="BV12" i="1"/>
  <c r="BW12" i="1"/>
  <c r="BY12" i="1"/>
  <c r="BZ12" i="1"/>
  <c r="C13" i="1"/>
  <c r="E13" i="1" s="1"/>
  <c r="G13" i="1" s="1"/>
  <c r="I13" i="1" s="1"/>
  <c r="J23" i="1" s="1"/>
  <c r="D13" i="1"/>
  <c r="F13" i="1"/>
  <c r="H13" i="1" s="1"/>
  <c r="P13" i="1"/>
  <c r="Q13" i="1" s="1"/>
  <c r="S13" i="1"/>
  <c r="U13" i="1"/>
  <c r="V13" i="1" s="1"/>
  <c r="X13" i="1" s="1"/>
  <c r="Y13" i="1" s="1"/>
  <c r="AD13" i="1"/>
  <c r="AL13" i="1"/>
  <c r="AT13" i="1"/>
  <c r="BJ13" i="1"/>
  <c r="BM13" i="1"/>
  <c r="BN13" i="1"/>
  <c r="BO13" i="1"/>
  <c r="BQ13" i="1"/>
  <c r="BR13" i="1"/>
  <c r="BU13" i="1"/>
  <c r="BV13" i="1"/>
  <c r="BW13" i="1"/>
  <c r="BY13" i="1"/>
  <c r="BZ13" i="1"/>
  <c r="C14" i="1"/>
  <c r="E14" i="1" s="1"/>
  <c r="G14" i="1" s="1"/>
  <c r="I14" i="1" s="1"/>
  <c r="D14" i="1"/>
  <c r="F14" i="1" s="1"/>
  <c r="H14" i="1" s="1"/>
  <c r="M14" i="1"/>
  <c r="N14" i="1"/>
  <c r="P14" i="1"/>
  <c r="Q14" i="1" s="1"/>
  <c r="S14" i="1"/>
  <c r="U14" i="1" s="1"/>
  <c r="V14" i="1" s="1"/>
  <c r="W14" i="1" s="1"/>
  <c r="AD14" i="1"/>
  <c r="AE14" i="1" s="1"/>
  <c r="AL14" i="1"/>
  <c r="AT14" i="1"/>
  <c r="BS14" i="1" s="1"/>
  <c r="BB14" i="1"/>
  <c r="BC14" i="1" s="1"/>
  <c r="BJ14" i="1"/>
  <c r="BM14" i="1"/>
  <c r="BN14" i="1"/>
  <c r="BO14" i="1"/>
  <c r="BQ14" i="1"/>
  <c r="BR14" i="1"/>
  <c r="BU14" i="1"/>
  <c r="BV14" i="1"/>
  <c r="BY14" i="1"/>
  <c r="BZ14" i="1"/>
  <c r="C15" i="1"/>
  <c r="E15" i="1" s="1"/>
  <c r="G15" i="1" s="1"/>
  <c r="I15" i="1" s="1"/>
  <c r="J25" i="1" s="1"/>
  <c r="D15" i="1"/>
  <c r="F15" i="1"/>
  <c r="H15" i="1" s="1"/>
  <c r="M15" i="1"/>
  <c r="N15" i="1" s="1"/>
  <c r="P15" i="1"/>
  <c r="Q15" i="1" s="1"/>
  <c r="S15" i="1"/>
  <c r="U15" i="1"/>
  <c r="V15" i="1" s="1"/>
  <c r="X15" i="1" s="1"/>
  <c r="Y15" i="1" s="1"/>
  <c r="AD15" i="1"/>
  <c r="AL15" i="1"/>
  <c r="AT15" i="1"/>
  <c r="BS15" i="1" s="1"/>
  <c r="BB15" i="1"/>
  <c r="BJ15" i="1"/>
  <c r="BM15" i="1"/>
  <c r="BN15" i="1"/>
  <c r="BO15" i="1"/>
  <c r="BQ15" i="1"/>
  <c r="BR15" i="1"/>
  <c r="BU15" i="1"/>
  <c r="BV15" i="1"/>
  <c r="BY15" i="1"/>
  <c r="BZ15" i="1"/>
  <c r="C16" i="1"/>
  <c r="E16" i="1" s="1"/>
  <c r="G16" i="1" s="1"/>
  <c r="I16" i="1" s="1"/>
  <c r="J26" i="1" s="1"/>
  <c r="K65" i="1" s="1"/>
  <c r="L75" i="1" s="1"/>
  <c r="D16" i="1"/>
  <c r="F16" i="1" s="1"/>
  <c r="H16" i="1" s="1"/>
  <c r="M16" i="1"/>
  <c r="N16" i="1" s="1"/>
  <c r="P16" i="1"/>
  <c r="R16" i="1" s="1"/>
  <c r="Q16" i="1"/>
  <c r="S16" i="1"/>
  <c r="U16" i="1" s="1"/>
  <c r="V16" i="1" s="1"/>
  <c r="AD16" i="1"/>
  <c r="BK16" i="1" s="1"/>
  <c r="AL16" i="1"/>
  <c r="BO16" i="1" s="1"/>
  <c r="AM16" i="1"/>
  <c r="AT16" i="1"/>
  <c r="BS16" i="1" s="1"/>
  <c r="BB16" i="1"/>
  <c r="BW16" i="1" s="1"/>
  <c r="BJ16" i="1"/>
  <c r="BM16" i="1"/>
  <c r="BN16" i="1"/>
  <c r="BQ16" i="1"/>
  <c r="BR16" i="1"/>
  <c r="BU16" i="1"/>
  <c r="BV16" i="1"/>
  <c r="BY16" i="1"/>
  <c r="BZ16" i="1"/>
  <c r="C17" i="1"/>
  <c r="E17" i="1" s="1"/>
  <c r="G17" i="1" s="1"/>
  <c r="I17" i="1" s="1"/>
  <c r="J27" i="1" s="1"/>
  <c r="K66" i="1" s="1"/>
  <c r="L76" i="1" s="1"/>
  <c r="M86" i="1" s="1"/>
  <c r="D17" i="1"/>
  <c r="F17" i="1" s="1"/>
  <c r="H17" i="1" s="1"/>
  <c r="M17" i="1"/>
  <c r="N17" i="1" s="1"/>
  <c r="P17" i="1"/>
  <c r="S17" i="1"/>
  <c r="U17" i="1" s="1"/>
  <c r="V17" i="1" s="1"/>
  <c r="AD17" i="1"/>
  <c r="AL17" i="1"/>
  <c r="AT17" i="1"/>
  <c r="BS17" i="1" s="1"/>
  <c r="BB17" i="1"/>
  <c r="BJ17" i="1"/>
  <c r="BM17" i="1"/>
  <c r="BN17" i="1"/>
  <c r="BQ17" i="1"/>
  <c r="BR17" i="1"/>
  <c r="BU17" i="1"/>
  <c r="BV17" i="1"/>
  <c r="BW17" i="1"/>
  <c r="BY17" i="1"/>
  <c r="BZ17" i="1"/>
  <c r="C18" i="1"/>
  <c r="E18" i="1" s="1"/>
  <c r="G18" i="1" s="1"/>
  <c r="I18" i="1" s="1"/>
  <c r="D18" i="1"/>
  <c r="F18" i="1" s="1"/>
  <c r="H18" i="1" s="1"/>
  <c r="M18" i="1"/>
  <c r="N18" i="1" s="1"/>
  <c r="P18" i="1"/>
  <c r="R18" i="1" s="1"/>
  <c r="Q18" i="1"/>
  <c r="S18" i="1"/>
  <c r="U18" i="1" s="1"/>
  <c r="V18" i="1" s="1"/>
  <c r="W18" i="1" s="1"/>
  <c r="AD18" i="1"/>
  <c r="BK18" i="1" s="1"/>
  <c r="AE18" i="1"/>
  <c r="AL18" i="1"/>
  <c r="AT18" i="1"/>
  <c r="BS18" i="1" s="1"/>
  <c r="BB18" i="1"/>
  <c r="BW18" i="1" s="1"/>
  <c r="BJ18" i="1"/>
  <c r="BM18" i="1"/>
  <c r="BN18" i="1"/>
  <c r="BO18" i="1"/>
  <c r="BQ18" i="1"/>
  <c r="BR18" i="1"/>
  <c r="BU18" i="1"/>
  <c r="BV18" i="1"/>
  <c r="BY18" i="1"/>
  <c r="BZ18" i="1"/>
  <c r="C19" i="1"/>
  <c r="E19" i="1" s="1"/>
  <c r="G19" i="1" s="1"/>
  <c r="I19" i="1" s="1"/>
  <c r="J29" i="1" s="1"/>
  <c r="K68" i="1" s="1"/>
  <c r="D19" i="1"/>
  <c r="F19" i="1" s="1"/>
  <c r="H19" i="1" s="1"/>
  <c r="M19" i="1"/>
  <c r="N19" i="1" s="1"/>
  <c r="P19" i="1"/>
  <c r="Q19" i="1" s="1"/>
  <c r="S19" i="1"/>
  <c r="U19" i="1" s="1"/>
  <c r="V19" i="1" s="1"/>
  <c r="AD19" i="1"/>
  <c r="BK19" i="1" s="1"/>
  <c r="AL19" i="1"/>
  <c r="BO19" i="1" s="1"/>
  <c r="AT19" i="1"/>
  <c r="BS19" i="1" s="1"/>
  <c r="BB19" i="1"/>
  <c r="BW19" i="1" s="1"/>
  <c r="BJ19" i="1"/>
  <c r="BM19" i="1"/>
  <c r="BN19" i="1"/>
  <c r="BQ19" i="1"/>
  <c r="BR19" i="1"/>
  <c r="BU19" i="1"/>
  <c r="BV19" i="1"/>
  <c r="BY19" i="1"/>
  <c r="BZ19" i="1"/>
  <c r="C20" i="1"/>
  <c r="E20" i="1" s="1"/>
  <c r="G20" i="1" s="1"/>
  <c r="I20" i="1" s="1"/>
  <c r="J30" i="1" s="1"/>
  <c r="K69" i="1" s="1"/>
  <c r="L79" i="1" s="1"/>
  <c r="D20" i="1"/>
  <c r="F20" i="1"/>
  <c r="H20" i="1" s="1"/>
  <c r="M20" i="1"/>
  <c r="N20" i="1" s="1"/>
  <c r="P20" i="1"/>
  <c r="R20" i="1" s="1"/>
  <c r="S20" i="1"/>
  <c r="U20" i="1" s="1"/>
  <c r="V20" i="1" s="1"/>
  <c r="AD20" i="1"/>
  <c r="AL20" i="1"/>
  <c r="BO20" i="1" s="1"/>
  <c r="AT20" i="1"/>
  <c r="BB20" i="1"/>
  <c r="BW20" i="1" s="1"/>
  <c r="BJ20" i="1"/>
  <c r="BM20" i="1"/>
  <c r="BN20" i="1"/>
  <c r="BQ20" i="1"/>
  <c r="BR20" i="1"/>
  <c r="BS20" i="1"/>
  <c r="BU20" i="1"/>
  <c r="BV20" i="1"/>
  <c r="BY20" i="1"/>
  <c r="BZ20" i="1"/>
  <c r="C21" i="1"/>
  <c r="D21" i="1"/>
  <c r="F21" i="1" s="1"/>
  <c r="H21" i="1" s="1"/>
  <c r="E21" i="1"/>
  <c r="G21" i="1" s="1"/>
  <c r="I21" i="1" s="1"/>
  <c r="J31" i="1" s="1"/>
  <c r="M21" i="1"/>
  <c r="N21" i="1" s="1"/>
  <c r="P21" i="1"/>
  <c r="Q21" i="1" s="1"/>
  <c r="S21" i="1"/>
  <c r="U21" i="1" s="1"/>
  <c r="V21" i="1" s="1"/>
  <c r="AD21" i="1"/>
  <c r="BK21" i="1" s="1"/>
  <c r="AL21" i="1"/>
  <c r="BO21" i="1" s="1"/>
  <c r="AT21" i="1"/>
  <c r="BB21" i="1"/>
  <c r="BC21" i="1"/>
  <c r="BJ21" i="1"/>
  <c r="BM21" i="1"/>
  <c r="BN21" i="1"/>
  <c r="BQ21" i="1"/>
  <c r="BR21" i="1"/>
  <c r="BS21" i="1"/>
  <c r="BU21" i="1"/>
  <c r="BV21" i="1"/>
  <c r="BY21" i="1"/>
  <c r="BZ21" i="1"/>
  <c r="C22" i="1"/>
  <c r="D22" i="1"/>
  <c r="F22" i="1" s="1"/>
  <c r="H22" i="1" s="1"/>
  <c r="E22" i="1"/>
  <c r="G22" i="1" s="1"/>
  <c r="I22" i="1" s="1"/>
  <c r="J32" i="1" s="1"/>
  <c r="M22" i="1"/>
  <c r="N22" i="1" s="1"/>
  <c r="P22" i="1"/>
  <c r="Q22" i="1" s="1"/>
  <c r="AD22" i="1"/>
  <c r="AL22" i="1"/>
  <c r="BO22" i="1" s="1"/>
  <c r="AM22" i="1"/>
  <c r="AT22" i="1"/>
  <c r="BS22" i="1" s="1"/>
  <c r="BB22" i="1"/>
  <c r="BW22" i="1" s="1"/>
  <c r="BJ22" i="1"/>
  <c r="BM22" i="1"/>
  <c r="BN22" i="1"/>
  <c r="BQ22" i="1"/>
  <c r="BR22" i="1"/>
  <c r="BU22" i="1"/>
  <c r="BV22" i="1"/>
  <c r="BY22" i="1"/>
  <c r="BZ22" i="1"/>
  <c r="C23" i="1"/>
  <c r="E23" i="1" s="1"/>
  <c r="G23" i="1" s="1"/>
  <c r="I23" i="1" s="1"/>
  <c r="J33" i="1" s="1"/>
  <c r="D23" i="1"/>
  <c r="F23" i="1" s="1"/>
  <c r="H23" i="1" s="1"/>
  <c r="M23" i="1"/>
  <c r="N23" i="1" s="1"/>
  <c r="P23" i="1"/>
  <c r="Q23" i="1" s="1"/>
  <c r="AD23" i="1"/>
  <c r="BK23" i="1" s="1"/>
  <c r="AE23" i="1"/>
  <c r="AL23" i="1"/>
  <c r="BO23" i="1" s="1"/>
  <c r="AT23" i="1"/>
  <c r="BS23" i="1" s="1"/>
  <c r="AU23" i="1"/>
  <c r="BB23" i="1"/>
  <c r="BJ23" i="1"/>
  <c r="BM23" i="1"/>
  <c r="BN23" i="1"/>
  <c r="BQ23" i="1"/>
  <c r="BR23" i="1"/>
  <c r="BU23" i="1"/>
  <c r="BV23" i="1"/>
  <c r="BW23" i="1"/>
  <c r="BY23" i="1"/>
  <c r="BZ23" i="1"/>
  <c r="C24" i="1"/>
  <c r="E24" i="1" s="1"/>
  <c r="G24" i="1" s="1"/>
  <c r="I24" i="1" s="1"/>
  <c r="J34" i="1" s="1"/>
  <c r="K73" i="1" s="1"/>
  <c r="L83" i="1" s="1"/>
  <c r="D24" i="1"/>
  <c r="F24" i="1" s="1"/>
  <c r="H24" i="1" s="1"/>
  <c r="J24" i="1"/>
  <c r="M24" i="1"/>
  <c r="N24" i="1" s="1"/>
  <c r="P24" i="1"/>
  <c r="Q24" i="1" s="1"/>
  <c r="AD24" i="1"/>
  <c r="BK24" i="1" s="1"/>
  <c r="AL24" i="1"/>
  <c r="BO24" i="1" s="1"/>
  <c r="AT24" i="1"/>
  <c r="AU26" i="1" s="1"/>
  <c r="AU24" i="1"/>
  <c r="BB24" i="1"/>
  <c r="BW24" i="1" s="1"/>
  <c r="BJ24" i="1"/>
  <c r="BM24" i="1"/>
  <c r="BN24" i="1"/>
  <c r="BQ24" i="1"/>
  <c r="BR24" i="1"/>
  <c r="BS24" i="1"/>
  <c r="BU24" i="1"/>
  <c r="BV24" i="1"/>
  <c r="BY24" i="1"/>
  <c r="BZ24" i="1"/>
  <c r="C25" i="1"/>
  <c r="E25" i="1" s="1"/>
  <c r="G25" i="1" s="1"/>
  <c r="I25" i="1" s="1"/>
  <c r="J35" i="1" s="1"/>
  <c r="D25" i="1"/>
  <c r="F25" i="1" s="1"/>
  <c r="H25" i="1" s="1"/>
  <c r="M25" i="1"/>
  <c r="N25" i="1" s="1"/>
  <c r="P25" i="1"/>
  <c r="Q25" i="1" s="1"/>
  <c r="AD25" i="1"/>
  <c r="BK25" i="1" s="1"/>
  <c r="AL25" i="1"/>
  <c r="AT25" i="1"/>
  <c r="BS25" i="1" s="1"/>
  <c r="BB25" i="1"/>
  <c r="BW25" i="1" s="1"/>
  <c r="BJ25" i="1"/>
  <c r="BM25" i="1"/>
  <c r="BN25" i="1"/>
  <c r="BO25" i="1"/>
  <c r="BQ25" i="1"/>
  <c r="BR25" i="1"/>
  <c r="BU25" i="1"/>
  <c r="BV25" i="1"/>
  <c r="BY25" i="1"/>
  <c r="BZ25" i="1"/>
  <c r="C26" i="1"/>
  <c r="E26" i="1" s="1"/>
  <c r="G26" i="1" s="1"/>
  <c r="I26" i="1" s="1"/>
  <c r="J36" i="1" s="1"/>
  <c r="K75" i="1" s="1"/>
  <c r="L85" i="1" s="1"/>
  <c r="D26" i="1"/>
  <c r="F26" i="1"/>
  <c r="H26" i="1" s="1"/>
  <c r="M26" i="1"/>
  <c r="N26" i="1" s="1"/>
  <c r="P26" i="1"/>
  <c r="Q26" i="1" s="1"/>
  <c r="AD26" i="1"/>
  <c r="AE26" i="1"/>
  <c r="AL26" i="1"/>
  <c r="BO26" i="1" s="1"/>
  <c r="AT26" i="1"/>
  <c r="BS26" i="1" s="1"/>
  <c r="BB26" i="1"/>
  <c r="BJ26" i="1"/>
  <c r="BK26" i="1"/>
  <c r="BM26" i="1"/>
  <c r="BN26" i="1"/>
  <c r="BQ26" i="1"/>
  <c r="BR26" i="1"/>
  <c r="BU26" i="1"/>
  <c r="BV26" i="1"/>
  <c r="BW26" i="1"/>
  <c r="BY26" i="1"/>
  <c r="BZ26" i="1"/>
  <c r="C27" i="1"/>
  <c r="E27" i="1" s="1"/>
  <c r="G27" i="1" s="1"/>
  <c r="I27" i="1" s="1"/>
  <c r="J37" i="1" s="1"/>
  <c r="D27" i="1"/>
  <c r="F27" i="1" s="1"/>
  <c r="H27" i="1" s="1"/>
  <c r="M27" i="1"/>
  <c r="N27" i="1" s="1"/>
  <c r="P27" i="1"/>
  <c r="Q27" i="1" s="1"/>
  <c r="R27" i="1"/>
  <c r="AD27" i="1"/>
  <c r="AE27" i="1" s="1"/>
  <c r="AL27" i="1"/>
  <c r="BO27" i="1" s="1"/>
  <c r="AT27" i="1"/>
  <c r="BB27" i="1"/>
  <c r="BJ27" i="1"/>
  <c r="BM27" i="1"/>
  <c r="BN27" i="1"/>
  <c r="BQ27" i="1"/>
  <c r="BR27" i="1"/>
  <c r="BU27" i="1"/>
  <c r="BV27" i="1"/>
  <c r="BW27" i="1"/>
  <c r="BY27" i="1"/>
  <c r="BZ27" i="1"/>
  <c r="C28" i="1"/>
  <c r="E28" i="1" s="1"/>
  <c r="G28" i="1" s="1"/>
  <c r="I28" i="1" s="1"/>
  <c r="J38" i="1" s="1"/>
  <c r="K77" i="1" s="1"/>
  <c r="L87" i="1" s="1"/>
  <c r="D28" i="1"/>
  <c r="F28" i="1" s="1"/>
  <c r="H28" i="1" s="1"/>
  <c r="J28" i="1"/>
  <c r="K67" i="1" s="1"/>
  <c r="L77" i="1" s="1"/>
  <c r="M28" i="1"/>
  <c r="N28" i="1" s="1"/>
  <c r="P28" i="1"/>
  <c r="Q28" i="1" s="1"/>
  <c r="AD28" i="1"/>
  <c r="BK28" i="1" s="1"/>
  <c r="AE28" i="1"/>
  <c r="AL28" i="1"/>
  <c r="BO28" i="1" s="1"/>
  <c r="AT28" i="1"/>
  <c r="BS28" i="1" s="1"/>
  <c r="BB28" i="1"/>
  <c r="BJ28" i="1"/>
  <c r="BM28" i="1"/>
  <c r="BN28" i="1"/>
  <c r="BQ28" i="1"/>
  <c r="BR28" i="1"/>
  <c r="BU28" i="1"/>
  <c r="BV28" i="1"/>
  <c r="BY28" i="1"/>
  <c r="BZ28" i="1"/>
  <c r="C29" i="1"/>
  <c r="E29" i="1" s="1"/>
  <c r="G29" i="1" s="1"/>
  <c r="I29" i="1" s="1"/>
  <c r="D29" i="1"/>
  <c r="F29" i="1" s="1"/>
  <c r="H29" i="1" s="1"/>
  <c r="M29" i="1"/>
  <c r="N29" i="1" s="1"/>
  <c r="P29" i="1"/>
  <c r="Q29" i="1" s="1"/>
  <c r="AD29" i="1"/>
  <c r="AE29" i="1" s="1"/>
  <c r="AL29" i="1"/>
  <c r="AT29" i="1"/>
  <c r="BS29" i="1" s="1"/>
  <c r="BB29" i="1"/>
  <c r="BC29" i="1"/>
  <c r="BJ29" i="1"/>
  <c r="BM29" i="1"/>
  <c r="BN29" i="1"/>
  <c r="BO29" i="1"/>
  <c r="BQ29" i="1"/>
  <c r="BR29" i="1"/>
  <c r="BU29" i="1"/>
  <c r="BV29" i="1"/>
  <c r="BW29" i="1"/>
  <c r="BY29" i="1"/>
  <c r="BZ29" i="1"/>
  <c r="C30" i="1"/>
  <c r="D30" i="1"/>
  <c r="E30" i="1"/>
  <c r="G30" i="1" s="1"/>
  <c r="I30" i="1" s="1"/>
  <c r="J40" i="1" s="1"/>
  <c r="K79" i="1" s="1"/>
  <c r="L89" i="1" s="1"/>
  <c r="F30" i="1"/>
  <c r="H30" i="1" s="1"/>
  <c r="M30" i="1"/>
  <c r="N30" i="1" s="1"/>
  <c r="P30" i="1"/>
  <c r="Q30" i="1" s="1"/>
  <c r="AD30" i="1"/>
  <c r="BK30" i="1" s="1"/>
  <c r="AL30" i="1"/>
  <c r="BO30" i="1" s="1"/>
  <c r="AT30" i="1"/>
  <c r="BB30" i="1"/>
  <c r="BJ30" i="1"/>
  <c r="BM30" i="1"/>
  <c r="BN30" i="1"/>
  <c r="BQ30" i="1"/>
  <c r="BR30" i="1"/>
  <c r="BS30" i="1"/>
  <c r="BU30" i="1"/>
  <c r="BV30" i="1"/>
  <c r="BW30" i="1"/>
  <c r="BY30" i="1"/>
  <c r="BZ30" i="1"/>
  <c r="C31" i="1"/>
  <c r="E31" i="1" s="1"/>
  <c r="G31" i="1" s="1"/>
  <c r="I31" i="1" s="1"/>
  <c r="D31" i="1"/>
  <c r="F31" i="1" s="1"/>
  <c r="H31" i="1" s="1"/>
  <c r="M31" i="1"/>
  <c r="N31" i="1" s="1"/>
  <c r="P31" i="1"/>
  <c r="Q31" i="1" s="1"/>
  <c r="AD31" i="1"/>
  <c r="AE31" i="1" s="1"/>
  <c r="AL31" i="1"/>
  <c r="AT31" i="1"/>
  <c r="BS31" i="1" s="1"/>
  <c r="BB31" i="1"/>
  <c r="BW31" i="1" s="1"/>
  <c r="BC31" i="1"/>
  <c r="BJ31" i="1"/>
  <c r="BM31" i="1"/>
  <c r="BN31" i="1"/>
  <c r="BO31" i="1"/>
  <c r="BQ31" i="1"/>
  <c r="BR31" i="1"/>
  <c r="BU31" i="1"/>
  <c r="BV31" i="1"/>
  <c r="BY31" i="1"/>
  <c r="BZ31" i="1"/>
  <c r="C32" i="1"/>
  <c r="E32" i="1" s="1"/>
  <c r="G32" i="1" s="1"/>
  <c r="I32" i="1" s="1"/>
  <c r="J42" i="1" s="1"/>
  <c r="K81" i="1" s="1"/>
  <c r="L91" i="1" s="1"/>
  <c r="D32" i="1"/>
  <c r="F32" i="1"/>
  <c r="H32" i="1" s="1"/>
  <c r="M32" i="1"/>
  <c r="N32" i="1" s="1"/>
  <c r="P32" i="1"/>
  <c r="Q32" i="1" s="1"/>
  <c r="AD32" i="1"/>
  <c r="BK32" i="1" s="1"/>
  <c r="AL32" i="1"/>
  <c r="BO32" i="1" s="1"/>
  <c r="AT32" i="1"/>
  <c r="BB32" i="1"/>
  <c r="BC32" i="1" s="1"/>
  <c r="BJ32" i="1"/>
  <c r="BM32" i="1"/>
  <c r="BN32" i="1"/>
  <c r="BQ32" i="1"/>
  <c r="BR32" i="1"/>
  <c r="BS32" i="1"/>
  <c r="BU32" i="1"/>
  <c r="BV32" i="1"/>
  <c r="BY32" i="1"/>
  <c r="BZ32" i="1"/>
  <c r="C33" i="1"/>
  <c r="E33" i="1" s="1"/>
  <c r="D33" i="1"/>
  <c r="F33" i="1" s="1"/>
  <c r="H33" i="1" s="1"/>
  <c r="G33" i="1"/>
  <c r="I33" i="1" s="1"/>
  <c r="J43" i="1" s="1"/>
  <c r="M33" i="1"/>
  <c r="N33" i="1" s="1"/>
  <c r="P33" i="1"/>
  <c r="Q33" i="1" s="1"/>
  <c r="AD33" i="1"/>
  <c r="AE33" i="1" s="1"/>
  <c r="AL33" i="1"/>
  <c r="AT33" i="1"/>
  <c r="BS33" i="1" s="1"/>
  <c r="BB33" i="1"/>
  <c r="BW33" i="1" s="1"/>
  <c r="BC33" i="1"/>
  <c r="BJ33" i="1"/>
  <c r="BM33" i="1"/>
  <c r="BN33" i="1"/>
  <c r="BO33" i="1"/>
  <c r="BQ33" i="1"/>
  <c r="BR33" i="1"/>
  <c r="BU33" i="1"/>
  <c r="BV33" i="1"/>
  <c r="BY33" i="1"/>
  <c r="BZ33" i="1"/>
  <c r="C34" i="1"/>
  <c r="E34" i="1" s="1"/>
  <c r="G34" i="1" s="1"/>
  <c r="I34" i="1" s="1"/>
  <c r="J44" i="1" s="1"/>
  <c r="K83" i="1" s="1"/>
  <c r="L93" i="1" s="1"/>
  <c r="D34" i="1"/>
  <c r="F34" i="1"/>
  <c r="H34" i="1" s="1"/>
  <c r="M34" i="1"/>
  <c r="N34" i="1" s="1"/>
  <c r="P34" i="1"/>
  <c r="R34" i="1" s="1"/>
  <c r="Q34" i="1"/>
  <c r="AD34" i="1"/>
  <c r="AL34" i="1"/>
  <c r="AT34" i="1"/>
  <c r="BS34" i="1" s="1"/>
  <c r="BB34" i="1"/>
  <c r="BW34" i="1" s="1"/>
  <c r="BJ34" i="1"/>
  <c r="BK34" i="1"/>
  <c r="BM34" i="1"/>
  <c r="BN34" i="1"/>
  <c r="BQ34" i="1"/>
  <c r="BR34" i="1"/>
  <c r="BU34" i="1"/>
  <c r="BV34" i="1"/>
  <c r="BY34" i="1"/>
  <c r="BZ34" i="1"/>
  <c r="C35" i="1"/>
  <c r="E35" i="1" s="1"/>
  <c r="G35" i="1" s="1"/>
  <c r="I35" i="1" s="1"/>
  <c r="J45" i="1" s="1"/>
  <c r="K84" i="1" s="1"/>
  <c r="L94" i="1" s="1"/>
  <c r="D35" i="1"/>
  <c r="F35" i="1" s="1"/>
  <c r="H35" i="1" s="1"/>
  <c r="M35" i="1"/>
  <c r="N35" i="1" s="1"/>
  <c r="P35" i="1"/>
  <c r="Q35" i="1" s="1"/>
  <c r="R35" i="1"/>
  <c r="AD35" i="1"/>
  <c r="AE35" i="1"/>
  <c r="AL35" i="1"/>
  <c r="BO35" i="1" s="1"/>
  <c r="AT35" i="1"/>
  <c r="BB35" i="1"/>
  <c r="BW35" i="1" s="1"/>
  <c r="BJ35" i="1"/>
  <c r="BK35" i="1"/>
  <c r="BM35" i="1"/>
  <c r="BN35" i="1"/>
  <c r="BQ35" i="1"/>
  <c r="BR35" i="1"/>
  <c r="BS35" i="1"/>
  <c r="BU35" i="1"/>
  <c r="BV35" i="1"/>
  <c r="BY35" i="1"/>
  <c r="BZ35" i="1"/>
  <c r="C36" i="1"/>
  <c r="E36" i="1" s="1"/>
  <c r="G36" i="1" s="1"/>
  <c r="I36" i="1" s="1"/>
  <c r="J46" i="1" s="1"/>
  <c r="D36" i="1"/>
  <c r="F36" i="1"/>
  <c r="H36" i="1" s="1"/>
  <c r="M36" i="1"/>
  <c r="N36" i="1" s="1"/>
  <c r="P36" i="1"/>
  <c r="Q36" i="1" s="1"/>
  <c r="AD36" i="1"/>
  <c r="AE36" i="1" s="1"/>
  <c r="AL36" i="1"/>
  <c r="BO36" i="1" s="1"/>
  <c r="AT36" i="1"/>
  <c r="BS36" i="1" s="1"/>
  <c r="BB36" i="1"/>
  <c r="BW36" i="1" s="1"/>
  <c r="BJ36" i="1"/>
  <c r="BM36" i="1"/>
  <c r="BN36" i="1"/>
  <c r="BQ36" i="1"/>
  <c r="BR36" i="1"/>
  <c r="BU36" i="1"/>
  <c r="BV36" i="1"/>
  <c r="BY36" i="1"/>
  <c r="BZ36" i="1"/>
  <c r="C37" i="1"/>
  <c r="E37" i="1" s="1"/>
  <c r="G37" i="1" s="1"/>
  <c r="I37" i="1" s="1"/>
  <c r="J47" i="1" s="1"/>
  <c r="K86" i="1" s="1"/>
  <c r="L96" i="1" s="1"/>
  <c r="D37" i="1"/>
  <c r="F37" i="1" s="1"/>
  <c r="H37" i="1" s="1"/>
  <c r="M37" i="1"/>
  <c r="N37" i="1" s="1"/>
  <c r="P37" i="1"/>
  <c r="Q37" i="1" s="1"/>
  <c r="AD37" i="1"/>
  <c r="BK37" i="1" s="1"/>
  <c r="AL37" i="1"/>
  <c r="AT37" i="1"/>
  <c r="BS37" i="1" s="1"/>
  <c r="AU37" i="1"/>
  <c r="BB37" i="1"/>
  <c r="BJ37" i="1"/>
  <c r="BM37" i="1"/>
  <c r="BN37" i="1"/>
  <c r="BO37" i="1"/>
  <c r="BQ37" i="1"/>
  <c r="BR37" i="1"/>
  <c r="BU37" i="1"/>
  <c r="BV37" i="1"/>
  <c r="BW37" i="1"/>
  <c r="BY37" i="1"/>
  <c r="BZ37" i="1"/>
  <c r="C38" i="1"/>
  <c r="E38" i="1" s="1"/>
  <c r="G38" i="1" s="1"/>
  <c r="I38" i="1" s="1"/>
  <c r="J48" i="1" s="1"/>
  <c r="K87" i="1" s="1"/>
  <c r="L97" i="1" s="1"/>
  <c r="M107" i="1" s="1"/>
  <c r="D38" i="1"/>
  <c r="F38" i="1"/>
  <c r="H38" i="1" s="1"/>
  <c r="M38" i="1"/>
  <c r="N38" i="1" s="1"/>
  <c r="P38" i="1"/>
  <c r="Q38" i="1" s="1"/>
  <c r="AD38" i="1"/>
  <c r="AL38" i="1"/>
  <c r="AT38" i="1"/>
  <c r="BS38" i="1" s="1"/>
  <c r="BB38" i="1"/>
  <c r="BJ38" i="1"/>
  <c r="BM38" i="1"/>
  <c r="BN38" i="1"/>
  <c r="BO38" i="1"/>
  <c r="BQ38" i="1"/>
  <c r="BR38" i="1"/>
  <c r="BU38" i="1"/>
  <c r="BV38" i="1"/>
  <c r="BW38" i="1"/>
  <c r="BY38" i="1"/>
  <c r="BZ38" i="1"/>
  <c r="C39" i="1"/>
  <c r="E39" i="1" s="1"/>
  <c r="G39" i="1" s="1"/>
  <c r="I39" i="1" s="1"/>
  <c r="J49" i="1" s="1"/>
  <c r="D39" i="1"/>
  <c r="F39" i="1" s="1"/>
  <c r="H39" i="1" s="1"/>
  <c r="J39" i="1"/>
  <c r="M39" i="1"/>
  <c r="N39" i="1" s="1"/>
  <c r="P39" i="1"/>
  <c r="R39" i="1" s="1"/>
  <c r="AD39" i="1"/>
  <c r="BK39" i="1" s="1"/>
  <c r="AL39" i="1"/>
  <c r="AT39" i="1"/>
  <c r="BS39" i="1" s="1"/>
  <c r="BB39" i="1"/>
  <c r="BJ39" i="1"/>
  <c r="BM39" i="1"/>
  <c r="BN39" i="1"/>
  <c r="BQ39" i="1"/>
  <c r="BR39" i="1"/>
  <c r="BU39" i="1"/>
  <c r="BV39" i="1"/>
  <c r="BW39" i="1"/>
  <c r="BY39" i="1"/>
  <c r="BZ39" i="1"/>
  <c r="C40" i="1"/>
  <c r="E40" i="1" s="1"/>
  <c r="G40" i="1" s="1"/>
  <c r="I40" i="1" s="1"/>
  <c r="J50" i="1" s="1"/>
  <c r="D40" i="1"/>
  <c r="F40" i="1" s="1"/>
  <c r="H40" i="1" s="1"/>
  <c r="M40" i="1"/>
  <c r="N40" i="1" s="1"/>
  <c r="P40" i="1"/>
  <c r="R40" i="1" s="1"/>
  <c r="AD40" i="1"/>
  <c r="AL40" i="1"/>
  <c r="AT40" i="1"/>
  <c r="BS40" i="1" s="1"/>
  <c r="BB40" i="1"/>
  <c r="BJ40" i="1"/>
  <c r="BM40" i="1"/>
  <c r="BN40" i="1"/>
  <c r="BO40" i="1"/>
  <c r="BQ40" i="1"/>
  <c r="BR40" i="1"/>
  <c r="BU40" i="1"/>
  <c r="BV40" i="1"/>
  <c r="BY40" i="1"/>
  <c r="BZ40" i="1"/>
  <c r="C41" i="1"/>
  <c r="E41" i="1" s="1"/>
  <c r="G41" i="1" s="1"/>
  <c r="I41" i="1" s="1"/>
  <c r="J51" i="1" s="1"/>
  <c r="D41" i="1"/>
  <c r="F41" i="1" s="1"/>
  <c r="H41" i="1" s="1"/>
  <c r="J41" i="1"/>
  <c r="M41" i="1"/>
  <c r="N41" i="1" s="1"/>
  <c r="P41" i="1"/>
  <c r="AD41" i="1"/>
  <c r="BK41" i="1" s="1"/>
  <c r="AL41" i="1"/>
  <c r="AT41" i="1"/>
  <c r="BS41" i="1" s="1"/>
  <c r="BB41" i="1"/>
  <c r="BJ41" i="1"/>
  <c r="BM41" i="1"/>
  <c r="BN41" i="1"/>
  <c r="BQ41" i="1"/>
  <c r="BR41" i="1"/>
  <c r="BU41" i="1"/>
  <c r="BV41" i="1"/>
  <c r="BW41" i="1"/>
  <c r="BY41" i="1"/>
  <c r="BZ41" i="1"/>
  <c r="C42" i="1"/>
  <c r="E42" i="1" s="1"/>
  <c r="G42" i="1" s="1"/>
  <c r="I42" i="1" s="1"/>
  <c r="J52" i="1" s="1"/>
  <c r="K91" i="1" s="1"/>
  <c r="L101" i="1" s="1"/>
  <c r="M111" i="1" s="1"/>
  <c r="D42" i="1"/>
  <c r="F42" i="1" s="1"/>
  <c r="H42" i="1" s="1"/>
  <c r="P42" i="1"/>
  <c r="AD42" i="1"/>
  <c r="AL42" i="1"/>
  <c r="AT42" i="1"/>
  <c r="BB42" i="1"/>
  <c r="BJ42" i="1"/>
  <c r="BM42" i="1"/>
  <c r="BN42" i="1"/>
  <c r="BQ42" i="1"/>
  <c r="BR42" i="1"/>
  <c r="BU42" i="1"/>
  <c r="BV42" i="1"/>
  <c r="BW42" i="1"/>
  <c r="BY42" i="1"/>
  <c r="BZ42" i="1"/>
  <c r="C43" i="1"/>
  <c r="E43" i="1" s="1"/>
  <c r="G43" i="1" s="1"/>
  <c r="I43" i="1" s="1"/>
  <c r="J53" i="1" s="1"/>
  <c r="K92" i="1" s="1"/>
  <c r="L102" i="1" s="1"/>
  <c r="M112" i="1" s="1"/>
  <c r="D43" i="1"/>
  <c r="F43" i="1" s="1"/>
  <c r="H43" i="1" s="1"/>
  <c r="K43" i="1"/>
  <c r="L53" i="1" s="1"/>
  <c r="M63" i="1" s="1"/>
  <c r="P43" i="1"/>
  <c r="Q43" i="1"/>
  <c r="R43" i="1"/>
  <c r="AD43" i="1"/>
  <c r="AL43" i="1"/>
  <c r="AT43" i="1"/>
  <c r="BB43" i="1"/>
  <c r="BW43" i="1" s="1"/>
  <c r="BJ43" i="1"/>
  <c r="BM43" i="1"/>
  <c r="BN43" i="1"/>
  <c r="BQ43" i="1"/>
  <c r="BR43" i="1"/>
  <c r="BU43" i="1"/>
  <c r="BV43" i="1"/>
  <c r="BY43" i="1"/>
  <c r="BZ43" i="1"/>
  <c r="C44" i="1"/>
  <c r="E44" i="1" s="1"/>
  <c r="G44" i="1" s="1"/>
  <c r="I44" i="1" s="1"/>
  <c r="J54" i="1" s="1"/>
  <c r="K93" i="1" s="1"/>
  <c r="L103" i="1" s="1"/>
  <c r="D44" i="1"/>
  <c r="F44" i="1" s="1"/>
  <c r="H44" i="1" s="1"/>
  <c r="K44" i="1"/>
  <c r="P44" i="1"/>
  <c r="Q44" i="1" s="1"/>
  <c r="R44" i="1"/>
  <c r="AD44" i="1"/>
  <c r="AL44" i="1"/>
  <c r="AT44" i="1"/>
  <c r="BS44" i="1" s="1"/>
  <c r="BB44" i="1"/>
  <c r="BJ44" i="1"/>
  <c r="BM44" i="1"/>
  <c r="BN44" i="1"/>
  <c r="BQ44" i="1"/>
  <c r="BR44" i="1"/>
  <c r="BU44" i="1"/>
  <c r="BV44" i="1"/>
  <c r="BW44" i="1"/>
  <c r="BY44" i="1"/>
  <c r="BZ44" i="1"/>
  <c r="C45" i="1"/>
  <c r="E45" i="1" s="1"/>
  <c r="G45" i="1" s="1"/>
  <c r="I45" i="1" s="1"/>
  <c r="J55" i="1" s="1"/>
  <c r="K94" i="1" s="1"/>
  <c r="L104" i="1" s="1"/>
  <c r="D45" i="1"/>
  <c r="F45" i="1" s="1"/>
  <c r="H45" i="1" s="1"/>
  <c r="K45" i="1"/>
  <c r="P45" i="1"/>
  <c r="AD45" i="1"/>
  <c r="BK45" i="1" s="1"/>
  <c r="AL45" i="1"/>
  <c r="AT45" i="1"/>
  <c r="AU45" i="1" s="1"/>
  <c r="BB45" i="1"/>
  <c r="BJ45" i="1"/>
  <c r="BM45" i="1"/>
  <c r="BN45" i="1"/>
  <c r="BQ45" i="1"/>
  <c r="BR45" i="1"/>
  <c r="BU45" i="1"/>
  <c r="BV45" i="1"/>
  <c r="BW45" i="1"/>
  <c r="BY45" i="1"/>
  <c r="BZ45" i="1"/>
  <c r="C46" i="1"/>
  <c r="D46" i="1"/>
  <c r="F46" i="1" s="1"/>
  <c r="H46" i="1" s="1"/>
  <c r="E46" i="1"/>
  <c r="G46" i="1" s="1"/>
  <c r="I46" i="1" s="1"/>
  <c r="J56" i="1" s="1"/>
  <c r="K95" i="1" s="1"/>
  <c r="L105" i="1" s="1"/>
  <c r="K46" i="1"/>
  <c r="P46" i="1"/>
  <c r="Q46" i="1" s="1"/>
  <c r="AD46" i="1"/>
  <c r="AE46" i="1"/>
  <c r="AL46" i="1"/>
  <c r="AT46" i="1"/>
  <c r="BS46" i="1" s="1"/>
  <c r="BB46" i="1"/>
  <c r="BJ46" i="1"/>
  <c r="BK46" i="1"/>
  <c r="BM46" i="1"/>
  <c r="BN46" i="1"/>
  <c r="BQ46" i="1"/>
  <c r="BR46" i="1"/>
  <c r="BU46" i="1"/>
  <c r="BV46" i="1"/>
  <c r="BW46" i="1"/>
  <c r="BY46" i="1"/>
  <c r="BZ46" i="1"/>
  <c r="C47" i="1"/>
  <c r="E47" i="1" s="1"/>
  <c r="G47" i="1" s="1"/>
  <c r="I47" i="1" s="1"/>
  <c r="J57" i="1" s="1"/>
  <c r="K96" i="1" s="1"/>
  <c r="L106" i="1" s="1"/>
  <c r="D47" i="1"/>
  <c r="F47" i="1" s="1"/>
  <c r="H47" i="1" s="1"/>
  <c r="K47" i="1"/>
  <c r="P47" i="1"/>
  <c r="AD47" i="1"/>
  <c r="AL47" i="1"/>
  <c r="AT47" i="1"/>
  <c r="BB47" i="1"/>
  <c r="BJ47" i="1"/>
  <c r="BM47" i="1"/>
  <c r="BN47" i="1"/>
  <c r="BQ47" i="1"/>
  <c r="BR47" i="1"/>
  <c r="BS47" i="1"/>
  <c r="BU47" i="1"/>
  <c r="BV47" i="1"/>
  <c r="BY47" i="1"/>
  <c r="BZ47" i="1"/>
  <c r="C48" i="1"/>
  <c r="E48" i="1" s="1"/>
  <c r="G48" i="1" s="1"/>
  <c r="I48" i="1" s="1"/>
  <c r="J58" i="1" s="1"/>
  <c r="K97" i="1" s="1"/>
  <c r="L107" i="1" s="1"/>
  <c r="M117" i="1" s="1"/>
  <c r="D48" i="1"/>
  <c r="F48" i="1" s="1"/>
  <c r="H48" i="1" s="1"/>
  <c r="P48" i="1"/>
  <c r="R48" i="1" s="1"/>
  <c r="AD48" i="1"/>
  <c r="BK48" i="1" s="1"/>
  <c r="AL48" i="1"/>
  <c r="BO48" i="1" s="1"/>
  <c r="AT48" i="1"/>
  <c r="AU51" i="1" s="1"/>
  <c r="BB48" i="1"/>
  <c r="BW48" i="1" s="1"/>
  <c r="BJ48" i="1"/>
  <c r="BM48" i="1"/>
  <c r="BN48" i="1"/>
  <c r="BQ48" i="1"/>
  <c r="BR48" i="1"/>
  <c r="BU48" i="1"/>
  <c r="BV48" i="1"/>
  <c r="BY48" i="1"/>
  <c r="BZ48" i="1"/>
  <c r="C49" i="1"/>
  <c r="E49" i="1" s="1"/>
  <c r="G49" i="1" s="1"/>
  <c r="I49" i="1" s="1"/>
  <c r="J59" i="1" s="1"/>
  <c r="K98" i="1" s="1"/>
  <c r="L108" i="1" s="1"/>
  <c r="D49" i="1"/>
  <c r="F49" i="1" s="1"/>
  <c r="H49" i="1" s="1"/>
  <c r="K49" i="1"/>
  <c r="L59" i="1" s="1"/>
  <c r="P49" i="1"/>
  <c r="R49" i="1" s="1"/>
  <c r="Q49" i="1"/>
  <c r="AD49" i="1"/>
  <c r="BK49" i="1" s="1"/>
  <c r="AL49" i="1"/>
  <c r="BO49" i="1" s="1"/>
  <c r="AT49" i="1"/>
  <c r="BS49" i="1" s="1"/>
  <c r="BB49" i="1"/>
  <c r="BW49" i="1" s="1"/>
  <c r="BJ49" i="1"/>
  <c r="BM49" i="1"/>
  <c r="BN49" i="1"/>
  <c r="BQ49" i="1"/>
  <c r="BR49" i="1"/>
  <c r="BU49" i="1"/>
  <c r="BV49" i="1"/>
  <c r="BY49" i="1"/>
  <c r="BZ49" i="1"/>
  <c r="C50" i="1"/>
  <c r="D50" i="1"/>
  <c r="F50" i="1" s="1"/>
  <c r="H50" i="1" s="1"/>
  <c r="E50" i="1"/>
  <c r="G50" i="1" s="1"/>
  <c r="I50" i="1" s="1"/>
  <c r="J60" i="1" s="1"/>
  <c r="K99" i="1" s="1"/>
  <c r="L109" i="1" s="1"/>
  <c r="P50" i="1"/>
  <c r="Q50" i="1"/>
  <c r="R50" i="1"/>
  <c r="AD50" i="1"/>
  <c r="AL50" i="1"/>
  <c r="BO50" i="1" s="1"/>
  <c r="AM50" i="1"/>
  <c r="AT50" i="1"/>
  <c r="BS50" i="1" s="1"/>
  <c r="BB50" i="1"/>
  <c r="BW50" i="1" s="1"/>
  <c r="BJ50" i="1"/>
  <c r="BM50" i="1"/>
  <c r="BN50" i="1"/>
  <c r="BQ50" i="1"/>
  <c r="BR50" i="1"/>
  <c r="BU50" i="1"/>
  <c r="BV50" i="1"/>
  <c r="BY50" i="1"/>
  <c r="BZ50" i="1"/>
  <c r="C51" i="1"/>
  <c r="E51" i="1" s="1"/>
  <c r="G51" i="1" s="1"/>
  <c r="I51" i="1" s="1"/>
  <c r="J61" i="1" s="1"/>
  <c r="K100" i="1" s="1"/>
  <c r="L110" i="1" s="1"/>
  <c r="M120" i="1" s="1"/>
  <c r="D51" i="1"/>
  <c r="F51" i="1" s="1"/>
  <c r="H51" i="1" s="1"/>
  <c r="P51" i="1"/>
  <c r="R51" i="1" s="1"/>
  <c r="AD51" i="1"/>
  <c r="BK51" i="1" s="1"/>
  <c r="AL51" i="1"/>
  <c r="BO51" i="1" s="1"/>
  <c r="AT51" i="1"/>
  <c r="BB51" i="1"/>
  <c r="BW51" i="1" s="1"/>
  <c r="BJ51" i="1"/>
  <c r="BM51" i="1"/>
  <c r="BN51" i="1"/>
  <c r="BQ51" i="1"/>
  <c r="BR51" i="1"/>
  <c r="BS51" i="1"/>
  <c r="BU51" i="1"/>
  <c r="BV51" i="1"/>
  <c r="BY51" i="1"/>
  <c r="BZ51" i="1"/>
  <c r="C52" i="1"/>
  <c r="D52" i="1"/>
  <c r="F52" i="1" s="1"/>
  <c r="H52" i="1" s="1"/>
  <c r="E52" i="1"/>
  <c r="G52" i="1" s="1"/>
  <c r="I52" i="1" s="1"/>
  <c r="J62" i="1" s="1"/>
  <c r="P52" i="1"/>
  <c r="R52" i="1" s="1"/>
  <c r="AD52" i="1"/>
  <c r="BK52" i="1" s="1"/>
  <c r="AL52" i="1"/>
  <c r="BO52" i="1" s="1"/>
  <c r="AT52" i="1"/>
  <c r="BS52" i="1" s="1"/>
  <c r="BB52" i="1"/>
  <c r="BW52" i="1" s="1"/>
  <c r="BJ52" i="1"/>
  <c r="BM52" i="1"/>
  <c r="BN52" i="1"/>
  <c r="BQ52" i="1"/>
  <c r="BR52" i="1"/>
  <c r="BU52" i="1"/>
  <c r="BV52" i="1"/>
  <c r="BY52" i="1"/>
  <c r="BZ52" i="1"/>
  <c r="C53" i="1"/>
  <c r="E53" i="1" s="1"/>
  <c r="G53" i="1" s="1"/>
  <c r="I53" i="1" s="1"/>
  <c r="J63" i="1" s="1"/>
  <c r="D53" i="1"/>
  <c r="F53" i="1" s="1"/>
  <c r="H53" i="1" s="1"/>
  <c r="K53" i="1"/>
  <c r="P53" i="1"/>
  <c r="AD53" i="1"/>
  <c r="AE53" i="1" s="1"/>
  <c r="AL53" i="1"/>
  <c r="AT53" i="1"/>
  <c r="BB53" i="1"/>
  <c r="BW53" i="1" s="1"/>
  <c r="BJ53" i="1"/>
  <c r="BM53" i="1"/>
  <c r="BN53" i="1"/>
  <c r="BO53" i="1"/>
  <c r="BQ53" i="1"/>
  <c r="BR53" i="1"/>
  <c r="BU53" i="1"/>
  <c r="BV53" i="1"/>
  <c r="BY53" i="1"/>
  <c r="BZ53" i="1"/>
  <c r="C54" i="1"/>
  <c r="D54" i="1"/>
  <c r="F54" i="1" s="1"/>
  <c r="H54" i="1" s="1"/>
  <c r="E54" i="1"/>
  <c r="G54" i="1" s="1"/>
  <c r="I54" i="1" s="1"/>
  <c r="J64" i="1" s="1"/>
  <c r="K54" i="1"/>
  <c r="L64" i="1" s="1"/>
  <c r="M74" i="1" s="1"/>
  <c r="L54" i="1"/>
  <c r="M64" i="1" s="1"/>
  <c r="P54" i="1"/>
  <c r="Q54" i="1" s="1"/>
  <c r="AD54" i="1"/>
  <c r="BK54" i="1" s="1"/>
  <c r="AL54" i="1"/>
  <c r="AT54" i="1"/>
  <c r="BB54" i="1"/>
  <c r="BJ54" i="1"/>
  <c r="BM54" i="1"/>
  <c r="BN54" i="1"/>
  <c r="BQ54" i="1"/>
  <c r="BR54" i="1"/>
  <c r="BU54" i="1"/>
  <c r="BV54" i="1"/>
  <c r="BW54" i="1"/>
  <c r="BY54" i="1"/>
  <c r="BZ54" i="1"/>
  <c r="C55" i="1"/>
  <c r="E55" i="1" s="1"/>
  <c r="G55" i="1" s="1"/>
  <c r="I55" i="1" s="1"/>
  <c r="J65" i="1" s="1"/>
  <c r="K104" i="1" s="1"/>
  <c r="L114" i="1" s="1"/>
  <c r="D55" i="1"/>
  <c r="F55" i="1" s="1"/>
  <c r="H55" i="1" s="1"/>
  <c r="L55" i="1"/>
  <c r="P55" i="1"/>
  <c r="Q55" i="1" s="1"/>
  <c r="AD55" i="1"/>
  <c r="BK55" i="1" s="1"/>
  <c r="AL55" i="1"/>
  <c r="BO55" i="1" s="1"/>
  <c r="AT55" i="1"/>
  <c r="BB55" i="1"/>
  <c r="BJ55" i="1"/>
  <c r="BM55" i="1"/>
  <c r="BN55" i="1"/>
  <c r="BQ55" i="1"/>
  <c r="BR55" i="1"/>
  <c r="BU55" i="1"/>
  <c r="BV55" i="1"/>
  <c r="BW55" i="1"/>
  <c r="BY55" i="1"/>
  <c r="BZ55" i="1"/>
  <c r="C56" i="1"/>
  <c r="E56" i="1" s="1"/>
  <c r="G56" i="1" s="1"/>
  <c r="I56" i="1" s="1"/>
  <c r="J66" i="1" s="1"/>
  <c r="D56" i="1"/>
  <c r="F56" i="1" s="1"/>
  <c r="H56" i="1" s="1"/>
  <c r="K56" i="1"/>
  <c r="L66" i="1" s="1"/>
  <c r="M76" i="1" s="1"/>
  <c r="L56" i="1"/>
  <c r="P56" i="1"/>
  <c r="Q56" i="1" s="1"/>
  <c r="AD56" i="1"/>
  <c r="BK56" i="1" s="1"/>
  <c r="AL56" i="1"/>
  <c r="AT56" i="1"/>
  <c r="BB56" i="1"/>
  <c r="BJ56" i="1"/>
  <c r="BM56" i="1"/>
  <c r="BN56" i="1"/>
  <c r="BQ56" i="1"/>
  <c r="BR56" i="1"/>
  <c r="BS56" i="1"/>
  <c r="BU56" i="1"/>
  <c r="BV56" i="1"/>
  <c r="BY56" i="1"/>
  <c r="BZ56" i="1"/>
  <c r="C57" i="1"/>
  <c r="D57" i="1"/>
  <c r="F57" i="1" s="1"/>
  <c r="H57" i="1" s="1"/>
  <c r="E57" i="1"/>
  <c r="G57" i="1" s="1"/>
  <c r="I57" i="1" s="1"/>
  <c r="J67" i="1" s="1"/>
  <c r="K57" i="1"/>
  <c r="L67" i="1" s="1"/>
  <c r="M77" i="1" s="1"/>
  <c r="L57" i="1"/>
  <c r="M67" i="1" s="1"/>
  <c r="P57" i="1"/>
  <c r="R57" i="1" s="1"/>
  <c r="Q57" i="1"/>
  <c r="AD57" i="1"/>
  <c r="BK57" i="1" s="1"/>
  <c r="AL57" i="1"/>
  <c r="BO57" i="1" s="1"/>
  <c r="AT57" i="1"/>
  <c r="BB57" i="1"/>
  <c r="BW57" i="1" s="1"/>
  <c r="BJ57" i="1"/>
  <c r="BM57" i="1"/>
  <c r="BN57" i="1"/>
  <c r="BQ57" i="1"/>
  <c r="BR57" i="1"/>
  <c r="BS57" i="1"/>
  <c r="BU57" i="1"/>
  <c r="BV57" i="1"/>
  <c r="BY57" i="1"/>
  <c r="BZ57" i="1"/>
  <c r="C58" i="1"/>
  <c r="D58" i="1"/>
  <c r="F58" i="1" s="1"/>
  <c r="H58" i="1" s="1"/>
  <c r="E58" i="1"/>
  <c r="G58" i="1" s="1"/>
  <c r="I58" i="1" s="1"/>
  <c r="J68" i="1" s="1"/>
  <c r="L58" i="1"/>
  <c r="P58" i="1"/>
  <c r="Q58" i="1"/>
  <c r="R58" i="1"/>
  <c r="AD58" i="1"/>
  <c r="BK58" i="1" s="1"/>
  <c r="AL58" i="1"/>
  <c r="AM58" i="1"/>
  <c r="AT58" i="1"/>
  <c r="BB58" i="1"/>
  <c r="BW58" i="1" s="1"/>
  <c r="BJ58" i="1"/>
  <c r="BM58" i="1"/>
  <c r="BN58" i="1"/>
  <c r="BO58" i="1"/>
  <c r="BQ58" i="1"/>
  <c r="BR58" i="1"/>
  <c r="BS58" i="1"/>
  <c r="BU58" i="1"/>
  <c r="BV58" i="1"/>
  <c r="BY58" i="1"/>
  <c r="BZ58" i="1"/>
  <c r="C59" i="1"/>
  <c r="D59" i="1"/>
  <c r="F59" i="1" s="1"/>
  <c r="H59" i="1" s="1"/>
  <c r="E59" i="1"/>
  <c r="G59" i="1" s="1"/>
  <c r="I59" i="1" s="1"/>
  <c r="J69" i="1" s="1"/>
  <c r="P59" i="1"/>
  <c r="Q59" i="1" s="1"/>
  <c r="AD59" i="1"/>
  <c r="BK59" i="1" s="1"/>
  <c r="AL59" i="1"/>
  <c r="AT59" i="1"/>
  <c r="BB59" i="1"/>
  <c r="BJ59" i="1"/>
  <c r="BM59" i="1"/>
  <c r="BN59" i="1"/>
  <c r="BQ59" i="1"/>
  <c r="BR59" i="1"/>
  <c r="BS59" i="1"/>
  <c r="BU59" i="1"/>
  <c r="BV59" i="1"/>
  <c r="BY59" i="1"/>
  <c r="BZ59" i="1"/>
  <c r="C60" i="1"/>
  <c r="D60" i="1"/>
  <c r="F60" i="1" s="1"/>
  <c r="H60" i="1" s="1"/>
  <c r="E60" i="1"/>
  <c r="G60" i="1" s="1"/>
  <c r="K60" i="1"/>
  <c r="L70" i="1" s="1"/>
  <c r="M80" i="1" s="1"/>
  <c r="P60" i="1"/>
  <c r="R60" i="1" s="1"/>
  <c r="AD60" i="1"/>
  <c r="BK60" i="1" s="1"/>
  <c r="AL60" i="1"/>
  <c r="AT60" i="1"/>
  <c r="BS60" i="1" s="1"/>
  <c r="BB60" i="1"/>
  <c r="BW60" i="1" s="1"/>
  <c r="BC60" i="1"/>
  <c r="BJ60" i="1"/>
  <c r="BM60" i="1"/>
  <c r="BN60" i="1"/>
  <c r="BO60" i="1"/>
  <c r="BQ60" i="1"/>
  <c r="BR60" i="1"/>
  <c r="BU60" i="1"/>
  <c r="BV60" i="1"/>
  <c r="BY60" i="1"/>
  <c r="BZ60" i="1"/>
  <c r="C61" i="1"/>
  <c r="E61" i="1" s="1"/>
  <c r="G61" i="1" s="1"/>
  <c r="D61" i="1"/>
  <c r="F61" i="1" s="1"/>
  <c r="H61" i="1" s="1"/>
  <c r="K61" i="1"/>
  <c r="P61" i="1"/>
  <c r="R61" i="1" s="1"/>
  <c r="Q61" i="1"/>
  <c r="AD61" i="1"/>
  <c r="BK61" i="1" s="1"/>
  <c r="AL61" i="1"/>
  <c r="AT61" i="1"/>
  <c r="BB61" i="1"/>
  <c r="BW61" i="1" s="1"/>
  <c r="BJ61" i="1"/>
  <c r="BM61" i="1"/>
  <c r="BN61" i="1"/>
  <c r="BQ61" i="1"/>
  <c r="BR61" i="1"/>
  <c r="BS61" i="1"/>
  <c r="BU61" i="1"/>
  <c r="BV61" i="1"/>
  <c r="BY61" i="1"/>
  <c r="BZ61" i="1"/>
  <c r="C62" i="1"/>
  <c r="E62" i="1" s="1"/>
  <c r="G62" i="1" s="1"/>
  <c r="D62" i="1"/>
  <c r="F62" i="1" s="1"/>
  <c r="H62" i="1" s="1"/>
  <c r="K62" i="1"/>
  <c r="P62" i="1"/>
  <c r="Q62" i="1"/>
  <c r="R62" i="1"/>
  <c r="AD62" i="1"/>
  <c r="BK62" i="1" s="1"/>
  <c r="AL62" i="1"/>
  <c r="AT62" i="1"/>
  <c r="BS62" i="1" s="1"/>
  <c r="BB62" i="1"/>
  <c r="BJ62" i="1"/>
  <c r="BM62" i="1"/>
  <c r="BN62" i="1"/>
  <c r="BO62" i="1"/>
  <c r="BQ62" i="1"/>
  <c r="BR62" i="1"/>
  <c r="BU62" i="1"/>
  <c r="BV62" i="1"/>
  <c r="BW62" i="1"/>
  <c r="BY62" i="1"/>
  <c r="BZ62" i="1"/>
  <c r="C63" i="1"/>
  <c r="E63" i="1" s="1"/>
  <c r="G63" i="1" s="1"/>
  <c r="D63" i="1"/>
  <c r="F63" i="1" s="1"/>
  <c r="H63" i="1" s="1"/>
  <c r="K63" i="1"/>
  <c r="L63" i="1"/>
  <c r="P63" i="1"/>
  <c r="Q63" i="1" s="1"/>
  <c r="AD63" i="1"/>
  <c r="BK63" i="1" s="1"/>
  <c r="AL63" i="1"/>
  <c r="BO63" i="1" s="1"/>
  <c r="AT63" i="1"/>
  <c r="BS63" i="1" s="1"/>
  <c r="BB63" i="1"/>
  <c r="BJ63" i="1"/>
  <c r="BM63" i="1"/>
  <c r="BN63" i="1"/>
  <c r="BQ63" i="1"/>
  <c r="BR63" i="1"/>
  <c r="BU63" i="1"/>
  <c r="BV63" i="1"/>
  <c r="BY63" i="1"/>
  <c r="BZ63" i="1"/>
  <c r="C64" i="1"/>
  <c r="E64" i="1" s="1"/>
  <c r="G64" i="1" s="1"/>
  <c r="D64" i="1"/>
  <c r="F64" i="1" s="1"/>
  <c r="H64" i="1" s="1"/>
  <c r="K64" i="1"/>
  <c r="P64" i="1"/>
  <c r="Q64" i="1" s="1"/>
  <c r="AD64" i="1"/>
  <c r="BK64" i="1" s="1"/>
  <c r="AL64" i="1"/>
  <c r="BO64" i="1" s="1"/>
  <c r="AT64" i="1"/>
  <c r="BS64" i="1" s="1"/>
  <c r="BB64" i="1"/>
  <c r="BJ64" i="1"/>
  <c r="BM64" i="1"/>
  <c r="BN64" i="1"/>
  <c r="BQ64" i="1"/>
  <c r="BR64" i="1"/>
  <c r="BU64" i="1"/>
  <c r="BV64" i="1"/>
  <c r="BW64" i="1"/>
  <c r="BY64" i="1"/>
  <c r="BZ64" i="1"/>
  <c r="C65" i="1"/>
  <c r="E65" i="1" s="1"/>
  <c r="G65" i="1" s="1"/>
  <c r="D65" i="1"/>
  <c r="F65" i="1" s="1"/>
  <c r="H65" i="1" s="1"/>
  <c r="M65" i="1"/>
  <c r="P65" i="1"/>
  <c r="AD65" i="1"/>
  <c r="BK65" i="1" s="1"/>
  <c r="AL65" i="1"/>
  <c r="AT65" i="1"/>
  <c r="BB65" i="1"/>
  <c r="BW65" i="1" s="1"/>
  <c r="BJ65" i="1"/>
  <c r="BM65" i="1"/>
  <c r="BN65" i="1"/>
  <c r="BO65" i="1"/>
  <c r="BQ65" i="1"/>
  <c r="BR65" i="1"/>
  <c r="BS65" i="1"/>
  <c r="BU65" i="1"/>
  <c r="BV65" i="1"/>
  <c r="BY65" i="1"/>
  <c r="BZ65" i="1"/>
  <c r="C66" i="1"/>
  <c r="E66" i="1" s="1"/>
  <c r="G66" i="1" s="1"/>
  <c r="D66" i="1"/>
  <c r="F66" i="1" s="1"/>
  <c r="H66" i="1" s="1"/>
  <c r="M66" i="1"/>
  <c r="P66" i="1"/>
  <c r="R66" i="1" s="1"/>
  <c r="AD66" i="1"/>
  <c r="BK66" i="1" s="1"/>
  <c r="AL66" i="1"/>
  <c r="AT66" i="1"/>
  <c r="BS66" i="1" s="1"/>
  <c r="BB66" i="1"/>
  <c r="BW66" i="1" s="1"/>
  <c r="BC66" i="1"/>
  <c r="BJ66" i="1"/>
  <c r="BM66" i="1"/>
  <c r="BN66" i="1"/>
  <c r="BO66" i="1"/>
  <c r="BQ66" i="1"/>
  <c r="BR66" i="1"/>
  <c r="BU66" i="1"/>
  <c r="BV66" i="1"/>
  <c r="BY66" i="1"/>
  <c r="BZ66" i="1"/>
  <c r="C67" i="1"/>
  <c r="E67" i="1" s="1"/>
  <c r="G67" i="1" s="1"/>
  <c r="I67" i="1" s="1"/>
  <c r="D67" i="1"/>
  <c r="F67" i="1" s="1"/>
  <c r="H67" i="1" s="1"/>
  <c r="P67" i="1"/>
  <c r="AD67" i="1"/>
  <c r="BK67" i="1" s="1"/>
  <c r="AL67" i="1"/>
  <c r="BO67" i="1" s="1"/>
  <c r="AT67" i="1"/>
  <c r="BB67" i="1"/>
  <c r="BW67" i="1" s="1"/>
  <c r="BJ67" i="1"/>
  <c r="BM67" i="1"/>
  <c r="BN67" i="1"/>
  <c r="BQ67" i="1"/>
  <c r="BR67" i="1"/>
  <c r="BS67" i="1"/>
  <c r="BU67" i="1"/>
  <c r="BV67" i="1"/>
  <c r="BY67" i="1"/>
  <c r="BZ67" i="1"/>
  <c r="C68" i="1"/>
  <c r="E68" i="1" s="1"/>
  <c r="G68" i="1" s="1"/>
  <c r="D68" i="1"/>
  <c r="F68" i="1" s="1"/>
  <c r="H68" i="1" s="1"/>
  <c r="M68" i="1"/>
  <c r="P68" i="1"/>
  <c r="R68" i="1" s="1"/>
  <c r="Q68" i="1"/>
  <c r="AD68" i="1"/>
  <c r="BK68" i="1" s="1"/>
  <c r="AL68" i="1"/>
  <c r="BO68" i="1" s="1"/>
  <c r="AT68" i="1"/>
  <c r="BB68" i="1"/>
  <c r="BW68" i="1" s="1"/>
  <c r="BJ68" i="1"/>
  <c r="BM68" i="1"/>
  <c r="BN68" i="1"/>
  <c r="BQ68" i="1"/>
  <c r="BR68" i="1"/>
  <c r="BU68" i="1"/>
  <c r="BV68" i="1"/>
  <c r="BY68" i="1"/>
  <c r="BZ68" i="1"/>
  <c r="C69" i="1"/>
  <c r="D69" i="1"/>
  <c r="F69" i="1" s="1"/>
  <c r="H69" i="1" s="1"/>
  <c r="E69" i="1"/>
  <c r="G69" i="1" s="1"/>
  <c r="I69" i="1" s="1"/>
  <c r="M69" i="1"/>
  <c r="P69" i="1"/>
  <c r="R69" i="1" s="1"/>
  <c r="AD69" i="1"/>
  <c r="BK69" i="1" s="1"/>
  <c r="AL69" i="1"/>
  <c r="BO69" i="1" s="1"/>
  <c r="AT69" i="1"/>
  <c r="BB69" i="1"/>
  <c r="BW69" i="1" s="1"/>
  <c r="BJ69" i="1"/>
  <c r="BM69" i="1"/>
  <c r="BN69" i="1"/>
  <c r="BQ69" i="1"/>
  <c r="BR69" i="1"/>
  <c r="BS69" i="1"/>
  <c r="BU69" i="1"/>
  <c r="BV69" i="1"/>
  <c r="BY69" i="1"/>
  <c r="BZ69" i="1"/>
  <c r="C70" i="1"/>
  <c r="E70" i="1" s="1"/>
  <c r="G70" i="1" s="1"/>
  <c r="D70" i="1"/>
  <c r="F70" i="1" s="1"/>
  <c r="H70" i="1" s="1"/>
  <c r="K70" i="1"/>
  <c r="L80" i="1" s="1"/>
  <c r="P70" i="1"/>
  <c r="Q70" i="1" s="1"/>
  <c r="AD70" i="1"/>
  <c r="BK70" i="1" s="1"/>
  <c r="AL70" i="1"/>
  <c r="AT70" i="1"/>
  <c r="BB70" i="1"/>
  <c r="BW70" i="1" s="1"/>
  <c r="BJ70" i="1"/>
  <c r="BM70" i="1"/>
  <c r="BN70" i="1"/>
  <c r="BQ70" i="1"/>
  <c r="BR70" i="1"/>
  <c r="BS70" i="1"/>
  <c r="BU70" i="1"/>
  <c r="BV70" i="1"/>
  <c r="BY70" i="1"/>
  <c r="BZ70" i="1"/>
  <c r="C71" i="1"/>
  <c r="E71" i="1" s="1"/>
  <c r="G71" i="1" s="1"/>
  <c r="I71" i="1" s="1"/>
  <c r="D71" i="1"/>
  <c r="F71" i="1" s="1"/>
  <c r="H71" i="1" s="1"/>
  <c r="K71" i="1"/>
  <c r="L71" i="1"/>
  <c r="P71" i="1"/>
  <c r="R71" i="1" s="1"/>
  <c r="Q71" i="1"/>
  <c r="AD71" i="1"/>
  <c r="BK71" i="1" s="1"/>
  <c r="AL71" i="1"/>
  <c r="BO71" i="1" s="1"/>
  <c r="AT71" i="1"/>
  <c r="BB71" i="1"/>
  <c r="BJ71" i="1"/>
  <c r="BM71" i="1"/>
  <c r="BN71" i="1"/>
  <c r="BQ71" i="1"/>
  <c r="BR71" i="1"/>
  <c r="BU71" i="1"/>
  <c r="BV71" i="1"/>
  <c r="BW71" i="1"/>
  <c r="BY71" i="1"/>
  <c r="BZ71" i="1"/>
  <c r="C72" i="1"/>
  <c r="E72" i="1" s="1"/>
  <c r="G72" i="1" s="1"/>
  <c r="D72" i="1"/>
  <c r="F72" i="1" s="1"/>
  <c r="H72" i="1" s="1"/>
  <c r="K72" i="1"/>
  <c r="L72" i="1"/>
  <c r="M82" i="1" s="1"/>
  <c r="P72" i="1"/>
  <c r="R72" i="1" s="1"/>
  <c r="AD72" i="1"/>
  <c r="AL72" i="1"/>
  <c r="BO72" i="1" s="1"/>
  <c r="AT72" i="1"/>
  <c r="BS72" i="1" s="1"/>
  <c r="AU72" i="1"/>
  <c r="BB72" i="1"/>
  <c r="BJ72" i="1"/>
  <c r="BM72" i="1"/>
  <c r="BN72" i="1"/>
  <c r="BQ72" i="1"/>
  <c r="BR72" i="1"/>
  <c r="BU72" i="1"/>
  <c r="BV72" i="1"/>
  <c r="BW72" i="1"/>
  <c r="BY72" i="1"/>
  <c r="BZ72" i="1"/>
  <c r="C73" i="1"/>
  <c r="E73" i="1" s="1"/>
  <c r="G73" i="1" s="1"/>
  <c r="D73" i="1"/>
  <c r="F73" i="1" s="1"/>
  <c r="H73" i="1" s="1"/>
  <c r="L73" i="1"/>
  <c r="M73" i="1"/>
  <c r="P73" i="1"/>
  <c r="R73" i="1" s="1"/>
  <c r="Q73" i="1"/>
  <c r="AD73" i="1"/>
  <c r="AL73" i="1"/>
  <c r="BO73" i="1" s="1"/>
  <c r="AT73" i="1"/>
  <c r="BS73" i="1" s="1"/>
  <c r="BB73" i="1"/>
  <c r="BW73" i="1" s="1"/>
  <c r="BJ73" i="1"/>
  <c r="BM73" i="1"/>
  <c r="BN73" i="1"/>
  <c r="BQ73" i="1"/>
  <c r="BR73" i="1"/>
  <c r="BU73" i="1"/>
  <c r="BV73" i="1"/>
  <c r="BY73" i="1"/>
  <c r="BZ73" i="1"/>
  <c r="C74" i="1"/>
  <c r="E74" i="1" s="1"/>
  <c r="G74" i="1" s="1"/>
  <c r="D74" i="1"/>
  <c r="F74" i="1" s="1"/>
  <c r="H74" i="1" s="1"/>
  <c r="K74" i="1"/>
  <c r="L84" i="1" s="1"/>
  <c r="L74" i="1"/>
  <c r="P74" i="1"/>
  <c r="Q74" i="1"/>
  <c r="R74" i="1"/>
  <c r="AD74" i="1"/>
  <c r="AL74" i="1"/>
  <c r="BO74" i="1" s="1"/>
  <c r="AT74" i="1"/>
  <c r="BB74" i="1"/>
  <c r="BW74" i="1" s="1"/>
  <c r="BJ74" i="1"/>
  <c r="BM74" i="1"/>
  <c r="BN74" i="1"/>
  <c r="BQ74" i="1"/>
  <c r="BR74" i="1"/>
  <c r="BU74" i="1"/>
  <c r="BV74" i="1"/>
  <c r="BY74" i="1"/>
  <c r="BZ74" i="1"/>
  <c r="C75" i="1"/>
  <c r="D75" i="1"/>
  <c r="F75" i="1" s="1"/>
  <c r="H75" i="1" s="1"/>
  <c r="E75" i="1"/>
  <c r="G75" i="1" s="1"/>
  <c r="P75" i="1"/>
  <c r="R75" i="1" s="1"/>
  <c r="AD75" i="1"/>
  <c r="AL75" i="1"/>
  <c r="BO75" i="1" s="1"/>
  <c r="AT75" i="1"/>
  <c r="BS75" i="1" s="1"/>
  <c r="AU75" i="1"/>
  <c r="BB75" i="1"/>
  <c r="BJ75" i="1"/>
  <c r="BM75" i="1"/>
  <c r="BN75" i="1"/>
  <c r="BQ75" i="1"/>
  <c r="BR75" i="1"/>
  <c r="BU75" i="1"/>
  <c r="BV75" i="1"/>
  <c r="BW75" i="1"/>
  <c r="BY75" i="1"/>
  <c r="BZ75" i="1"/>
  <c r="C76" i="1"/>
  <c r="E76" i="1" s="1"/>
  <c r="G76" i="1" s="1"/>
  <c r="D76" i="1"/>
  <c r="F76" i="1" s="1"/>
  <c r="H76" i="1" s="1"/>
  <c r="K76" i="1"/>
  <c r="P76" i="1"/>
  <c r="Q76" i="1" s="1"/>
  <c r="R76" i="1"/>
  <c r="AD76" i="1"/>
  <c r="BK76" i="1" s="1"/>
  <c r="AL76" i="1"/>
  <c r="AT76" i="1"/>
  <c r="AU76" i="1"/>
  <c r="BB76" i="1"/>
  <c r="BJ76" i="1"/>
  <c r="BM76" i="1"/>
  <c r="BN76" i="1"/>
  <c r="BQ76" i="1"/>
  <c r="BR76" i="1"/>
  <c r="BS76" i="1"/>
  <c r="BU76" i="1"/>
  <c r="BV76" i="1"/>
  <c r="BY76" i="1"/>
  <c r="BZ76" i="1"/>
  <c r="C77" i="1"/>
  <c r="E77" i="1" s="1"/>
  <c r="G77" i="1" s="1"/>
  <c r="D77" i="1"/>
  <c r="F77" i="1" s="1"/>
  <c r="H77" i="1"/>
  <c r="P77" i="1"/>
  <c r="R77" i="1" s="1"/>
  <c r="AD77" i="1"/>
  <c r="BK77" i="1" s="1"/>
  <c r="AE77" i="1"/>
  <c r="AL77" i="1"/>
  <c r="BO77" i="1" s="1"/>
  <c r="AT77" i="1"/>
  <c r="BS77" i="1" s="1"/>
  <c r="BB77" i="1"/>
  <c r="BW77" i="1" s="1"/>
  <c r="BJ77" i="1"/>
  <c r="BM77" i="1"/>
  <c r="BN77" i="1"/>
  <c r="BQ77" i="1"/>
  <c r="BR77" i="1"/>
  <c r="BU77" i="1"/>
  <c r="BV77" i="1"/>
  <c r="BY77" i="1"/>
  <c r="BZ77" i="1"/>
  <c r="C78" i="1"/>
  <c r="E78" i="1" s="1"/>
  <c r="G78" i="1" s="1"/>
  <c r="D78" i="1"/>
  <c r="F78" i="1" s="1"/>
  <c r="H78" i="1"/>
  <c r="K78" i="1"/>
  <c r="L88" i="1" s="1"/>
  <c r="L78" i="1"/>
  <c r="M88" i="1" s="1"/>
  <c r="P78" i="1"/>
  <c r="Q78" i="1" s="1"/>
  <c r="AD78" i="1"/>
  <c r="BK78" i="1" s="1"/>
  <c r="AL78" i="1"/>
  <c r="AT78" i="1"/>
  <c r="BS78" i="1" s="1"/>
  <c r="BB78" i="1"/>
  <c r="BJ78" i="1"/>
  <c r="BM78" i="1"/>
  <c r="BN78" i="1"/>
  <c r="BQ78" i="1"/>
  <c r="BR78" i="1"/>
  <c r="BU78" i="1"/>
  <c r="BV78" i="1"/>
  <c r="BY78" i="1"/>
  <c r="BZ78" i="1"/>
  <c r="C79" i="1"/>
  <c r="D79" i="1"/>
  <c r="F79" i="1" s="1"/>
  <c r="H79" i="1" s="1"/>
  <c r="E79" i="1"/>
  <c r="G79" i="1" s="1"/>
  <c r="P79" i="1"/>
  <c r="R79" i="1" s="1"/>
  <c r="AD79" i="1"/>
  <c r="BK79" i="1" s="1"/>
  <c r="AL79" i="1"/>
  <c r="AT79" i="1"/>
  <c r="AU79" i="1"/>
  <c r="BB79" i="1"/>
  <c r="BW79" i="1" s="1"/>
  <c r="BJ79" i="1"/>
  <c r="BM79" i="1"/>
  <c r="BN79" i="1"/>
  <c r="BO79" i="1"/>
  <c r="BQ79" i="1"/>
  <c r="BR79" i="1"/>
  <c r="BS79" i="1"/>
  <c r="BU79" i="1"/>
  <c r="BV79" i="1"/>
  <c r="BY79" i="1"/>
  <c r="BZ79" i="1"/>
  <c r="C80" i="1"/>
  <c r="E80" i="1" s="1"/>
  <c r="G80" i="1" s="1"/>
  <c r="D80" i="1"/>
  <c r="F80" i="1" s="1"/>
  <c r="H80" i="1" s="1"/>
  <c r="K80" i="1"/>
  <c r="P80" i="1"/>
  <c r="Q80" i="1" s="1"/>
  <c r="AD80" i="1"/>
  <c r="AL80" i="1"/>
  <c r="BO80" i="1" s="1"/>
  <c r="AT80" i="1"/>
  <c r="BB80" i="1"/>
  <c r="BJ80" i="1"/>
  <c r="BM80" i="1"/>
  <c r="BN80" i="1"/>
  <c r="BQ80" i="1"/>
  <c r="BR80" i="1"/>
  <c r="BU80" i="1"/>
  <c r="BV80" i="1"/>
  <c r="BW80" i="1"/>
  <c r="BY80" i="1"/>
  <c r="BZ80" i="1"/>
  <c r="C81" i="1"/>
  <c r="E81" i="1" s="1"/>
  <c r="G81" i="1" s="1"/>
  <c r="D81" i="1"/>
  <c r="F81" i="1" s="1"/>
  <c r="H81" i="1" s="1"/>
  <c r="L81" i="1"/>
  <c r="M81" i="1"/>
  <c r="N81" i="1"/>
  <c r="P81" i="1"/>
  <c r="R81" i="1" s="1"/>
  <c r="AD81" i="1"/>
  <c r="AL81" i="1"/>
  <c r="BO81" i="1" s="1"/>
  <c r="AT81" i="1"/>
  <c r="BB81" i="1"/>
  <c r="BJ81" i="1"/>
  <c r="BM81" i="1"/>
  <c r="BN81" i="1"/>
  <c r="BQ81" i="1"/>
  <c r="BR81" i="1"/>
  <c r="BU81" i="1"/>
  <c r="BV81" i="1"/>
  <c r="BW81" i="1"/>
  <c r="BY81" i="1"/>
  <c r="BZ81" i="1"/>
  <c r="C82" i="1"/>
  <c r="E82" i="1" s="1"/>
  <c r="G82" i="1" s="1"/>
  <c r="D82" i="1"/>
  <c r="F82" i="1"/>
  <c r="H82" i="1" s="1"/>
  <c r="K82" i="1"/>
  <c r="L92" i="1" s="1"/>
  <c r="L82" i="1"/>
  <c r="P82" i="1"/>
  <c r="R82" i="1" s="1"/>
  <c r="AD82" i="1"/>
  <c r="AL82" i="1"/>
  <c r="BO82" i="1" s="1"/>
  <c r="AT82" i="1"/>
  <c r="BB82" i="1"/>
  <c r="BJ82" i="1"/>
  <c r="BM82" i="1"/>
  <c r="BN82" i="1"/>
  <c r="BQ82" i="1"/>
  <c r="BR82" i="1"/>
  <c r="BU82" i="1"/>
  <c r="BV82" i="1"/>
  <c r="BW82" i="1"/>
  <c r="BY82" i="1"/>
  <c r="BZ82" i="1"/>
  <c r="C83" i="1"/>
  <c r="E83" i="1" s="1"/>
  <c r="G83" i="1" s="1"/>
  <c r="D83" i="1"/>
  <c r="F83" i="1"/>
  <c r="H83" i="1" s="1"/>
  <c r="P83" i="1"/>
  <c r="R83" i="1" s="1"/>
  <c r="AD83" i="1"/>
  <c r="AL83" i="1"/>
  <c r="BO83" i="1" s="1"/>
  <c r="AT83" i="1"/>
  <c r="BB83" i="1"/>
  <c r="BJ83" i="1"/>
  <c r="BM83" i="1"/>
  <c r="BN83" i="1"/>
  <c r="BQ83" i="1"/>
  <c r="BR83" i="1"/>
  <c r="BU83" i="1"/>
  <c r="BV83" i="1"/>
  <c r="BW83" i="1"/>
  <c r="BY83" i="1"/>
  <c r="BZ83" i="1"/>
  <c r="C84" i="1"/>
  <c r="E84" i="1" s="1"/>
  <c r="G84" i="1" s="1"/>
  <c r="D84" i="1"/>
  <c r="F84" i="1"/>
  <c r="H84" i="1" s="1"/>
  <c r="P84" i="1"/>
  <c r="R84" i="1" s="1"/>
  <c r="AD84" i="1"/>
  <c r="AL84" i="1"/>
  <c r="BO84" i="1" s="1"/>
  <c r="AT84" i="1"/>
  <c r="BS84" i="1" s="1"/>
  <c r="BB84" i="1"/>
  <c r="BW84" i="1" s="1"/>
  <c r="BJ84" i="1"/>
  <c r="BM84" i="1"/>
  <c r="BN84" i="1"/>
  <c r="BQ84" i="1"/>
  <c r="BR84" i="1"/>
  <c r="BU84" i="1"/>
  <c r="BV84" i="1"/>
  <c r="BY84" i="1"/>
  <c r="BZ84" i="1"/>
  <c r="C85" i="1"/>
  <c r="E85" i="1" s="1"/>
  <c r="G85" i="1" s="1"/>
  <c r="D85" i="1"/>
  <c r="F85" i="1" s="1"/>
  <c r="H85" i="1" s="1"/>
  <c r="K85" i="1"/>
  <c r="P85" i="1"/>
  <c r="R85" i="1" s="1"/>
  <c r="AD85" i="1"/>
  <c r="AL85" i="1"/>
  <c r="BO85" i="1" s="1"/>
  <c r="AT85" i="1"/>
  <c r="BS85" i="1" s="1"/>
  <c r="BB85" i="1"/>
  <c r="BW85" i="1" s="1"/>
  <c r="BJ85" i="1"/>
  <c r="BM85" i="1"/>
  <c r="BN85" i="1"/>
  <c r="BQ85" i="1"/>
  <c r="BR85" i="1"/>
  <c r="BU85" i="1"/>
  <c r="BV85" i="1"/>
  <c r="BY85" i="1"/>
  <c r="BZ85" i="1"/>
  <c r="C86" i="1"/>
  <c r="E86" i="1" s="1"/>
  <c r="G86" i="1" s="1"/>
  <c r="D86" i="1"/>
  <c r="F86" i="1"/>
  <c r="H86" i="1" s="1"/>
  <c r="L86" i="1"/>
  <c r="P86" i="1"/>
  <c r="R86" i="1" s="1"/>
  <c r="AD86" i="1"/>
  <c r="AL86" i="1"/>
  <c r="BO86" i="1" s="1"/>
  <c r="AT86" i="1"/>
  <c r="BS86" i="1" s="1"/>
  <c r="BB86" i="1"/>
  <c r="BW86" i="1" s="1"/>
  <c r="BJ86" i="1"/>
  <c r="BM86" i="1"/>
  <c r="BN86" i="1"/>
  <c r="BQ86" i="1"/>
  <c r="BR86" i="1"/>
  <c r="BU86" i="1"/>
  <c r="BV86" i="1"/>
  <c r="BY86" i="1"/>
  <c r="BZ86" i="1"/>
  <c r="C87" i="1"/>
  <c r="E87" i="1" s="1"/>
  <c r="G87" i="1" s="1"/>
  <c r="D87" i="1"/>
  <c r="F87" i="1" s="1"/>
  <c r="H87" i="1" s="1"/>
  <c r="P87" i="1"/>
  <c r="R87" i="1" s="1"/>
  <c r="AD87" i="1"/>
  <c r="AL87" i="1"/>
  <c r="AT87" i="1"/>
  <c r="BS87" i="1" s="1"/>
  <c r="BB87" i="1"/>
  <c r="BJ87" i="1"/>
  <c r="BM87" i="1"/>
  <c r="BN87" i="1"/>
  <c r="BQ87" i="1"/>
  <c r="BR87" i="1"/>
  <c r="BU87" i="1"/>
  <c r="BV87" i="1"/>
  <c r="BW87" i="1"/>
  <c r="BY87" i="1"/>
  <c r="BZ87" i="1"/>
  <c r="C88" i="1"/>
  <c r="E88" i="1" s="1"/>
  <c r="G88" i="1" s="1"/>
  <c r="D88" i="1"/>
  <c r="F88" i="1" s="1"/>
  <c r="H88" i="1" s="1"/>
  <c r="K88" i="1"/>
  <c r="P88" i="1"/>
  <c r="R88" i="1" s="1"/>
  <c r="AD88" i="1"/>
  <c r="AL88" i="1"/>
  <c r="AT88" i="1"/>
  <c r="BS88" i="1" s="1"/>
  <c r="BB88" i="1"/>
  <c r="BJ88" i="1"/>
  <c r="BM88" i="1"/>
  <c r="BN88" i="1"/>
  <c r="BO88" i="1"/>
  <c r="BQ88" i="1"/>
  <c r="BR88" i="1"/>
  <c r="BU88" i="1"/>
  <c r="BV88" i="1"/>
  <c r="BY88" i="1"/>
  <c r="BZ88" i="1"/>
  <c r="C89" i="1"/>
  <c r="E89" i="1" s="1"/>
  <c r="G89" i="1" s="1"/>
  <c r="D89" i="1"/>
  <c r="F89" i="1" s="1"/>
  <c r="H89" i="1" s="1"/>
  <c r="K89" i="1"/>
  <c r="P89" i="1"/>
  <c r="AD89" i="1"/>
  <c r="AL89" i="1"/>
  <c r="AT89" i="1"/>
  <c r="BS89" i="1" s="1"/>
  <c r="BB89" i="1"/>
  <c r="BJ89" i="1"/>
  <c r="BM89" i="1"/>
  <c r="BN89" i="1"/>
  <c r="BQ89" i="1"/>
  <c r="BR89" i="1"/>
  <c r="BU89" i="1"/>
  <c r="BV89" i="1"/>
  <c r="BW89" i="1"/>
  <c r="BY89" i="1"/>
  <c r="BZ89" i="1"/>
  <c r="C90" i="1"/>
  <c r="E90" i="1" s="1"/>
  <c r="G90" i="1" s="1"/>
  <c r="D90" i="1"/>
  <c r="F90" i="1"/>
  <c r="H90" i="1" s="1"/>
  <c r="K90" i="1"/>
  <c r="L90" i="1"/>
  <c r="P90" i="1"/>
  <c r="R90" i="1" s="1"/>
  <c r="AD90" i="1"/>
  <c r="AL90" i="1"/>
  <c r="BO90" i="1" s="1"/>
  <c r="AT90" i="1"/>
  <c r="BS90" i="1" s="1"/>
  <c r="BB90" i="1"/>
  <c r="BJ90" i="1"/>
  <c r="BM90" i="1"/>
  <c r="BN90" i="1"/>
  <c r="BQ90" i="1"/>
  <c r="BR90" i="1"/>
  <c r="BU90" i="1"/>
  <c r="BV90" i="1"/>
  <c r="BW90" i="1"/>
  <c r="BY90" i="1"/>
  <c r="BZ90" i="1"/>
  <c r="C91" i="1"/>
  <c r="E91" i="1" s="1"/>
  <c r="G91" i="1" s="1"/>
  <c r="D91" i="1"/>
  <c r="F91" i="1" s="1"/>
  <c r="H91" i="1" s="1"/>
  <c r="M91" i="1"/>
  <c r="P91" i="1"/>
  <c r="R91" i="1" s="1"/>
  <c r="AD91" i="1"/>
  <c r="AL91" i="1"/>
  <c r="BO91" i="1" s="1"/>
  <c r="AT91" i="1"/>
  <c r="BS91" i="1" s="1"/>
  <c r="BB91" i="1"/>
  <c r="BJ91" i="1"/>
  <c r="BM91" i="1"/>
  <c r="BN91" i="1"/>
  <c r="BQ91" i="1"/>
  <c r="BR91" i="1"/>
  <c r="BU91" i="1"/>
  <c r="BV91" i="1"/>
  <c r="BW91" i="1"/>
  <c r="BY91" i="1"/>
  <c r="BZ91" i="1"/>
  <c r="C92" i="1"/>
  <c r="E92" i="1" s="1"/>
  <c r="G92" i="1" s="1"/>
  <c r="D92" i="1"/>
  <c r="F92" i="1" s="1"/>
  <c r="H92" i="1" s="1"/>
  <c r="M92" i="1"/>
  <c r="P92" i="1"/>
  <c r="R92" i="1" s="1"/>
  <c r="AD92" i="1"/>
  <c r="AE93" i="1" s="1"/>
  <c r="AL92" i="1"/>
  <c r="BO92" i="1" s="1"/>
  <c r="AT92" i="1"/>
  <c r="BS92" i="1" s="1"/>
  <c r="BB92" i="1"/>
  <c r="BJ92" i="1"/>
  <c r="BK92" i="1"/>
  <c r="BM92" i="1"/>
  <c r="BN92" i="1"/>
  <c r="BQ92" i="1"/>
  <c r="BR92" i="1"/>
  <c r="BU92" i="1"/>
  <c r="BV92" i="1"/>
  <c r="BW92" i="1"/>
  <c r="BY92" i="1"/>
  <c r="BZ92" i="1"/>
  <c r="C93" i="1"/>
  <c r="E93" i="1" s="1"/>
  <c r="G93" i="1" s="1"/>
  <c r="D93" i="1"/>
  <c r="F93" i="1" s="1"/>
  <c r="H93" i="1" s="1"/>
  <c r="P93" i="1"/>
  <c r="R93" i="1" s="1"/>
  <c r="AD93" i="1"/>
  <c r="BK93" i="1" s="1"/>
  <c r="AL93" i="1"/>
  <c r="AT93" i="1"/>
  <c r="BS93" i="1" s="1"/>
  <c r="BB93" i="1"/>
  <c r="BJ93" i="1"/>
  <c r="BM93" i="1"/>
  <c r="BN93" i="1"/>
  <c r="BO93" i="1"/>
  <c r="BQ93" i="1"/>
  <c r="BR93" i="1"/>
  <c r="BU93" i="1"/>
  <c r="BV93" i="1"/>
  <c r="BY93" i="1"/>
  <c r="BZ93" i="1"/>
  <c r="C94" i="1"/>
  <c r="E94" i="1" s="1"/>
  <c r="G94" i="1" s="1"/>
  <c r="D94" i="1"/>
  <c r="F94" i="1" s="1"/>
  <c r="H94" i="1" s="1"/>
  <c r="P94" i="1"/>
  <c r="R94" i="1" s="1"/>
  <c r="Q94" i="1"/>
  <c r="AD94" i="1"/>
  <c r="BK94" i="1" s="1"/>
  <c r="AL94" i="1"/>
  <c r="BO94" i="1" s="1"/>
  <c r="AT94" i="1"/>
  <c r="BB94" i="1"/>
  <c r="BW94" i="1" s="1"/>
  <c r="BJ94" i="1"/>
  <c r="BM94" i="1"/>
  <c r="BN94" i="1"/>
  <c r="BQ94" i="1"/>
  <c r="BR94" i="1"/>
  <c r="BU94" i="1"/>
  <c r="BV94" i="1"/>
  <c r="BY94" i="1"/>
  <c r="BZ94" i="1"/>
  <c r="C95" i="1"/>
  <c r="E95" i="1" s="1"/>
  <c r="G95" i="1" s="1"/>
  <c r="D95" i="1"/>
  <c r="F95" i="1" s="1"/>
  <c r="H95" i="1" s="1"/>
  <c r="L95" i="1"/>
  <c r="P95" i="1"/>
  <c r="R95" i="1" s="1"/>
  <c r="AD95" i="1"/>
  <c r="AL95" i="1"/>
  <c r="BO95" i="1" s="1"/>
  <c r="AT95" i="1"/>
  <c r="BB95" i="1"/>
  <c r="BJ95" i="1"/>
  <c r="BK95" i="1"/>
  <c r="BM95" i="1"/>
  <c r="BN95" i="1"/>
  <c r="BQ95" i="1"/>
  <c r="BR95" i="1"/>
  <c r="BU95" i="1"/>
  <c r="BV95" i="1"/>
  <c r="BW95" i="1"/>
  <c r="BY95" i="1"/>
  <c r="BZ95" i="1"/>
  <c r="C96" i="1"/>
  <c r="E96" i="1" s="1"/>
  <c r="G96" i="1" s="1"/>
  <c r="D96" i="1"/>
  <c r="F96" i="1" s="1"/>
  <c r="H96" i="1" s="1"/>
  <c r="M96" i="1"/>
  <c r="P96" i="1"/>
  <c r="R96" i="1" s="1"/>
  <c r="AD96" i="1"/>
  <c r="AE96" i="1"/>
  <c r="AL96" i="1"/>
  <c r="BO96" i="1" s="1"/>
  <c r="AT96" i="1"/>
  <c r="BS96" i="1" s="1"/>
  <c r="BB96" i="1"/>
  <c r="BW96" i="1" s="1"/>
  <c r="BJ96" i="1"/>
  <c r="BK96" i="1"/>
  <c r="BM96" i="1"/>
  <c r="BN96" i="1"/>
  <c r="BQ96" i="1"/>
  <c r="BR96" i="1"/>
  <c r="BU96" i="1"/>
  <c r="BV96" i="1"/>
  <c r="BY96" i="1"/>
  <c r="BZ96" i="1"/>
  <c r="C97" i="1"/>
  <c r="D97" i="1"/>
  <c r="F97" i="1" s="1"/>
  <c r="H97" i="1" s="1"/>
  <c r="E97" i="1"/>
  <c r="G97" i="1" s="1"/>
  <c r="I97" i="1" s="1"/>
  <c r="P97" i="1"/>
  <c r="R97" i="1" s="1"/>
  <c r="AD97" i="1"/>
  <c r="AE98" i="1" s="1"/>
  <c r="AE97" i="1"/>
  <c r="AL97" i="1"/>
  <c r="BO97" i="1" s="1"/>
  <c r="AT97" i="1"/>
  <c r="BB97" i="1"/>
  <c r="BW97" i="1" s="1"/>
  <c r="BJ97" i="1"/>
  <c r="BM97" i="1"/>
  <c r="BN97" i="1"/>
  <c r="BQ97" i="1"/>
  <c r="BR97" i="1"/>
  <c r="BS97" i="1"/>
  <c r="BU97" i="1"/>
  <c r="BV97" i="1"/>
  <c r="BY97" i="1"/>
  <c r="BZ97" i="1"/>
  <c r="C98" i="1"/>
  <c r="E98" i="1" s="1"/>
  <c r="G98" i="1" s="1"/>
  <c r="I98" i="1" s="1"/>
  <c r="D98" i="1"/>
  <c r="F98" i="1" s="1"/>
  <c r="H98" i="1" s="1"/>
  <c r="L98" i="1"/>
  <c r="P98" i="1"/>
  <c r="Q98" i="1" s="1"/>
  <c r="R98" i="1"/>
  <c r="AD98" i="1"/>
  <c r="AL98" i="1"/>
  <c r="BO98" i="1" s="1"/>
  <c r="AT98" i="1"/>
  <c r="BB98" i="1"/>
  <c r="BW98" i="1" s="1"/>
  <c r="BJ98" i="1"/>
  <c r="BK98" i="1"/>
  <c r="BM98" i="1"/>
  <c r="BN98" i="1"/>
  <c r="BQ98" i="1"/>
  <c r="BR98" i="1"/>
  <c r="BU98" i="1"/>
  <c r="BV98" i="1"/>
  <c r="BY98" i="1"/>
  <c r="BZ98" i="1"/>
  <c r="C99" i="1"/>
  <c r="E99" i="1" s="1"/>
  <c r="G99" i="1" s="1"/>
  <c r="D99" i="1"/>
  <c r="F99" i="1" s="1"/>
  <c r="H99" i="1" s="1"/>
  <c r="L99" i="1"/>
  <c r="M109" i="1" s="1"/>
  <c r="P99" i="1"/>
  <c r="Q99" i="1" s="1"/>
  <c r="R99" i="1"/>
  <c r="AD99" i="1"/>
  <c r="AL99" i="1"/>
  <c r="BO99" i="1" s="1"/>
  <c r="AT99" i="1"/>
  <c r="BB99" i="1"/>
  <c r="BW99" i="1" s="1"/>
  <c r="BJ99" i="1"/>
  <c r="BK99" i="1"/>
  <c r="BM99" i="1"/>
  <c r="BN99" i="1"/>
  <c r="BQ99" i="1"/>
  <c r="BR99" i="1"/>
  <c r="BU99" i="1"/>
  <c r="BV99" i="1"/>
  <c r="BY99" i="1"/>
  <c r="BZ99" i="1"/>
  <c r="C100" i="1"/>
  <c r="E100" i="1" s="1"/>
  <c r="G100" i="1" s="1"/>
  <c r="I100" i="1" s="1"/>
  <c r="D100" i="1"/>
  <c r="F100" i="1" s="1"/>
  <c r="H100" i="1" s="1"/>
  <c r="L100" i="1"/>
  <c r="M100" i="1"/>
  <c r="P100" i="1"/>
  <c r="Q100" i="1" s="1"/>
  <c r="AD100" i="1"/>
  <c r="AL100" i="1"/>
  <c r="BO100" i="1" s="1"/>
  <c r="AM100" i="1"/>
  <c r="AT100" i="1"/>
  <c r="BS100" i="1" s="1"/>
  <c r="BB100" i="1"/>
  <c r="BJ100" i="1"/>
  <c r="BK100" i="1"/>
  <c r="BM100" i="1"/>
  <c r="BN100" i="1"/>
  <c r="BQ100" i="1"/>
  <c r="BR100" i="1"/>
  <c r="BU100" i="1"/>
  <c r="BV100" i="1"/>
  <c r="BW100" i="1"/>
  <c r="BY100" i="1"/>
  <c r="BZ100" i="1"/>
  <c r="C101" i="1"/>
  <c r="E101" i="1" s="1"/>
  <c r="G101" i="1" s="1"/>
  <c r="D101" i="1"/>
  <c r="F101" i="1" s="1"/>
  <c r="H101" i="1" s="1"/>
  <c r="K101" i="1"/>
  <c r="P101" i="1"/>
  <c r="Q101" i="1"/>
  <c r="R101" i="1"/>
  <c r="AD101" i="1"/>
  <c r="BK101" i="1" s="1"/>
  <c r="AL101" i="1"/>
  <c r="BO101" i="1" s="1"/>
  <c r="AT101" i="1"/>
  <c r="BB101" i="1"/>
  <c r="BW101" i="1" s="1"/>
  <c r="BJ101" i="1"/>
  <c r="BM101" i="1"/>
  <c r="BN101" i="1"/>
  <c r="BQ101" i="1"/>
  <c r="BR101" i="1"/>
  <c r="BS101" i="1"/>
  <c r="BU101" i="1"/>
  <c r="BV101" i="1"/>
  <c r="BY101" i="1"/>
  <c r="BZ101" i="1"/>
  <c r="C102" i="1"/>
  <c r="E102" i="1" s="1"/>
  <c r="G102" i="1" s="1"/>
  <c r="D102" i="1"/>
  <c r="F102" i="1" s="1"/>
  <c r="H102" i="1" s="1"/>
  <c r="K102" i="1"/>
  <c r="L112" i="1" s="1"/>
  <c r="M122" i="1" s="1"/>
  <c r="P102" i="1"/>
  <c r="R102" i="1" s="1"/>
  <c r="AD102" i="1"/>
  <c r="BK102" i="1" s="1"/>
  <c r="AE102" i="1"/>
  <c r="AL102" i="1"/>
  <c r="BO102" i="1" s="1"/>
  <c r="AT102" i="1"/>
  <c r="BB102" i="1"/>
  <c r="BW102" i="1" s="1"/>
  <c r="BC102" i="1"/>
  <c r="BJ102" i="1"/>
  <c r="BM102" i="1"/>
  <c r="BN102" i="1"/>
  <c r="BQ102" i="1"/>
  <c r="BR102" i="1"/>
  <c r="BS102" i="1"/>
  <c r="BU102" i="1"/>
  <c r="BV102" i="1"/>
  <c r="BY102" i="1"/>
  <c r="BZ102" i="1"/>
  <c r="C103" i="1"/>
  <c r="E103" i="1" s="1"/>
  <c r="G103" i="1" s="1"/>
  <c r="D103" i="1"/>
  <c r="F103" i="1" s="1"/>
  <c r="H103" i="1" s="1"/>
  <c r="K103" i="1"/>
  <c r="L113" i="1" s="1"/>
  <c r="P103" i="1"/>
  <c r="R103" i="1" s="1"/>
  <c r="Q103" i="1"/>
  <c r="AD103" i="1"/>
  <c r="AE103" i="1"/>
  <c r="AL103" i="1"/>
  <c r="BO103" i="1" s="1"/>
  <c r="AT103" i="1"/>
  <c r="BB103" i="1"/>
  <c r="BJ103" i="1"/>
  <c r="BK103" i="1"/>
  <c r="BM103" i="1"/>
  <c r="BN103" i="1"/>
  <c r="BQ103" i="1"/>
  <c r="BR103" i="1"/>
  <c r="BS103" i="1"/>
  <c r="BU103" i="1"/>
  <c r="BV103" i="1"/>
  <c r="BY103" i="1"/>
  <c r="BZ103" i="1"/>
  <c r="C104" i="1"/>
  <c r="D104" i="1"/>
  <c r="F104" i="1" s="1"/>
  <c r="H104" i="1" s="1"/>
  <c r="E104" i="1"/>
  <c r="G104" i="1" s="1"/>
  <c r="P104" i="1"/>
  <c r="R104" i="1" s="1"/>
  <c r="AD104" i="1"/>
  <c r="AE104" i="1"/>
  <c r="AL104" i="1"/>
  <c r="BO104" i="1" s="1"/>
  <c r="AT104" i="1"/>
  <c r="BB104" i="1"/>
  <c r="BJ104" i="1"/>
  <c r="BK104" i="1"/>
  <c r="BM104" i="1"/>
  <c r="BN104" i="1"/>
  <c r="BQ104" i="1"/>
  <c r="BR104" i="1"/>
  <c r="BU104" i="1"/>
  <c r="BV104" i="1"/>
  <c r="BW104" i="1"/>
  <c r="BY104" i="1"/>
  <c r="BZ104" i="1"/>
  <c r="C105" i="1"/>
  <c r="E105" i="1" s="1"/>
  <c r="G105" i="1" s="1"/>
  <c r="D105" i="1"/>
  <c r="F105" i="1" s="1"/>
  <c r="H105" i="1" s="1"/>
  <c r="K105" i="1"/>
  <c r="M105" i="1"/>
  <c r="P105" i="1"/>
  <c r="Q105" i="1"/>
  <c r="R105" i="1"/>
  <c r="AD105" i="1"/>
  <c r="AL105" i="1"/>
  <c r="BO105" i="1" s="1"/>
  <c r="AT105" i="1"/>
  <c r="BS105" i="1" s="1"/>
  <c r="BB105" i="1"/>
  <c r="BW105" i="1" s="1"/>
  <c r="BJ105" i="1"/>
  <c r="BM105" i="1"/>
  <c r="BN105" i="1"/>
  <c r="BQ105" i="1"/>
  <c r="BR105" i="1"/>
  <c r="BU105" i="1"/>
  <c r="BV105" i="1"/>
  <c r="BY105" i="1"/>
  <c r="BZ105" i="1"/>
  <c r="C106" i="1"/>
  <c r="E106" i="1" s="1"/>
  <c r="G106" i="1" s="1"/>
  <c r="D106" i="1"/>
  <c r="F106" i="1" s="1"/>
  <c r="H106" i="1" s="1"/>
  <c r="K106" i="1"/>
  <c r="P106" i="1"/>
  <c r="Q106" i="1"/>
  <c r="R106" i="1"/>
  <c r="AD106" i="1"/>
  <c r="AL106" i="1"/>
  <c r="BO106" i="1" s="1"/>
  <c r="AT106" i="1"/>
  <c r="BS106" i="1" s="1"/>
  <c r="BB106" i="1"/>
  <c r="BW106" i="1" s="1"/>
  <c r="BJ106" i="1"/>
  <c r="BK106" i="1"/>
  <c r="BM106" i="1"/>
  <c r="BN106" i="1"/>
  <c r="BQ106" i="1"/>
  <c r="BR106" i="1"/>
  <c r="BU106" i="1"/>
  <c r="BV106" i="1"/>
  <c r="BY106" i="1"/>
  <c r="BZ106" i="1"/>
  <c r="C107" i="1"/>
  <c r="D107" i="1"/>
  <c r="F107" i="1" s="1"/>
  <c r="E107" i="1"/>
  <c r="G107" i="1" s="1"/>
  <c r="H107" i="1"/>
  <c r="K107" i="1"/>
  <c r="P107" i="1"/>
  <c r="R107" i="1" s="1"/>
  <c r="AD107" i="1"/>
  <c r="AE107" i="1" s="1"/>
  <c r="AL107" i="1"/>
  <c r="BO107" i="1" s="1"/>
  <c r="AT107" i="1"/>
  <c r="BS107" i="1" s="1"/>
  <c r="AU107" i="1"/>
  <c r="BB107" i="1"/>
  <c r="BW107" i="1" s="1"/>
  <c r="BJ107" i="1"/>
  <c r="BM107" i="1"/>
  <c r="BN107" i="1"/>
  <c r="BQ107" i="1"/>
  <c r="BR107" i="1"/>
  <c r="BU107" i="1"/>
  <c r="BV107" i="1"/>
  <c r="BY107" i="1"/>
  <c r="BZ107" i="1"/>
  <c r="C108" i="1"/>
  <c r="E108" i="1" s="1"/>
  <c r="G108" i="1" s="1"/>
  <c r="D108" i="1"/>
  <c r="F108" i="1" s="1"/>
  <c r="H108" i="1" s="1"/>
  <c r="K108" i="1"/>
  <c r="M108" i="1"/>
  <c r="P108" i="1"/>
  <c r="Q108" i="1" s="1"/>
  <c r="AD108" i="1"/>
  <c r="AL108" i="1"/>
  <c r="BO108" i="1" s="1"/>
  <c r="AT108" i="1"/>
  <c r="BS108" i="1" s="1"/>
  <c r="BB108" i="1"/>
  <c r="BW108" i="1" s="1"/>
  <c r="BJ108" i="1"/>
  <c r="BM108" i="1"/>
  <c r="BN108" i="1"/>
  <c r="BQ108" i="1"/>
  <c r="BR108" i="1"/>
  <c r="BU108" i="1"/>
  <c r="BV108" i="1"/>
  <c r="BY108" i="1"/>
  <c r="BZ108" i="1"/>
  <c r="C109" i="1"/>
  <c r="E109" i="1" s="1"/>
  <c r="G109" i="1" s="1"/>
  <c r="D109" i="1"/>
  <c r="F109" i="1" s="1"/>
  <c r="H109" i="1"/>
  <c r="P109" i="1"/>
  <c r="Q109" i="1" s="1"/>
  <c r="AD109" i="1"/>
  <c r="BK109" i="1" s="1"/>
  <c r="AL109" i="1"/>
  <c r="BO109" i="1" s="1"/>
  <c r="AT109" i="1"/>
  <c r="BS109" i="1" s="1"/>
  <c r="BB109" i="1"/>
  <c r="BJ109" i="1"/>
  <c r="BM109" i="1"/>
  <c r="BN109" i="1"/>
  <c r="BQ109" i="1"/>
  <c r="BR109" i="1"/>
  <c r="BU109" i="1"/>
  <c r="BV109" i="1"/>
  <c r="BY109" i="1"/>
  <c r="BZ109" i="1"/>
  <c r="C110" i="1"/>
  <c r="D110" i="1"/>
  <c r="F110" i="1" s="1"/>
  <c r="H110" i="1" s="1"/>
  <c r="E110" i="1"/>
  <c r="G110" i="1" s="1"/>
  <c r="M110" i="1"/>
  <c r="P110" i="1"/>
  <c r="R110" i="1" s="1"/>
  <c r="AD110" i="1"/>
  <c r="BK110" i="1" s="1"/>
  <c r="AE110" i="1"/>
  <c r="AL110" i="1"/>
  <c r="BO110" i="1" s="1"/>
  <c r="AT110" i="1"/>
  <c r="BB110" i="1"/>
  <c r="BW110" i="1" s="1"/>
  <c r="BJ110" i="1"/>
  <c r="BM110" i="1"/>
  <c r="BN110" i="1"/>
  <c r="BQ110" i="1"/>
  <c r="BR110" i="1"/>
  <c r="BS110" i="1"/>
  <c r="BU110" i="1"/>
  <c r="BV110" i="1"/>
  <c r="BY110" i="1"/>
  <c r="BZ110" i="1"/>
  <c r="C111" i="1"/>
  <c r="E111" i="1" s="1"/>
  <c r="G111" i="1" s="1"/>
  <c r="D111" i="1"/>
  <c r="F111" i="1" s="1"/>
  <c r="H111" i="1" s="1"/>
  <c r="L111" i="1"/>
  <c r="M121" i="1" s="1"/>
  <c r="P111" i="1"/>
  <c r="Q111" i="1" s="1"/>
  <c r="AD111" i="1"/>
  <c r="AE112" i="1" s="1"/>
  <c r="AL111" i="1"/>
  <c r="BO111" i="1" s="1"/>
  <c r="AT111" i="1"/>
  <c r="AU111" i="1"/>
  <c r="BB111" i="1"/>
  <c r="BW111" i="1" s="1"/>
  <c r="BJ111" i="1"/>
  <c r="BM111" i="1"/>
  <c r="BN111" i="1"/>
  <c r="BQ111" i="1"/>
  <c r="BR111" i="1"/>
  <c r="BS111" i="1"/>
  <c r="BU111" i="1"/>
  <c r="BV111" i="1"/>
  <c r="BY111" i="1"/>
  <c r="BZ111" i="1"/>
  <c r="C112" i="1"/>
  <c r="D112" i="1"/>
  <c r="F112" i="1" s="1"/>
  <c r="H112" i="1" s="1"/>
  <c r="E112" i="1"/>
  <c r="G112" i="1" s="1"/>
  <c r="P112" i="1"/>
  <c r="R112" i="1" s="1"/>
  <c r="Q112" i="1"/>
  <c r="AD112" i="1"/>
  <c r="BK112" i="1" s="1"/>
  <c r="AL112" i="1"/>
  <c r="BO112" i="1" s="1"/>
  <c r="AT112" i="1"/>
  <c r="BS112" i="1" s="1"/>
  <c r="BB112" i="1"/>
  <c r="BW112" i="1" s="1"/>
  <c r="BJ112" i="1"/>
  <c r="BM112" i="1"/>
  <c r="BN112" i="1"/>
  <c r="BQ112" i="1"/>
  <c r="BR112" i="1"/>
  <c r="BU112" i="1"/>
  <c r="BV112" i="1"/>
  <c r="BY112" i="1"/>
  <c r="BZ112" i="1"/>
  <c r="C113" i="1"/>
  <c r="D113" i="1"/>
  <c r="F113" i="1" s="1"/>
  <c r="H113" i="1" s="1"/>
  <c r="E113" i="1"/>
  <c r="G113" i="1" s="1"/>
  <c r="P113" i="1"/>
  <c r="R113" i="1" s="1"/>
  <c r="AD113" i="1"/>
  <c r="BK113" i="1" s="1"/>
  <c r="AE113" i="1"/>
  <c r="AL113" i="1"/>
  <c r="BO113" i="1" s="1"/>
  <c r="AT113" i="1"/>
  <c r="BB113" i="1"/>
  <c r="BW113" i="1" s="1"/>
  <c r="BJ113" i="1"/>
  <c r="BM113" i="1"/>
  <c r="BN113" i="1"/>
  <c r="BQ113" i="1"/>
  <c r="BR113" i="1"/>
  <c r="BS113" i="1"/>
  <c r="BU113" i="1"/>
  <c r="BV113" i="1"/>
  <c r="BY113" i="1"/>
  <c r="BZ113" i="1"/>
  <c r="C114" i="1"/>
  <c r="D114" i="1"/>
  <c r="F114" i="1" s="1"/>
  <c r="H114" i="1" s="1"/>
  <c r="E114" i="1"/>
  <c r="G114" i="1" s="1"/>
  <c r="I114" i="1" s="1"/>
  <c r="P114" i="1"/>
  <c r="R114" i="1" s="1"/>
  <c r="AD114" i="1"/>
  <c r="AE114" i="1"/>
  <c r="AL114" i="1"/>
  <c r="BO114" i="1" s="1"/>
  <c r="AT114" i="1"/>
  <c r="BS114" i="1" s="1"/>
  <c r="BB114" i="1"/>
  <c r="BW114" i="1" s="1"/>
  <c r="BJ114" i="1"/>
  <c r="BK114" i="1"/>
  <c r="BM114" i="1"/>
  <c r="BN114" i="1"/>
  <c r="BQ114" i="1"/>
  <c r="BR114" i="1"/>
  <c r="BU114" i="1"/>
  <c r="BV114" i="1"/>
  <c r="BY114" i="1"/>
  <c r="BZ114" i="1"/>
  <c r="C115" i="1"/>
  <c r="E115" i="1" s="1"/>
  <c r="G115" i="1" s="1"/>
  <c r="D115" i="1"/>
  <c r="F115" i="1" s="1"/>
  <c r="H115" i="1"/>
  <c r="L115" i="1"/>
  <c r="P115" i="1"/>
  <c r="R115" i="1" s="1"/>
  <c r="Q115" i="1"/>
  <c r="AD115" i="1"/>
  <c r="BK115" i="1" s="1"/>
  <c r="AL115" i="1"/>
  <c r="BO115" i="1" s="1"/>
  <c r="AT115" i="1"/>
  <c r="BS115" i="1" s="1"/>
  <c r="BB115" i="1"/>
  <c r="BW115" i="1" s="1"/>
  <c r="BJ115" i="1"/>
  <c r="BM115" i="1"/>
  <c r="BN115" i="1"/>
  <c r="BQ115" i="1"/>
  <c r="BR115" i="1"/>
  <c r="BU115" i="1"/>
  <c r="BV115" i="1"/>
  <c r="BY115" i="1"/>
  <c r="BZ115" i="1"/>
  <c r="C116" i="1"/>
  <c r="E116" i="1" s="1"/>
  <c r="G116" i="1" s="1"/>
  <c r="D116" i="1"/>
  <c r="F116" i="1" s="1"/>
  <c r="H116" i="1" s="1"/>
  <c r="L116" i="1"/>
  <c r="M126" i="1" s="1"/>
  <c r="P116" i="1"/>
  <c r="Q116" i="1" s="1"/>
  <c r="AD116" i="1"/>
  <c r="AL116" i="1"/>
  <c r="BO116" i="1" s="1"/>
  <c r="AT116" i="1"/>
  <c r="BS116" i="1" s="1"/>
  <c r="BB116" i="1"/>
  <c r="BW116" i="1" s="1"/>
  <c r="BJ116" i="1"/>
  <c r="BM116" i="1"/>
  <c r="BN116" i="1"/>
  <c r="BQ116" i="1"/>
  <c r="BR116" i="1"/>
  <c r="BU116" i="1"/>
  <c r="BV116" i="1"/>
  <c r="BY116" i="1"/>
  <c r="BZ116" i="1"/>
  <c r="C117" i="1"/>
  <c r="E117" i="1" s="1"/>
  <c r="G117" i="1" s="1"/>
  <c r="D117" i="1"/>
  <c r="F117" i="1"/>
  <c r="H117" i="1" s="1"/>
  <c r="L117" i="1"/>
  <c r="N117" i="1" s="1"/>
  <c r="P117" i="1"/>
  <c r="Q117" i="1" s="1"/>
  <c r="AD117" i="1"/>
  <c r="AE117" i="1" s="1"/>
  <c r="AL117" i="1"/>
  <c r="AM117" i="1" s="1"/>
  <c r="AT117" i="1"/>
  <c r="BS117" i="1" s="1"/>
  <c r="BB117" i="1"/>
  <c r="BJ117" i="1"/>
  <c r="BM117" i="1"/>
  <c r="BN117" i="1"/>
  <c r="BQ117" i="1"/>
  <c r="BR117" i="1"/>
  <c r="BU117" i="1"/>
  <c r="BV117" i="1"/>
  <c r="BW117" i="1"/>
  <c r="BY117" i="1"/>
  <c r="BZ117" i="1"/>
  <c r="C118" i="1"/>
  <c r="E118" i="1" s="1"/>
  <c r="G118" i="1" s="1"/>
  <c r="D118" i="1"/>
  <c r="F118" i="1"/>
  <c r="H118" i="1" s="1"/>
  <c r="L118" i="1"/>
  <c r="P118" i="1"/>
  <c r="R118" i="1" s="1"/>
  <c r="AD118" i="1"/>
  <c r="AL118" i="1"/>
  <c r="BO118" i="1" s="1"/>
  <c r="AT118" i="1"/>
  <c r="BS118" i="1" s="1"/>
  <c r="BB118" i="1"/>
  <c r="BJ118" i="1"/>
  <c r="BM118" i="1"/>
  <c r="BN118" i="1"/>
  <c r="BQ118" i="1"/>
  <c r="BR118" i="1"/>
  <c r="BU118" i="1"/>
  <c r="BV118" i="1"/>
  <c r="BW118" i="1"/>
  <c r="BY118" i="1"/>
  <c r="BZ118" i="1"/>
  <c r="C119" i="1"/>
  <c r="E119" i="1" s="1"/>
  <c r="G119" i="1" s="1"/>
  <c r="D119" i="1"/>
  <c r="F119" i="1" s="1"/>
  <c r="H119" i="1" s="1"/>
  <c r="P119" i="1"/>
  <c r="R119" i="1" s="1"/>
  <c r="Q119" i="1"/>
  <c r="AD119" i="1"/>
  <c r="AE119" i="1" s="1"/>
  <c r="AL119" i="1"/>
  <c r="AT119" i="1"/>
  <c r="BS119" i="1" s="1"/>
  <c r="BB119" i="1"/>
  <c r="BJ119" i="1"/>
  <c r="BM119" i="1"/>
  <c r="BN119" i="1"/>
  <c r="BQ119" i="1"/>
  <c r="BR119" i="1"/>
  <c r="BU119" i="1"/>
  <c r="BV119" i="1"/>
  <c r="BW119" i="1"/>
  <c r="BY119" i="1"/>
  <c r="BZ119" i="1"/>
  <c r="C120" i="1"/>
  <c r="E120" i="1" s="1"/>
  <c r="G120" i="1" s="1"/>
  <c r="D120" i="1"/>
  <c r="F120" i="1" s="1"/>
  <c r="H120" i="1" s="1"/>
  <c r="P120" i="1"/>
  <c r="R120" i="1" s="1"/>
  <c r="Q120" i="1"/>
  <c r="AD120" i="1"/>
  <c r="AE120" i="1" s="1"/>
  <c r="AL120" i="1"/>
  <c r="BO120" i="1" s="1"/>
  <c r="AT120" i="1"/>
  <c r="BS120" i="1" s="1"/>
  <c r="BB120" i="1"/>
  <c r="BJ120" i="1"/>
  <c r="BM120" i="1"/>
  <c r="BN120" i="1"/>
  <c r="BQ120" i="1"/>
  <c r="BR120" i="1"/>
  <c r="BU120" i="1"/>
  <c r="BV120" i="1"/>
  <c r="BW120" i="1"/>
  <c r="BY120" i="1"/>
  <c r="BZ120" i="1"/>
  <c r="C121" i="1"/>
  <c r="E121" i="1" s="1"/>
  <c r="G121" i="1" s="1"/>
  <c r="D121" i="1"/>
  <c r="F121" i="1" s="1"/>
  <c r="H121" i="1" s="1"/>
  <c r="P121" i="1"/>
  <c r="R121" i="1" s="1"/>
  <c r="AD121" i="1"/>
  <c r="AL121" i="1"/>
  <c r="BO121" i="1" s="1"/>
  <c r="AT121" i="1"/>
  <c r="BS121" i="1" s="1"/>
  <c r="BB121" i="1"/>
  <c r="BJ121" i="1"/>
  <c r="BM121" i="1"/>
  <c r="BN121" i="1"/>
  <c r="BQ121" i="1"/>
  <c r="BR121" i="1"/>
  <c r="BU121" i="1"/>
  <c r="BV121" i="1"/>
  <c r="BY121" i="1"/>
  <c r="BZ121" i="1"/>
  <c r="C122" i="1"/>
  <c r="E122" i="1" s="1"/>
  <c r="G122" i="1" s="1"/>
  <c r="D122" i="1"/>
  <c r="F122" i="1"/>
  <c r="H122" i="1" s="1"/>
  <c r="P122" i="1"/>
  <c r="AD122" i="1"/>
  <c r="AE122" i="1" s="1"/>
  <c r="AL122" i="1"/>
  <c r="BO122" i="1" s="1"/>
  <c r="AT122" i="1"/>
  <c r="BB122" i="1"/>
  <c r="BJ122" i="1"/>
  <c r="BM122" i="1"/>
  <c r="BN122" i="1"/>
  <c r="BQ122" i="1"/>
  <c r="BR122" i="1"/>
  <c r="BU122" i="1"/>
  <c r="BV122" i="1"/>
  <c r="BW122" i="1"/>
  <c r="BY122" i="1"/>
  <c r="BZ122" i="1"/>
  <c r="C123" i="1"/>
  <c r="E123" i="1" s="1"/>
  <c r="G123" i="1" s="1"/>
  <c r="D123" i="1"/>
  <c r="F123" i="1" s="1"/>
  <c r="H123" i="1" s="1"/>
  <c r="M123" i="1"/>
  <c r="P123" i="1"/>
  <c r="R123" i="1" s="1"/>
  <c r="Q123" i="1"/>
  <c r="AD123" i="1"/>
  <c r="AE123" i="1" s="1"/>
  <c r="AL123" i="1"/>
  <c r="AT123" i="1"/>
  <c r="BS123" i="1" s="1"/>
  <c r="BB123" i="1"/>
  <c r="BJ123" i="1"/>
  <c r="BM123" i="1"/>
  <c r="BN123" i="1"/>
  <c r="BQ123" i="1"/>
  <c r="BR123" i="1"/>
  <c r="BU123" i="1"/>
  <c r="BV123" i="1"/>
  <c r="BW123" i="1"/>
  <c r="BY123" i="1"/>
  <c r="BZ123" i="1"/>
  <c r="C124" i="1"/>
  <c r="E124" i="1" s="1"/>
  <c r="G124" i="1" s="1"/>
  <c r="D124" i="1"/>
  <c r="F124" i="1" s="1"/>
  <c r="H124" i="1" s="1"/>
  <c r="M124" i="1"/>
  <c r="P124" i="1"/>
  <c r="R124" i="1" s="1"/>
  <c r="Q124" i="1"/>
  <c r="AD124" i="1"/>
  <c r="AE124" i="1" s="1"/>
  <c r="AL124" i="1"/>
  <c r="AT124" i="1"/>
  <c r="BS124" i="1" s="1"/>
  <c r="BB124" i="1"/>
  <c r="BJ124" i="1"/>
  <c r="BM124" i="1"/>
  <c r="BN124" i="1"/>
  <c r="BQ124" i="1"/>
  <c r="BR124" i="1"/>
  <c r="BU124" i="1"/>
  <c r="BV124" i="1"/>
  <c r="BW124" i="1"/>
  <c r="BY124" i="1"/>
  <c r="BZ124" i="1"/>
  <c r="C125" i="1"/>
  <c r="E125" i="1" s="1"/>
  <c r="G125" i="1" s="1"/>
  <c r="D125" i="1"/>
  <c r="F125" i="1" s="1"/>
  <c r="H125" i="1" s="1"/>
  <c r="M125" i="1"/>
  <c r="P125" i="1"/>
  <c r="AD125" i="1"/>
  <c r="AL125" i="1"/>
  <c r="AT125" i="1"/>
  <c r="BB125" i="1"/>
  <c r="BJ125" i="1"/>
  <c r="BM125" i="1"/>
  <c r="BN125" i="1"/>
  <c r="BQ125" i="1"/>
  <c r="BR125" i="1"/>
  <c r="BU125" i="1"/>
  <c r="BV125" i="1"/>
  <c r="BW125" i="1"/>
  <c r="BY125" i="1"/>
  <c r="BZ125" i="1"/>
  <c r="C126" i="1"/>
  <c r="E126" i="1" s="1"/>
  <c r="G126" i="1" s="1"/>
  <c r="I126" i="1" s="1"/>
  <c r="D126" i="1"/>
  <c r="F126" i="1" s="1"/>
  <c r="H126" i="1" s="1"/>
  <c r="P126" i="1"/>
  <c r="R126" i="1" s="1"/>
  <c r="Q126" i="1"/>
  <c r="AD126" i="1"/>
  <c r="AL126" i="1"/>
  <c r="AT126" i="1"/>
  <c r="BS126" i="1" s="1"/>
  <c r="BB126" i="1"/>
  <c r="BJ126" i="1"/>
  <c r="BM126" i="1"/>
  <c r="BN126" i="1"/>
  <c r="BQ126" i="1"/>
  <c r="BR126" i="1"/>
  <c r="BU126" i="1"/>
  <c r="BV126" i="1"/>
  <c r="BW126" i="1"/>
  <c r="BY126" i="1"/>
  <c r="BZ126" i="1"/>
  <c r="C127" i="1"/>
  <c r="E127" i="1" s="1"/>
  <c r="G127" i="1" s="1"/>
  <c r="D127" i="1"/>
  <c r="F127" i="1" s="1"/>
  <c r="H127" i="1" s="1"/>
  <c r="P127" i="1"/>
  <c r="R127" i="1" s="1"/>
  <c r="AD127" i="1"/>
  <c r="AL127" i="1"/>
  <c r="BO127" i="1" s="1"/>
  <c r="AT127" i="1"/>
  <c r="BS127" i="1" s="1"/>
  <c r="BB127" i="1"/>
  <c r="BJ127" i="1"/>
  <c r="BM127" i="1"/>
  <c r="BN127" i="1"/>
  <c r="BQ127" i="1"/>
  <c r="BR127" i="1"/>
  <c r="BU127" i="1"/>
  <c r="BV127" i="1"/>
  <c r="BW127" i="1"/>
  <c r="BY127" i="1"/>
  <c r="BZ127" i="1"/>
  <c r="C128" i="1"/>
  <c r="E128" i="1" s="1"/>
  <c r="G128" i="1" s="1"/>
  <c r="D128" i="1"/>
  <c r="F128" i="1" s="1"/>
  <c r="H128" i="1" s="1"/>
  <c r="M128" i="1"/>
  <c r="P128" i="1"/>
  <c r="R128" i="1" s="1"/>
  <c r="Q128" i="1"/>
  <c r="AD128" i="1"/>
  <c r="AL128" i="1"/>
  <c r="BO128" i="1" s="1"/>
  <c r="AT128" i="1"/>
  <c r="BS128" i="1" s="1"/>
  <c r="BB128" i="1"/>
  <c r="BJ128" i="1"/>
  <c r="BM128" i="1"/>
  <c r="BN128" i="1"/>
  <c r="BQ128" i="1"/>
  <c r="BR128" i="1"/>
  <c r="BU128" i="1"/>
  <c r="BV128" i="1"/>
  <c r="BW128" i="1"/>
  <c r="BY128" i="1"/>
  <c r="BZ128" i="1"/>
  <c r="C129" i="1"/>
  <c r="E129" i="1" s="1"/>
  <c r="G129" i="1" s="1"/>
  <c r="D129" i="1"/>
  <c r="F129" i="1" s="1"/>
  <c r="H129" i="1" s="1"/>
  <c r="P129" i="1"/>
  <c r="R129" i="1" s="1"/>
  <c r="AD129" i="1"/>
  <c r="AE130" i="1" s="1"/>
  <c r="AL129" i="1"/>
  <c r="BO129" i="1" s="1"/>
  <c r="AT129" i="1"/>
  <c r="BB129" i="1"/>
  <c r="BJ129" i="1"/>
  <c r="BK129" i="1"/>
  <c r="BM129" i="1"/>
  <c r="BN129" i="1"/>
  <c r="BQ129" i="1"/>
  <c r="BR129" i="1"/>
  <c r="BU129" i="1"/>
  <c r="BV129" i="1"/>
  <c r="BY129" i="1"/>
  <c r="BZ129" i="1"/>
  <c r="C130" i="1"/>
  <c r="E130" i="1" s="1"/>
  <c r="G130" i="1" s="1"/>
  <c r="D130" i="1"/>
  <c r="F130" i="1" s="1"/>
  <c r="H130" i="1" s="1"/>
  <c r="P130" i="1"/>
  <c r="R130" i="1" s="1"/>
  <c r="Q130" i="1"/>
  <c r="AD130" i="1"/>
  <c r="AL130" i="1"/>
  <c r="BO130" i="1" s="1"/>
  <c r="AM130" i="1"/>
  <c r="AT130" i="1"/>
  <c r="BB130" i="1"/>
  <c r="BJ130" i="1"/>
  <c r="BK130" i="1"/>
  <c r="BQ130" i="1"/>
  <c r="BR130" i="1"/>
  <c r="BS130" i="1"/>
  <c r="BU130" i="1"/>
  <c r="BV130" i="1"/>
  <c r="BW130" i="1"/>
  <c r="BY130" i="1"/>
  <c r="BZ130" i="1"/>
  <c r="C131" i="1"/>
  <c r="E131" i="1" s="1"/>
  <c r="G131" i="1" s="1"/>
  <c r="D131" i="1"/>
  <c r="F131" i="1" s="1"/>
  <c r="H131" i="1" s="1"/>
  <c r="P131" i="1"/>
  <c r="Q131" i="1" s="1"/>
  <c r="R131" i="1"/>
  <c r="AD131" i="1"/>
  <c r="AL131" i="1"/>
  <c r="AT131" i="1"/>
  <c r="BB131" i="1"/>
  <c r="BJ131" i="1"/>
  <c r="BO131" i="1"/>
  <c r="BQ131" i="1"/>
  <c r="BR131" i="1"/>
  <c r="BU131" i="1"/>
  <c r="BV131" i="1"/>
  <c r="BW131" i="1"/>
  <c r="BY131" i="1"/>
  <c r="BZ131" i="1"/>
  <c r="C132" i="1"/>
  <c r="E132" i="1" s="1"/>
  <c r="G132" i="1" s="1"/>
  <c r="D132" i="1"/>
  <c r="F132" i="1" s="1"/>
  <c r="H132" i="1" s="1"/>
  <c r="P132" i="1"/>
  <c r="AD132" i="1"/>
  <c r="BK132" i="1" s="1"/>
  <c r="AL132" i="1"/>
  <c r="BO132" i="1" s="1"/>
  <c r="AT132" i="1"/>
  <c r="BS132" i="1" s="1"/>
  <c r="BB132" i="1"/>
  <c r="BW132" i="1" s="1"/>
  <c r="BJ132" i="1"/>
  <c r="BU132" i="1"/>
  <c r="BV132" i="1"/>
  <c r="BY132" i="1"/>
  <c r="BZ132" i="1"/>
  <c r="C133" i="1"/>
  <c r="E133" i="1" s="1"/>
  <c r="G133" i="1" s="1"/>
  <c r="D133" i="1"/>
  <c r="F133" i="1" s="1"/>
  <c r="H133" i="1" s="1"/>
  <c r="P133" i="1"/>
  <c r="Q133" i="1" s="1"/>
  <c r="AD133" i="1"/>
  <c r="BK133" i="1" s="1"/>
  <c r="AL133" i="1"/>
  <c r="AT133" i="1"/>
  <c r="BB133" i="1"/>
  <c r="BW133" i="1" s="1"/>
  <c r="BJ133" i="1"/>
  <c r="BS133" i="1"/>
  <c r="BU133" i="1"/>
  <c r="BV133" i="1"/>
  <c r="BY133" i="1"/>
  <c r="BZ133" i="1"/>
  <c r="C134" i="1"/>
  <c r="D134" i="1"/>
  <c r="F134" i="1" s="1"/>
  <c r="H134" i="1" s="1"/>
  <c r="E134" i="1"/>
  <c r="G134" i="1" s="1"/>
  <c r="I134" i="1" s="1"/>
  <c r="P134" i="1"/>
  <c r="Q134" i="1" s="1"/>
  <c r="AD134" i="1"/>
  <c r="AL134" i="1"/>
  <c r="BO134" i="1" s="1"/>
  <c r="AT134" i="1"/>
  <c r="BS134" i="1" s="1"/>
  <c r="BB134" i="1"/>
  <c r="BJ134" i="1"/>
  <c r="BU134" i="1"/>
  <c r="BV134" i="1"/>
  <c r="BY134" i="1"/>
  <c r="BZ134" i="1"/>
  <c r="C135" i="1"/>
  <c r="E135" i="1" s="1"/>
  <c r="G135" i="1" s="1"/>
  <c r="D135" i="1"/>
  <c r="F135" i="1" s="1"/>
  <c r="H135" i="1" s="1"/>
  <c r="P135" i="1"/>
  <c r="Q135" i="1" s="1"/>
  <c r="AD135" i="1"/>
  <c r="BK135" i="1" s="1"/>
  <c r="AL135" i="1"/>
  <c r="AT135" i="1"/>
  <c r="BB135" i="1"/>
  <c r="BW135" i="1" s="1"/>
  <c r="BJ135" i="1"/>
  <c r="BS135" i="1"/>
  <c r="BU135" i="1"/>
  <c r="BV135" i="1"/>
  <c r="BY135" i="1"/>
  <c r="BZ135" i="1"/>
  <c r="C136" i="1"/>
  <c r="D136" i="1"/>
  <c r="F136" i="1" s="1"/>
  <c r="H136" i="1" s="1"/>
  <c r="E136" i="1"/>
  <c r="G136" i="1" s="1"/>
  <c r="I136" i="1" s="1"/>
  <c r="P136" i="1"/>
  <c r="Q136" i="1" s="1"/>
  <c r="AD136" i="1"/>
  <c r="AL136" i="1"/>
  <c r="AT136" i="1"/>
  <c r="BB136" i="1"/>
  <c r="BW136" i="1" s="1"/>
  <c r="BJ136" i="1"/>
  <c r="BO136" i="1"/>
  <c r="BS136" i="1"/>
  <c r="BY136" i="1"/>
  <c r="BZ136" i="1"/>
  <c r="C137" i="1"/>
  <c r="E137" i="1" s="1"/>
  <c r="G137" i="1" s="1"/>
  <c r="D137" i="1"/>
  <c r="F137" i="1" s="1"/>
  <c r="H137" i="1" s="1"/>
  <c r="P137" i="1"/>
  <c r="AD137" i="1"/>
  <c r="BK137" i="1" s="1"/>
  <c r="AL137" i="1"/>
  <c r="AT137" i="1"/>
  <c r="BS137" i="1" s="1"/>
  <c r="BB137" i="1"/>
  <c r="BJ137" i="1"/>
  <c r="BO137" i="1"/>
  <c r="BW137" i="1"/>
  <c r="BY137" i="1"/>
  <c r="BZ137" i="1"/>
  <c r="C138" i="1"/>
  <c r="E138" i="1" s="1"/>
  <c r="G138" i="1" s="1"/>
  <c r="D138" i="1"/>
  <c r="F138" i="1" s="1"/>
  <c r="H138" i="1" s="1"/>
  <c r="P138" i="1"/>
  <c r="AD138" i="1"/>
  <c r="AE139" i="1" s="1"/>
  <c r="AL138" i="1"/>
  <c r="BO138" i="1" s="1"/>
  <c r="AT138" i="1"/>
  <c r="BB138" i="1"/>
  <c r="BW138" i="1" s="1"/>
  <c r="BJ138" i="1"/>
  <c r="BY138" i="1"/>
  <c r="BZ138" i="1"/>
  <c r="C139" i="1"/>
  <c r="E139" i="1" s="1"/>
  <c r="G139" i="1" s="1"/>
  <c r="D139" i="1"/>
  <c r="F139" i="1" s="1"/>
  <c r="H139" i="1" s="1"/>
  <c r="P139" i="1"/>
  <c r="Q139" i="1" s="1"/>
  <c r="AD139" i="1"/>
  <c r="AL139" i="1"/>
  <c r="BO139" i="1" s="1"/>
  <c r="AT139" i="1"/>
  <c r="BS139" i="1" s="1"/>
  <c r="BB139" i="1"/>
  <c r="BJ139" i="1"/>
  <c r="BK139" i="1"/>
  <c r="BW139" i="1"/>
  <c r="BY139" i="1"/>
  <c r="BZ139" i="1"/>
  <c r="C140" i="1"/>
  <c r="E140" i="1" s="1"/>
  <c r="G140" i="1" s="1"/>
  <c r="D140" i="1"/>
  <c r="F140" i="1"/>
  <c r="H140" i="1" s="1"/>
  <c r="P140" i="1"/>
  <c r="R140" i="1" s="1"/>
  <c r="AD140" i="1"/>
  <c r="AL140" i="1"/>
  <c r="AT140" i="1"/>
  <c r="BS140" i="1" s="1"/>
  <c r="BB140" i="1"/>
  <c r="BC140" i="1" s="1"/>
  <c r="BJ140" i="1"/>
  <c r="BO140" i="1"/>
  <c r="BW140" i="1"/>
  <c r="C141" i="1"/>
  <c r="E141" i="1" s="1"/>
  <c r="G141" i="1" s="1"/>
  <c r="D141" i="1"/>
  <c r="F141" i="1"/>
  <c r="H141" i="1" s="1"/>
  <c r="P141" i="1"/>
  <c r="R141" i="1" s="1"/>
  <c r="AD141" i="1"/>
  <c r="AL141" i="1"/>
  <c r="AT141" i="1"/>
  <c r="BS141" i="1" s="1"/>
  <c r="BB141" i="1"/>
  <c r="BC142" i="1" s="1"/>
  <c r="BJ141" i="1"/>
  <c r="BO141" i="1"/>
  <c r="BW141" i="1"/>
  <c r="C142" i="1"/>
  <c r="E142" i="1" s="1"/>
  <c r="G142" i="1" s="1"/>
  <c r="D142" i="1"/>
  <c r="F142" i="1"/>
  <c r="H142" i="1" s="1"/>
  <c r="P142" i="1"/>
  <c r="R142" i="1" s="1"/>
  <c r="AD142" i="1"/>
  <c r="AL142" i="1"/>
  <c r="AT142" i="1"/>
  <c r="BS142" i="1" s="1"/>
  <c r="BB142" i="1"/>
  <c r="BJ142" i="1"/>
  <c r="BO142" i="1"/>
  <c r="BW142" i="1"/>
  <c r="C143" i="1"/>
  <c r="E143" i="1" s="1"/>
  <c r="G143" i="1" s="1"/>
  <c r="D143" i="1"/>
  <c r="F143" i="1"/>
  <c r="H143" i="1" s="1"/>
  <c r="P143" i="1"/>
  <c r="R143" i="1" s="1"/>
  <c r="AD143" i="1"/>
  <c r="AL143" i="1"/>
  <c r="AT143" i="1"/>
  <c r="BS143" i="1" s="1"/>
  <c r="BB143" i="1"/>
  <c r="BC143" i="1" s="1"/>
  <c r="BJ143" i="1"/>
  <c r="BO143" i="1"/>
  <c r="BW143" i="1"/>
  <c r="C144" i="1"/>
  <c r="E144" i="1" s="1"/>
  <c r="G144" i="1" s="1"/>
  <c r="D144" i="1"/>
  <c r="F144" i="1"/>
  <c r="H144" i="1" s="1"/>
  <c r="P144" i="1"/>
  <c r="R144" i="1" s="1"/>
  <c r="AD144" i="1"/>
  <c r="AL144" i="1"/>
  <c r="AT144" i="1"/>
  <c r="BS144" i="1" s="1"/>
  <c r="BB144" i="1"/>
  <c r="BC144" i="1"/>
  <c r="BJ144" i="1"/>
  <c r="BO144" i="1"/>
  <c r="BW144" i="1"/>
  <c r="C145" i="1"/>
  <c r="E145" i="1" s="1"/>
  <c r="G145" i="1" s="1"/>
  <c r="I145" i="1" s="1"/>
  <c r="D145" i="1"/>
  <c r="F145" i="1"/>
  <c r="H145" i="1" s="1"/>
  <c r="P145" i="1"/>
  <c r="AD145" i="1"/>
  <c r="AL145" i="1"/>
  <c r="AT145" i="1"/>
  <c r="BS145" i="1" s="1"/>
  <c r="BB145" i="1"/>
  <c r="BC145" i="1"/>
  <c r="BJ145" i="1"/>
  <c r="BO145" i="1"/>
  <c r="BW145" i="1"/>
  <c r="C146" i="1"/>
  <c r="E146" i="1" s="1"/>
  <c r="G146" i="1" s="1"/>
  <c r="I146" i="1" s="1"/>
  <c r="D146" i="1"/>
  <c r="F146" i="1"/>
  <c r="H146" i="1" s="1"/>
  <c r="P146" i="1"/>
  <c r="AD146" i="1"/>
  <c r="AL146" i="1"/>
  <c r="AT146" i="1"/>
  <c r="BS146" i="1" s="1"/>
  <c r="BB146" i="1"/>
  <c r="BC146" i="1"/>
  <c r="BJ146" i="1"/>
  <c r="BO146" i="1"/>
  <c r="BW146" i="1"/>
  <c r="C147" i="1"/>
  <c r="E147" i="1" s="1"/>
  <c r="G147" i="1" s="1"/>
  <c r="I147" i="1" s="1"/>
  <c r="D147" i="1"/>
  <c r="F147" i="1"/>
  <c r="H147" i="1" s="1"/>
  <c r="P147" i="1"/>
  <c r="R147" i="1" s="1"/>
  <c r="AD147" i="1"/>
  <c r="AE148" i="1" s="1"/>
  <c r="AL147" i="1"/>
  <c r="BO147" i="1" s="1"/>
  <c r="AT147" i="1"/>
  <c r="BB147" i="1"/>
  <c r="BW147" i="1" s="1"/>
  <c r="BC147" i="1"/>
  <c r="BJ147" i="1"/>
  <c r="C148" i="1"/>
  <c r="E148" i="1" s="1"/>
  <c r="G148" i="1" s="1"/>
  <c r="D148" i="1"/>
  <c r="F148" i="1" s="1"/>
  <c r="H148" i="1" s="1"/>
  <c r="P148" i="1"/>
  <c r="R148" i="1" s="1"/>
  <c r="AD148" i="1"/>
  <c r="BK148" i="1" s="1"/>
  <c r="AL148" i="1"/>
  <c r="BO148" i="1" s="1"/>
  <c r="AM148" i="1"/>
  <c r="AT148" i="1"/>
  <c r="BS148" i="1" s="1"/>
  <c r="BB148" i="1"/>
  <c r="BC148" i="1"/>
  <c r="BJ148" i="1"/>
  <c r="BW148" i="1"/>
  <c r="C149" i="1"/>
  <c r="E149" i="1" s="1"/>
  <c r="G149" i="1" s="1"/>
  <c r="D149" i="1"/>
  <c r="F149" i="1" s="1"/>
  <c r="H149" i="1" s="1"/>
  <c r="P149" i="1"/>
  <c r="R149" i="1" s="1"/>
  <c r="AD149" i="1"/>
  <c r="AL149" i="1"/>
  <c r="BO149" i="1" s="1"/>
  <c r="AT149" i="1"/>
  <c r="BS149" i="1" s="1"/>
  <c r="BB149" i="1"/>
  <c r="BW149" i="1" s="1"/>
  <c r="BC149" i="1"/>
  <c r="BJ149" i="1"/>
  <c r="C150" i="1"/>
  <c r="E150" i="1" s="1"/>
  <c r="G150" i="1" s="1"/>
  <c r="D150" i="1"/>
  <c r="F150" i="1" s="1"/>
  <c r="H150" i="1" s="1"/>
  <c r="P150" i="1"/>
  <c r="R150" i="1" s="1"/>
  <c r="Q150" i="1"/>
  <c r="AD150" i="1"/>
  <c r="BK150" i="1" s="1"/>
  <c r="AL150" i="1"/>
  <c r="BO150" i="1" s="1"/>
  <c r="AM150" i="1"/>
  <c r="AT150" i="1"/>
  <c r="BS150" i="1" s="1"/>
  <c r="BB150" i="1"/>
  <c r="BW150" i="1" s="1"/>
  <c r="BJ150" i="1"/>
  <c r="C151" i="1"/>
  <c r="E151" i="1" s="1"/>
  <c r="G151" i="1" s="1"/>
  <c r="D151" i="1"/>
  <c r="F151" i="1" s="1"/>
  <c r="H151" i="1" s="1"/>
  <c r="P151" i="1"/>
  <c r="R151" i="1" s="1"/>
  <c r="AD151" i="1"/>
  <c r="AL151" i="1"/>
  <c r="AT151" i="1"/>
  <c r="BS151" i="1" s="1"/>
  <c r="BB151" i="1"/>
  <c r="BJ151" i="1"/>
  <c r="BW151" i="1"/>
  <c r="C152" i="1"/>
  <c r="E152" i="1" s="1"/>
  <c r="G152" i="1" s="1"/>
  <c r="D152" i="1"/>
  <c r="F152" i="1"/>
  <c r="H152" i="1" s="1"/>
  <c r="P152" i="1"/>
  <c r="R152" i="1" s="1"/>
  <c r="AD152" i="1"/>
  <c r="AL152" i="1"/>
  <c r="AT152" i="1"/>
  <c r="BS152" i="1" s="1"/>
  <c r="BB152" i="1"/>
  <c r="BJ152" i="1"/>
  <c r="BO152" i="1"/>
  <c r="BW152" i="1"/>
  <c r="C153" i="1"/>
  <c r="E153" i="1" s="1"/>
  <c r="G153" i="1" s="1"/>
  <c r="D153" i="1"/>
  <c r="F153" i="1"/>
  <c r="H153" i="1" s="1"/>
  <c r="P153" i="1"/>
  <c r="R153" i="1" s="1"/>
  <c r="AD153" i="1"/>
  <c r="AL153" i="1"/>
  <c r="AT153" i="1"/>
  <c r="BS153" i="1" s="1"/>
  <c r="BB153" i="1"/>
  <c r="BJ153" i="1"/>
  <c r="BW153" i="1"/>
  <c r="C154" i="1"/>
  <c r="E154" i="1" s="1"/>
  <c r="G154" i="1" s="1"/>
  <c r="D154" i="1"/>
  <c r="F154" i="1"/>
  <c r="H154" i="1" s="1"/>
  <c r="P154" i="1"/>
  <c r="R154" i="1" s="1"/>
  <c r="AD154" i="1"/>
  <c r="AL154" i="1"/>
  <c r="AT154" i="1"/>
  <c r="BS154" i="1" s="1"/>
  <c r="BB154" i="1"/>
  <c r="BJ154" i="1"/>
  <c r="BO154" i="1"/>
  <c r="BW154" i="1"/>
  <c r="C155" i="1"/>
  <c r="E155" i="1" s="1"/>
  <c r="G155" i="1" s="1"/>
  <c r="D155" i="1"/>
  <c r="F155" i="1"/>
  <c r="H155" i="1" s="1"/>
  <c r="P155" i="1"/>
  <c r="R155" i="1" s="1"/>
  <c r="AD155" i="1"/>
  <c r="AL155" i="1"/>
  <c r="AT155" i="1"/>
  <c r="BS155" i="1" s="1"/>
  <c r="BB155" i="1"/>
  <c r="BJ155" i="1"/>
  <c r="C156" i="1"/>
  <c r="E156" i="1" s="1"/>
  <c r="G156" i="1" s="1"/>
  <c r="D156" i="1"/>
  <c r="F156" i="1" s="1"/>
  <c r="H156" i="1" s="1"/>
  <c r="P156" i="1"/>
  <c r="R156" i="1" s="1"/>
  <c r="Q156" i="1"/>
  <c r="AD156" i="1"/>
  <c r="AL156" i="1"/>
  <c r="AT156" i="1"/>
  <c r="BS156" i="1" s="1"/>
  <c r="BB156" i="1"/>
  <c r="BW156" i="1" s="1"/>
  <c r="BJ156" i="1"/>
  <c r="BO156" i="1"/>
  <c r="C157" i="1"/>
  <c r="E157" i="1" s="1"/>
  <c r="G157" i="1" s="1"/>
  <c r="D157" i="1"/>
  <c r="F157" i="1" s="1"/>
  <c r="H157" i="1" s="1"/>
  <c r="P157" i="1"/>
  <c r="R157" i="1" s="1"/>
  <c r="Q157" i="1"/>
  <c r="AD157" i="1"/>
  <c r="AL157" i="1"/>
  <c r="AT157" i="1"/>
  <c r="BS157" i="1" s="1"/>
  <c r="BB157" i="1"/>
  <c r="BW157" i="1" s="1"/>
  <c r="BC157" i="1"/>
  <c r="BJ157" i="1"/>
  <c r="C158" i="1"/>
  <c r="E158" i="1" s="1"/>
  <c r="G158" i="1" s="1"/>
  <c r="D158" i="1"/>
  <c r="F158" i="1"/>
  <c r="H158" i="1" s="1"/>
  <c r="P158" i="1"/>
  <c r="R158" i="1" s="1"/>
  <c r="AD158" i="1"/>
  <c r="AL158" i="1"/>
  <c r="AT158" i="1"/>
  <c r="BS158" i="1" s="1"/>
  <c r="BB158" i="1"/>
  <c r="BJ158" i="1"/>
  <c r="BO158" i="1"/>
  <c r="BW158" i="1"/>
  <c r="C159" i="1"/>
  <c r="E159" i="1" s="1"/>
  <c r="G159" i="1" s="1"/>
  <c r="D159" i="1"/>
  <c r="F159" i="1" s="1"/>
  <c r="H159" i="1" s="1"/>
  <c r="P159" i="1"/>
  <c r="AD159" i="1"/>
  <c r="AL159" i="1"/>
  <c r="AT159" i="1"/>
  <c r="BS159" i="1" s="1"/>
  <c r="BB159" i="1"/>
  <c r="BW159" i="1" s="1"/>
  <c r="BC159" i="1"/>
  <c r="BJ159" i="1"/>
  <c r="C160" i="1"/>
  <c r="E160" i="1" s="1"/>
  <c r="G160" i="1" s="1"/>
  <c r="D160" i="1"/>
  <c r="F160" i="1" s="1"/>
  <c r="H160" i="1" s="1"/>
  <c r="P160" i="1"/>
  <c r="R160" i="1" s="1"/>
  <c r="Q160" i="1"/>
  <c r="AD160" i="1"/>
  <c r="AL160" i="1"/>
  <c r="AT160" i="1"/>
  <c r="BS160" i="1" s="1"/>
  <c r="BB160" i="1"/>
  <c r="BJ160" i="1"/>
  <c r="C161" i="1"/>
  <c r="E161" i="1" s="1"/>
  <c r="G161" i="1" s="1"/>
  <c r="I161" i="1" s="1"/>
  <c r="D161" i="1"/>
  <c r="F161" i="1" s="1"/>
  <c r="H161" i="1" s="1"/>
  <c r="P161" i="1"/>
  <c r="R161" i="1" s="1"/>
  <c r="Q161" i="1"/>
  <c r="AD161" i="1"/>
  <c r="AL161" i="1"/>
  <c r="AT161" i="1"/>
  <c r="BS161" i="1" s="1"/>
  <c r="BB161" i="1"/>
  <c r="BW161" i="1" s="1"/>
  <c r="BJ161" i="1"/>
  <c r="BO161" i="1"/>
  <c r="C162" i="1"/>
  <c r="E162" i="1" s="1"/>
  <c r="G162" i="1" s="1"/>
  <c r="D162" i="1"/>
  <c r="F162" i="1" s="1"/>
  <c r="H162" i="1" s="1"/>
  <c r="P162" i="1"/>
  <c r="R162" i="1" s="1"/>
  <c r="Q162" i="1"/>
  <c r="AD162" i="1"/>
  <c r="AL162" i="1"/>
  <c r="AT162" i="1"/>
  <c r="BS162" i="1" s="1"/>
  <c r="BB162" i="1"/>
  <c r="BW162" i="1" s="1"/>
  <c r="BJ162" i="1"/>
  <c r="BO162" i="1"/>
  <c r="C163" i="1"/>
  <c r="E163" i="1" s="1"/>
  <c r="G163" i="1" s="1"/>
  <c r="D163" i="1"/>
  <c r="F163" i="1" s="1"/>
  <c r="H163" i="1" s="1"/>
  <c r="P163" i="1"/>
  <c r="R163" i="1" s="1"/>
  <c r="AD163" i="1"/>
  <c r="AL163" i="1"/>
  <c r="AT163" i="1"/>
  <c r="BB163" i="1"/>
  <c r="BC163" i="1"/>
  <c r="BJ163" i="1"/>
  <c r="BW163" i="1"/>
  <c r="C164" i="1"/>
  <c r="E164" i="1" s="1"/>
  <c r="G164" i="1" s="1"/>
  <c r="D164" i="1"/>
  <c r="F164" i="1" s="1"/>
  <c r="H164" i="1" s="1"/>
  <c r="P164" i="1"/>
  <c r="R164" i="1" s="1"/>
  <c r="Q164" i="1"/>
  <c r="AD164" i="1"/>
  <c r="AL164" i="1"/>
  <c r="AT164" i="1"/>
  <c r="BB164" i="1"/>
  <c r="BJ164" i="1"/>
  <c r="BO164" i="1"/>
  <c r="C165" i="1"/>
  <c r="E165" i="1" s="1"/>
  <c r="G165" i="1" s="1"/>
  <c r="D165" i="1"/>
  <c r="F165" i="1" s="1"/>
  <c r="H165" i="1" s="1"/>
  <c r="P165" i="1"/>
  <c r="R165" i="1" s="1"/>
  <c r="AD165" i="1"/>
  <c r="AL165" i="1"/>
  <c r="BO165" i="1" s="1"/>
  <c r="AM165" i="1"/>
  <c r="AT165" i="1"/>
  <c r="BB165" i="1"/>
  <c r="BW165" i="1" s="1"/>
  <c r="BJ165" i="1"/>
  <c r="BK165" i="1"/>
  <c r="C166" i="1"/>
  <c r="E166" i="1" s="1"/>
  <c r="G166" i="1" s="1"/>
  <c r="D166" i="1"/>
  <c r="F166" i="1"/>
  <c r="H166" i="1" s="1"/>
  <c r="P166" i="1"/>
  <c r="R166" i="1" s="1"/>
  <c r="Q166" i="1"/>
  <c r="AD166" i="1"/>
  <c r="BK166" i="1" s="1"/>
  <c r="AE166" i="1"/>
  <c r="AL166" i="1"/>
  <c r="BO166" i="1" s="1"/>
  <c r="AT166" i="1"/>
  <c r="BS166" i="1" s="1"/>
  <c r="BB166" i="1"/>
  <c r="BC166" i="1"/>
  <c r="BJ166" i="1"/>
  <c r="BW166" i="1"/>
  <c r="C167" i="1"/>
  <c r="E167" i="1" s="1"/>
  <c r="G167" i="1" s="1"/>
  <c r="I167" i="1" s="1"/>
  <c r="D167" i="1"/>
  <c r="F167" i="1" s="1"/>
  <c r="H167" i="1" s="1"/>
  <c r="P167" i="1"/>
  <c r="R167" i="1" s="1"/>
  <c r="AD167" i="1"/>
  <c r="AL167" i="1"/>
  <c r="BO167" i="1" s="1"/>
  <c r="AT167" i="1"/>
  <c r="BS167" i="1" s="1"/>
  <c r="BB167" i="1"/>
  <c r="BC167" i="1"/>
  <c r="BJ167" i="1"/>
  <c r="BW167" i="1"/>
  <c r="C168" i="1"/>
  <c r="E168" i="1" s="1"/>
  <c r="G168" i="1" s="1"/>
  <c r="D168" i="1"/>
  <c r="F168" i="1" s="1"/>
  <c r="H168" i="1" s="1"/>
  <c r="P168" i="1"/>
  <c r="R168" i="1" s="1"/>
  <c r="AD168" i="1"/>
  <c r="AL168" i="1"/>
  <c r="AT168" i="1"/>
  <c r="BS168" i="1" s="1"/>
  <c r="BB168" i="1"/>
  <c r="BJ168" i="1"/>
  <c r="BW168" i="1"/>
  <c r="C169" i="1"/>
  <c r="E169" i="1" s="1"/>
  <c r="G169" i="1" s="1"/>
  <c r="D169" i="1"/>
  <c r="F169" i="1"/>
  <c r="H169" i="1" s="1"/>
  <c r="P169" i="1"/>
  <c r="R169" i="1" s="1"/>
  <c r="Q169" i="1"/>
  <c r="AD169" i="1"/>
  <c r="BK169" i="1" s="1"/>
  <c r="AL169" i="1"/>
  <c r="BO169" i="1" s="1"/>
  <c r="AT169" i="1"/>
  <c r="BB169" i="1"/>
  <c r="BC177" i="1" s="1"/>
  <c r="BJ169" i="1"/>
  <c r="C170" i="1"/>
  <c r="E170" i="1" s="1"/>
  <c r="G170" i="1" s="1"/>
  <c r="D170" i="1"/>
  <c r="F170" i="1" s="1"/>
  <c r="H170" i="1" s="1"/>
  <c r="P170" i="1"/>
  <c r="R170" i="1" s="1"/>
  <c r="Q170" i="1"/>
  <c r="AD170" i="1"/>
  <c r="BK170" i="1" s="1"/>
  <c r="AE170" i="1"/>
  <c r="AL170" i="1"/>
  <c r="BO170" i="1" s="1"/>
  <c r="AT170" i="1"/>
  <c r="BS170" i="1" s="1"/>
  <c r="BB170" i="1"/>
  <c r="BW170" i="1" s="1"/>
  <c r="BJ170" i="1"/>
  <c r="C171" i="1"/>
  <c r="E171" i="1" s="1"/>
  <c r="G171" i="1" s="1"/>
  <c r="D171" i="1"/>
  <c r="F171" i="1" s="1"/>
  <c r="H171" i="1" s="1"/>
  <c r="P171" i="1"/>
  <c r="R171" i="1" s="1"/>
  <c r="AD171" i="1"/>
  <c r="AL171" i="1"/>
  <c r="AT171" i="1"/>
  <c r="BB171" i="1"/>
  <c r="BJ171" i="1"/>
  <c r="BO171" i="1"/>
  <c r="BW171" i="1"/>
  <c r="C172" i="1"/>
  <c r="E172" i="1" s="1"/>
  <c r="G172" i="1" s="1"/>
  <c r="D172" i="1"/>
  <c r="F172" i="1" s="1"/>
  <c r="H172" i="1" s="1"/>
  <c r="P172" i="1"/>
  <c r="R172" i="1" s="1"/>
  <c r="AD172" i="1"/>
  <c r="AL172" i="1"/>
  <c r="AT172" i="1"/>
  <c r="BB172" i="1"/>
  <c r="BJ172" i="1"/>
  <c r="BO172" i="1"/>
  <c r="C173" i="1"/>
  <c r="D173" i="1"/>
  <c r="F173" i="1" s="1"/>
  <c r="H173" i="1" s="1"/>
  <c r="E173" i="1"/>
  <c r="G173" i="1" s="1"/>
  <c r="P173" i="1"/>
  <c r="Q173" i="1" s="1"/>
  <c r="R173" i="1"/>
  <c r="AD173" i="1"/>
  <c r="AL173" i="1"/>
  <c r="AT173" i="1"/>
  <c r="BB173" i="1"/>
  <c r="BJ173" i="1"/>
  <c r="BO173" i="1"/>
  <c r="BS173" i="1"/>
  <c r="C174" i="1"/>
  <c r="E174" i="1" s="1"/>
  <c r="G174" i="1" s="1"/>
  <c r="D174" i="1"/>
  <c r="F174" i="1" s="1"/>
  <c r="H174" i="1" s="1"/>
  <c r="P174" i="1"/>
  <c r="AD174" i="1"/>
  <c r="AL174" i="1"/>
  <c r="BO174" i="1" s="1"/>
  <c r="AT174" i="1"/>
  <c r="BB174" i="1"/>
  <c r="BJ174" i="1"/>
  <c r="BS174" i="1"/>
  <c r="C175" i="1"/>
  <c r="E175" i="1" s="1"/>
  <c r="G175" i="1" s="1"/>
  <c r="D175" i="1"/>
  <c r="F175" i="1"/>
  <c r="H175" i="1" s="1"/>
  <c r="P175" i="1"/>
  <c r="AD175" i="1"/>
  <c r="AL175" i="1"/>
  <c r="AT175" i="1"/>
  <c r="BS175" i="1" s="1"/>
  <c r="BB175" i="1"/>
  <c r="BJ175" i="1"/>
  <c r="C176" i="1"/>
  <c r="E176" i="1" s="1"/>
  <c r="G176" i="1" s="1"/>
  <c r="D176" i="1"/>
  <c r="F176" i="1" s="1"/>
  <c r="H176" i="1" s="1"/>
  <c r="P176" i="1"/>
  <c r="AD176" i="1"/>
  <c r="AL176" i="1"/>
  <c r="AT176" i="1"/>
  <c r="BB176" i="1"/>
  <c r="BJ176" i="1"/>
  <c r="BS176" i="1"/>
  <c r="C177" i="1"/>
  <c r="E177" i="1" s="1"/>
  <c r="G177" i="1" s="1"/>
  <c r="D177" i="1"/>
  <c r="F177" i="1"/>
  <c r="H177" i="1" s="1"/>
  <c r="P177" i="1"/>
  <c r="AD177" i="1"/>
  <c r="AL177" i="1"/>
  <c r="AT177" i="1"/>
  <c r="BB177" i="1"/>
  <c r="BC181" i="1" s="1"/>
  <c r="BJ177" i="1"/>
  <c r="BS177" i="1"/>
  <c r="C178" i="1"/>
  <c r="E178" i="1" s="1"/>
  <c r="G178" i="1" s="1"/>
  <c r="I178" i="1" s="1"/>
  <c r="D178" i="1"/>
  <c r="F178" i="1"/>
  <c r="H178" i="1" s="1"/>
  <c r="P178" i="1"/>
  <c r="AD178" i="1"/>
  <c r="AL178" i="1"/>
  <c r="AT178" i="1"/>
  <c r="BS178" i="1" s="1"/>
  <c r="BB178" i="1"/>
  <c r="BJ178" i="1"/>
  <c r="C179" i="1"/>
  <c r="E179" i="1" s="1"/>
  <c r="G179" i="1" s="1"/>
  <c r="D179" i="1"/>
  <c r="F179" i="1"/>
  <c r="H179" i="1" s="1"/>
  <c r="P179" i="1"/>
  <c r="AD179" i="1"/>
  <c r="AL179" i="1"/>
  <c r="AT179" i="1"/>
  <c r="BS179" i="1" s="1"/>
  <c r="BB179" i="1"/>
  <c r="BJ179" i="1"/>
  <c r="C180" i="1"/>
  <c r="E180" i="1" s="1"/>
  <c r="G180" i="1" s="1"/>
  <c r="D180" i="1"/>
  <c r="F180" i="1"/>
  <c r="H180" i="1" s="1"/>
  <c r="P180" i="1"/>
  <c r="AD180" i="1"/>
  <c r="AL180" i="1"/>
  <c r="AT180" i="1"/>
  <c r="BB180" i="1"/>
  <c r="BJ180" i="1"/>
  <c r="C181" i="1"/>
  <c r="E181" i="1" s="1"/>
  <c r="G181" i="1" s="1"/>
  <c r="D181" i="1"/>
  <c r="F181" i="1"/>
  <c r="H181" i="1" s="1"/>
  <c r="P181" i="1"/>
  <c r="AD181" i="1"/>
  <c r="AL181" i="1"/>
  <c r="AT181" i="1"/>
  <c r="AU181" i="1" s="1"/>
  <c r="BB181" i="1"/>
  <c r="BJ181" i="1"/>
  <c r="BS181" i="1"/>
  <c r="C182" i="1"/>
  <c r="E182" i="1" s="1"/>
  <c r="G182" i="1" s="1"/>
  <c r="D182" i="1"/>
  <c r="F182" i="1"/>
  <c r="H182" i="1" s="1"/>
  <c r="P182" i="1"/>
  <c r="AD182" i="1"/>
  <c r="AL182" i="1"/>
  <c r="BO182" i="1" s="1"/>
  <c r="AT182" i="1"/>
  <c r="BB182" i="1"/>
  <c r="BJ182" i="1"/>
  <c r="C183" i="1"/>
  <c r="E183" i="1" s="1"/>
  <c r="G183" i="1" s="1"/>
  <c r="D183" i="1"/>
  <c r="F183" i="1" s="1"/>
  <c r="H183" i="1" s="1"/>
  <c r="P183" i="1"/>
  <c r="AD183" i="1"/>
  <c r="AL183" i="1"/>
  <c r="AT183" i="1"/>
  <c r="BB183" i="1"/>
  <c r="BJ183" i="1"/>
  <c r="BS183" i="1"/>
  <c r="C184" i="1"/>
  <c r="E184" i="1" s="1"/>
  <c r="G184" i="1" s="1"/>
  <c r="D184" i="1"/>
  <c r="F184" i="1" s="1"/>
  <c r="H184" i="1" s="1"/>
  <c r="P184" i="1"/>
  <c r="Q184" i="1" s="1"/>
  <c r="AD184" i="1"/>
  <c r="AL184" i="1"/>
  <c r="AT184" i="1"/>
  <c r="BS184" i="1" s="1"/>
  <c r="BB184" i="1"/>
  <c r="BJ184" i="1"/>
  <c r="C185" i="1"/>
  <c r="E185" i="1" s="1"/>
  <c r="G185" i="1" s="1"/>
  <c r="D185" i="1"/>
  <c r="F185" i="1" s="1"/>
  <c r="H185" i="1" s="1"/>
  <c r="P185" i="1"/>
  <c r="Q185" i="1" s="1"/>
  <c r="AD185" i="1"/>
  <c r="AL185" i="1"/>
  <c r="AT185" i="1"/>
  <c r="BS185" i="1" s="1"/>
  <c r="BB185" i="1"/>
  <c r="BJ185" i="1"/>
  <c r="C186" i="1"/>
  <c r="E186" i="1" s="1"/>
  <c r="G186" i="1" s="1"/>
  <c r="D186" i="1"/>
  <c r="F186" i="1" s="1"/>
  <c r="H186" i="1" s="1"/>
  <c r="P186" i="1"/>
  <c r="Q186" i="1" s="1"/>
  <c r="AD186" i="1"/>
  <c r="AL186" i="1"/>
  <c r="AT186" i="1"/>
  <c r="BB186" i="1"/>
  <c r="BC186" i="1"/>
  <c r="BJ186" i="1"/>
  <c r="BS186" i="1"/>
  <c r="C187" i="1"/>
  <c r="E187" i="1" s="1"/>
  <c r="G187" i="1" s="1"/>
  <c r="D187" i="1"/>
  <c r="F187" i="1" s="1"/>
  <c r="H187" i="1" s="1"/>
  <c r="P187" i="1"/>
  <c r="Q187" i="1" s="1"/>
  <c r="AD187" i="1"/>
  <c r="AL187" i="1"/>
  <c r="AT187" i="1"/>
  <c r="BB187" i="1"/>
  <c r="BJ187" i="1"/>
  <c r="BO187" i="1"/>
  <c r="BS187" i="1"/>
  <c r="C188" i="1"/>
  <c r="E188" i="1" s="1"/>
  <c r="G188" i="1" s="1"/>
  <c r="D188" i="1"/>
  <c r="F188" i="1" s="1"/>
  <c r="H188" i="1" s="1"/>
  <c r="P188" i="1"/>
  <c r="Q188" i="1" s="1"/>
  <c r="AD188" i="1"/>
  <c r="AL188" i="1"/>
  <c r="BO188" i="1" s="1"/>
  <c r="AT188" i="1"/>
  <c r="BS188" i="1" s="1"/>
  <c r="AU188" i="1"/>
  <c r="BB188" i="1"/>
  <c r="BJ188" i="1"/>
  <c r="C189" i="1"/>
  <c r="E189" i="1" s="1"/>
  <c r="G189" i="1" s="1"/>
  <c r="D189" i="1"/>
  <c r="F189" i="1"/>
  <c r="H189" i="1" s="1"/>
  <c r="P189" i="1"/>
  <c r="Q189" i="1" s="1"/>
  <c r="AD189" i="1"/>
  <c r="AL189" i="1"/>
  <c r="AT189" i="1"/>
  <c r="BS189" i="1" s="1"/>
  <c r="BB189" i="1"/>
  <c r="BJ189" i="1"/>
  <c r="C190" i="1"/>
  <c r="E190" i="1" s="1"/>
  <c r="G190" i="1" s="1"/>
  <c r="D190" i="1"/>
  <c r="F190" i="1" s="1"/>
  <c r="H190" i="1" s="1"/>
  <c r="P190" i="1"/>
  <c r="Q190" i="1" s="1"/>
  <c r="AD190" i="1"/>
  <c r="AL190" i="1"/>
  <c r="BO190" i="1" s="1"/>
  <c r="AT190" i="1"/>
  <c r="BS190" i="1" s="1"/>
  <c r="BB190" i="1"/>
  <c r="BW190" i="1" s="1"/>
  <c r="BJ190" i="1"/>
  <c r="C191" i="1"/>
  <c r="E191" i="1" s="1"/>
  <c r="G191" i="1" s="1"/>
  <c r="D191" i="1"/>
  <c r="F191" i="1"/>
  <c r="H191" i="1" s="1"/>
  <c r="P191" i="1"/>
  <c r="Q191" i="1" s="1"/>
  <c r="AD191" i="1"/>
  <c r="AL191" i="1"/>
  <c r="AT191" i="1"/>
  <c r="BB191" i="1"/>
  <c r="BC191" i="1"/>
  <c r="BJ191" i="1"/>
  <c r="BO191" i="1"/>
  <c r="BW191" i="1"/>
  <c r="C192" i="1"/>
  <c r="E192" i="1" s="1"/>
  <c r="G192" i="1" s="1"/>
  <c r="D192" i="1"/>
  <c r="F192" i="1"/>
  <c r="H192" i="1" s="1"/>
  <c r="P192" i="1"/>
  <c r="Q192" i="1" s="1"/>
  <c r="AD192" i="1"/>
  <c r="AL192" i="1"/>
  <c r="AT192" i="1"/>
  <c r="BB192" i="1"/>
  <c r="BC192" i="1"/>
  <c r="BJ192" i="1"/>
  <c r="BO192" i="1"/>
  <c r="BW192" i="1"/>
  <c r="C193" i="1"/>
  <c r="E193" i="1" s="1"/>
  <c r="G193" i="1" s="1"/>
  <c r="D193" i="1"/>
  <c r="F193" i="1"/>
  <c r="H193" i="1" s="1"/>
  <c r="P193" i="1"/>
  <c r="Q193" i="1" s="1"/>
  <c r="AD193" i="1"/>
  <c r="AL193" i="1"/>
  <c r="AT193" i="1"/>
  <c r="BB193" i="1"/>
  <c r="BC193" i="1"/>
  <c r="BJ193" i="1"/>
  <c r="BO193" i="1"/>
  <c r="BW193" i="1"/>
  <c r="C194" i="1"/>
  <c r="E194" i="1" s="1"/>
  <c r="G194" i="1" s="1"/>
  <c r="I194" i="1" s="1"/>
  <c r="D194" i="1"/>
  <c r="F194" i="1"/>
  <c r="H194" i="1" s="1"/>
  <c r="P194" i="1"/>
  <c r="Q194" i="1" s="1"/>
  <c r="AD194" i="1"/>
  <c r="AL194" i="1"/>
  <c r="AM194" i="1" s="1"/>
  <c r="AT194" i="1"/>
  <c r="BS194" i="1" s="1"/>
  <c r="BB194" i="1"/>
  <c r="BC194" i="1"/>
  <c r="BJ194" i="1"/>
  <c r="BO194" i="1"/>
  <c r="BW194" i="1"/>
  <c r="C195" i="1"/>
  <c r="E195" i="1" s="1"/>
  <c r="G195" i="1" s="1"/>
  <c r="D195" i="1"/>
  <c r="F195" i="1"/>
  <c r="H195" i="1" s="1"/>
  <c r="P195" i="1"/>
  <c r="Q195" i="1" s="1"/>
  <c r="AD195" i="1"/>
  <c r="AE195" i="1" s="1"/>
  <c r="AL195" i="1"/>
  <c r="AM195" i="1"/>
  <c r="AT195" i="1"/>
  <c r="BB195" i="1"/>
  <c r="BW195" i="1" s="1"/>
  <c r="BJ195" i="1"/>
  <c r="BO195" i="1"/>
  <c r="C196" i="1"/>
  <c r="E196" i="1" s="1"/>
  <c r="D196" i="1"/>
  <c r="F196" i="1" s="1"/>
  <c r="H196" i="1" s="1"/>
  <c r="G196" i="1"/>
  <c r="P196" i="1"/>
  <c r="R196" i="1" s="1"/>
  <c r="AD196" i="1"/>
  <c r="AL196" i="1"/>
  <c r="AM196" i="1" s="1"/>
  <c r="AT196" i="1"/>
  <c r="BS196" i="1" s="1"/>
  <c r="BB196" i="1"/>
  <c r="BW196" i="1" s="1"/>
  <c r="BJ196" i="1"/>
  <c r="BO196" i="1"/>
  <c r="C197" i="1"/>
  <c r="E197" i="1" s="1"/>
  <c r="G197" i="1" s="1"/>
  <c r="I197" i="1" s="1"/>
  <c r="D197" i="1"/>
  <c r="F197" i="1" s="1"/>
  <c r="H197" i="1" s="1"/>
  <c r="P197" i="1"/>
  <c r="R197" i="1" s="1"/>
  <c r="AD197" i="1"/>
  <c r="AE198" i="1" s="1"/>
  <c r="AL197" i="1"/>
  <c r="AT197" i="1"/>
  <c r="BB197" i="1"/>
  <c r="BC197" i="1" s="1"/>
  <c r="BJ197" i="1"/>
  <c r="BK197" i="1"/>
  <c r="C198" i="1"/>
  <c r="E198" i="1" s="1"/>
  <c r="G198" i="1" s="1"/>
  <c r="D198" i="1"/>
  <c r="F198" i="1" s="1"/>
  <c r="H198" i="1" s="1"/>
  <c r="P198" i="1"/>
  <c r="Q198" i="1" s="1"/>
  <c r="AD198" i="1"/>
  <c r="AL198" i="1"/>
  <c r="AT198" i="1"/>
  <c r="BS198" i="1" s="1"/>
  <c r="BB198" i="1"/>
  <c r="BW198" i="1" s="1"/>
  <c r="BJ198" i="1"/>
  <c r="BK198" i="1"/>
  <c r="C199" i="1"/>
  <c r="E199" i="1" s="1"/>
  <c r="G199" i="1" s="1"/>
  <c r="D199" i="1"/>
  <c r="F199" i="1" s="1"/>
  <c r="H199" i="1" s="1"/>
  <c r="P199" i="1"/>
  <c r="Q199" i="1" s="1"/>
  <c r="AD199" i="1"/>
  <c r="AL199" i="1"/>
  <c r="AT199" i="1"/>
  <c r="BS199" i="1" s="1"/>
  <c r="BB199" i="1"/>
  <c r="BJ199" i="1"/>
  <c r="BK199" i="1"/>
  <c r="C200" i="1"/>
  <c r="E200" i="1" s="1"/>
  <c r="G200" i="1" s="1"/>
  <c r="D200" i="1"/>
  <c r="F200" i="1" s="1"/>
  <c r="H200" i="1" s="1"/>
  <c r="P200" i="1"/>
  <c r="Q200" i="1" s="1"/>
  <c r="AD200" i="1"/>
  <c r="AL200" i="1"/>
  <c r="AT200" i="1"/>
  <c r="BS200" i="1" s="1"/>
  <c r="BB200" i="1"/>
  <c r="BW200" i="1" s="1"/>
  <c r="BJ200" i="1"/>
  <c r="BK200" i="1"/>
  <c r="C201" i="1"/>
  <c r="E201" i="1" s="1"/>
  <c r="G201" i="1" s="1"/>
  <c r="D201" i="1"/>
  <c r="F201" i="1" s="1"/>
  <c r="H201" i="1" s="1"/>
  <c r="P201" i="1"/>
  <c r="Q201" i="1" s="1"/>
  <c r="AD201" i="1"/>
  <c r="AL201" i="1"/>
  <c r="AT201" i="1"/>
  <c r="BS201" i="1" s="1"/>
  <c r="BB201" i="1"/>
  <c r="BC201" i="1" s="1"/>
  <c r="BJ201" i="1"/>
  <c r="C202" i="1"/>
  <c r="E202" i="1" s="1"/>
  <c r="G202" i="1" s="1"/>
  <c r="D202" i="1"/>
  <c r="F202" i="1" s="1"/>
  <c r="H202" i="1" s="1"/>
  <c r="P202" i="1"/>
  <c r="Q202" i="1" s="1"/>
  <c r="AD202" i="1"/>
  <c r="AE202" i="1"/>
  <c r="AL202" i="1"/>
  <c r="AT202" i="1"/>
  <c r="BS202" i="1" s="1"/>
  <c r="BB202" i="1"/>
  <c r="BJ202" i="1"/>
  <c r="BK202" i="1"/>
  <c r="BW202" i="1"/>
  <c r="C203" i="1"/>
  <c r="E203" i="1" s="1"/>
  <c r="G203" i="1" s="1"/>
  <c r="D203" i="1"/>
  <c r="F203" i="1" s="1"/>
  <c r="H203" i="1" s="1"/>
  <c r="P203" i="1"/>
  <c r="Q203" i="1" s="1"/>
  <c r="AD203" i="1"/>
  <c r="AE203" i="1"/>
  <c r="AL203" i="1"/>
  <c r="AT203" i="1"/>
  <c r="BS203" i="1" s="1"/>
  <c r="BB203" i="1"/>
  <c r="BC203" i="1"/>
  <c r="BJ203" i="1"/>
  <c r="BK203" i="1"/>
  <c r="BW203" i="1"/>
  <c r="C204" i="1"/>
  <c r="E204" i="1" s="1"/>
  <c r="G204" i="1" s="1"/>
  <c r="D204" i="1"/>
  <c r="F204" i="1" s="1"/>
  <c r="H204" i="1" s="1"/>
  <c r="P204" i="1"/>
  <c r="Q204" i="1" s="1"/>
  <c r="AD204" i="1"/>
  <c r="AE204" i="1"/>
  <c r="AL204" i="1"/>
  <c r="AT204" i="1"/>
  <c r="BS204" i="1" s="1"/>
  <c r="BB204" i="1"/>
  <c r="BC204" i="1"/>
  <c r="BJ204" i="1"/>
  <c r="BK204" i="1"/>
  <c r="BW204" i="1"/>
  <c r="C205" i="1"/>
  <c r="E205" i="1" s="1"/>
  <c r="G205" i="1" s="1"/>
  <c r="D205" i="1"/>
  <c r="F205" i="1" s="1"/>
  <c r="H205" i="1" s="1"/>
  <c r="P205" i="1"/>
  <c r="Q205" i="1" s="1"/>
  <c r="AD205" i="1"/>
  <c r="AE205" i="1"/>
  <c r="AL205" i="1"/>
  <c r="AT205" i="1"/>
  <c r="BS205" i="1" s="1"/>
  <c r="BB205" i="1"/>
  <c r="BC205" i="1"/>
  <c r="BJ205" i="1"/>
  <c r="BK205" i="1"/>
  <c r="BW205" i="1"/>
  <c r="C206" i="1"/>
  <c r="E206" i="1" s="1"/>
  <c r="G206" i="1" s="1"/>
  <c r="D206" i="1"/>
  <c r="F206" i="1" s="1"/>
  <c r="H206" i="1" s="1"/>
  <c r="P206" i="1"/>
  <c r="Q206" i="1" s="1"/>
  <c r="AD206" i="1"/>
  <c r="AE206" i="1"/>
  <c r="AL206" i="1"/>
  <c r="AT206" i="1"/>
  <c r="BS206" i="1" s="1"/>
  <c r="BB206" i="1"/>
  <c r="BC206" i="1"/>
  <c r="BJ206" i="1"/>
  <c r="BK206" i="1"/>
  <c r="BW206" i="1"/>
  <c r="C207" i="1"/>
  <c r="E207" i="1" s="1"/>
  <c r="G207" i="1" s="1"/>
  <c r="D207" i="1"/>
  <c r="F207" i="1" s="1"/>
  <c r="H207" i="1" s="1"/>
  <c r="P207" i="1"/>
  <c r="Q207" i="1" s="1"/>
  <c r="AD207" i="1"/>
  <c r="AE207" i="1"/>
  <c r="AL207" i="1"/>
  <c r="AT207" i="1"/>
  <c r="BS207" i="1" s="1"/>
  <c r="BB207" i="1"/>
  <c r="BC207" i="1"/>
  <c r="BJ207" i="1"/>
  <c r="BK207" i="1"/>
  <c r="BW207" i="1"/>
  <c r="C208" i="1"/>
  <c r="E208" i="1" s="1"/>
  <c r="G208" i="1" s="1"/>
  <c r="D208" i="1"/>
  <c r="F208" i="1" s="1"/>
  <c r="H208" i="1" s="1"/>
  <c r="P208" i="1"/>
  <c r="Q208" i="1" s="1"/>
  <c r="AD208" i="1"/>
  <c r="AE208" i="1"/>
  <c r="AL208" i="1"/>
  <c r="AT208" i="1"/>
  <c r="BS208" i="1" s="1"/>
  <c r="BB208" i="1"/>
  <c r="BC208" i="1"/>
  <c r="BJ208" i="1"/>
  <c r="BK208" i="1"/>
  <c r="BW208" i="1"/>
  <c r="C209" i="1"/>
  <c r="E209" i="1" s="1"/>
  <c r="G209" i="1" s="1"/>
  <c r="D209" i="1"/>
  <c r="F209" i="1" s="1"/>
  <c r="H209" i="1" s="1"/>
  <c r="P209" i="1"/>
  <c r="Q209" i="1" s="1"/>
  <c r="AD209" i="1"/>
  <c r="AE209" i="1"/>
  <c r="AL209" i="1"/>
  <c r="AT209" i="1"/>
  <c r="BS209" i="1" s="1"/>
  <c r="BB209" i="1"/>
  <c r="BC209" i="1"/>
  <c r="BJ209" i="1"/>
  <c r="BK209" i="1"/>
  <c r="BW209" i="1"/>
  <c r="C210" i="1"/>
  <c r="E210" i="1" s="1"/>
  <c r="G210" i="1" s="1"/>
  <c r="D210" i="1"/>
  <c r="F210" i="1" s="1"/>
  <c r="H210" i="1" s="1"/>
  <c r="P210" i="1"/>
  <c r="R210" i="1" s="1"/>
  <c r="AD210" i="1"/>
  <c r="AE210" i="1" s="1"/>
  <c r="AL210" i="1"/>
  <c r="AM211" i="1" s="1"/>
  <c r="AT210" i="1"/>
  <c r="BB210" i="1"/>
  <c r="BC210" i="1" s="1"/>
  <c r="BJ210" i="1"/>
  <c r="BW210" i="1"/>
  <c r="C211" i="1"/>
  <c r="E211" i="1" s="1"/>
  <c r="G211" i="1" s="1"/>
  <c r="D211" i="1"/>
  <c r="F211" i="1" s="1"/>
  <c r="H211" i="1" s="1"/>
  <c r="P211" i="1"/>
  <c r="R211" i="1" s="1"/>
  <c r="AD211" i="1"/>
  <c r="BK211" i="1" s="1"/>
  <c r="AL211" i="1"/>
  <c r="AT211" i="1"/>
  <c r="BB211" i="1"/>
  <c r="BJ211" i="1"/>
  <c r="BW211" i="1"/>
  <c r="C212" i="1"/>
  <c r="E212" i="1" s="1"/>
  <c r="G212" i="1" s="1"/>
  <c r="D212" i="1"/>
  <c r="F212" i="1" s="1"/>
  <c r="H212" i="1" s="1"/>
  <c r="P212" i="1"/>
  <c r="R212" i="1" s="1"/>
  <c r="AD212" i="1"/>
  <c r="AE212" i="1" s="1"/>
  <c r="AL212" i="1"/>
  <c r="AT212" i="1"/>
  <c r="BB212" i="1"/>
  <c r="BJ212" i="1"/>
  <c r="BK212" i="1"/>
  <c r="BW212" i="1"/>
  <c r="C213" i="1"/>
  <c r="E213" i="1" s="1"/>
  <c r="G213" i="1" s="1"/>
  <c r="D213" i="1"/>
  <c r="F213" i="1" s="1"/>
  <c r="H213" i="1"/>
  <c r="P213" i="1"/>
  <c r="R213" i="1" s="1"/>
  <c r="Q213" i="1"/>
  <c r="AD213" i="1"/>
  <c r="AE213" i="1"/>
  <c r="AL213" i="1"/>
  <c r="AM213" i="1"/>
  <c r="AT213" i="1"/>
  <c r="BS213" i="1" s="1"/>
  <c r="BB213" i="1"/>
  <c r="BW213" i="1" s="1"/>
  <c r="BJ213" i="1"/>
  <c r="BK213" i="1"/>
  <c r="C214" i="1"/>
  <c r="E214" i="1" s="1"/>
  <c r="G214" i="1" s="1"/>
  <c r="D214" i="1"/>
  <c r="F214" i="1" s="1"/>
  <c r="H214" i="1" s="1"/>
  <c r="P214" i="1"/>
  <c r="R214" i="1" s="1"/>
  <c r="AD214" i="1"/>
  <c r="AE214" i="1" s="1"/>
  <c r="AL214" i="1"/>
  <c r="AM216" i="1" s="1"/>
  <c r="AT214" i="1"/>
  <c r="BS214" i="1" s="1"/>
  <c r="BB214" i="1"/>
  <c r="BW214" i="1" s="1"/>
  <c r="BJ214" i="1"/>
  <c r="BK214" i="1"/>
  <c r="C215" i="1"/>
  <c r="E215" i="1" s="1"/>
  <c r="G215" i="1" s="1"/>
  <c r="D215" i="1"/>
  <c r="F215" i="1" s="1"/>
  <c r="H215" i="1"/>
  <c r="P215" i="1"/>
  <c r="R215" i="1" s="1"/>
  <c r="Q215" i="1"/>
  <c r="AD215" i="1"/>
  <c r="AE215" i="1"/>
  <c r="AL215" i="1"/>
  <c r="AT215" i="1"/>
  <c r="BS215" i="1" s="1"/>
  <c r="BB215" i="1"/>
  <c r="BJ215" i="1"/>
  <c r="BK215" i="1"/>
  <c r="BW215" i="1"/>
  <c r="C216" i="1"/>
  <c r="E216" i="1" s="1"/>
  <c r="G216" i="1" s="1"/>
  <c r="D216" i="1"/>
  <c r="F216" i="1" s="1"/>
  <c r="H216" i="1" s="1"/>
  <c r="P216" i="1"/>
  <c r="R216" i="1" s="1"/>
  <c r="AD216" i="1"/>
  <c r="AE216" i="1" s="1"/>
  <c r="AL216" i="1"/>
  <c r="AT216" i="1"/>
  <c r="BS216" i="1" s="1"/>
  <c r="BB216" i="1"/>
  <c r="BC216" i="1"/>
  <c r="BJ216" i="1"/>
  <c r="BK216" i="1"/>
  <c r="BW216" i="1"/>
  <c r="C217" i="1"/>
  <c r="E217" i="1" s="1"/>
  <c r="G217" i="1" s="1"/>
  <c r="D217" i="1"/>
  <c r="F217" i="1" s="1"/>
  <c r="H217" i="1"/>
  <c r="P217" i="1"/>
  <c r="R217" i="1" s="1"/>
  <c r="Q217" i="1"/>
  <c r="AD217" i="1"/>
  <c r="AE217" i="1"/>
  <c r="AL217" i="1"/>
  <c r="AM217" i="1"/>
  <c r="AT217" i="1"/>
  <c r="BS217" i="1" s="1"/>
  <c r="BB217" i="1"/>
  <c r="BW217" i="1" s="1"/>
  <c r="BJ217" i="1"/>
  <c r="BK217" i="1"/>
  <c r="C218" i="1"/>
  <c r="E218" i="1" s="1"/>
  <c r="G218" i="1" s="1"/>
  <c r="D218" i="1"/>
  <c r="F218" i="1" s="1"/>
  <c r="H218" i="1" s="1"/>
  <c r="P218" i="1"/>
  <c r="R218" i="1" s="1"/>
  <c r="AD218" i="1"/>
  <c r="AE218" i="1" s="1"/>
  <c r="AL218" i="1"/>
  <c r="AT218" i="1"/>
  <c r="BS218" i="1" s="1"/>
  <c r="BB218" i="1"/>
  <c r="BW218" i="1" s="1"/>
  <c r="BJ218" i="1"/>
  <c r="BK218" i="1"/>
  <c r="C219" i="1"/>
  <c r="E219" i="1" s="1"/>
  <c r="G219" i="1" s="1"/>
  <c r="D219" i="1"/>
  <c r="F219" i="1" s="1"/>
  <c r="H219" i="1"/>
  <c r="P219" i="1"/>
  <c r="R219" i="1" s="1"/>
  <c r="Q219" i="1"/>
  <c r="AD219" i="1"/>
  <c r="AL219" i="1"/>
  <c r="BO219" i="1" s="1"/>
  <c r="AT219" i="1"/>
  <c r="BS219" i="1" s="1"/>
  <c r="BB219" i="1"/>
  <c r="BJ219" i="1"/>
  <c r="BW219" i="1"/>
  <c r="C220" i="1"/>
  <c r="E220" i="1" s="1"/>
  <c r="G220" i="1" s="1"/>
  <c r="D220" i="1"/>
  <c r="F220" i="1" s="1"/>
  <c r="H220" i="1" s="1"/>
  <c r="P220" i="1"/>
  <c r="R220" i="1" s="1"/>
  <c r="AD220" i="1"/>
  <c r="BK220" i="1" s="1"/>
  <c r="AL220" i="1"/>
  <c r="AT220" i="1"/>
  <c r="BB220" i="1"/>
  <c r="BJ220" i="1"/>
  <c r="BW220" i="1"/>
  <c r="C221" i="1"/>
  <c r="E221" i="1" s="1"/>
  <c r="G221" i="1" s="1"/>
  <c r="D221" i="1"/>
  <c r="F221" i="1" s="1"/>
  <c r="H221" i="1" s="1"/>
  <c r="P221" i="1"/>
  <c r="R221" i="1" s="1"/>
  <c r="AD221" i="1"/>
  <c r="AL221" i="1"/>
  <c r="AT221" i="1"/>
  <c r="BB221" i="1"/>
  <c r="BC222" i="1" s="1"/>
  <c r="BJ221" i="1"/>
  <c r="BK221" i="1"/>
  <c r="C222" i="1"/>
  <c r="E222" i="1" s="1"/>
  <c r="G222" i="1" s="1"/>
  <c r="D222" i="1"/>
  <c r="F222" i="1" s="1"/>
  <c r="H222" i="1" s="1"/>
  <c r="P222" i="1"/>
  <c r="R222" i="1" s="1"/>
  <c r="AD222" i="1"/>
  <c r="AE222" i="1" s="1"/>
  <c r="AL222" i="1"/>
  <c r="AT222" i="1"/>
  <c r="BB222" i="1"/>
  <c r="BJ222" i="1"/>
  <c r="BW222" i="1"/>
  <c r="C223" i="1"/>
  <c r="E223" i="1" s="1"/>
  <c r="G223" i="1" s="1"/>
  <c r="D223" i="1"/>
  <c r="F223" i="1" s="1"/>
  <c r="H223" i="1" s="1"/>
  <c r="P223" i="1"/>
  <c r="R223" i="1" s="1"/>
  <c r="AD223" i="1"/>
  <c r="BK223" i="1" s="1"/>
  <c r="AL223" i="1"/>
  <c r="AM223" i="1"/>
  <c r="AT223" i="1"/>
  <c r="BB223" i="1"/>
  <c r="BJ223" i="1"/>
  <c r="C224" i="1"/>
  <c r="E224" i="1" s="1"/>
  <c r="G224" i="1" s="1"/>
  <c r="D224" i="1"/>
  <c r="F224" i="1" s="1"/>
  <c r="H224" i="1" s="1"/>
  <c r="P224" i="1"/>
  <c r="R224" i="1" s="1"/>
  <c r="AD224" i="1"/>
  <c r="BK224" i="1" s="1"/>
  <c r="AL224" i="1"/>
  <c r="AT224" i="1"/>
  <c r="BB224" i="1"/>
  <c r="BJ224" i="1"/>
  <c r="BW224" i="1"/>
  <c r="C225" i="1"/>
  <c r="E225" i="1" s="1"/>
  <c r="G225" i="1" s="1"/>
  <c r="D225" i="1"/>
  <c r="F225" i="1" s="1"/>
  <c r="H225" i="1" s="1"/>
  <c r="P225" i="1"/>
  <c r="R225" i="1" s="1"/>
  <c r="AD225" i="1"/>
  <c r="BK225" i="1" s="1"/>
  <c r="AL225" i="1"/>
  <c r="AT225" i="1"/>
  <c r="BB225" i="1"/>
  <c r="BC225" i="1" s="1"/>
  <c r="BJ225" i="1"/>
  <c r="C226" i="1"/>
  <c r="E226" i="1" s="1"/>
  <c r="G226" i="1" s="1"/>
  <c r="D226" i="1"/>
  <c r="F226" i="1" s="1"/>
  <c r="H226" i="1" s="1"/>
  <c r="P226" i="1"/>
  <c r="R226" i="1" s="1"/>
  <c r="AD226" i="1"/>
  <c r="AL226" i="1"/>
  <c r="AT226" i="1"/>
  <c r="BB226" i="1"/>
  <c r="BJ226" i="1"/>
  <c r="BW226" i="1"/>
  <c r="C227" i="1"/>
  <c r="E227" i="1" s="1"/>
  <c r="G227" i="1" s="1"/>
  <c r="D227" i="1"/>
  <c r="F227" i="1" s="1"/>
  <c r="H227" i="1" s="1"/>
  <c r="P227" i="1"/>
  <c r="R227" i="1" s="1"/>
  <c r="AD227" i="1"/>
  <c r="BK227" i="1" s="1"/>
  <c r="AL227" i="1"/>
  <c r="AM227" i="1"/>
  <c r="AT227" i="1"/>
  <c r="BB227" i="1"/>
  <c r="BC232" i="1" s="1"/>
  <c r="BJ227" i="1"/>
  <c r="C228" i="1"/>
  <c r="E228" i="1" s="1"/>
  <c r="G228" i="1" s="1"/>
  <c r="D228" i="1"/>
  <c r="F228" i="1" s="1"/>
  <c r="H228" i="1" s="1"/>
  <c r="P228" i="1"/>
  <c r="R228" i="1" s="1"/>
  <c r="AD228" i="1"/>
  <c r="AE229" i="1" s="1"/>
  <c r="AL228" i="1"/>
  <c r="AT228" i="1"/>
  <c r="BB228" i="1"/>
  <c r="BJ228" i="1"/>
  <c r="BK228" i="1"/>
  <c r="BW228" i="1"/>
  <c r="C229" i="1"/>
  <c r="E229" i="1" s="1"/>
  <c r="G229" i="1" s="1"/>
  <c r="D229" i="1"/>
  <c r="F229" i="1" s="1"/>
  <c r="H229" i="1" s="1"/>
  <c r="P229" i="1"/>
  <c r="R229" i="1" s="1"/>
  <c r="AD229" i="1"/>
  <c r="AL229" i="1"/>
  <c r="AT229" i="1"/>
  <c r="BB229" i="1"/>
  <c r="BW229" i="1" s="1"/>
  <c r="BJ229" i="1"/>
  <c r="BK229" i="1"/>
  <c r="C230" i="1"/>
  <c r="E230" i="1" s="1"/>
  <c r="G230" i="1" s="1"/>
  <c r="I230" i="1" s="1"/>
  <c r="D230" i="1"/>
  <c r="F230" i="1" s="1"/>
  <c r="H230" i="1" s="1"/>
  <c r="P230" i="1"/>
  <c r="R230" i="1" s="1"/>
  <c r="AD230" i="1"/>
  <c r="BK230" i="1" s="1"/>
  <c r="AL230" i="1"/>
  <c r="AM233" i="1" s="1"/>
  <c r="AT230" i="1"/>
  <c r="BB230" i="1"/>
  <c r="BJ230" i="1"/>
  <c r="BW230" i="1"/>
  <c r="C231" i="1"/>
  <c r="E231" i="1" s="1"/>
  <c r="G231" i="1" s="1"/>
  <c r="D231" i="1"/>
  <c r="F231" i="1" s="1"/>
  <c r="H231" i="1" s="1"/>
  <c r="P231" i="1"/>
  <c r="R231" i="1" s="1"/>
  <c r="AD231" i="1"/>
  <c r="AE232" i="1" s="1"/>
  <c r="AL231" i="1"/>
  <c r="AT231" i="1"/>
  <c r="BB231" i="1"/>
  <c r="BJ231" i="1"/>
  <c r="BK231" i="1"/>
  <c r="BW231" i="1"/>
  <c r="C232" i="1"/>
  <c r="E232" i="1" s="1"/>
  <c r="G232" i="1" s="1"/>
  <c r="I232" i="1" s="1"/>
  <c r="D232" i="1"/>
  <c r="F232" i="1" s="1"/>
  <c r="H232" i="1" s="1"/>
  <c r="P232" i="1"/>
  <c r="R232" i="1" s="1"/>
  <c r="AD232" i="1"/>
  <c r="AL232" i="1"/>
  <c r="AT232" i="1"/>
  <c r="BB232" i="1"/>
  <c r="BC236" i="1" s="1"/>
  <c r="BJ232" i="1"/>
  <c r="BK232" i="1"/>
  <c r="BW232" i="1"/>
  <c r="C233" i="1"/>
  <c r="E233" i="1" s="1"/>
  <c r="G233" i="1" s="1"/>
  <c r="D233" i="1"/>
  <c r="F233" i="1" s="1"/>
  <c r="H233" i="1" s="1"/>
  <c r="P233" i="1"/>
  <c r="R233" i="1" s="1"/>
  <c r="AD233" i="1"/>
  <c r="AE234" i="1" s="1"/>
  <c r="AL233" i="1"/>
  <c r="AT233" i="1"/>
  <c r="BB233" i="1"/>
  <c r="BC233" i="1"/>
  <c r="BJ233" i="1"/>
  <c r="BW233" i="1"/>
  <c r="C234" i="1"/>
  <c r="E234" i="1" s="1"/>
  <c r="G234" i="1" s="1"/>
  <c r="I234" i="1" s="1"/>
  <c r="D234" i="1"/>
  <c r="F234" i="1" s="1"/>
  <c r="H234" i="1" s="1"/>
  <c r="P234" i="1"/>
  <c r="R234" i="1" s="1"/>
  <c r="AD234" i="1"/>
  <c r="AL234" i="1"/>
  <c r="AM237" i="1" s="1"/>
  <c r="AT234" i="1"/>
  <c r="BB234" i="1"/>
  <c r="BJ234" i="1"/>
  <c r="BK234" i="1"/>
  <c r="BW234" i="1"/>
  <c r="C235" i="1"/>
  <c r="E235" i="1" s="1"/>
  <c r="G235" i="1" s="1"/>
  <c r="D235" i="1"/>
  <c r="F235" i="1" s="1"/>
  <c r="H235" i="1" s="1"/>
  <c r="P235" i="1"/>
  <c r="R235" i="1" s="1"/>
  <c r="AD235" i="1"/>
  <c r="AE236" i="1" s="1"/>
  <c r="AL235" i="1"/>
  <c r="AT235" i="1"/>
  <c r="BB235" i="1"/>
  <c r="BJ235" i="1"/>
  <c r="BK235" i="1"/>
  <c r="BW235" i="1"/>
  <c r="C236" i="1"/>
  <c r="E236" i="1" s="1"/>
  <c r="G236" i="1" s="1"/>
  <c r="I236" i="1" s="1"/>
  <c r="D236" i="1"/>
  <c r="F236" i="1" s="1"/>
  <c r="H236" i="1" s="1"/>
  <c r="P236" i="1"/>
  <c r="R236" i="1" s="1"/>
  <c r="AD236" i="1"/>
  <c r="AL236" i="1"/>
  <c r="AT236" i="1"/>
  <c r="BB236" i="1"/>
  <c r="BC238" i="1" s="1"/>
  <c r="BJ236" i="1"/>
  <c r="BK236" i="1"/>
  <c r="BW236" i="1"/>
  <c r="C237" i="1"/>
  <c r="E237" i="1" s="1"/>
  <c r="G237" i="1" s="1"/>
  <c r="D237" i="1"/>
  <c r="F237" i="1" s="1"/>
  <c r="H237" i="1" s="1"/>
  <c r="P237" i="1"/>
  <c r="R237" i="1" s="1"/>
  <c r="AD237" i="1"/>
  <c r="AE238" i="1" s="1"/>
  <c r="AL237" i="1"/>
  <c r="AT237" i="1"/>
  <c r="BB237" i="1"/>
  <c r="BC237" i="1"/>
  <c r="BJ237" i="1"/>
  <c r="BW237" i="1"/>
  <c r="C238" i="1"/>
  <c r="E238" i="1" s="1"/>
  <c r="G238" i="1" s="1"/>
  <c r="I238" i="1" s="1"/>
  <c r="D238" i="1"/>
  <c r="F238" i="1" s="1"/>
  <c r="H238" i="1" s="1"/>
  <c r="P238" i="1"/>
  <c r="R238" i="1" s="1"/>
  <c r="AD238" i="1"/>
  <c r="AL238" i="1"/>
  <c r="AM241" i="1" s="1"/>
  <c r="AT238" i="1"/>
  <c r="BB238" i="1"/>
  <c r="BJ238" i="1"/>
  <c r="BK238" i="1"/>
  <c r="BW238" i="1"/>
  <c r="C239" i="1"/>
  <c r="E239" i="1" s="1"/>
  <c r="G239" i="1" s="1"/>
  <c r="D239" i="1"/>
  <c r="F239" i="1" s="1"/>
  <c r="H239" i="1" s="1"/>
  <c r="P239" i="1"/>
  <c r="R239" i="1" s="1"/>
  <c r="AD239" i="1"/>
  <c r="AE240" i="1" s="1"/>
  <c r="AL239" i="1"/>
  <c r="AT239" i="1"/>
  <c r="BB239" i="1"/>
  <c r="BJ239" i="1"/>
  <c r="BK239" i="1"/>
  <c r="BW239" i="1"/>
  <c r="C240" i="1"/>
  <c r="E240" i="1" s="1"/>
  <c r="G240" i="1" s="1"/>
  <c r="I240" i="1" s="1"/>
  <c r="D240" i="1"/>
  <c r="F240" i="1" s="1"/>
  <c r="H240" i="1" s="1"/>
  <c r="P240" i="1"/>
  <c r="R240" i="1" s="1"/>
  <c r="AD240" i="1"/>
  <c r="AL240" i="1"/>
  <c r="AT240" i="1"/>
  <c r="BB240" i="1"/>
  <c r="BC242" i="1" s="1"/>
  <c r="BJ240" i="1"/>
  <c r="BK240" i="1"/>
  <c r="BW240" i="1"/>
  <c r="C241" i="1"/>
  <c r="E241" i="1" s="1"/>
  <c r="G241" i="1" s="1"/>
  <c r="D241" i="1"/>
  <c r="F241" i="1" s="1"/>
  <c r="H241" i="1" s="1"/>
  <c r="P241" i="1"/>
  <c r="R241" i="1" s="1"/>
  <c r="AD241" i="1"/>
  <c r="AE242" i="1" s="1"/>
  <c r="AL241" i="1"/>
  <c r="AT241" i="1"/>
  <c r="BB241" i="1"/>
  <c r="BC241" i="1"/>
  <c r="BJ241" i="1"/>
  <c r="BW241" i="1"/>
  <c r="C242" i="1"/>
  <c r="E242" i="1" s="1"/>
  <c r="G242" i="1" s="1"/>
  <c r="I242" i="1" s="1"/>
  <c r="D242" i="1"/>
  <c r="F242" i="1" s="1"/>
  <c r="H242" i="1" s="1"/>
  <c r="P242" i="1"/>
  <c r="R242" i="1" s="1"/>
  <c r="AD242" i="1"/>
  <c r="AL242" i="1"/>
  <c r="AM245" i="1" s="1"/>
  <c r="AT242" i="1"/>
  <c r="BB242" i="1"/>
  <c r="BJ242" i="1"/>
  <c r="BK242" i="1"/>
  <c r="BW242" i="1"/>
  <c r="C243" i="1"/>
  <c r="E243" i="1" s="1"/>
  <c r="G243" i="1" s="1"/>
  <c r="D243" i="1"/>
  <c r="F243" i="1" s="1"/>
  <c r="H243" i="1" s="1"/>
  <c r="P243" i="1"/>
  <c r="R243" i="1" s="1"/>
  <c r="AD243" i="1"/>
  <c r="AE244" i="1" s="1"/>
  <c r="AL243" i="1"/>
  <c r="AT243" i="1"/>
  <c r="BB243" i="1"/>
  <c r="BJ243" i="1"/>
  <c r="BK243" i="1"/>
  <c r="BW243" i="1"/>
  <c r="C244" i="1"/>
  <c r="E244" i="1" s="1"/>
  <c r="G244" i="1" s="1"/>
  <c r="I244" i="1" s="1"/>
  <c r="D244" i="1"/>
  <c r="F244" i="1" s="1"/>
  <c r="H244" i="1" s="1"/>
  <c r="P244" i="1"/>
  <c r="R244" i="1" s="1"/>
  <c r="AD244" i="1"/>
  <c r="AL244" i="1"/>
  <c r="AT244" i="1"/>
  <c r="BB244" i="1"/>
  <c r="BC246" i="1" s="1"/>
  <c r="BJ244" i="1"/>
  <c r="BK244" i="1"/>
  <c r="BW244" i="1"/>
  <c r="C245" i="1"/>
  <c r="E245" i="1" s="1"/>
  <c r="G245" i="1" s="1"/>
  <c r="D245" i="1"/>
  <c r="F245" i="1" s="1"/>
  <c r="H245" i="1" s="1"/>
  <c r="P245" i="1"/>
  <c r="R245" i="1" s="1"/>
  <c r="AD245" i="1"/>
  <c r="AE246" i="1" s="1"/>
  <c r="AL245" i="1"/>
  <c r="AT245" i="1"/>
  <c r="BB245" i="1"/>
  <c r="BC245" i="1"/>
  <c r="BJ245" i="1"/>
  <c r="BW245" i="1"/>
  <c r="C246" i="1"/>
  <c r="E246" i="1" s="1"/>
  <c r="G246" i="1" s="1"/>
  <c r="I246" i="1" s="1"/>
  <c r="D246" i="1"/>
  <c r="F246" i="1" s="1"/>
  <c r="H246" i="1" s="1"/>
  <c r="P246" i="1"/>
  <c r="R246" i="1" s="1"/>
  <c r="AD246" i="1"/>
  <c r="AL246" i="1"/>
  <c r="AM249" i="1" s="1"/>
  <c r="AT246" i="1"/>
  <c r="BB246" i="1"/>
  <c r="BJ246" i="1"/>
  <c r="BK246" i="1"/>
  <c r="BW246" i="1"/>
  <c r="C247" i="1"/>
  <c r="E247" i="1" s="1"/>
  <c r="G247" i="1" s="1"/>
  <c r="D247" i="1"/>
  <c r="F247" i="1" s="1"/>
  <c r="H247" i="1" s="1"/>
  <c r="P247" i="1"/>
  <c r="R247" i="1" s="1"/>
  <c r="AD247" i="1"/>
  <c r="AE248" i="1" s="1"/>
  <c r="AL247" i="1"/>
  <c r="AT247" i="1"/>
  <c r="BB247" i="1"/>
  <c r="BJ247" i="1"/>
  <c r="BK247" i="1"/>
  <c r="BW247" i="1"/>
  <c r="C248" i="1"/>
  <c r="E248" i="1" s="1"/>
  <c r="G248" i="1" s="1"/>
  <c r="I248" i="1" s="1"/>
  <c r="D248" i="1"/>
  <c r="F248" i="1" s="1"/>
  <c r="H248" i="1" s="1"/>
  <c r="P248" i="1"/>
  <c r="R248" i="1" s="1"/>
  <c r="AD248" i="1"/>
  <c r="AL248" i="1"/>
  <c r="AT248" i="1"/>
  <c r="BB248" i="1"/>
  <c r="BC250" i="1" s="1"/>
  <c r="BJ248" i="1"/>
  <c r="BK248" i="1"/>
  <c r="BW248" i="1"/>
  <c r="C249" i="1"/>
  <c r="E249" i="1" s="1"/>
  <c r="G249" i="1" s="1"/>
  <c r="D249" i="1"/>
  <c r="F249" i="1" s="1"/>
  <c r="H249" i="1" s="1"/>
  <c r="P249" i="1"/>
  <c r="R249" i="1" s="1"/>
  <c r="AD249" i="1"/>
  <c r="AE250" i="1" s="1"/>
  <c r="AL249" i="1"/>
  <c r="AT249" i="1"/>
  <c r="BB249" i="1"/>
  <c r="BC249" i="1"/>
  <c r="BJ249" i="1"/>
  <c r="BW249" i="1"/>
  <c r="C250" i="1"/>
  <c r="E250" i="1" s="1"/>
  <c r="G250" i="1" s="1"/>
  <c r="I250" i="1" s="1"/>
  <c r="D250" i="1"/>
  <c r="F250" i="1" s="1"/>
  <c r="H250" i="1" s="1"/>
  <c r="P250" i="1"/>
  <c r="R250" i="1" s="1"/>
  <c r="AD250" i="1"/>
  <c r="AL250" i="1"/>
  <c r="AM253" i="1" s="1"/>
  <c r="AT250" i="1"/>
  <c r="BB250" i="1"/>
  <c r="BJ250" i="1"/>
  <c r="BK250" i="1"/>
  <c r="BW250" i="1"/>
  <c r="C251" i="1"/>
  <c r="E251" i="1" s="1"/>
  <c r="G251" i="1" s="1"/>
  <c r="D251" i="1"/>
  <c r="F251" i="1" s="1"/>
  <c r="H251" i="1" s="1"/>
  <c r="P251" i="1"/>
  <c r="R251" i="1" s="1"/>
  <c r="AD251" i="1"/>
  <c r="AL251" i="1"/>
  <c r="AT251" i="1"/>
  <c r="BB251" i="1"/>
  <c r="BJ251" i="1"/>
  <c r="BK251" i="1"/>
  <c r="BW251" i="1"/>
  <c r="C252" i="1"/>
  <c r="E252" i="1" s="1"/>
  <c r="G252" i="1" s="1"/>
  <c r="D252" i="1"/>
  <c r="F252" i="1" s="1"/>
  <c r="H252" i="1"/>
  <c r="P252" i="1"/>
  <c r="R252" i="1" s="1"/>
  <c r="Q252" i="1"/>
  <c r="AD252" i="1"/>
  <c r="AE252" i="1"/>
  <c r="AL252" i="1"/>
  <c r="AT252" i="1"/>
  <c r="BB252" i="1"/>
  <c r="BC252" i="1" s="1"/>
  <c r="BJ252" i="1"/>
  <c r="BK252" i="1"/>
  <c r="C253" i="1"/>
  <c r="E253" i="1" s="1"/>
  <c r="G253" i="1" s="1"/>
  <c r="D253" i="1"/>
  <c r="F253" i="1" s="1"/>
  <c r="H253" i="1" s="1"/>
  <c r="P253" i="1"/>
  <c r="R253" i="1" s="1"/>
  <c r="Q253" i="1"/>
  <c r="AD253" i="1"/>
  <c r="BK253" i="1" s="1"/>
  <c r="AL253" i="1"/>
  <c r="AT253" i="1"/>
  <c r="BB253" i="1"/>
  <c r="BJ253" i="1"/>
  <c r="BW253" i="1"/>
  <c r="C254" i="1"/>
  <c r="E254" i="1" s="1"/>
  <c r="G254" i="1" s="1"/>
  <c r="D254" i="1"/>
  <c r="F254" i="1" s="1"/>
  <c r="H254" i="1" s="1"/>
  <c r="P254" i="1"/>
  <c r="R254" i="1" s="1"/>
  <c r="AD254" i="1"/>
  <c r="AE254" i="1" s="1"/>
  <c r="AL254" i="1"/>
  <c r="AT254" i="1"/>
  <c r="BB254" i="1"/>
  <c r="BC254" i="1"/>
  <c r="BJ254" i="1"/>
  <c r="BW254" i="1"/>
  <c r="C255" i="1"/>
  <c r="E255" i="1" s="1"/>
  <c r="G255" i="1" s="1"/>
  <c r="D255" i="1"/>
  <c r="F255" i="1" s="1"/>
  <c r="H255" i="1" s="1"/>
  <c r="P255" i="1"/>
  <c r="R255" i="1" s="1"/>
  <c r="AD255" i="1"/>
  <c r="AL255" i="1"/>
  <c r="AM256" i="1" s="1"/>
  <c r="AT255" i="1"/>
  <c r="BB255" i="1"/>
  <c r="BJ255" i="1"/>
  <c r="BK255" i="1"/>
  <c r="BW255" i="1"/>
  <c r="C256" i="1"/>
  <c r="E256" i="1" s="1"/>
  <c r="G256" i="1" s="1"/>
  <c r="D256" i="1"/>
  <c r="F256" i="1" s="1"/>
  <c r="H256" i="1" s="1"/>
  <c r="P256" i="1"/>
  <c r="R256" i="1" s="1"/>
  <c r="T256" i="1"/>
  <c r="AD256" i="1"/>
  <c r="BK256" i="1" s="1"/>
  <c r="AL256" i="1"/>
  <c r="AT256" i="1"/>
  <c r="BB256" i="1"/>
  <c r="BJ256" i="1"/>
  <c r="BW256" i="1"/>
  <c r="C257" i="1"/>
  <c r="E257" i="1" s="1"/>
  <c r="G257" i="1" s="1"/>
  <c r="D257" i="1"/>
  <c r="F257" i="1" s="1"/>
  <c r="H257" i="1" s="1"/>
  <c r="P257" i="1"/>
  <c r="R257" i="1" s="1"/>
  <c r="AD257" i="1"/>
  <c r="AE257" i="1" s="1"/>
  <c r="AL257" i="1"/>
  <c r="AM259" i="1" s="1"/>
  <c r="AT257" i="1"/>
  <c r="BB257" i="1"/>
  <c r="BC257" i="1"/>
  <c r="BJ257" i="1"/>
  <c r="BW257" i="1"/>
  <c r="C258" i="1"/>
  <c r="E258" i="1" s="1"/>
  <c r="G258" i="1" s="1"/>
  <c r="D258" i="1"/>
  <c r="F258" i="1" s="1"/>
  <c r="H258" i="1" s="1"/>
  <c r="P258" i="1"/>
  <c r="R258" i="1" s="1"/>
  <c r="T258" i="1"/>
  <c r="AD258" i="1"/>
  <c r="AL258" i="1"/>
  <c r="AM258" i="1"/>
  <c r="AT258" i="1"/>
  <c r="BB258" i="1"/>
  <c r="BJ258" i="1"/>
  <c r="BK258" i="1"/>
  <c r="BW258" i="1"/>
  <c r="C259" i="1"/>
  <c r="E259" i="1" s="1"/>
  <c r="G259" i="1" s="1"/>
  <c r="D259" i="1"/>
  <c r="F259" i="1" s="1"/>
  <c r="H259" i="1" s="1"/>
  <c r="P259" i="1"/>
  <c r="R259" i="1" s="1"/>
  <c r="T260" i="1" s="1"/>
  <c r="AD259" i="1"/>
  <c r="AE259" i="1" s="1"/>
  <c r="AL259" i="1"/>
  <c r="AT259" i="1"/>
  <c r="BB259" i="1"/>
  <c r="BC259" i="1" s="1"/>
  <c r="BJ259" i="1"/>
  <c r="BW259" i="1"/>
  <c r="C260" i="1"/>
  <c r="E260" i="1" s="1"/>
  <c r="G260" i="1" s="1"/>
  <c r="D260" i="1"/>
  <c r="F260" i="1" s="1"/>
  <c r="H260" i="1" s="1"/>
  <c r="P260" i="1"/>
  <c r="R260" i="1" s="1"/>
  <c r="AD260" i="1"/>
  <c r="AL260" i="1"/>
  <c r="AM262" i="1" s="1"/>
  <c r="AT260" i="1"/>
  <c r="BB260" i="1"/>
  <c r="BJ260" i="1"/>
  <c r="BK260" i="1"/>
  <c r="BW260" i="1"/>
  <c r="C261" i="1"/>
  <c r="E261" i="1" s="1"/>
  <c r="G261" i="1" s="1"/>
  <c r="D261" i="1"/>
  <c r="F261" i="1" s="1"/>
  <c r="H261" i="1" s="1"/>
  <c r="P261" i="1"/>
  <c r="R261" i="1" s="1"/>
  <c r="AD261" i="1"/>
  <c r="AE261" i="1"/>
  <c r="AL261" i="1"/>
  <c r="AT261" i="1"/>
  <c r="BS261" i="1" s="1"/>
  <c r="BB261" i="1"/>
  <c r="BW261" i="1" s="1"/>
  <c r="BJ261" i="1"/>
  <c r="BK261" i="1"/>
  <c r="C262" i="1"/>
  <c r="E262" i="1" s="1"/>
  <c r="G262" i="1" s="1"/>
  <c r="D262" i="1"/>
  <c r="F262" i="1" s="1"/>
  <c r="H262" i="1" s="1"/>
  <c r="P262" i="1"/>
  <c r="R262" i="1" s="1"/>
  <c r="AD262" i="1"/>
  <c r="BK262" i="1" s="1"/>
  <c r="AL262" i="1"/>
  <c r="AT262" i="1"/>
  <c r="BS262" i="1" s="1"/>
  <c r="BB262" i="1"/>
  <c r="BJ262" i="1"/>
  <c r="BW262" i="1"/>
  <c r="C263" i="1"/>
  <c r="E263" i="1" s="1"/>
  <c r="G263" i="1" s="1"/>
  <c r="D263" i="1"/>
  <c r="F263" i="1" s="1"/>
  <c r="H263" i="1" s="1"/>
  <c r="P263" i="1"/>
  <c r="R263" i="1" s="1"/>
  <c r="T263" i="1"/>
  <c r="AD263" i="1"/>
  <c r="AE264" i="1" s="1"/>
  <c r="AL263" i="1"/>
  <c r="AM263" i="1"/>
  <c r="AT263" i="1"/>
  <c r="BS263" i="1" s="1"/>
  <c r="BB263" i="1"/>
  <c r="BJ263" i="1"/>
  <c r="BK263" i="1"/>
  <c r="BW263" i="1"/>
  <c r="C264" i="1"/>
  <c r="E264" i="1" s="1"/>
  <c r="G264" i="1" s="1"/>
  <c r="D264" i="1"/>
  <c r="F264" i="1" s="1"/>
  <c r="H264" i="1" s="1"/>
  <c r="P264" i="1"/>
  <c r="R264" i="1" s="1"/>
  <c r="T264" i="1" s="1"/>
  <c r="AD264" i="1"/>
  <c r="AL264" i="1"/>
  <c r="AM264" i="1" s="1"/>
  <c r="AT264" i="1"/>
  <c r="BS264" i="1" s="1"/>
  <c r="BB264" i="1"/>
  <c r="BJ264" i="1"/>
  <c r="BK264" i="1"/>
  <c r="BW264" i="1"/>
  <c r="C265" i="1"/>
  <c r="E265" i="1" s="1"/>
  <c r="G265" i="1" s="1"/>
  <c r="D265" i="1"/>
  <c r="F265" i="1" s="1"/>
  <c r="H265" i="1" s="1"/>
  <c r="P265" i="1"/>
  <c r="R265" i="1" s="1"/>
  <c r="AD265" i="1"/>
  <c r="AE265" i="1"/>
  <c r="AL265" i="1"/>
  <c r="BO265" i="1" s="1"/>
  <c r="AT265" i="1"/>
  <c r="BS265" i="1" s="1"/>
  <c r="BB265" i="1"/>
  <c r="BW265" i="1" s="1"/>
  <c r="BJ265" i="1"/>
  <c r="BK265" i="1"/>
  <c r="C266" i="1"/>
  <c r="E266" i="1" s="1"/>
  <c r="G266" i="1" s="1"/>
  <c r="D266" i="1"/>
  <c r="F266" i="1" s="1"/>
  <c r="H266" i="1" s="1"/>
  <c r="P266" i="1"/>
  <c r="R266" i="1" s="1"/>
  <c r="AD266" i="1"/>
  <c r="AE266" i="1" s="1"/>
  <c r="AL266" i="1"/>
  <c r="AT266" i="1"/>
  <c r="BS266" i="1" s="1"/>
  <c r="BB266" i="1"/>
  <c r="BJ266" i="1"/>
  <c r="BW266" i="1"/>
  <c r="C267" i="1"/>
  <c r="E267" i="1" s="1"/>
  <c r="G267" i="1" s="1"/>
  <c r="D267" i="1"/>
  <c r="F267" i="1" s="1"/>
  <c r="H267" i="1" s="1"/>
  <c r="P267" i="1"/>
  <c r="R267" i="1" s="1"/>
  <c r="AD267" i="1"/>
  <c r="AL267" i="1"/>
  <c r="AT267" i="1"/>
  <c r="BS267" i="1" s="1"/>
  <c r="BB267" i="1"/>
  <c r="BJ267" i="1"/>
  <c r="BW267" i="1"/>
  <c r="C268" i="1"/>
  <c r="E268" i="1" s="1"/>
  <c r="G268" i="1" s="1"/>
  <c r="D268" i="1"/>
  <c r="F268" i="1" s="1"/>
  <c r="H268" i="1" s="1"/>
  <c r="P268" i="1"/>
  <c r="R268" i="1" s="1"/>
  <c r="AD268" i="1"/>
  <c r="AE269" i="1" s="1"/>
  <c r="AL268" i="1"/>
  <c r="AT268" i="1"/>
  <c r="BB268" i="1"/>
  <c r="BJ268" i="1"/>
  <c r="BS268" i="1"/>
  <c r="C269" i="1"/>
  <c r="E269" i="1" s="1"/>
  <c r="G269" i="1" s="1"/>
  <c r="D269" i="1"/>
  <c r="F269" i="1" s="1"/>
  <c r="H269" i="1" s="1"/>
  <c r="P269" i="1"/>
  <c r="R269" i="1" s="1"/>
  <c r="AD269" i="1"/>
  <c r="BK269" i="1" s="1"/>
  <c r="AL269" i="1"/>
  <c r="AT269" i="1"/>
  <c r="BB269" i="1"/>
  <c r="BJ269" i="1"/>
  <c r="BS269" i="1"/>
  <c r="C270" i="1"/>
  <c r="E270" i="1" s="1"/>
  <c r="G270" i="1" s="1"/>
  <c r="D270" i="1"/>
  <c r="F270" i="1" s="1"/>
  <c r="H270" i="1" s="1"/>
  <c r="P270" i="1"/>
  <c r="R270" i="1" s="1"/>
  <c r="AD270" i="1"/>
  <c r="AE270" i="1" s="1"/>
  <c r="AL270" i="1"/>
  <c r="AT270" i="1"/>
  <c r="BB270" i="1"/>
  <c r="BJ270" i="1"/>
  <c r="BS270" i="1"/>
  <c r="C271" i="1"/>
  <c r="E271" i="1" s="1"/>
  <c r="G271" i="1" s="1"/>
  <c r="D271" i="1"/>
  <c r="F271" i="1" s="1"/>
  <c r="H271" i="1" s="1"/>
  <c r="P271" i="1"/>
  <c r="R271" i="1" s="1"/>
  <c r="AD271" i="1"/>
  <c r="AL271" i="1"/>
  <c r="AT271" i="1"/>
  <c r="BB271" i="1"/>
  <c r="BJ271" i="1"/>
  <c r="BK271" i="1"/>
  <c r="BS271" i="1"/>
  <c r="BW271" i="1"/>
  <c r="C272" i="1"/>
  <c r="E272" i="1" s="1"/>
  <c r="G272" i="1" s="1"/>
  <c r="D272" i="1"/>
  <c r="F272" i="1" s="1"/>
  <c r="H272" i="1" s="1"/>
  <c r="P272" i="1"/>
  <c r="R272" i="1" s="1"/>
  <c r="AD272" i="1"/>
  <c r="AE272" i="1"/>
  <c r="AL272" i="1"/>
  <c r="AT272" i="1"/>
  <c r="BB272" i="1"/>
  <c r="BJ272" i="1"/>
  <c r="BK272" i="1"/>
  <c r="BS272" i="1"/>
  <c r="BW272" i="1"/>
  <c r="C273" i="1"/>
  <c r="E273" i="1" s="1"/>
  <c r="G273" i="1" s="1"/>
  <c r="D273" i="1"/>
  <c r="F273" i="1" s="1"/>
  <c r="H273" i="1" s="1"/>
  <c r="P273" i="1"/>
  <c r="R273" i="1" s="1"/>
  <c r="AD273" i="1"/>
  <c r="AE273" i="1"/>
  <c r="AL273" i="1"/>
  <c r="AT273" i="1"/>
  <c r="AU273" i="1" s="1"/>
  <c r="BB273" i="1"/>
  <c r="BJ273" i="1"/>
  <c r="BK273" i="1"/>
  <c r="BW273" i="1"/>
  <c r="C274" i="1"/>
  <c r="E274" i="1" s="1"/>
  <c r="G274" i="1" s="1"/>
  <c r="D274" i="1"/>
  <c r="F274" i="1" s="1"/>
  <c r="H274" i="1" s="1"/>
  <c r="P274" i="1"/>
  <c r="R274" i="1" s="1"/>
  <c r="AD274" i="1"/>
  <c r="AE274" i="1" s="1"/>
  <c r="AL274" i="1"/>
  <c r="AT274" i="1"/>
  <c r="BB274" i="1"/>
  <c r="BW274" i="1" s="1"/>
  <c r="BJ274" i="1"/>
  <c r="C275" i="1"/>
  <c r="E275" i="1" s="1"/>
  <c r="G275" i="1" s="1"/>
  <c r="D275" i="1"/>
  <c r="F275" i="1" s="1"/>
  <c r="H275" i="1" s="1"/>
  <c r="P275" i="1"/>
  <c r="R275" i="1" s="1"/>
  <c r="AD275" i="1"/>
  <c r="BK275" i="1" s="1"/>
  <c r="AL275" i="1"/>
  <c r="AT275" i="1"/>
  <c r="AU275" i="1" s="1"/>
  <c r="BB275" i="1"/>
  <c r="BJ275" i="1"/>
  <c r="BW275" i="1"/>
  <c r="C276" i="1"/>
  <c r="E276" i="1" s="1"/>
  <c r="G276" i="1" s="1"/>
  <c r="D276" i="1"/>
  <c r="F276" i="1" s="1"/>
  <c r="H276" i="1" s="1"/>
  <c r="P276" i="1"/>
  <c r="R276" i="1" s="1"/>
  <c r="AD276" i="1"/>
  <c r="AE276" i="1" s="1"/>
  <c r="AL276" i="1"/>
  <c r="AT276" i="1"/>
  <c r="BS276" i="1" s="1"/>
  <c r="BB276" i="1"/>
  <c r="BJ276" i="1"/>
  <c r="C277" i="1"/>
  <c r="E277" i="1" s="1"/>
  <c r="G277" i="1" s="1"/>
  <c r="D277" i="1"/>
  <c r="F277" i="1" s="1"/>
  <c r="H277" i="1" s="1"/>
  <c r="P277" i="1"/>
  <c r="R277" i="1" s="1"/>
  <c r="AD277" i="1"/>
  <c r="BK277" i="1" s="1"/>
  <c r="AL277" i="1"/>
  <c r="AT277" i="1"/>
  <c r="BS277" i="1" s="1"/>
  <c r="BB277" i="1"/>
  <c r="BJ277" i="1"/>
  <c r="BW277" i="1"/>
  <c r="C278" i="1"/>
  <c r="E278" i="1" s="1"/>
  <c r="G278" i="1" s="1"/>
  <c r="D278" i="1"/>
  <c r="F278" i="1" s="1"/>
  <c r="H278" i="1" s="1"/>
  <c r="P278" i="1"/>
  <c r="R278" i="1" s="1"/>
  <c r="AD278" i="1"/>
  <c r="AE278" i="1" s="1"/>
  <c r="AL278" i="1"/>
  <c r="AT278" i="1"/>
  <c r="BS278" i="1" s="1"/>
  <c r="BB278" i="1"/>
  <c r="BJ278" i="1"/>
  <c r="C279" i="1"/>
  <c r="E279" i="1" s="1"/>
  <c r="G279" i="1" s="1"/>
  <c r="D279" i="1"/>
  <c r="F279" i="1" s="1"/>
  <c r="H279" i="1" s="1"/>
  <c r="P279" i="1"/>
  <c r="R279" i="1" s="1"/>
  <c r="AD279" i="1"/>
  <c r="BK279" i="1" s="1"/>
  <c r="AL279" i="1"/>
  <c r="AT279" i="1"/>
  <c r="BS279" i="1" s="1"/>
  <c r="BB279" i="1"/>
  <c r="BW279" i="1" s="1"/>
  <c r="BJ279" i="1"/>
  <c r="C280" i="1"/>
  <c r="E280" i="1" s="1"/>
  <c r="G280" i="1" s="1"/>
  <c r="D280" i="1"/>
  <c r="F280" i="1" s="1"/>
  <c r="H280" i="1" s="1"/>
  <c r="P280" i="1"/>
  <c r="R280" i="1" s="1"/>
  <c r="AD280" i="1"/>
  <c r="AL280" i="1"/>
  <c r="AT280" i="1"/>
  <c r="BS280" i="1" s="1"/>
  <c r="BB280" i="1"/>
  <c r="BJ280" i="1"/>
  <c r="BK280" i="1"/>
  <c r="C281" i="1"/>
  <c r="E281" i="1" s="1"/>
  <c r="G281" i="1" s="1"/>
  <c r="D281" i="1"/>
  <c r="F281" i="1" s="1"/>
  <c r="H281" i="1" s="1"/>
  <c r="P281" i="1"/>
  <c r="R281" i="1" s="1"/>
  <c r="AD281" i="1"/>
  <c r="AE281" i="1" s="1"/>
  <c r="AL281" i="1"/>
  <c r="AT281" i="1"/>
  <c r="BS281" i="1" s="1"/>
  <c r="BB281" i="1"/>
  <c r="BW281" i="1" s="1"/>
  <c r="BJ281" i="1"/>
  <c r="C282" i="1"/>
  <c r="E282" i="1" s="1"/>
  <c r="G282" i="1" s="1"/>
  <c r="D282" i="1"/>
  <c r="F282" i="1" s="1"/>
  <c r="H282" i="1" s="1"/>
  <c r="P282" i="1"/>
  <c r="R282" i="1" s="1"/>
  <c r="AD282" i="1"/>
  <c r="AL282" i="1"/>
  <c r="AT282" i="1"/>
  <c r="BS282" i="1" s="1"/>
  <c r="BB282" i="1"/>
  <c r="BJ282" i="1"/>
  <c r="BK282" i="1"/>
  <c r="C283" i="1"/>
  <c r="E283" i="1" s="1"/>
  <c r="G283" i="1" s="1"/>
  <c r="I283" i="1" s="1"/>
  <c r="D283" i="1"/>
  <c r="F283" i="1" s="1"/>
  <c r="H283" i="1" s="1"/>
  <c r="P283" i="1"/>
  <c r="R283" i="1" s="1"/>
  <c r="AD283" i="1"/>
  <c r="BK283" i="1" s="1"/>
  <c r="AL283" i="1"/>
  <c r="AT283" i="1"/>
  <c r="BS283" i="1" s="1"/>
  <c r="BB283" i="1"/>
  <c r="BW283" i="1" s="1"/>
  <c r="BJ283" i="1"/>
  <c r="C284" i="1"/>
  <c r="E284" i="1" s="1"/>
  <c r="G284" i="1" s="1"/>
  <c r="D284" i="1"/>
  <c r="F284" i="1" s="1"/>
  <c r="H284" i="1" s="1"/>
  <c r="P284" i="1"/>
  <c r="R284" i="1" s="1"/>
  <c r="AD284" i="1"/>
  <c r="AL284" i="1"/>
  <c r="AT284" i="1"/>
  <c r="BS284" i="1" s="1"/>
  <c r="BB284" i="1"/>
  <c r="BC284" i="1" s="1"/>
  <c r="BJ284" i="1"/>
  <c r="BK284" i="1"/>
  <c r="C285" i="1"/>
  <c r="E285" i="1" s="1"/>
  <c r="G285" i="1" s="1"/>
  <c r="D285" i="1"/>
  <c r="F285" i="1" s="1"/>
  <c r="H285" i="1" s="1"/>
  <c r="P285" i="1"/>
  <c r="R285" i="1" s="1"/>
  <c r="AD285" i="1"/>
  <c r="AE285" i="1"/>
  <c r="AL285" i="1"/>
  <c r="AT285" i="1"/>
  <c r="BS285" i="1" s="1"/>
  <c r="BB285" i="1"/>
  <c r="BC285" i="1"/>
  <c r="BJ285" i="1"/>
  <c r="BK285" i="1"/>
  <c r="BW285" i="1"/>
  <c r="C286" i="1"/>
  <c r="E286" i="1" s="1"/>
  <c r="G286" i="1" s="1"/>
  <c r="D286" i="1"/>
  <c r="F286" i="1" s="1"/>
  <c r="H286" i="1" s="1"/>
  <c r="P286" i="1"/>
  <c r="R286" i="1" s="1"/>
  <c r="AD286" i="1"/>
  <c r="AE286" i="1"/>
  <c r="AL286" i="1"/>
  <c r="AT286" i="1"/>
  <c r="BS286" i="1" s="1"/>
  <c r="BB286" i="1"/>
  <c r="BC286" i="1"/>
  <c r="BJ286" i="1"/>
  <c r="BK286" i="1"/>
  <c r="BW286" i="1"/>
  <c r="C287" i="1"/>
  <c r="E287" i="1" s="1"/>
  <c r="G287" i="1" s="1"/>
  <c r="D287" i="1"/>
  <c r="F287" i="1" s="1"/>
  <c r="H287" i="1" s="1"/>
  <c r="P287" i="1"/>
  <c r="R287" i="1" s="1"/>
  <c r="AD287" i="1"/>
  <c r="AE287" i="1"/>
  <c r="AL287" i="1"/>
  <c r="AT287" i="1"/>
  <c r="BS287" i="1" s="1"/>
  <c r="BB287" i="1"/>
  <c r="BC287" i="1"/>
  <c r="BJ287" i="1"/>
  <c r="BK287" i="1"/>
  <c r="BW287" i="1"/>
  <c r="C288" i="1"/>
  <c r="E288" i="1" s="1"/>
  <c r="G288" i="1" s="1"/>
  <c r="D288" i="1"/>
  <c r="F288" i="1" s="1"/>
  <c r="H288" i="1" s="1"/>
  <c r="P288" i="1"/>
  <c r="R288" i="1" s="1"/>
  <c r="AD288" i="1"/>
  <c r="AE288" i="1"/>
  <c r="AL288" i="1"/>
  <c r="AT288" i="1"/>
  <c r="BS288" i="1" s="1"/>
  <c r="BB288" i="1"/>
  <c r="BC288" i="1"/>
  <c r="BJ288" i="1"/>
  <c r="BK288" i="1"/>
  <c r="BW288" i="1"/>
  <c r="C289" i="1"/>
  <c r="E289" i="1" s="1"/>
  <c r="G289" i="1" s="1"/>
  <c r="D289" i="1"/>
  <c r="F289" i="1" s="1"/>
  <c r="H289" i="1" s="1"/>
  <c r="P289" i="1"/>
  <c r="R289" i="1" s="1"/>
  <c r="AD289" i="1"/>
  <c r="AE289" i="1"/>
  <c r="AL289" i="1"/>
  <c r="AT289" i="1"/>
  <c r="BS289" i="1" s="1"/>
  <c r="BB289" i="1"/>
  <c r="BC289" i="1"/>
  <c r="BJ289" i="1"/>
  <c r="BK289" i="1"/>
  <c r="BW289" i="1"/>
  <c r="C290" i="1"/>
  <c r="E290" i="1" s="1"/>
  <c r="G290" i="1" s="1"/>
  <c r="D290" i="1"/>
  <c r="F290" i="1" s="1"/>
  <c r="H290" i="1" s="1"/>
  <c r="P290" i="1"/>
  <c r="R290" i="1" s="1"/>
  <c r="AD290" i="1"/>
  <c r="AE290" i="1"/>
  <c r="AL290" i="1"/>
  <c r="AT290" i="1"/>
  <c r="BS290" i="1" s="1"/>
  <c r="BB290" i="1"/>
  <c r="BC290" i="1"/>
  <c r="BJ290" i="1"/>
  <c r="BK290" i="1"/>
  <c r="BW290" i="1"/>
  <c r="C291" i="1"/>
  <c r="E291" i="1" s="1"/>
  <c r="G291" i="1" s="1"/>
  <c r="I291" i="1" s="1"/>
  <c r="D291" i="1"/>
  <c r="F291" i="1" s="1"/>
  <c r="H291" i="1" s="1"/>
  <c r="P291" i="1"/>
  <c r="AD291" i="1"/>
  <c r="AE291" i="1"/>
  <c r="AL291" i="1"/>
  <c r="AT291" i="1"/>
  <c r="BS291" i="1" s="1"/>
  <c r="BB291" i="1"/>
  <c r="BC291" i="1"/>
  <c r="BJ291" i="1"/>
  <c r="BK291" i="1"/>
  <c r="BW291" i="1"/>
  <c r="C292" i="1"/>
  <c r="E292" i="1" s="1"/>
  <c r="G292" i="1" s="1"/>
  <c r="I292" i="1" s="1"/>
  <c r="D292" i="1"/>
  <c r="F292" i="1" s="1"/>
  <c r="H292" i="1" s="1"/>
  <c r="P292" i="1"/>
  <c r="AD292" i="1"/>
  <c r="AE292" i="1" s="1"/>
  <c r="AL292" i="1"/>
  <c r="AT292" i="1"/>
  <c r="BS292" i="1" s="1"/>
  <c r="BB292" i="1"/>
  <c r="BJ292" i="1"/>
  <c r="BW292" i="1"/>
  <c r="C293" i="1"/>
  <c r="E293" i="1" s="1"/>
  <c r="G293" i="1" s="1"/>
  <c r="I293" i="1" s="1"/>
  <c r="D293" i="1"/>
  <c r="F293" i="1" s="1"/>
  <c r="H293" i="1" s="1"/>
  <c r="P293" i="1"/>
  <c r="AD293" i="1"/>
  <c r="AE294" i="1" s="1"/>
  <c r="AL293" i="1"/>
  <c r="AT293" i="1"/>
  <c r="BS293" i="1" s="1"/>
  <c r="BB293" i="1"/>
  <c r="BJ293" i="1"/>
  <c r="BW293" i="1"/>
  <c r="C294" i="1"/>
  <c r="E294" i="1" s="1"/>
  <c r="G294" i="1" s="1"/>
  <c r="D294" i="1"/>
  <c r="F294" i="1" s="1"/>
  <c r="H294" i="1" s="1"/>
  <c r="P294" i="1"/>
  <c r="AD294" i="1"/>
  <c r="AL294" i="1"/>
  <c r="AT294" i="1"/>
  <c r="BS294" i="1" s="1"/>
  <c r="BB294" i="1"/>
  <c r="BJ294" i="1"/>
  <c r="BK294" i="1"/>
  <c r="BW294" i="1"/>
  <c r="C295" i="1"/>
  <c r="E295" i="1" s="1"/>
  <c r="G295" i="1" s="1"/>
  <c r="I295" i="1" s="1"/>
  <c r="D295" i="1"/>
  <c r="F295" i="1" s="1"/>
  <c r="H295" i="1" s="1"/>
  <c r="P295" i="1"/>
  <c r="AD295" i="1"/>
  <c r="AE295" i="1" s="1"/>
  <c r="AL295" i="1"/>
  <c r="AT295" i="1"/>
  <c r="BS295" i="1" s="1"/>
  <c r="BB295" i="1"/>
  <c r="BJ295" i="1"/>
  <c r="BK295" i="1"/>
  <c r="BW295" i="1"/>
  <c r="C296" i="1"/>
  <c r="E296" i="1" s="1"/>
  <c r="D296" i="1"/>
  <c r="F296" i="1" s="1"/>
  <c r="H296" i="1" s="1"/>
  <c r="G296" i="1"/>
  <c r="I296" i="1" s="1"/>
  <c r="P296" i="1"/>
  <c r="AD296" i="1"/>
  <c r="AE296" i="1"/>
  <c r="AL296" i="1"/>
  <c r="AT296" i="1"/>
  <c r="BB296" i="1"/>
  <c r="BW296" i="1" s="1"/>
  <c r="BJ296" i="1"/>
  <c r="BK296" i="1"/>
  <c r="C297" i="1"/>
  <c r="E297" i="1" s="1"/>
  <c r="G297" i="1" s="1"/>
  <c r="D297" i="1"/>
  <c r="F297" i="1" s="1"/>
  <c r="H297" i="1" s="1"/>
  <c r="P297" i="1"/>
  <c r="R297" i="1" s="1"/>
  <c r="AD297" i="1"/>
  <c r="AE297" i="1"/>
  <c r="AL297" i="1"/>
  <c r="AT297" i="1"/>
  <c r="BB297" i="1"/>
  <c r="BW297" i="1" s="1"/>
  <c r="BJ297" i="1"/>
  <c r="C298" i="1"/>
  <c r="E298" i="1" s="1"/>
  <c r="G298" i="1" s="1"/>
  <c r="D298" i="1"/>
  <c r="F298" i="1" s="1"/>
  <c r="H298" i="1" s="1"/>
  <c r="P298" i="1"/>
  <c r="R298" i="1" s="1"/>
  <c r="Q298" i="1"/>
  <c r="AD298" i="1"/>
  <c r="AE299" i="1" s="1"/>
  <c r="AL298" i="1"/>
  <c r="AM298" i="1"/>
  <c r="AT298" i="1"/>
  <c r="BB298" i="1"/>
  <c r="BJ298" i="1"/>
  <c r="BK298" i="1"/>
  <c r="BW298" i="1"/>
  <c r="C299" i="1"/>
  <c r="E299" i="1" s="1"/>
  <c r="G299" i="1" s="1"/>
  <c r="D299" i="1"/>
  <c r="F299" i="1" s="1"/>
  <c r="H299" i="1" s="1"/>
  <c r="P299" i="1"/>
  <c r="R299" i="1" s="1"/>
  <c r="AD299" i="1"/>
  <c r="AL299" i="1"/>
  <c r="AM299" i="1"/>
  <c r="AT299" i="1"/>
  <c r="BS299" i="1" s="1"/>
  <c r="BB299" i="1"/>
  <c r="BJ299" i="1"/>
  <c r="BK299" i="1"/>
  <c r="BW299" i="1"/>
  <c r="C300" i="1"/>
  <c r="E300" i="1" s="1"/>
  <c r="G300" i="1" s="1"/>
  <c r="D300" i="1"/>
  <c r="F300" i="1" s="1"/>
  <c r="H300" i="1" s="1"/>
  <c r="P300" i="1"/>
  <c r="R300" i="1" s="1"/>
  <c r="AD300" i="1"/>
  <c r="AL300" i="1"/>
  <c r="AT300" i="1"/>
  <c r="BS300" i="1" s="1"/>
  <c r="BB300" i="1"/>
  <c r="BW300" i="1" s="1"/>
  <c r="BJ300" i="1"/>
  <c r="BK300" i="1"/>
  <c r="C301" i="1"/>
  <c r="E301" i="1" s="1"/>
  <c r="G301" i="1" s="1"/>
  <c r="D301" i="1"/>
  <c r="F301" i="1" s="1"/>
  <c r="H301" i="1" s="1"/>
  <c r="P301" i="1"/>
  <c r="R301" i="1" s="1"/>
  <c r="AD301" i="1"/>
  <c r="AL301" i="1"/>
  <c r="AT301" i="1"/>
  <c r="BS301" i="1" s="1"/>
  <c r="BB301" i="1"/>
  <c r="BJ301" i="1"/>
  <c r="BW301" i="1"/>
  <c r="C302" i="1"/>
  <c r="E302" i="1" s="1"/>
  <c r="G302" i="1" s="1"/>
  <c r="D302" i="1"/>
  <c r="F302" i="1" s="1"/>
  <c r="H302" i="1" s="1"/>
  <c r="P302" i="1"/>
  <c r="R302" i="1" s="1"/>
  <c r="AD302" i="1"/>
  <c r="AE302" i="1" s="1"/>
  <c r="AL302" i="1"/>
  <c r="AT302" i="1"/>
  <c r="BS302" i="1" s="1"/>
  <c r="BB302" i="1"/>
  <c r="BJ302" i="1"/>
  <c r="BW302" i="1"/>
  <c r="C303" i="1"/>
  <c r="E303" i="1" s="1"/>
  <c r="G303" i="1" s="1"/>
  <c r="D303" i="1"/>
  <c r="F303" i="1" s="1"/>
  <c r="H303" i="1" s="1"/>
  <c r="P303" i="1"/>
  <c r="R303" i="1" s="1"/>
  <c r="AD303" i="1"/>
  <c r="AE303" i="1"/>
  <c r="AL303" i="1"/>
  <c r="BO303" i="1" s="1"/>
  <c r="AT303" i="1"/>
  <c r="BS303" i="1" s="1"/>
  <c r="BB303" i="1"/>
  <c r="BW303" i="1" s="1"/>
  <c r="BJ303" i="1"/>
  <c r="BK303" i="1"/>
  <c r="C304" i="1"/>
  <c r="E304" i="1" s="1"/>
  <c r="G304" i="1" s="1"/>
  <c r="D304" i="1"/>
  <c r="F304" i="1" s="1"/>
  <c r="H304" i="1" s="1"/>
  <c r="P304" i="1"/>
  <c r="R304" i="1" s="1"/>
  <c r="AD304" i="1"/>
  <c r="AL304" i="1"/>
  <c r="AT304" i="1"/>
  <c r="BS304" i="1" s="1"/>
  <c r="BB304" i="1"/>
  <c r="BJ304" i="1"/>
  <c r="BW304" i="1"/>
  <c r="C305" i="1"/>
  <c r="E305" i="1" s="1"/>
  <c r="G305" i="1" s="1"/>
  <c r="D305" i="1"/>
  <c r="F305" i="1" s="1"/>
  <c r="H305" i="1" s="1"/>
  <c r="P305" i="1"/>
  <c r="AD305" i="1"/>
  <c r="BK305" i="1" s="1"/>
  <c r="AL305" i="1"/>
  <c r="BO305" i="1" s="1"/>
  <c r="AT305" i="1"/>
  <c r="BB305" i="1"/>
  <c r="BC305" i="1"/>
  <c r="BJ305" i="1"/>
  <c r="BW305" i="1"/>
  <c r="C306" i="1"/>
  <c r="E306" i="1" s="1"/>
  <c r="G306" i="1" s="1"/>
  <c r="D306" i="1"/>
  <c r="F306" i="1" s="1"/>
  <c r="H306" i="1" s="1"/>
  <c r="P306" i="1"/>
  <c r="AD306" i="1"/>
  <c r="BK306" i="1" s="1"/>
  <c r="AL306" i="1"/>
  <c r="AM308" i="1" s="1"/>
  <c r="AT306" i="1"/>
  <c r="BB306" i="1"/>
  <c r="BJ306" i="1"/>
  <c r="BW306" i="1"/>
  <c r="C307" i="1"/>
  <c r="E307" i="1" s="1"/>
  <c r="G307" i="1" s="1"/>
  <c r="D307" i="1"/>
  <c r="F307" i="1" s="1"/>
  <c r="H307" i="1" s="1"/>
  <c r="P307" i="1"/>
  <c r="R307" i="1" s="1"/>
  <c r="Q307" i="1"/>
  <c r="AD307" i="1"/>
  <c r="BK307" i="1" s="1"/>
  <c r="AL307" i="1"/>
  <c r="AM307" i="1"/>
  <c r="AT307" i="1"/>
  <c r="BB307" i="1"/>
  <c r="BW307" i="1" s="1"/>
  <c r="BJ307" i="1"/>
  <c r="C308" i="1"/>
  <c r="E308" i="1" s="1"/>
  <c r="G308" i="1" s="1"/>
  <c r="D308" i="1"/>
  <c r="F308" i="1" s="1"/>
  <c r="H308" i="1" s="1"/>
  <c r="P308" i="1"/>
  <c r="R308" i="1" s="1"/>
  <c r="Q308" i="1"/>
  <c r="AD308" i="1"/>
  <c r="BK308" i="1" s="1"/>
  <c r="AL308" i="1"/>
  <c r="AT308" i="1"/>
  <c r="BB308" i="1"/>
  <c r="BJ308" i="1"/>
  <c r="C309" i="1"/>
  <c r="E309" i="1" s="1"/>
  <c r="G309" i="1" s="1"/>
  <c r="D309" i="1"/>
  <c r="F309" i="1" s="1"/>
  <c r="H309" i="1" s="1"/>
  <c r="P309" i="1"/>
  <c r="R309" i="1" s="1"/>
  <c r="AD309" i="1"/>
  <c r="BK309" i="1" s="1"/>
  <c r="AE309" i="1"/>
  <c r="AL309" i="1"/>
  <c r="AT309" i="1"/>
  <c r="BB309" i="1"/>
  <c r="BW309" i="1" s="1"/>
  <c r="BJ309" i="1"/>
  <c r="C310" i="1"/>
  <c r="E310" i="1" s="1"/>
  <c r="G310" i="1" s="1"/>
  <c r="D310" i="1"/>
  <c r="F310" i="1" s="1"/>
  <c r="H310" i="1" s="1"/>
  <c r="P310" i="1"/>
  <c r="R310" i="1" s="1"/>
  <c r="Q310" i="1"/>
  <c r="AD310" i="1"/>
  <c r="AE311" i="1" s="1"/>
  <c r="AL310" i="1"/>
  <c r="AM310" i="1"/>
  <c r="AT310" i="1"/>
  <c r="BB310" i="1"/>
  <c r="BJ310" i="1"/>
  <c r="BW310" i="1"/>
  <c r="C311" i="1"/>
  <c r="E311" i="1" s="1"/>
  <c r="G311" i="1" s="1"/>
  <c r="D311" i="1"/>
  <c r="F311" i="1" s="1"/>
  <c r="H311" i="1" s="1"/>
  <c r="P311" i="1"/>
  <c r="R311" i="1" s="1"/>
  <c r="Q311" i="1"/>
  <c r="AD311" i="1"/>
  <c r="AL311" i="1"/>
  <c r="AM311" i="1"/>
  <c r="AT311" i="1"/>
  <c r="BB311" i="1"/>
  <c r="BW311" i="1" s="1"/>
  <c r="BJ311" i="1"/>
  <c r="BK311" i="1"/>
  <c r="C312" i="1"/>
  <c r="E312" i="1" s="1"/>
  <c r="G312" i="1" s="1"/>
  <c r="D312" i="1"/>
  <c r="F312" i="1" s="1"/>
  <c r="H312" i="1" s="1"/>
  <c r="P312" i="1"/>
  <c r="R312" i="1" s="1"/>
  <c r="Q312" i="1"/>
  <c r="AD312" i="1"/>
  <c r="BK312" i="1" s="1"/>
  <c r="AL312" i="1"/>
  <c r="AM312" i="1"/>
  <c r="AT312" i="1"/>
  <c r="BB312" i="1"/>
  <c r="BJ312" i="1"/>
  <c r="C313" i="1"/>
  <c r="E313" i="1" s="1"/>
  <c r="G313" i="1" s="1"/>
  <c r="D313" i="1"/>
  <c r="F313" i="1" s="1"/>
  <c r="H313" i="1" s="1"/>
  <c r="P313" i="1"/>
  <c r="R313" i="1" s="1"/>
  <c r="Q313" i="1"/>
  <c r="AD313" i="1"/>
  <c r="AE314" i="1" s="1"/>
  <c r="AL313" i="1"/>
  <c r="AM313" i="1"/>
  <c r="AT313" i="1"/>
  <c r="BB313" i="1"/>
  <c r="BJ313" i="1"/>
  <c r="BW313" i="1"/>
  <c r="C314" i="1"/>
  <c r="E314" i="1" s="1"/>
  <c r="G314" i="1" s="1"/>
  <c r="D314" i="1"/>
  <c r="F314" i="1" s="1"/>
  <c r="H314" i="1" s="1"/>
  <c r="P314" i="1"/>
  <c r="R314" i="1" s="1"/>
  <c r="Q314" i="1"/>
  <c r="AD314" i="1"/>
  <c r="AL314" i="1"/>
  <c r="AT314" i="1"/>
  <c r="BB314" i="1"/>
  <c r="BJ314" i="1"/>
  <c r="BK314" i="1"/>
  <c r="BW314" i="1"/>
  <c r="C315" i="1"/>
  <c r="E315" i="1" s="1"/>
  <c r="G315" i="1" s="1"/>
  <c r="D315" i="1"/>
  <c r="F315" i="1" s="1"/>
  <c r="H315" i="1" s="1"/>
  <c r="P315" i="1"/>
  <c r="R315" i="1" s="1"/>
  <c r="AD315" i="1"/>
  <c r="AL315" i="1"/>
  <c r="AT315" i="1"/>
  <c r="BB315" i="1"/>
  <c r="BJ315" i="1"/>
  <c r="BK315" i="1"/>
  <c r="BW315" i="1"/>
  <c r="C316" i="1"/>
  <c r="E316" i="1" s="1"/>
  <c r="G316" i="1" s="1"/>
  <c r="D316" i="1"/>
  <c r="F316" i="1" s="1"/>
  <c r="H316" i="1" s="1"/>
  <c r="P316" i="1"/>
  <c r="R316" i="1" s="1"/>
  <c r="AD316" i="1"/>
  <c r="BK316" i="1" s="1"/>
  <c r="AL316" i="1"/>
  <c r="AT316" i="1"/>
  <c r="BB316" i="1"/>
  <c r="BC318" i="1" s="1"/>
  <c r="BC316" i="1"/>
  <c r="BJ316" i="1"/>
  <c r="BW316" i="1"/>
  <c r="C317" i="1"/>
  <c r="E317" i="1" s="1"/>
  <c r="G317" i="1" s="1"/>
  <c r="I317" i="1" s="1"/>
  <c r="D317" i="1"/>
  <c r="F317" i="1" s="1"/>
  <c r="H317" i="1" s="1"/>
  <c r="P317" i="1"/>
  <c r="R317" i="1" s="1"/>
  <c r="Q317" i="1"/>
  <c r="AD317" i="1"/>
  <c r="AE318" i="1" s="1"/>
  <c r="AL317" i="1"/>
  <c r="AT317" i="1"/>
  <c r="BB317" i="1"/>
  <c r="BW317" i="1" s="1"/>
  <c r="BJ317" i="1"/>
  <c r="C318" i="1"/>
  <c r="E318" i="1" s="1"/>
  <c r="G318" i="1" s="1"/>
  <c r="D318" i="1"/>
  <c r="F318" i="1" s="1"/>
  <c r="H318" i="1" s="1"/>
  <c r="P318" i="1"/>
  <c r="R318" i="1" s="1"/>
  <c r="AD318" i="1"/>
  <c r="AL318" i="1"/>
  <c r="AT318" i="1"/>
  <c r="BB318" i="1"/>
  <c r="BJ318" i="1"/>
  <c r="BK318" i="1"/>
  <c r="BW318" i="1"/>
  <c r="C319" i="1"/>
  <c r="E319" i="1" s="1"/>
  <c r="G319" i="1" s="1"/>
  <c r="D319" i="1"/>
  <c r="F319" i="1" s="1"/>
  <c r="H319" i="1" s="1"/>
  <c r="P319" i="1"/>
  <c r="R319" i="1" s="1"/>
  <c r="AD319" i="1"/>
  <c r="AE319" i="1" s="1"/>
  <c r="AL319" i="1"/>
  <c r="AT319" i="1"/>
  <c r="BB319" i="1"/>
  <c r="BJ319" i="1"/>
  <c r="BK319" i="1"/>
  <c r="BW319" i="1"/>
  <c r="C320" i="1"/>
  <c r="E320" i="1" s="1"/>
  <c r="G320" i="1" s="1"/>
  <c r="D320" i="1"/>
  <c r="F320" i="1" s="1"/>
  <c r="H320" i="1" s="1"/>
  <c r="P320" i="1"/>
  <c r="R320" i="1" s="1"/>
  <c r="AD320" i="1"/>
  <c r="BK320" i="1" s="1"/>
  <c r="AL320" i="1"/>
  <c r="AT320" i="1"/>
  <c r="BB320" i="1"/>
  <c r="BJ320" i="1"/>
  <c r="C321" i="1"/>
  <c r="E321" i="1" s="1"/>
  <c r="G321" i="1" s="1"/>
  <c r="I321" i="1" s="1"/>
  <c r="D321" i="1"/>
  <c r="F321" i="1" s="1"/>
  <c r="H321" i="1" s="1"/>
  <c r="P321" i="1"/>
  <c r="R321" i="1" s="1"/>
  <c r="Q321" i="1"/>
  <c r="AD321" i="1"/>
  <c r="AE321" i="1" s="1"/>
  <c r="AL321" i="1"/>
  <c r="AT321" i="1"/>
  <c r="BB321" i="1"/>
  <c r="BW321" i="1" s="1"/>
  <c r="BJ321" i="1"/>
  <c r="C322" i="1"/>
  <c r="E322" i="1" s="1"/>
  <c r="G322" i="1" s="1"/>
  <c r="D322" i="1"/>
  <c r="F322" i="1" s="1"/>
  <c r="H322" i="1" s="1"/>
  <c r="P322" i="1"/>
  <c r="R322" i="1" s="1"/>
  <c r="AD322" i="1"/>
  <c r="BK322" i="1" s="1"/>
  <c r="AE322" i="1"/>
  <c r="AL322" i="1"/>
  <c r="AT322" i="1"/>
  <c r="BB322" i="1"/>
  <c r="BJ322" i="1"/>
  <c r="C323" i="1"/>
  <c r="E323" i="1" s="1"/>
  <c r="G323" i="1" s="1"/>
  <c r="D323" i="1"/>
  <c r="F323" i="1" s="1"/>
  <c r="H323" i="1" s="1"/>
  <c r="P323" i="1"/>
  <c r="R323" i="1" s="1"/>
  <c r="AD323" i="1"/>
  <c r="AE323" i="1" s="1"/>
  <c r="AL323" i="1"/>
  <c r="AM323" i="1" s="1"/>
  <c r="AT323" i="1"/>
  <c r="BB323" i="1"/>
  <c r="BW323" i="1" s="1"/>
  <c r="BJ323" i="1"/>
  <c r="C324" i="1"/>
  <c r="E324" i="1" s="1"/>
  <c r="G324" i="1" s="1"/>
  <c r="D324" i="1"/>
  <c r="F324" i="1" s="1"/>
  <c r="H324" i="1" s="1"/>
  <c r="P324" i="1"/>
  <c r="R324" i="1" s="1"/>
  <c r="AD324" i="1"/>
  <c r="AE324" i="1"/>
  <c r="AL324" i="1"/>
  <c r="AT324" i="1"/>
  <c r="BB324" i="1"/>
  <c r="BJ324" i="1"/>
  <c r="BK324" i="1"/>
  <c r="BW324" i="1"/>
  <c r="C325" i="1"/>
  <c r="E325" i="1" s="1"/>
  <c r="G325" i="1" s="1"/>
  <c r="D325" i="1"/>
  <c r="F325" i="1" s="1"/>
  <c r="H325" i="1" s="1"/>
  <c r="P325" i="1"/>
  <c r="R325" i="1" s="1"/>
  <c r="AD325" i="1"/>
  <c r="AE325" i="1" s="1"/>
  <c r="AL325" i="1"/>
  <c r="AM325" i="1"/>
  <c r="AT325" i="1"/>
  <c r="BB325" i="1"/>
  <c r="BW325" i="1" s="1"/>
  <c r="BJ325" i="1"/>
  <c r="BK325" i="1"/>
  <c r="C326" i="1"/>
  <c r="E326" i="1" s="1"/>
  <c r="G326" i="1" s="1"/>
  <c r="D326" i="1"/>
  <c r="F326" i="1" s="1"/>
  <c r="H326" i="1" s="1"/>
  <c r="P326" i="1"/>
  <c r="R326" i="1" s="1"/>
  <c r="AD326" i="1"/>
  <c r="AE326" i="1"/>
  <c r="AL326" i="1"/>
  <c r="AM328" i="1" s="1"/>
  <c r="AT326" i="1"/>
  <c r="BB326" i="1"/>
  <c r="BJ326" i="1"/>
  <c r="BK326" i="1"/>
  <c r="BW326" i="1"/>
  <c r="C327" i="1"/>
  <c r="E327" i="1" s="1"/>
  <c r="G327" i="1" s="1"/>
  <c r="D327" i="1"/>
  <c r="F327" i="1" s="1"/>
  <c r="H327" i="1" s="1"/>
  <c r="P327" i="1"/>
  <c r="R327" i="1" s="1"/>
  <c r="Q327" i="1"/>
  <c r="AD327" i="1"/>
  <c r="AE327" i="1" s="1"/>
  <c r="AL327" i="1"/>
  <c r="AM327" i="1"/>
  <c r="AT327" i="1"/>
  <c r="BB327" i="1"/>
  <c r="BJ327" i="1"/>
  <c r="BK327" i="1"/>
  <c r="BW327" i="1"/>
  <c r="C328" i="1"/>
  <c r="E328" i="1" s="1"/>
  <c r="G328" i="1" s="1"/>
  <c r="D328" i="1"/>
  <c r="F328" i="1" s="1"/>
  <c r="H328" i="1" s="1"/>
  <c r="P328" i="1"/>
  <c r="R328" i="1" s="1"/>
  <c r="AD328" i="1"/>
  <c r="BK328" i="1" s="1"/>
  <c r="AL328" i="1"/>
  <c r="AT328" i="1"/>
  <c r="BB328" i="1"/>
  <c r="BJ328" i="1"/>
  <c r="C329" i="1"/>
  <c r="E329" i="1" s="1"/>
  <c r="G329" i="1" s="1"/>
  <c r="I329" i="1" s="1"/>
  <c r="D329" i="1"/>
  <c r="F329" i="1" s="1"/>
  <c r="H329" i="1" s="1"/>
  <c r="P329" i="1"/>
  <c r="R329" i="1" s="1"/>
  <c r="Q329" i="1"/>
  <c r="AD329" i="1"/>
  <c r="AE329" i="1" s="1"/>
  <c r="AL329" i="1"/>
  <c r="AT329" i="1"/>
  <c r="BB329" i="1"/>
  <c r="BW329" i="1" s="1"/>
  <c r="BJ329" i="1"/>
  <c r="C330" i="1"/>
  <c r="E330" i="1" s="1"/>
  <c r="G330" i="1" s="1"/>
  <c r="D330" i="1"/>
  <c r="F330" i="1" s="1"/>
  <c r="H330" i="1" s="1"/>
  <c r="P330" i="1"/>
  <c r="R330" i="1" s="1"/>
  <c r="AD330" i="1"/>
  <c r="BK330" i="1" s="1"/>
  <c r="AE330" i="1"/>
  <c r="AL330" i="1"/>
  <c r="AT330" i="1"/>
  <c r="BB330" i="1"/>
  <c r="BJ330" i="1"/>
  <c r="C331" i="1"/>
  <c r="E331" i="1" s="1"/>
  <c r="G331" i="1" s="1"/>
  <c r="D331" i="1"/>
  <c r="F331" i="1" s="1"/>
  <c r="H331" i="1" s="1"/>
  <c r="P331" i="1"/>
  <c r="R331" i="1" s="1"/>
  <c r="AD331" i="1"/>
  <c r="AE331" i="1" s="1"/>
  <c r="AL331" i="1"/>
  <c r="AM331" i="1" s="1"/>
  <c r="AT331" i="1"/>
  <c r="BB331" i="1"/>
  <c r="BW331" i="1" s="1"/>
  <c r="BJ331" i="1"/>
  <c r="C332" i="1"/>
  <c r="E332" i="1" s="1"/>
  <c r="G332" i="1" s="1"/>
  <c r="D332" i="1"/>
  <c r="F332" i="1" s="1"/>
  <c r="H332" i="1" s="1"/>
  <c r="P332" i="1"/>
  <c r="R332" i="1" s="1"/>
  <c r="AD332" i="1"/>
  <c r="AE332" i="1"/>
  <c r="AL332" i="1"/>
  <c r="AT332" i="1"/>
  <c r="BB332" i="1"/>
  <c r="BJ332" i="1"/>
  <c r="BK332" i="1"/>
  <c r="BW332" i="1"/>
  <c r="C333" i="1"/>
  <c r="E333" i="1" s="1"/>
  <c r="G333" i="1" s="1"/>
  <c r="D333" i="1"/>
  <c r="F333" i="1" s="1"/>
  <c r="H333" i="1" s="1"/>
  <c r="P333" i="1"/>
  <c r="R333" i="1" s="1"/>
  <c r="AD333" i="1"/>
  <c r="AE333" i="1" s="1"/>
  <c r="AL333" i="1"/>
  <c r="AM333" i="1"/>
  <c r="AT333" i="1"/>
  <c r="BB333" i="1"/>
  <c r="BW333" i="1" s="1"/>
  <c r="BJ333" i="1"/>
  <c r="BK333" i="1"/>
  <c r="C334" i="1"/>
  <c r="E334" i="1" s="1"/>
  <c r="G334" i="1" s="1"/>
  <c r="D334" i="1"/>
  <c r="F334" i="1" s="1"/>
  <c r="H334" i="1" s="1"/>
  <c r="P334" i="1"/>
  <c r="R334" i="1" s="1"/>
  <c r="AD334" i="1"/>
  <c r="AE334" i="1"/>
  <c r="AL334" i="1"/>
  <c r="AM336" i="1" s="1"/>
  <c r="AT334" i="1"/>
  <c r="BB334" i="1"/>
  <c r="BJ334" i="1"/>
  <c r="BK334" i="1"/>
  <c r="BW334" i="1"/>
  <c r="C335" i="1"/>
  <c r="E335" i="1" s="1"/>
  <c r="G335" i="1" s="1"/>
  <c r="D335" i="1"/>
  <c r="F335" i="1" s="1"/>
  <c r="H335" i="1" s="1"/>
  <c r="P335" i="1"/>
  <c r="R335" i="1" s="1"/>
  <c r="Q335" i="1"/>
  <c r="AD335" i="1"/>
  <c r="AE335" i="1" s="1"/>
  <c r="AL335" i="1"/>
  <c r="AM335" i="1"/>
  <c r="AT335" i="1"/>
  <c r="BB335" i="1"/>
  <c r="BJ335" i="1"/>
  <c r="BK335" i="1"/>
  <c r="BW335" i="1"/>
  <c r="C336" i="1"/>
  <c r="E336" i="1" s="1"/>
  <c r="G336" i="1" s="1"/>
  <c r="D336" i="1"/>
  <c r="F336" i="1" s="1"/>
  <c r="H336" i="1" s="1"/>
  <c r="P336" i="1"/>
  <c r="R336" i="1" s="1"/>
  <c r="AD336" i="1"/>
  <c r="BK336" i="1" s="1"/>
  <c r="AL336" i="1"/>
  <c r="AT336" i="1"/>
  <c r="BB336" i="1"/>
  <c r="BJ336" i="1"/>
  <c r="C337" i="1"/>
  <c r="E337" i="1" s="1"/>
  <c r="G337" i="1" s="1"/>
  <c r="I337" i="1" s="1"/>
  <c r="D337" i="1"/>
  <c r="F337" i="1" s="1"/>
  <c r="H337" i="1" s="1"/>
  <c r="P337" i="1"/>
  <c r="R337" i="1" s="1"/>
  <c r="Q337" i="1"/>
  <c r="AD337" i="1"/>
  <c r="AE337" i="1" s="1"/>
  <c r="AL337" i="1"/>
  <c r="AT337" i="1"/>
  <c r="BB337" i="1"/>
  <c r="BW337" i="1" s="1"/>
  <c r="BJ337" i="1"/>
  <c r="C338" i="1"/>
  <c r="E338" i="1" s="1"/>
  <c r="G338" i="1" s="1"/>
  <c r="D338" i="1"/>
  <c r="F338" i="1" s="1"/>
  <c r="H338" i="1" s="1"/>
  <c r="P338" i="1"/>
  <c r="R338" i="1" s="1"/>
  <c r="AD338" i="1"/>
  <c r="BK338" i="1" s="1"/>
  <c r="AE338" i="1"/>
  <c r="AL338" i="1"/>
  <c r="AT338" i="1"/>
  <c r="BB338" i="1"/>
  <c r="BJ338" i="1"/>
  <c r="C339" i="1"/>
  <c r="E339" i="1" s="1"/>
  <c r="G339" i="1" s="1"/>
  <c r="D339" i="1"/>
  <c r="F339" i="1" s="1"/>
  <c r="H339" i="1" s="1"/>
  <c r="P339" i="1"/>
  <c r="R339" i="1" s="1"/>
  <c r="AD339" i="1"/>
  <c r="BK339" i="1" s="1"/>
  <c r="AE339" i="1"/>
  <c r="AL339" i="1"/>
  <c r="AM339" i="1" s="1"/>
  <c r="AT339" i="1"/>
  <c r="BB339" i="1"/>
  <c r="BC339" i="1"/>
  <c r="BJ339" i="1"/>
  <c r="BW339" i="1"/>
  <c r="C340" i="1"/>
  <c r="E340" i="1" s="1"/>
  <c r="G340" i="1" s="1"/>
  <c r="D340" i="1"/>
  <c r="F340" i="1" s="1"/>
  <c r="H340" i="1" s="1"/>
  <c r="P340" i="1"/>
  <c r="R340" i="1" s="1"/>
  <c r="Q340" i="1"/>
  <c r="AD340" i="1"/>
  <c r="BK340" i="1" s="1"/>
  <c r="AL340" i="1"/>
  <c r="AT340" i="1"/>
  <c r="BB340" i="1"/>
  <c r="BW340" i="1" s="1"/>
  <c r="BJ340" i="1"/>
  <c r="C341" i="1"/>
  <c r="E341" i="1" s="1"/>
  <c r="G341" i="1" s="1"/>
  <c r="D341" i="1"/>
  <c r="F341" i="1" s="1"/>
  <c r="H341" i="1" s="1"/>
  <c r="P341" i="1"/>
  <c r="R341" i="1" s="1"/>
  <c r="AD341" i="1"/>
  <c r="BK341" i="1" s="1"/>
  <c r="AL341" i="1"/>
  <c r="AT341" i="1"/>
  <c r="BB341" i="1"/>
  <c r="BJ341" i="1"/>
  <c r="C342" i="1"/>
  <c r="E342" i="1" s="1"/>
  <c r="G342" i="1" s="1"/>
  <c r="D342" i="1"/>
  <c r="F342" i="1" s="1"/>
  <c r="H342" i="1" s="1"/>
  <c r="P342" i="1"/>
  <c r="R342" i="1" s="1"/>
  <c r="AD342" i="1"/>
  <c r="BK342" i="1" s="1"/>
  <c r="AL342" i="1"/>
  <c r="AT342" i="1"/>
  <c r="BB342" i="1"/>
  <c r="BJ342" i="1"/>
  <c r="BW342" i="1"/>
  <c r="C343" i="1"/>
  <c r="E343" i="1" s="1"/>
  <c r="G343" i="1" s="1"/>
  <c r="D343" i="1"/>
  <c r="F343" i="1" s="1"/>
  <c r="H343" i="1" s="1"/>
  <c r="P343" i="1"/>
  <c r="R343" i="1" s="1"/>
  <c r="AD343" i="1"/>
  <c r="BK343" i="1" s="1"/>
  <c r="AL343" i="1"/>
  <c r="AT343" i="1"/>
  <c r="BB343" i="1"/>
  <c r="BJ343" i="1"/>
  <c r="BW343" i="1"/>
  <c r="C344" i="1"/>
  <c r="E344" i="1" s="1"/>
  <c r="G344" i="1" s="1"/>
  <c r="D344" i="1"/>
  <c r="F344" i="1" s="1"/>
  <c r="H344" i="1" s="1"/>
  <c r="P344" i="1"/>
  <c r="R344" i="1" s="1"/>
  <c r="Q344" i="1"/>
  <c r="AD344" i="1"/>
  <c r="BK344" i="1" s="1"/>
  <c r="AL344" i="1"/>
  <c r="AT344" i="1"/>
  <c r="BB344" i="1"/>
  <c r="BJ344" i="1"/>
  <c r="C345" i="1"/>
  <c r="E345" i="1" s="1"/>
  <c r="G345" i="1" s="1"/>
  <c r="D345" i="1"/>
  <c r="F345" i="1" s="1"/>
  <c r="H345" i="1" s="1"/>
  <c r="P345" i="1"/>
  <c r="R345" i="1" s="1"/>
  <c r="AD345" i="1"/>
  <c r="BK345" i="1" s="1"/>
  <c r="AL345" i="1"/>
  <c r="AT345" i="1"/>
  <c r="BB345" i="1"/>
  <c r="BJ345" i="1"/>
  <c r="BW345" i="1"/>
  <c r="C346" i="1"/>
  <c r="E346" i="1" s="1"/>
  <c r="G346" i="1" s="1"/>
  <c r="D346" i="1"/>
  <c r="F346" i="1" s="1"/>
  <c r="H346" i="1" s="1"/>
  <c r="P346" i="1"/>
  <c r="R346" i="1" s="1"/>
  <c r="Q346" i="1"/>
  <c r="AD346" i="1"/>
  <c r="BK346" i="1" s="1"/>
  <c r="AL346" i="1"/>
  <c r="AT346" i="1"/>
  <c r="BB346" i="1"/>
  <c r="BJ346" i="1"/>
  <c r="C347" i="1"/>
  <c r="E347" i="1" s="1"/>
  <c r="G347" i="1" s="1"/>
  <c r="D347" i="1"/>
  <c r="F347" i="1" s="1"/>
  <c r="H347" i="1" s="1"/>
  <c r="P347" i="1"/>
  <c r="R347" i="1" s="1"/>
  <c r="AD347" i="1"/>
  <c r="BK347" i="1" s="1"/>
  <c r="AL347" i="1"/>
  <c r="AT347" i="1"/>
  <c r="BB347" i="1"/>
  <c r="BJ347" i="1"/>
  <c r="BW347" i="1"/>
  <c r="C348" i="1"/>
  <c r="E348" i="1" s="1"/>
  <c r="G348" i="1" s="1"/>
  <c r="D348" i="1"/>
  <c r="F348" i="1" s="1"/>
  <c r="H348" i="1" s="1"/>
  <c r="P348" i="1"/>
  <c r="R348" i="1" s="1"/>
  <c r="Q348" i="1"/>
  <c r="AD348" i="1"/>
  <c r="BK348" i="1" s="1"/>
  <c r="AL348" i="1"/>
  <c r="AT348" i="1"/>
  <c r="BB348" i="1"/>
  <c r="BW348" i="1" s="1"/>
  <c r="BJ348" i="1"/>
  <c r="C349" i="1"/>
  <c r="E349" i="1" s="1"/>
  <c r="G349" i="1" s="1"/>
  <c r="D349" i="1"/>
  <c r="F349" i="1" s="1"/>
  <c r="H349" i="1" s="1"/>
  <c r="P349" i="1"/>
  <c r="R349" i="1" s="1"/>
  <c r="AD349" i="1"/>
  <c r="BK349" i="1" s="1"/>
  <c r="AL349" i="1"/>
  <c r="AT349" i="1"/>
  <c r="BB349" i="1"/>
  <c r="BJ349" i="1"/>
  <c r="BW349" i="1"/>
  <c r="C350" i="1"/>
  <c r="E350" i="1" s="1"/>
  <c r="G350" i="1" s="1"/>
  <c r="D350" i="1"/>
  <c r="F350" i="1" s="1"/>
  <c r="H350" i="1" s="1"/>
  <c r="P350" i="1"/>
  <c r="R350" i="1" s="1"/>
  <c r="T354" i="1" s="1"/>
  <c r="Q350" i="1"/>
  <c r="AD350" i="1"/>
  <c r="BK350" i="1" s="1"/>
  <c r="AL350" i="1"/>
  <c r="AT350" i="1"/>
  <c r="BB350" i="1"/>
  <c r="BJ350" i="1"/>
  <c r="C351" i="1"/>
  <c r="E351" i="1" s="1"/>
  <c r="G351" i="1" s="1"/>
  <c r="D351" i="1"/>
  <c r="F351" i="1" s="1"/>
  <c r="H351" i="1" s="1"/>
  <c r="P351" i="1"/>
  <c r="R351" i="1" s="1"/>
  <c r="AD351" i="1"/>
  <c r="BK351" i="1" s="1"/>
  <c r="AL351" i="1"/>
  <c r="AM354" i="1" s="1"/>
  <c r="AT351" i="1"/>
  <c r="BB351" i="1"/>
  <c r="BJ351" i="1"/>
  <c r="BW351" i="1"/>
  <c r="C352" i="1"/>
  <c r="E352" i="1" s="1"/>
  <c r="G352" i="1" s="1"/>
  <c r="D352" i="1"/>
  <c r="F352" i="1" s="1"/>
  <c r="H352" i="1" s="1"/>
  <c r="P352" i="1"/>
  <c r="R352" i="1" s="1"/>
  <c r="Q352" i="1"/>
  <c r="AD352" i="1"/>
  <c r="BK352" i="1" s="1"/>
  <c r="AL352" i="1"/>
  <c r="AT352" i="1"/>
  <c r="BB352" i="1"/>
  <c r="BW352" i="1" s="1"/>
  <c r="BJ352" i="1"/>
  <c r="C353" i="1"/>
  <c r="E353" i="1" s="1"/>
  <c r="G353" i="1" s="1"/>
  <c r="D353" i="1"/>
  <c r="F353" i="1" s="1"/>
  <c r="H353" i="1" s="1"/>
  <c r="P353" i="1"/>
  <c r="R353" i="1" s="1"/>
  <c r="AD353" i="1"/>
  <c r="BK353" i="1" s="1"/>
  <c r="AL353" i="1"/>
  <c r="AT353" i="1"/>
  <c r="BB353" i="1"/>
  <c r="BJ353" i="1"/>
  <c r="BW353" i="1"/>
  <c r="C354" i="1"/>
  <c r="E354" i="1" s="1"/>
  <c r="G354" i="1" s="1"/>
  <c r="D354" i="1"/>
  <c r="F354" i="1" s="1"/>
  <c r="H354" i="1" s="1"/>
  <c r="P354" i="1"/>
  <c r="R354" i="1" s="1"/>
  <c r="AD354" i="1"/>
  <c r="BK354" i="1" s="1"/>
  <c r="AE354" i="1"/>
  <c r="AL354" i="1"/>
  <c r="AT354" i="1"/>
  <c r="BS354" i="1" s="1"/>
  <c r="BB354" i="1"/>
  <c r="BW354" i="1" s="1"/>
  <c r="BJ354" i="1"/>
  <c r="C355" i="1"/>
  <c r="E355" i="1" s="1"/>
  <c r="G355" i="1" s="1"/>
  <c r="D355" i="1"/>
  <c r="F355" i="1" s="1"/>
  <c r="H355" i="1" s="1"/>
  <c r="P355" i="1"/>
  <c r="R355" i="1" s="1"/>
  <c r="Q355" i="1"/>
  <c r="AD355" i="1"/>
  <c r="AE355" i="1" s="1"/>
  <c r="AL355" i="1"/>
  <c r="AT355" i="1"/>
  <c r="BS355" i="1" s="1"/>
  <c r="BB355" i="1"/>
  <c r="BW355" i="1" s="1"/>
  <c r="BJ355" i="1"/>
  <c r="C356" i="1"/>
  <c r="E356" i="1" s="1"/>
  <c r="G356" i="1" s="1"/>
  <c r="D356" i="1"/>
  <c r="F356" i="1" s="1"/>
  <c r="H356" i="1" s="1"/>
  <c r="P356" i="1"/>
  <c r="R356" i="1" s="1"/>
  <c r="AD356" i="1"/>
  <c r="AL356" i="1"/>
  <c r="AT356" i="1"/>
  <c r="BS356" i="1" s="1"/>
  <c r="BB356" i="1"/>
  <c r="BJ356" i="1"/>
  <c r="BK356" i="1"/>
  <c r="BW356" i="1"/>
  <c r="C357" i="1"/>
  <c r="E357" i="1" s="1"/>
  <c r="G357" i="1" s="1"/>
  <c r="D357" i="1"/>
  <c r="F357" i="1" s="1"/>
  <c r="H357" i="1" s="1"/>
  <c r="P357" i="1"/>
  <c r="R357" i="1" s="1"/>
  <c r="AD357" i="1"/>
  <c r="AL357" i="1"/>
  <c r="AT357" i="1"/>
  <c r="BS357" i="1" s="1"/>
  <c r="BB357" i="1"/>
  <c r="BJ357" i="1"/>
  <c r="BW357" i="1"/>
  <c r="C358" i="1"/>
  <c r="E358" i="1" s="1"/>
  <c r="G358" i="1" s="1"/>
  <c r="D358" i="1"/>
  <c r="F358" i="1" s="1"/>
  <c r="H358" i="1" s="1"/>
  <c r="P358" i="1"/>
  <c r="R358" i="1" s="1"/>
  <c r="AD358" i="1"/>
  <c r="BK358" i="1" s="1"/>
  <c r="AL358" i="1"/>
  <c r="AT358" i="1"/>
  <c r="BS358" i="1" s="1"/>
  <c r="BB358" i="1"/>
  <c r="BC358" i="1"/>
  <c r="BJ358" i="1"/>
  <c r="BW358" i="1"/>
  <c r="C359" i="1"/>
  <c r="E359" i="1" s="1"/>
  <c r="G359" i="1" s="1"/>
  <c r="D359" i="1"/>
  <c r="F359" i="1" s="1"/>
  <c r="H359" i="1" s="1"/>
  <c r="P359" i="1"/>
  <c r="R359" i="1" s="1"/>
  <c r="AD359" i="1"/>
  <c r="BK359" i="1" s="1"/>
  <c r="AE359" i="1"/>
  <c r="AL359" i="1"/>
  <c r="BO359" i="1" s="1"/>
  <c r="AT359" i="1"/>
  <c r="BS359" i="1" s="1"/>
  <c r="BB359" i="1"/>
  <c r="BC359" i="1"/>
  <c r="BJ359" i="1"/>
  <c r="BW359" i="1"/>
  <c r="C360" i="1"/>
  <c r="E360" i="1" s="1"/>
  <c r="G360" i="1" s="1"/>
  <c r="D360" i="1"/>
  <c r="F360" i="1" s="1"/>
  <c r="H360" i="1" s="1"/>
  <c r="P360" i="1"/>
  <c r="R360" i="1" s="1"/>
  <c r="AD360" i="1"/>
  <c r="BK360" i="1" s="1"/>
  <c r="AL360" i="1"/>
  <c r="AT360" i="1"/>
  <c r="BS360" i="1" s="1"/>
  <c r="BB360" i="1"/>
  <c r="BW360" i="1" s="1"/>
  <c r="BJ360" i="1"/>
  <c r="BO360" i="1"/>
  <c r="C361" i="1"/>
  <c r="E361" i="1" s="1"/>
  <c r="G361" i="1" s="1"/>
  <c r="D361" i="1"/>
  <c r="F361" i="1" s="1"/>
  <c r="H361" i="1" s="1"/>
  <c r="P361" i="1"/>
  <c r="R361" i="1" s="1"/>
  <c r="AD361" i="1"/>
  <c r="AL361" i="1"/>
  <c r="AM361" i="1"/>
  <c r="AT361" i="1"/>
  <c r="AU368" i="1" s="1"/>
  <c r="BB361" i="1"/>
  <c r="BJ361" i="1"/>
  <c r="BK361" i="1"/>
  <c r="BS361" i="1"/>
  <c r="C362" i="1"/>
  <c r="D362" i="1"/>
  <c r="F362" i="1" s="1"/>
  <c r="H362" i="1" s="1"/>
  <c r="E362" i="1"/>
  <c r="G362" i="1" s="1"/>
  <c r="P362" i="1"/>
  <c r="Q362" i="1" s="1"/>
  <c r="AD362" i="1"/>
  <c r="BK362" i="1" s="1"/>
  <c r="AE362" i="1"/>
  <c r="AL362" i="1"/>
  <c r="AM363" i="1" s="1"/>
  <c r="AT362" i="1"/>
  <c r="BB362" i="1"/>
  <c r="BJ362" i="1"/>
  <c r="BS362" i="1"/>
  <c r="C363" i="1"/>
  <c r="E363" i="1" s="1"/>
  <c r="G363" i="1" s="1"/>
  <c r="D363" i="1"/>
  <c r="F363" i="1" s="1"/>
  <c r="H363" i="1" s="1"/>
  <c r="P363" i="1"/>
  <c r="Q363" i="1" s="1"/>
  <c r="R363" i="1"/>
  <c r="AD363" i="1"/>
  <c r="BK363" i="1" s="1"/>
  <c r="AL363" i="1"/>
  <c r="AT363" i="1"/>
  <c r="AU369" i="1" s="1"/>
  <c r="BB363" i="1"/>
  <c r="BJ363" i="1"/>
  <c r="BS363" i="1"/>
  <c r="C364" i="1"/>
  <c r="D364" i="1"/>
  <c r="F364" i="1" s="1"/>
  <c r="H364" i="1" s="1"/>
  <c r="E364" i="1"/>
  <c r="G364" i="1" s="1"/>
  <c r="P364" i="1"/>
  <c r="Q364" i="1" s="1"/>
  <c r="AD364" i="1"/>
  <c r="BK364" i="1" s="1"/>
  <c r="AL364" i="1"/>
  <c r="AM366" i="1" s="1"/>
  <c r="AT364" i="1"/>
  <c r="BB364" i="1"/>
  <c r="BJ364" i="1"/>
  <c r="BS364" i="1"/>
  <c r="C365" i="1"/>
  <c r="E365" i="1" s="1"/>
  <c r="G365" i="1" s="1"/>
  <c r="D365" i="1"/>
  <c r="F365" i="1" s="1"/>
  <c r="H365" i="1" s="1"/>
  <c r="P365" i="1"/>
  <c r="Q365" i="1" s="1"/>
  <c r="R365" i="1"/>
  <c r="AD365" i="1"/>
  <c r="AE365" i="1" s="1"/>
  <c r="AL365" i="1"/>
  <c r="AT365" i="1"/>
  <c r="AU372" i="1" s="1"/>
  <c r="BB365" i="1"/>
  <c r="BJ365" i="1"/>
  <c r="BK365" i="1"/>
  <c r="C366" i="1"/>
  <c r="D366" i="1"/>
  <c r="F366" i="1" s="1"/>
  <c r="H366" i="1" s="1"/>
  <c r="E366" i="1"/>
  <c r="G366" i="1" s="1"/>
  <c r="P366" i="1"/>
  <c r="Q366" i="1" s="1"/>
  <c r="R366" i="1"/>
  <c r="AD366" i="1"/>
  <c r="AE366" i="1"/>
  <c r="AL366" i="1"/>
  <c r="AT366" i="1"/>
  <c r="AU373" i="1" s="1"/>
  <c r="AU366" i="1"/>
  <c r="BB366" i="1"/>
  <c r="BJ366" i="1"/>
  <c r="BK366" i="1"/>
  <c r="BS366" i="1"/>
  <c r="C367" i="1"/>
  <c r="D367" i="1"/>
  <c r="F367" i="1" s="1"/>
  <c r="H367" i="1" s="1"/>
  <c r="E367" i="1"/>
  <c r="G367" i="1" s="1"/>
  <c r="P367" i="1"/>
  <c r="Q367" i="1" s="1"/>
  <c r="AD367" i="1"/>
  <c r="AE367" i="1"/>
  <c r="AL367" i="1"/>
  <c r="AM370" i="1" s="1"/>
  <c r="AT367" i="1"/>
  <c r="BB367" i="1"/>
  <c r="BJ367" i="1"/>
  <c r="BK367" i="1"/>
  <c r="BS367" i="1"/>
  <c r="C368" i="1"/>
  <c r="E368" i="1" s="1"/>
  <c r="G368" i="1" s="1"/>
  <c r="D368" i="1"/>
  <c r="F368" i="1" s="1"/>
  <c r="H368" i="1" s="1"/>
  <c r="P368" i="1"/>
  <c r="Q368" i="1" s="1"/>
  <c r="R368" i="1"/>
  <c r="AD368" i="1"/>
  <c r="AE368" i="1" s="1"/>
  <c r="AL368" i="1"/>
  <c r="AM371" i="1" s="1"/>
  <c r="AM368" i="1"/>
  <c r="AT368" i="1"/>
  <c r="BB368" i="1"/>
  <c r="BJ368" i="1"/>
  <c r="BK368" i="1"/>
  <c r="BS368" i="1"/>
  <c r="C369" i="1"/>
  <c r="E369" i="1" s="1"/>
  <c r="G369" i="1" s="1"/>
  <c r="D369" i="1"/>
  <c r="F369" i="1" s="1"/>
  <c r="H369" i="1" s="1"/>
  <c r="P369" i="1"/>
  <c r="Q369" i="1" s="1"/>
  <c r="R369" i="1"/>
  <c r="AD369" i="1"/>
  <c r="AE369" i="1" s="1"/>
  <c r="AL369" i="1"/>
  <c r="AM369" i="1"/>
  <c r="AT369" i="1"/>
  <c r="AU376" i="1" s="1"/>
  <c r="BB369" i="1"/>
  <c r="BJ369" i="1"/>
  <c r="BK369" i="1"/>
  <c r="C370" i="1"/>
  <c r="D370" i="1"/>
  <c r="F370" i="1" s="1"/>
  <c r="H370" i="1" s="1"/>
  <c r="E370" i="1"/>
  <c r="G370" i="1" s="1"/>
  <c r="P370" i="1"/>
  <c r="Q370" i="1" s="1"/>
  <c r="R370" i="1"/>
  <c r="AD370" i="1"/>
  <c r="AE370" i="1"/>
  <c r="AL370" i="1"/>
  <c r="AT370" i="1"/>
  <c r="AU377" i="1" s="1"/>
  <c r="AU370" i="1"/>
  <c r="BB370" i="1"/>
  <c r="BJ370" i="1"/>
  <c r="BK370" i="1"/>
  <c r="BS370" i="1"/>
  <c r="C371" i="1"/>
  <c r="D371" i="1"/>
  <c r="F371" i="1" s="1"/>
  <c r="H371" i="1" s="1"/>
  <c r="E371" i="1"/>
  <c r="G371" i="1" s="1"/>
  <c r="P371" i="1"/>
  <c r="Q371" i="1" s="1"/>
  <c r="AD371" i="1"/>
  <c r="AE371" i="1"/>
  <c r="AL371" i="1"/>
  <c r="AM374" i="1" s="1"/>
  <c r="AT371" i="1"/>
  <c r="AU371" i="1"/>
  <c r="BB371" i="1"/>
  <c r="BJ371" i="1"/>
  <c r="BK371" i="1"/>
  <c r="BS371" i="1"/>
  <c r="C372" i="1"/>
  <c r="E372" i="1" s="1"/>
  <c r="G372" i="1" s="1"/>
  <c r="D372" i="1"/>
  <c r="F372" i="1" s="1"/>
  <c r="H372" i="1" s="1"/>
  <c r="P372" i="1"/>
  <c r="Q372" i="1" s="1"/>
  <c r="R372" i="1"/>
  <c r="AD372" i="1"/>
  <c r="AE372" i="1" s="1"/>
  <c r="AL372" i="1"/>
  <c r="AM375" i="1" s="1"/>
  <c r="AM372" i="1"/>
  <c r="AT372" i="1"/>
  <c r="BS372" i="1" s="1"/>
  <c r="BB372" i="1"/>
  <c r="BJ372" i="1"/>
  <c r="BK372" i="1"/>
  <c r="C373" i="1"/>
  <c r="E373" i="1" s="1"/>
  <c r="G373" i="1" s="1"/>
  <c r="D373" i="1"/>
  <c r="F373" i="1" s="1"/>
  <c r="H373" i="1" s="1"/>
  <c r="P373" i="1"/>
  <c r="Q373" i="1" s="1"/>
  <c r="R373" i="1"/>
  <c r="AD373" i="1"/>
  <c r="AE373" i="1" s="1"/>
  <c r="AL373" i="1"/>
  <c r="AM373" i="1"/>
  <c r="AT373" i="1"/>
  <c r="AU380" i="1" s="1"/>
  <c r="BB373" i="1"/>
  <c r="BJ373" i="1"/>
  <c r="BK373" i="1"/>
  <c r="C374" i="1"/>
  <c r="D374" i="1"/>
  <c r="F374" i="1" s="1"/>
  <c r="H374" i="1" s="1"/>
  <c r="E374" i="1"/>
  <c r="G374" i="1" s="1"/>
  <c r="P374" i="1"/>
  <c r="Q374" i="1" s="1"/>
  <c r="R374" i="1"/>
  <c r="AD374" i="1"/>
  <c r="AE374" i="1"/>
  <c r="AL374" i="1"/>
  <c r="AT374" i="1"/>
  <c r="AU381" i="1" s="1"/>
  <c r="AU374" i="1"/>
  <c r="BB374" i="1"/>
  <c r="BJ374" i="1"/>
  <c r="BK374" i="1"/>
  <c r="BS374" i="1"/>
  <c r="C375" i="1"/>
  <c r="D375" i="1"/>
  <c r="F375" i="1" s="1"/>
  <c r="H375" i="1" s="1"/>
  <c r="E375" i="1"/>
  <c r="G375" i="1" s="1"/>
  <c r="P375" i="1"/>
  <c r="Q375" i="1" s="1"/>
  <c r="AD375" i="1"/>
  <c r="AE375" i="1"/>
  <c r="AL375" i="1"/>
  <c r="AM378" i="1" s="1"/>
  <c r="AT375" i="1"/>
  <c r="AU375" i="1"/>
  <c r="BB375" i="1"/>
  <c r="BJ375" i="1"/>
  <c r="BK375" i="1"/>
  <c r="BS375" i="1"/>
  <c r="C376" i="1"/>
  <c r="E376" i="1" s="1"/>
  <c r="G376" i="1" s="1"/>
  <c r="D376" i="1"/>
  <c r="F376" i="1" s="1"/>
  <c r="H376" i="1" s="1"/>
  <c r="P376" i="1"/>
  <c r="Q376" i="1" s="1"/>
  <c r="R376" i="1"/>
  <c r="AD376" i="1"/>
  <c r="AE376" i="1" s="1"/>
  <c r="AL376" i="1"/>
  <c r="AM376" i="1"/>
  <c r="AT376" i="1"/>
  <c r="BS376" i="1" s="1"/>
  <c r="BB376" i="1"/>
  <c r="BJ376" i="1"/>
  <c r="BK376" i="1"/>
  <c r="C377" i="1"/>
  <c r="E377" i="1" s="1"/>
  <c r="G377" i="1" s="1"/>
  <c r="D377" i="1"/>
  <c r="F377" i="1" s="1"/>
  <c r="H377" i="1" s="1"/>
  <c r="P377" i="1"/>
  <c r="Q377" i="1" s="1"/>
  <c r="R377" i="1"/>
  <c r="AD377" i="1"/>
  <c r="AE377" i="1" s="1"/>
  <c r="AL377" i="1"/>
  <c r="AM377" i="1"/>
  <c r="AT377" i="1"/>
  <c r="AU384" i="1" s="1"/>
  <c r="BB377" i="1"/>
  <c r="BJ377" i="1"/>
  <c r="BK377" i="1"/>
  <c r="C378" i="1"/>
  <c r="D378" i="1"/>
  <c r="F378" i="1" s="1"/>
  <c r="H378" i="1" s="1"/>
  <c r="E378" i="1"/>
  <c r="G378" i="1" s="1"/>
  <c r="P378" i="1"/>
  <c r="Q378" i="1" s="1"/>
  <c r="R378" i="1"/>
  <c r="AD378" i="1"/>
  <c r="AE378" i="1"/>
  <c r="AL378" i="1"/>
  <c r="AT378" i="1"/>
  <c r="AU385" i="1" s="1"/>
  <c r="AU378" i="1"/>
  <c r="BB378" i="1"/>
  <c r="BJ378" i="1"/>
  <c r="BK378" i="1"/>
  <c r="BS378" i="1"/>
  <c r="C379" i="1"/>
  <c r="D379" i="1"/>
  <c r="F379" i="1" s="1"/>
  <c r="H379" i="1" s="1"/>
  <c r="E379" i="1"/>
  <c r="G379" i="1" s="1"/>
  <c r="P379" i="1"/>
  <c r="AD379" i="1"/>
  <c r="AE379" i="1"/>
  <c r="AL379" i="1"/>
  <c r="AM380" i="1" s="1"/>
  <c r="AT379" i="1"/>
  <c r="AU379" i="1"/>
  <c r="BB379" i="1"/>
  <c r="BJ379" i="1"/>
  <c r="BK379" i="1"/>
  <c r="BS379" i="1"/>
  <c r="C380" i="1"/>
  <c r="E380" i="1" s="1"/>
  <c r="G380" i="1" s="1"/>
  <c r="D380" i="1"/>
  <c r="F380" i="1" s="1"/>
  <c r="H380" i="1" s="1"/>
  <c r="P380" i="1"/>
  <c r="Q380" i="1" s="1"/>
  <c r="AD380" i="1"/>
  <c r="AE380" i="1" s="1"/>
  <c r="AL380" i="1"/>
  <c r="AM383" i="1" s="1"/>
  <c r="AT380" i="1"/>
  <c r="BS380" i="1" s="1"/>
  <c r="BB380" i="1"/>
  <c r="BJ380" i="1"/>
  <c r="BK380" i="1"/>
  <c r="C381" i="1"/>
  <c r="E381" i="1" s="1"/>
  <c r="G381" i="1" s="1"/>
  <c r="D381" i="1"/>
  <c r="F381" i="1" s="1"/>
  <c r="H381" i="1" s="1"/>
  <c r="P381" i="1"/>
  <c r="Q381" i="1" s="1"/>
  <c r="R381" i="1"/>
  <c r="AD381" i="1"/>
  <c r="AE381" i="1" s="1"/>
  <c r="AL381" i="1"/>
  <c r="AM381" i="1"/>
  <c r="AT381" i="1"/>
  <c r="BS381" i="1" s="1"/>
  <c r="BB381" i="1"/>
  <c r="BJ381" i="1"/>
  <c r="BK381" i="1"/>
  <c r="C382" i="1"/>
  <c r="D382" i="1"/>
  <c r="F382" i="1" s="1"/>
  <c r="H382" i="1" s="1"/>
  <c r="E382" i="1"/>
  <c r="G382" i="1" s="1"/>
  <c r="P382" i="1"/>
  <c r="Q382" i="1" s="1"/>
  <c r="R382" i="1"/>
  <c r="AD382" i="1"/>
  <c r="BK382" i="1" s="1"/>
  <c r="AE382" i="1"/>
  <c r="AL382" i="1"/>
  <c r="AT382" i="1"/>
  <c r="AU382" i="1"/>
  <c r="BB382" i="1"/>
  <c r="BJ382" i="1"/>
  <c r="BS382" i="1"/>
  <c r="C383" i="1"/>
  <c r="D383" i="1"/>
  <c r="F383" i="1" s="1"/>
  <c r="H383" i="1" s="1"/>
  <c r="E383" i="1"/>
  <c r="G383" i="1" s="1"/>
  <c r="P383" i="1"/>
  <c r="AD383" i="1"/>
  <c r="AE383" i="1"/>
  <c r="AL383" i="1"/>
  <c r="AT383" i="1"/>
  <c r="AU383" i="1"/>
  <c r="BB383" i="1"/>
  <c r="BJ383" i="1"/>
  <c r="BK383" i="1"/>
  <c r="BS383" i="1"/>
  <c r="C384" i="1"/>
  <c r="E384" i="1" s="1"/>
  <c r="G384" i="1" s="1"/>
  <c r="D384" i="1"/>
  <c r="F384" i="1" s="1"/>
  <c r="H384" i="1" s="1"/>
  <c r="P384" i="1"/>
  <c r="Q384" i="1" s="1"/>
  <c r="R384" i="1"/>
  <c r="AD384" i="1"/>
  <c r="AE384" i="1" s="1"/>
  <c r="AL384" i="1"/>
  <c r="AM384" i="1"/>
  <c r="AT384" i="1"/>
  <c r="BS384" i="1" s="1"/>
  <c r="BB384" i="1"/>
  <c r="BJ384" i="1"/>
  <c r="BK384" i="1"/>
  <c r="C385" i="1"/>
  <c r="E385" i="1" s="1"/>
  <c r="G385" i="1" s="1"/>
  <c r="D385" i="1"/>
  <c r="F385" i="1" s="1"/>
  <c r="H385" i="1" s="1"/>
  <c r="P385" i="1"/>
  <c r="Q385" i="1" s="1"/>
  <c r="R385" i="1"/>
  <c r="AD385" i="1"/>
  <c r="AE385" i="1" s="1"/>
  <c r="AL385" i="1"/>
  <c r="AM385" i="1"/>
  <c r="AT385" i="1"/>
  <c r="BS385" i="1" s="1"/>
  <c r="BB385" i="1"/>
  <c r="BJ385" i="1"/>
  <c r="C386" i="1"/>
  <c r="D386" i="1"/>
  <c r="F386" i="1" s="1"/>
  <c r="H386" i="1" s="1"/>
  <c r="E386" i="1"/>
  <c r="G386" i="1" s="1"/>
  <c r="P386" i="1"/>
  <c r="Q386" i="1" s="1"/>
  <c r="R386" i="1"/>
  <c r="AD386" i="1"/>
  <c r="BK386" i="1" s="1"/>
  <c r="AL386" i="1"/>
  <c r="AT386" i="1"/>
  <c r="BS386" i="1" s="1"/>
  <c r="BB386" i="1"/>
  <c r="BW386" i="1" s="1"/>
  <c r="BJ386" i="1"/>
  <c r="C387" i="1"/>
  <c r="D387" i="1"/>
  <c r="F387" i="1" s="1"/>
  <c r="H387" i="1" s="1"/>
  <c r="E387" i="1"/>
  <c r="G387" i="1" s="1"/>
  <c r="P387" i="1"/>
  <c r="AD387" i="1"/>
  <c r="BK387" i="1" s="1"/>
  <c r="AL387" i="1"/>
  <c r="AM387" i="1"/>
  <c r="AT387" i="1"/>
  <c r="BB387" i="1"/>
  <c r="BJ387" i="1"/>
  <c r="BS387" i="1"/>
  <c r="BW387" i="1"/>
  <c r="C388" i="1"/>
  <c r="D388" i="1"/>
  <c r="F388" i="1" s="1"/>
  <c r="H388" i="1" s="1"/>
  <c r="E388" i="1"/>
  <c r="G388" i="1" s="1"/>
  <c r="P388" i="1"/>
  <c r="Q388" i="1" s="1"/>
  <c r="AD388" i="1"/>
  <c r="BK388" i="1" s="1"/>
  <c r="AE388" i="1"/>
  <c r="AL388" i="1"/>
  <c r="AM388" i="1" s="1"/>
  <c r="AT388" i="1"/>
  <c r="BB388" i="1"/>
  <c r="BJ388" i="1"/>
  <c r="BS388" i="1"/>
  <c r="BW388" i="1"/>
  <c r="C389" i="1"/>
  <c r="E389" i="1" s="1"/>
  <c r="G389" i="1" s="1"/>
  <c r="D389" i="1"/>
  <c r="F389" i="1" s="1"/>
  <c r="H389" i="1" s="1"/>
  <c r="P389" i="1"/>
  <c r="Q389" i="1" s="1"/>
  <c r="AD389" i="1"/>
  <c r="AE389" i="1"/>
  <c r="AL389" i="1"/>
  <c r="AM389" i="1" s="1"/>
  <c r="AT389" i="1"/>
  <c r="BB389" i="1"/>
  <c r="BJ389" i="1"/>
  <c r="BK389" i="1"/>
  <c r="C390" i="1"/>
  <c r="E390" i="1" s="1"/>
  <c r="G390" i="1" s="1"/>
  <c r="D390" i="1"/>
  <c r="F390" i="1" s="1"/>
  <c r="H390" i="1" s="1"/>
  <c r="P390" i="1"/>
  <c r="AD390" i="1"/>
  <c r="BK390" i="1" s="1"/>
  <c r="AL390" i="1"/>
  <c r="AT390" i="1"/>
  <c r="BB390" i="1"/>
  <c r="BW390" i="1" s="1"/>
  <c r="BJ390" i="1"/>
  <c r="C391" i="1"/>
  <c r="E391" i="1" s="1"/>
  <c r="G391" i="1" s="1"/>
  <c r="D391" i="1"/>
  <c r="F391" i="1" s="1"/>
  <c r="H391" i="1" s="1"/>
  <c r="P391" i="1"/>
  <c r="R391" i="1" s="1"/>
  <c r="AD391" i="1"/>
  <c r="AE391" i="1"/>
  <c r="AL391" i="1"/>
  <c r="AT391" i="1"/>
  <c r="BB391" i="1"/>
  <c r="BJ391" i="1"/>
  <c r="BK391" i="1"/>
  <c r="C392" i="1"/>
  <c r="E392" i="1" s="1"/>
  <c r="G392" i="1" s="1"/>
  <c r="D392" i="1"/>
  <c r="F392" i="1" s="1"/>
  <c r="H392" i="1" s="1"/>
  <c r="P392" i="1"/>
  <c r="R392" i="1" s="1"/>
  <c r="AD392" i="1"/>
  <c r="AL392" i="1"/>
  <c r="AT392" i="1"/>
  <c r="BB392" i="1"/>
  <c r="BW392" i="1" s="1"/>
  <c r="BJ392" i="1"/>
  <c r="C393" i="1"/>
  <c r="E393" i="1" s="1"/>
  <c r="G393" i="1" s="1"/>
  <c r="D393" i="1"/>
  <c r="F393" i="1" s="1"/>
  <c r="H393" i="1" s="1"/>
  <c r="P393" i="1"/>
  <c r="R393" i="1" s="1"/>
  <c r="AD393" i="1"/>
  <c r="AL393" i="1"/>
  <c r="AM393" i="1" s="1"/>
  <c r="AT393" i="1"/>
  <c r="BB393" i="1"/>
  <c r="BJ393" i="1"/>
  <c r="BK393" i="1"/>
  <c r="C394" i="1"/>
  <c r="E394" i="1" s="1"/>
  <c r="G394" i="1" s="1"/>
  <c r="D394" i="1"/>
  <c r="F394" i="1" s="1"/>
  <c r="H394" i="1" s="1"/>
  <c r="P394" i="1"/>
  <c r="AD394" i="1"/>
  <c r="BK394" i="1" s="1"/>
  <c r="AL394" i="1"/>
  <c r="AT394" i="1"/>
  <c r="BB394" i="1"/>
  <c r="BW394" i="1" s="1"/>
  <c r="BJ394" i="1"/>
  <c r="C395" i="1"/>
  <c r="E395" i="1" s="1"/>
  <c r="G395" i="1" s="1"/>
  <c r="D395" i="1"/>
  <c r="F395" i="1" s="1"/>
  <c r="H395" i="1" s="1"/>
  <c r="P395" i="1"/>
  <c r="R395" i="1" s="1"/>
  <c r="AD395" i="1"/>
  <c r="AE395" i="1"/>
  <c r="AL395" i="1"/>
  <c r="AT395" i="1"/>
  <c r="BB395" i="1"/>
  <c r="BJ395" i="1"/>
  <c r="BK395" i="1"/>
  <c r="C396" i="1"/>
  <c r="E396" i="1" s="1"/>
  <c r="G396" i="1" s="1"/>
  <c r="D396" i="1"/>
  <c r="F396" i="1" s="1"/>
  <c r="H396" i="1" s="1"/>
  <c r="P396" i="1"/>
  <c r="R396" i="1" s="1"/>
  <c r="AD396" i="1"/>
  <c r="AL396" i="1"/>
  <c r="AT396" i="1"/>
  <c r="BB396" i="1"/>
  <c r="BW396" i="1" s="1"/>
  <c r="BJ396" i="1"/>
  <c r="C397" i="1"/>
  <c r="E397" i="1" s="1"/>
  <c r="G397" i="1" s="1"/>
  <c r="D397" i="1"/>
  <c r="F397" i="1" s="1"/>
  <c r="H397" i="1" s="1"/>
  <c r="P397" i="1"/>
  <c r="R397" i="1" s="1"/>
  <c r="AD397" i="1"/>
  <c r="AL397" i="1"/>
  <c r="AT397" i="1"/>
  <c r="BB397" i="1"/>
  <c r="BJ397" i="1"/>
  <c r="BK397" i="1"/>
  <c r="C398" i="1"/>
  <c r="E398" i="1" s="1"/>
  <c r="G398" i="1" s="1"/>
  <c r="D398" i="1"/>
  <c r="F398" i="1" s="1"/>
  <c r="H398" i="1" s="1"/>
  <c r="P398" i="1"/>
  <c r="AD398" i="1"/>
  <c r="BK398" i="1" s="1"/>
  <c r="AL398" i="1"/>
  <c r="AT398" i="1"/>
  <c r="BB398" i="1"/>
  <c r="BJ398" i="1"/>
  <c r="BW398" i="1"/>
  <c r="C399" i="1"/>
  <c r="E399" i="1" s="1"/>
  <c r="G399" i="1" s="1"/>
  <c r="D399" i="1"/>
  <c r="F399" i="1" s="1"/>
  <c r="H399" i="1" s="1"/>
  <c r="P399" i="1"/>
  <c r="R399" i="1" s="1"/>
  <c r="AD399" i="1"/>
  <c r="AL399" i="1"/>
  <c r="AT399" i="1"/>
  <c r="BB399" i="1"/>
  <c r="BJ399" i="1"/>
  <c r="BK399" i="1"/>
  <c r="C400" i="1"/>
  <c r="E400" i="1" s="1"/>
  <c r="G400" i="1" s="1"/>
  <c r="I400" i="1" s="1"/>
  <c r="D400" i="1"/>
  <c r="F400" i="1" s="1"/>
  <c r="H400" i="1" s="1"/>
  <c r="P400" i="1"/>
  <c r="R400" i="1" s="1"/>
  <c r="AD400" i="1"/>
  <c r="AL400" i="1"/>
  <c r="AT400" i="1"/>
  <c r="BB400" i="1"/>
  <c r="BJ400" i="1"/>
  <c r="BW400" i="1"/>
  <c r="C401" i="1"/>
  <c r="E401" i="1" s="1"/>
  <c r="G401" i="1" s="1"/>
  <c r="D401" i="1"/>
  <c r="F401" i="1" s="1"/>
  <c r="H401" i="1" s="1"/>
  <c r="P401" i="1"/>
  <c r="R401" i="1" s="1"/>
  <c r="AD401" i="1"/>
  <c r="AL401" i="1"/>
  <c r="AT401" i="1"/>
  <c r="BB401" i="1"/>
  <c r="BJ401" i="1"/>
  <c r="BK401" i="1"/>
  <c r="C402" i="1"/>
  <c r="E402" i="1" s="1"/>
  <c r="G402" i="1" s="1"/>
  <c r="D402" i="1"/>
  <c r="F402" i="1" s="1"/>
  <c r="H402" i="1" s="1"/>
  <c r="P402" i="1"/>
  <c r="AD402" i="1"/>
  <c r="BK402" i="1" s="1"/>
  <c r="AL402" i="1"/>
  <c r="AT402" i="1"/>
  <c r="BB402" i="1"/>
  <c r="BJ402" i="1"/>
  <c r="BW402" i="1"/>
  <c r="C403" i="1"/>
  <c r="E403" i="1" s="1"/>
  <c r="G403" i="1" s="1"/>
  <c r="D403" i="1"/>
  <c r="F403" i="1" s="1"/>
  <c r="H403" i="1" s="1"/>
  <c r="P403" i="1"/>
  <c r="R403" i="1" s="1"/>
  <c r="Q403" i="1"/>
  <c r="AD403" i="1"/>
  <c r="BK403" i="1" s="1"/>
  <c r="AL403" i="1"/>
  <c r="AT403" i="1"/>
  <c r="BB403" i="1"/>
  <c r="BJ403" i="1"/>
  <c r="C404" i="1"/>
  <c r="E404" i="1" s="1"/>
  <c r="G404" i="1" s="1"/>
  <c r="I404" i="1" s="1"/>
  <c r="D404" i="1"/>
  <c r="F404" i="1" s="1"/>
  <c r="H404" i="1" s="1"/>
  <c r="P404" i="1"/>
  <c r="R404" i="1" s="1"/>
  <c r="AD404" i="1"/>
  <c r="AL404" i="1"/>
  <c r="AT404" i="1"/>
  <c r="BB404" i="1"/>
  <c r="BJ404" i="1"/>
  <c r="BW404" i="1"/>
  <c r="C405" i="1"/>
  <c r="E405" i="1" s="1"/>
  <c r="G405" i="1" s="1"/>
  <c r="D405" i="1"/>
  <c r="F405" i="1" s="1"/>
  <c r="H405" i="1" s="1"/>
  <c r="P405" i="1"/>
  <c r="R405" i="1" s="1"/>
  <c r="Q405" i="1"/>
  <c r="AD405" i="1"/>
  <c r="AE406" i="1" s="1"/>
  <c r="AL405" i="1"/>
  <c r="AT405" i="1"/>
  <c r="BB405" i="1"/>
  <c r="BJ405" i="1"/>
  <c r="C406" i="1"/>
  <c r="E406" i="1" s="1"/>
  <c r="G406" i="1" s="1"/>
  <c r="D406" i="1"/>
  <c r="F406" i="1" s="1"/>
  <c r="H406" i="1" s="1"/>
  <c r="P406" i="1"/>
  <c r="AD406" i="1"/>
  <c r="BK406" i="1" s="1"/>
  <c r="AL406" i="1"/>
  <c r="AT406" i="1"/>
  <c r="BB406" i="1"/>
  <c r="BW406" i="1" s="1"/>
  <c r="BJ406" i="1"/>
  <c r="C407" i="1"/>
  <c r="E407" i="1" s="1"/>
  <c r="G407" i="1" s="1"/>
  <c r="D407" i="1"/>
  <c r="F407" i="1" s="1"/>
  <c r="H407" i="1" s="1"/>
  <c r="P407" i="1"/>
  <c r="R407" i="1" s="1"/>
  <c r="Q407" i="1"/>
  <c r="AD407" i="1"/>
  <c r="AE407" i="1" s="1"/>
  <c r="AL407" i="1"/>
  <c r="AT407" i="1"/>
  <c r="BB407" i="1"/>
  <c r="BJ407" i="1"/>
  <c r="C408" i="1"/>
  <c r="E408" i="1" s="1"/>
  <c r="G408" i="1" s="1"/>
  <c r="D408" i="1"/>
  <c r="F408" i="1" s="1"/>
  <c r="H408" i="1" s="1"/>
  <c r="P408" i="1"/>
  <c r="R408" i="1" s="1"/>
  <c r="AD408" i="1"/>
  <c r="AL408" i="1"/>
  <c r="AT408" i="1"/>
  <c r="BB408" i="1"/>
  <c r="BW408" i="1" s="1"/>
  <c r="BJ408" i="1"/>
  <c r="C409" i="1"/>
  <c r="E409" i="1" s="1"/>
  <c r="G409" i="1" s="1"/>
  <c r="D409" i="1"/>
  <c r="F409" i="1" s="1"/>
  <c r="H409" i="1" s="1"/>
  <c r="P409" i="1"/>
  <c r="R409" i="1" s="1"/>
  <c r="Q409" i="1"/>
  <c r="AD409" i="1"/>
  <c r="AE410" i="1" s="1"/>
  <c r="AL409" i="1"/>
  <c r="AT409" i="1"/>
  <c r="BB409" i="1"/>
  <c r="BJ409" i="1"/>
  <c r="C410" i="1"/>
  <c r="E410" i="1" s="1"/>
  <c r="G410" i="1" s="1"/>
  <c r="D410" i="1"/>
  <c r="F410" i="1" s="1"/>
  <c r="H410" i="1" s="1"/>
  <c r="P410" i="1"/>
  <c r="AD410" i="1"/>
  <c r="BK410" i="1" s="1"/>
  <c r="AL410" i="1"/>
  <c r="AT410" i="1"/>
  <c r="BB410" i="1"/>
  <c r="BW410" i="1" s="1"/>
  <c r="BJ410" i="1"/>
  <c r="C411" i="1"/>
  <c r="E411" i="1" s="1"/>
  <c r="G411" i="1" s="1"/>
  <c r="D411" i="1"/>
  <c r="F411" i="1" s="1"/>
  <c r="H411" i="1" s="1"/>
  <c r="P411" i="1"/>
  <c r="R411" i="1" s="1"/>
  <c r="AD411" i="1"/>
  <c r="AE411" i="1"/>
  <c r="AL411" i="1"/>
  <c r="AT411" i="1"/>
  <c r="BB411" i="1"/>
  <c r="BJ411" i="1"/>
  <c r="BK411" i="1"/>
  <c r="C412" i="1"/>
  <c r="E412" i="1" s="1"/>
  <c r="G412" i="1" s="1"/>
  <c r="D412" i="1"/>
  <c r="F412" i="1" s="1"/>
  <c r="H412" i="1" s="1"/>
  <c r="P412" i="1"/>
  <c r="R412" i="1" s="1"/>
  <c r="AD412" i="1"/>
  <c r="AL412" i="1"/>
  <c r="AT412" i="1"/>
  <c r="BB412" i="1"/>
  <c r="BW412" i="1" s="1"/>
  <c r="BJ412" i="1"/>
  <c r="C413" i="1"/>
  <c r="E413" i="1" s="1"/>
  <c r="G413" i="1" s="1"/>
  <c r="D413" i="1"/>
  <c r="F413" i="1" s="1"/>
  <c r="H413" i="1" s="1"/>
  <c r="P413" i="1"/>
  <c r="R413" i="1" s="1"/>
  <c r="AD413" i="1"/>
  <c r="AL413" i="1"/>
  <c r="AM414" i="1" s="1"/>
  <c r="AT413" i="1"/>
  <c r="BB413" i="1"/>
  <c r="BJ413" i="1"/>
  <c r="BK413" i="1"/>
  <c r="C414" i="1"/>
  <c r="E414" i="1" s="1"/>
  <c r="G414" i="1" s="1"/>
  <c r="D414" i="1"/>
  <c r="F414" i="1" s="1"/>
  <c r="H414" i="1" s="1"/>
  <c r="P414" i="1"/>
  <c r="R414" i="1" s="1"/>
  <c r="AD414" i="1"/>
  <c r="AE414" i="1" s="1"/>
  <c r="AL414" i="1"/>
  <c r="AM417" i="1" s="1"/>
  <c r="AT414" i="1"/>
  <c r="BB414" i="1"/>
  <c r="BJ414" i="1"/>
  <c r="BK414" i="1"/>
  <c r="C415" i="1"/>
  <c r="E415" i="1" s="1"/>
  <c r="G415" i="1" s="1"/>
  <c r="D415" i="1"/>
  <c r="F415" i="1" s="1"/>
  <c r="H415" i="1" s="1"/>
  <c r="P415" i="1"/>
  <c r="R415" i="1" s="1"/>
  <c r="AD415" i="1"/>
  <c r="BK415" i="1" s="1"/>
  <c r="AL415" i="1"/>
  <c r="AT415" i="1"/>
  <c r="BB415" i="1"/>
  <c r="BJ415" i="1"/>
  <c r="BW415" i="1"/>
  <c r="C416" i="1"/>
  <c r="E416" i="1" s="1"/>
  <c r="G416" i="1" s="1"/>
  <c r="D416" i="1"/>
  <c r="F416" i="1" s="1"/>
  <c r="H416" i="1" s="1"/>
  <c r="P416" i="1"/>
  <c r="R416" i="1" s="1"/>
  <c r="AD416" i="1"/>
  <c r="BK416" i="1" s="1"/>
  <c r="AL416" i="1"/>
  <c r="AT416" i="1"/>
  <c r="BB416" i="1"/>
  <c r="BJ416" i="1"/>
  <c r="BW416" i="1"/>
  <c r="C417" i="1"/>
  <c r="E417" i="1" s="1"/>
  <c r="G417" i="1" s="1"/>
  <c r="D417" i="1"/>
  <c r="F417" i="1" s="1"/>
  <c r="H417" i="1" s="1"/>
  <c r="P417" i="1"/>
  <c r="AD417" i="1"/>
  <c r="BK417" i="1" s="1"/>
  <c r="AL417" i="1"/>
  <c r="AT417" i="1"/>
  <c r="BB417" i="1"/>
  <c r="BW417" i="1" s="1"/>
  <c r="BJ417" i="1"/>
  <c r="C418" i="1"/>
  <c r="E418" i="1" s="1"/>
  <c r="G418" i="1" s="1"/>
  <c r="I418" i="1" s="1"/>
  <c r="D418" i="1"/>
  <c r="F418" i="1" s="1"/>
  <c r="H418" i="1" s="1"/>
  <c r="P418" i="1"/>
  <c r="R418" i="1" s="1"/>
  <c r="AD418" i="1"/>
  <c r="AE418" i="1"/>
  <c r="AL418" i="1"/>
  <c r="AT418" i="1"/>
  <c r="BB418" i="1"/>
  <c r="BJ418" i="1"/>
  <c r="BK418" i="1"/>
  <c r="BW418" i="1"/>
  <c r="C419" i="1"/>
  <c r="E419" i="1" s="1"/>
  <c r="D419" i="1"/>
  <c r="F419" i="1" s="1"/>
  <c r="H419" i="1" s="1"/>
  <c r="G419" i="1"/>
  <c r="P419" i="1"/>
  <c r="R419" i="1" s="1"/>
  <c r="AD419" i="1"/>
  <c r="AE419" i="1"/>
  <c r="AL419" i="1"/>
  <c r="AT419" i="1"/>
  <c r="BS419" i="1" s="1"/>
  <c r="BB419" i="1"/>
  <c r="BJ419" i="1"/>
  <c r="BK419" i="1"/>
  <c r="BW419" i="1"/>
  <c r="C420" i="1"/>
  <c r="E420" i="1" s="1"/>
  <c r="D420" i="1"/>
  <c r="F420" i="1" s="1"/>
  <c r="H420" i="1" s="1"/>
  <c r="G420" i="1"/>
  <c r="P420" i="1"/>
  <c r="R420" i="1" s="1"/>
  <c r="AD420" i="1"/>
  <c r="BK420" i="1" s="1"/>
  <c r="AL420" i="1"/>
  <c r="AT420" i="1"/>
  <c r="BS420" i="1" s="1"/>
  <c r="BB420" i="1"/>
  <c r="BW420" i="1" s="1"/>
  <c r="BJ420" i="1"/>
  <c r="C421" i="1"/>
  <c r="E421" i="1" s="1"/>
  <c r="G421" i="1" s="1"/>
  <c r="D421" i="1"/>
  <c r="F421" i="1" s="1"/>
  <c r="H421" i="1" s="1"/>
  <c r="P421" i="1"/>
  <c r="AD421" i="1"/>
  <c r="AL421" i="1"/>
  <c r="AM421" i="1" s="1"/>
  <c r="AT421" i="1"/>
  <c r="BS421" i="1" s="1"/>
  <c r="BB421" i="1"/>
  <c r="BW421" i="1" s="1"/>
  <c r="BJ421" i="1"/>
  <c r="BK421" i="1"/>
  <c r="C422" i="1"/>
  <c r="E422" i="1" s="1"/>
  <c r="G422" i="1" s="1"/>
  <c r="D422" i="1"/>
  <c r="F422" i="1" s="1"/>
  <c r="H422" i="1" s="1"/>
  <c r="P422" i="1"/>
  <c r="R422" i="1" s="1"/>
  <c r="AD422" i="1"/>
  <c r="BK422" i="1" s="1"/>
  <c r="AL422" i="1"/>
  <c r="AT422" i="1"/>
  <c r="BS422" i="1" s="1"/>
  <c r="BB422" i="1"/>
  <c r="BJ422" i="1"/>
  <c r="BW422" i="1"/>
  <c r="C423" i="1"/>
  <c r="E423" i="1" s="1"/>
  <c r="G423" i="1" s="1"/>
  <c r="D423" i="1"/>
  <c r="F423" i="1" s="1"/>
  <c r="H423" i="1" s="1"/>
  <c r="P423" i="1"/>
  <c r="R423" i="1" s="1"/>
  <c r="AD423" i="1"/>
  <c r="BK423" i="1" s="1"/>
  <c r="AL423" i="1"/>
  <c r="AT423" i="1"/>
  <c r="BS423" i="1" s="1"/>
  <c r="BB423" i="1"/>
  <c r="BJ423" i="1"/>
  <c r="BW423" i="1"/>
  <c r="C424" i="1"/>
  <c r="E424" i="1" s="1"/>
  <c r="G424" i="1" s="1"/>
  <c r="D424" i="1"/>
  <c r="F424" i="1" s="1"/>
  <c r="H424" i="1" s="1"/>
  <c r="P424" i="1"/>
  <c r="R424" i="1" s="1"/>
  <c r="AD424" i="1"/>
  <c r="BK424" i="1" s="1"/>
  <c r="AL424" i="1"/>
  <c r="AM425" i="1" s="1"/>
  <c r="AT424" i="1"/>
  <c r="BS424" i="1" s="1"/>
  <c r="BB424" i="1"/>
  <c r="BJ424" i="1"/>
  <c r="BW424" i="1"/>
  <c r="C425" i="1"/>
  <c r="E425" i="1" s="1"/>
  <c r="G425" i="1" s="1"/>
  <c r="D425" i="1"/>
  <c r="F425" i="1" s="1"/>
  <c r="H425" i="1" s="1"/>
  <c r="P425" i="1"/>
  <c r="AD425" i="1"/>
  <c r="BK425" i="1" s="1"/>
  <c r="AL425" i="1"/>
  <c r="AT425" i="1"/>
  <c r="BB425" i="1"/>
  <c r="BJ425" i="1"/>
  <c r="BS425" i="1"/>
  <c r="BW425" i="1"/>
  <c r="C426" i="1"/>
  <c r="E426" i="1" s="1"/>
  <c r="G426" i="1" s="1"/>
  <c r="D426" i="1"/>
  <c r="F426" i="1" s="1"/>
  <c r="H426" i="1" s="1"/>
  <c r="P426" i="1"/>
  <c r="R426" i="1" s="1"/>
  <c r="AD426" i="1"/>
  <c r="AL426" i="1"/>
  <c r="AT426" i="1"/>
  <c r="BB426" i="1"/>
  <c r="BJ426" i="1"/>
  <c r="BS426" i="1"/>
  <c r="C427" i="1"/>
  <c r="E427" i="1" s="1"/>
  <c r="G427" i="1" s="1"/>
  <c r="D427" i="1"/>
  <c r="F427" i="1" s="1"/>
  <c r="H427" i="1" s="1"/>
  <c r="P427" i="1"/>
  <c r="R427" i="1" s="1"/>
  <c r="AD427" i="1"/>
  <c r="AL427" i="1"/>
  <c r="AT427" i="1"/>
  <c r="BS427" i="1" s="1"/>
  <c r="BB427" i="1"/>
  <c r="BJ427" i="1"/>
  <c r="BW427" i="1"/>
  <c r="C428" i="1"/>
  <c r="E428" i="1" s="1"/>
  <c r="G428" i="1" s="1"/>
  <c r="D428" i="1"/>
  <c r="F428" i="1" s="1"/>
  <c r="H428" i="1" s="1"/>
  <c r="P428" i="1"/>
  <c r="R428" i="1" s="1"/>
  <c r="AD428" i="1"/>
  <c r="AL428" i="1"/>
  <c r="AT428" i="1"/>
  <c r="BB428" i="1"/>
  <c r="BJ428" i="1"/>
  <c r="BS428" i="1"/>
  <c r="C429" i="1"/>
  <c r="E429" i="1" s="1"/>
  <c r="G429" i="1" s="1"/>
  <c r="D429" i="1"/>
  <c r="F429" i="1" s="1"/>
  <c r="H429" i="1" s="1"/>
  <c r="P429" i="1"/>
  <c r="R429" i="1" s="1"/>
  <c r="AD429" i="1"/>
  <c r="AL429" i="1"/>
  <c r="AT429" i="1"/>
  <c r="BB429" i="1"/>
  <c r="BW429" i="1" s="1"/>
  <c r="BJ429" i="1"/>
  <c r="BS429" i="1"/>
  <c r="C430" i="1"/>
  <c r="E430" i="1" s="1"/>
  <c r="G430" i="1" s="1"/>
  <c r="D430" i="1"/>
  <c r="F430" i="1" s="1"/>
  <c r="H430" i="1" s="1"/>
  <c r="P430" i="1"/>
  <c r="R430" i="1" s="1"/>
  <c r="AD430" i="1"/>
  <c r="AL430" i="1"/>
  <c r="AT430" i="1"/>
  <c r="BB430" i="1"/>
  <c r="BJ430" i="1"/>
  <c r="BS430" i="1"/>
  <c r="C431" i="1"/>
  <c r="E431" i="1" s="1"/>
  <c r="G431" i="1" s="1"/>
  <c r="D431" i="1"/>
  <c r="F431" i="1" s="1"/>
  <c r="H431" i="1" s="1"/>
  <c r="P431" i="1"/>
  <c r="R431" i="1" s="1"/>
  <c r="AD431" i="1"/>
  <c r="AL431" i="1"/>
  <c r="AT431" i="1"/>
  <c r="BB431" i="1"/>
  <c r="BJ431" i="1"/>
  <c r="BS431" i="1"/>
  <c r="BW431" i="1"/>
  <c r="C432" i="1"/>
  <c r="E432" i="1" s="1"/>
  <c r="G432" i="1" s="1"/>
  <c r="D432" i="1"/>
  <c r="F432" i="1" s="1"/>
  <c r="H432" i="1" s="1"/>
  <c r="P432" i="1"/>
  <c r="R432" i="1" s="1"/>
  <c r="AD432" i="1"/>
  <c r="AL432" i="1"/>
  <c r="AT432" i="1"/>
  <c r="BS432" i="1" s="1"/>
  <c r="BB432" i="1"/>
  <c r="BJ432" i="1"/>
  <c r="C433" i="1"/>
  <c r="E433" i="1" s="1"/>
  <c r="G433" i="1" s="1"/>
  <c r="D433" i="1"/>
  <c r="F433" i="1" s="1"/>
  <c r="H433" i="1" s="1"/>
  <c r="P433" i="1"/>
  <c r="R433" i="1" s="1"/>
  <c r="AD433" i="1"/>
  <c r="AL433" i="1"/>
  <c r="AT433" i="1"/>
  <c r="BB433" i="1"/>
  <c r="BJ433" i="1"/>
  <c r="BS433" i="1"/>
  <c r="BW433" i="1"/>
  <c r="C434" i="1"/>
  <c r="E434" i="1" s="1"/>
  <c r="G434" i="1" s="1"/>
  <c r="I434" i="1" s="1"/>
  <c r="D434" i="1"/>
  <c r="F434" i="1" s="1"/>
  <c r="H434" i="1" s="1"/>
  <c r="P434" i="1"/>
  <c r="R434" i="1" s="1"/>
  <c r="AD434" i="1"/>
  <c r="AL434" i="1"/>
  <c r="AT434" i="1"/>
  <c r="BB434" i="1"/>
  <c r="BJ434" i="1"/>
  <c r="BS434" i="1"/>
  <c r="C435" i="1"/>
  <c r="E435" i="1" s="1"/>
  <c r="G435" i="1" s="1"/>
  <c r="D435" i="1"/>
  <c r="F435" i="1" s="1"/>
  <c r="H435" i="1" s="1"/>
  <c r="P435" i="1"/>
  <c r="R435" i="1" s="1"/>
  <c r="AD435" i="1"/>
  <c r="AL435" i="1"/>
  <c r="AT435" i="1"/>
  <c r="BS435" i="1" s="1"/>
  <c r="BB435" i="1"/>
  <c r="BJ435" i="1"/>
  <c r="BW435" i="1"/>
  <c r="C436" i="1"/>
  <c r="E436" i="1" s="1"/>
  <c r="G436" i="1" s="1"/>
  <c r="I436" i="1" s="1"/>
  <c r="D436" i="1"/>
  <c r="F436" i="1" s="1"/>
  <c r="H436" i="1" s="1"/>
  <c r="P436" i="1"/>
  <c r="R436" i="1" s="1"/>
  <c r="AD436" i="1"/>
  <c r="AL436" i="1"/>
  <c r="AT436" i="1"/>
  <c r="BS436" i="1" s="1"/>
  <c r="BB436" i="1"/>
  <c r="BJ436" i="1"/>
  <c r="BO436" i="1"/>
  <c r="C437" i="1"/>
  <c r="E437" i="1" s="1"/>
  <c r="G437" i="1" s="1"/>
  <c r="D437" i="1"/>
  <c r="F437" i="1"/>
  <c r="H437" i="1" s="1"/>
  <c r="P437" i="1"/>
  <c r="R437" i="1" s="1"/>
  <c r="AD437" i="1"/>
  <c r="BK437" i="1" s="1"/>
  <c r="AL437" i="1"/>
  <c r="AT437" i="1"/>
  <c r="BS437" i="1" s="1"/>
  <c r="BB437" i="1"/>
  <c r="BJ437" i="1"/>
  <c r="BW437" i="1"/>
  <c r="C438" i="1"/>
  <c r="E438" i="1" s="1"/>
  <c r="G438" i="1" s="1"/>
  <c r="D438" i="1"/>
  <c r="F438" i="1" s="1"/>
  <c r="H438" i="1" s="1"/>
  <c r="P438" i="1"/>
  <c r="R438" i="1" s="1"/>
  <c r="AD438" i="1"/>
  <c r="BK438" i="1" s="1"/>
  <c r="AE438" i="1"/>
  <c r="AL438" i="1"/>
  <c r="AT438" i="1"/>
  <c r="BS438" i="1" s="1"/>
  <c r="BB438" i="1"/>
  <c r="BW438" i="1" s="1"/>
  <c r="BJ438" i="1"/>
  <c r="C439" i="1"/>
  <c r="E439" i="1" s="1"/>
  <c r="G439" i="1" s="1"/>
  <c r="D439" i="1"/>
  <c r="F439" i="1" s="1"/>
  <c r="H439" i="1" s="1"/>
  <c r="P439" i="1"/>
  <c r="R439" i="1" s="1"/>
  <c r="AD439" i="1"/>
  <c r="AL439" i="1"/>
  <c r="AT439" i="1"/>
  <c r="BS439" i="1" s="1"/>
  <c r="BB439" i="1"/>
  <c r="BJ439" i="1"/>
  <c r="C440" i="1"/>
  <c r="E440" i="1" s="1"/>
  <c r="G440" i="1" s="1"/>
  <c r="D440" i="1"/>
  <c r="F440" i="1" s="1"/>
  <c r="H440" i="1" s="1"/>
  <c r="P440" i="1"/>
  <c r="R440" i="1" s="1"/>
  <c r="AD440" i="1"/>
  <c r="AL440" i="1"/>
  <c r="AT440" i="1"/>
  <c r="BS440" i="1" s="1"/>
  <c r="BB440" i="1"/>
  <c r="BJ440" i="1"/>
  <c r="BK440" i="1"/>
  <c r="BW440" i="1"/>
  <c r="C441" i="1"/>
  <c r="E441" i="1" s="1"/>
  <c r="G441" i="1" s="1"/>
  <c r="D441" i="1"/>
  <c r="F441" i="1"/>
  <c r="H441" i="1" s="1"/>
  <c r="P441" i="1"/>
  <c r="R441" i="1" s="1"/>
  <c r="AD441" i="1"/>
  <c r="BK441" i="1" s="1"/>
  <c r="AL441" i="1"/>
  <c r="AT441" i="1"/>
  <c r="BS441" i="1" s="1"/>
  <c r="BB441" i="1"/>
  <c r="BW441" i="1" s="1"/>
  <c r="BJ441" i="1"/>
  <c r="C442" i="1"/>
  <c r="E442" i="1" s="1"/>
  <c r="G442" i="1" s="1"/>
  <c r="D442" i="1"/>
  <c r="F442" i="1" s="1"/>
  <c r="H442" i="1" s="1"/>
  <c r="P442" i="1"/>
  <c r="R442" i="1" s="1"/>
  <c r="AD442" i="1"/>
  <c r="BK442" i="1" s="1"/>
  <c r="AE442" i="1"/>
  <c r="AL442" i="1"/>
  <c r="AT442" i="1"/>
  <c r="BS442" i="1" s="1"/>
  <c r="BB442" i="1"/>
  <c r="BC442" i="1"/>
  <c r="BJ442" i="1"/>
  <c r="BW442" i="1"/>
  <c r="C443" i="1"/>
  <c r="E443" i="1" s="1"/>
  <c r="G443" i="1" s="1"/>
  <c r="D443" i="1"/>
  <c r="F443" i="1" s="1"/>
  <c r="H443" i="1" s="1"/>
  <c r="P443" i="1"/>
  <c r="R443" i="1" s="1"/>
  <c r="AD443" i="1"/>
  <c r="AL443" i="1"/>
  <c r="AT443" i="1"/>
  <c r="BS443" i="1" s="1"/>
  <c r="BB443" i="1"/>
  <c r="BJ443" i="1"/>
  <c r="BW443" i="1"/>
  <c r="C444" i="1"/>
  <c r="E444" i="1" s="1"/>
  <c r="G444" i="1" s="1"/>
  <c r="D444" i="1"/>
  <c r="F444" i="1" s="1"/>
  <c r="H444" i="1" s="1"/>
  <c r="P444" i="1"/>
  <c r="R444" i="1" s="1"/>
  <c r="AD444" i="1"/>
  <c r="AE445" i="1" s="1"/>
  <c r="AL444" i="1"/>
  <c r="AT444" i="1"/>
  <c r="BS444" i="1" s="1"/>
  <c r="BB444" i="1"/>
  <c r="BW444" i="1" s="1"/>
  <c r="BJ444" i="1"/>
  <c r="C445" i="1"/>
  <c r="E445" i="1" s="1"/>
  <c r="G445" i="1" s="1"/>
  <c r="D445" i="1"/>
  <c r="F445" i="1" s="1"/>
  <c r="H445" i="1" s="1"/>
  <c r="P445" i="1"/>
  <c r="R445" i="1" s="1"/>
  <c r="AD445" i="1"/>
  <c r="AE446" i="1" s="1"/>
  <c r="AL445" i="1"/>
  <c r="AT445" i="1"/>
  <c r="BS445" i="1" s="1"/>
  <c r="BB445" i="1"/>
  <c r="BJ445" i="1"/>
  <c r="BK445" i="1"/>
  <c r="BW445" i="1"/>
  <c r="C446" i="1"/>
  <c r="E446" i="1" s="1"/>
  <c r="G446" i="1" s="1"/>
  <c r="D446" i="1"/>
  <c r="F446" i="1" s="1"/>
  <c r="H446" i="1" s="1"/>
  <c r="P446" i="1"/>
  <c r="R446" i="1" s="1"/>
  <c r="AD446" i="1"/>
  <c r="AL446" i="1"/>
  <c r="AT446" i="1"/>
  <c r="BS446" i="1" s="1"/>
  <c r="BB446" i="1"/>
  <c r="BJ446" i="1"/>
  <c r="BK446" i="1"/>
  <c r="BW446" i="1"/>
  <c r="C447" i="1"/>
  <c r="E447" i="1" s="1"/>
  <c r="G447" i="1" s="1"/>
  <c r="D447" i="1"/>
  <c r="F447" i="1" s="1"/>
  <c r="H447" i="1" s="1"/>
  <c r="P447" i="1"/>
  <c r="R447" i="1" s="1"/>
  <c r="AD447" i="1"/>
  <c r="AL447" i="1"/>
  <c r="AT447" i="1"/>
  <c r="BS447" i="1" s="1"/>
  <c r="BB447" i="1"/>
  <c r="BJ447" i="1"/>
  <c r="C448" i="1"/>
  <c r="E448" i="1" s="1"/>
  <c r="G448" i="1" s="1"/>
  <c r="D448" i="1"/>
  <c r="F448" i="1" s="1"/>
  <c r="H448" i="1" s="1"/>
  <c r="P448" i="1"/>
  <c r="R448" i="1" s="1"/>
  <c r="AD448" i="1"/>
  <c r="AL448" i="1"/>
  <c r="AT448" i="1"/>
  <c r="BS448" i="1" s="1"/>
  <c r="BB448" i="1"/>
  <c r="BJ448" i="1"/>
  <c r="BK448" i="1"/>
  <c r="BW448" i="1"/>
  <c r="C449" i="1"/>
  <c r="E449" i="1" s="1"/>
  <c r="G449" i="1" s="1"/>
  <c r="D449" i="1"/>
  <c r="F449" i="1"/>
  <c r="H449" i="1" s="1"/>
  <c r="P449" i="1"/>
  <c r="R449" i="1" s="1"/>
  <c r="AD449" i="1"/>
  <c r="BK449" i="1" s="1"/>
  <c r="AL449" i="1"/>
  <c r="AT449" i="1"/>
  <c r="BS449" i="1" s="1"/>
  <c r="BB449" i="1"/>
  <c r="BW449" i="1" s="1"/>
  <c r="BJ449" i="1"/>
  <c r="C450" i="1"/>
  <c r="E450" i="1" s="1"/>
  <c r="G450" i="1" s="1"/>
  <c r="D450" i="1"/>
  <c r="F450" i="1" s="1"/>
  <c r="H450" i="1" s="1"/>
  <c r="P450" i="1"/>
  <c r="R450" i="1" s="1"/>
  <c r="AD450" i="1"/>
  <c r="BK450" i="1" s="1"/>
  <c r="AE450" i="1"/>
  <c r="AL450" i="1"/>
  <c r="AT450" i="1"/>
  <c r="BS450" i="1" s="1"/>
  <c r="BB450" i="1"/>
  <c r="BC450" i="1"/>
  <c r="BJ450" i="1"/>
  <c r="BW450" i="1"/>
  <c r="C451" i="1"/>
  <c r="E451" i="1" s="1"/>
  <c r="G451" i="1" s="1"/>
  <c r="I451" i="1" s="1"/>
  <c r="D451" i="1"/>
  <c r="F451" i="1" s="1"/>
  <c r="H451" i="1" s="1"/>
  <c r="P451" i="1"/>
  <c r="R451" i="1" s="1"/>
  <c r="AD451" i="1"/>
  <c r="AL451" i="1"/>
  <c r="AT451" i="1"/>
  <c r="BS451" i="1" s="1"/>
  <c r="BB451" i="1"/>
  <c r="BJ451" i="1"/>
  <c r="BW451" i="1"/>
  <c r="C452" i="1"/>
  <c r="E452" i="1" s="1"/>
  <c r="G452" i="1" s="1"/>
  <c r="D452" i="1"/>
  <c r="F452" i="1" s="1"/>
  <c r="H452" i="1" s="1"/>
  <c r="P452" i="1"/>
  <c r="R452" i="1" s="1"/>
  <c r="AD452" i="1"/>
  <c r="AE453" i="1" s="1"/>
  <c r="AL452" i="1"/>
  <c r="AT452" i="1"/>
  <c r="BS452" i="1" s="1"/>
  <c r="BB452" i="1"/>
  <c r="BJ452" i="1"/>
  <c r="BK452" i="1"/>
  <c r="BW452" i="1"/>
  <c r="C453" i="1"/>
  <c r="E453" i="1" s="1"/>
  <c r="G453" i="1" s="1"/>
  <c r="D453" i="1"/>
  <c r="F453" i="1" s="1"/>
  <c r="H453" i="1" s="1"/>
  <c r="P453" i="1"/>
  <c r="R453" i="1" s="1"/>
  <c r="AD453" i="1"/>
  <c r="AL453" i="1"/>
  <c r="AT453" i="1"/>
  <c r="BS453" i="1" s="1"/>
  <c r="BB453" i="1"/>
  <c r="BJ453" i="1"/>
  <c r="BK453" i="1"/>
  <c r="BW453" i="1"/>
  <c r="C454" i="1"/>
  <c r="E454" i="1" s="1"/>
  <c r="G454" i="1" s="1"/>
  <c r="D454" i="1"/>
  <c r="F454" i="1" s="1"/>
  <c r="H454" i="1" s="1"/>
  <c r="P454" i="1"/>
  <c r="R454" i="1" s="1"/>
  <c r="AD454" i="1"/>
  <c r="AE454" i="1" s="1"/>
  <c r="AL454" i="1"/>
  <c r="AT454" i="1"/>
  <c r="BS454" i="1" s="1"/>
  <c r="BB454" i="1"/>
  <c r="BC454" i="1" s="1"/>
  <c r="BJ454" i="1"/>
  <c r="BK454" i="1"/>
  <c r="BW454" i="1"/>
  <c r="C455" i="1"/>
  <c r="E455" i="1" s="1"/>
  <c r="G455" i="1" s="1"/>
  <c r="I455" i="1" s="1"/>
  <c r="D455" i="1"/>
  <c r="F455" i="1" s="1"/>
  <c r="H455" i="1" s="1"/>
  <c r="P455" i="1"/>
  <c r="R455" i="1" s="1"/>
  <c r="AD455" i="1"/>
  <c r="AL455" i="1"/>
  <c r="AT455" i="1"/>
  <c r="BS455" i="1" s="1"/>
  <c r="BB455" i="1"/>
  <c r="BC458" i="1" s="1"/>
  <c r="BJ455" i="1"/>
  <c r="C456" i="1"/>
  <c r="E456" i="1" s="1"/>
  <c r="G456" i="1" s="1"/>
  <c r="D456" i="1"/>
  <c r="F456" i="1" s="1"/>
  <c r="H456" i="1" s="1"/>
  <c r="P456" i="1"/>
  <c r="R456" i="1" s="1"/>
  <c r="AD456" i="1"/>
  <c r="BK456" i="1" s="1"/>
  <c r="AL456" i="1"/>
  <c r="AT456" i="1"/>
  <c r="BS456" i="1" s="1"/>
  <c r="BB456" i="1"/>
  <c r="BW456" i="1" s="1"/>
  <c r="BJ456" i="1"/>
  <c r="C457" i="1"/>
  <c r="E457" i="1" s="1"/>
  <c r="G457" i="1" s="1"/>
  <c r="D457" i="1"/>
  <c r="F457" i="1" s="1"/>
  <c r="H457" i="1" s="1"/>
  <c r="P457" i="1"/>
  <c r="R457" i="1" s="1"/>
  <c r="AD457" i="1"/>
  <c r="AE458" i="1" s="1"/>
  <c r="AL457" i="1"/>
  <c r="AT457" i="1"/>
  <c r="BS457" i="1" s="1"/>
  <c r="BB457" i="1"/>
  <c r="BJ457" i="1"/>
  <c r="BW457" i="1"/>
  <c r="C458" i="1"/>
  <c r="E458" i="1" s="1"/>
  <c r="G458" i="1" s="1"/>
  <c r="D458" i="1"/>
  <c r="F458" i="1" s="1"/>
  <c r="H458" i="1" s="1"/>
  <c r="P458" i="1"/>
  <c r="R458" i="1" s="1"/>
  <c r="AD458" i="1"/>
  <c r="AL458" i="1"/>
  <c r="AT458" i="1"/>
  <c r="BS458" i="1" s="1"/>
  <c r="BB458" i="1"/>
  <c r="BJ458" i="1"/>
  <c r="BK458" i="1"/>
  <c r="BW458" i="1"/>
  <c r="C459" i="1"/>
  <c r="E459" i="1" s="1"/>
  <c r="G459" i="1" s="1"/>
  <c r="D459" i="1"/>
  <c r="F459" i="1" s="1"/>
  <c r="H459" i="1" s="1"/>
  <c r="P459" i="1"/>
  <c r="R459" i="1" s="1"/>
  <c r="AD459" i="1"/>
  <c r="AL459" i="1"/>
  <c r="AT459" i="1"/>
  <c r="BS459" i="1" s="1"/>
  <c r="BB459" i="1"/>
  <c r="BW459" i="1" s="1"/>
  <c r="BJ459" i="1"/>
  <c r="C460" i="1"/>
  <c r="E460" i="1" s="1"/>
  <c r="G460" i="1" s="1"/>
  <c r="D460" i="1"/>
  <c r="F460" i="1" s="1"/>
  <c r="H460" i="1" s="1"/>
  <c r="P460" i="1"/>
  <c r="R460" i="1" s="1"/>
  <c r="AD460" i="1"/>
  <c r="AL460" i="1"/>
  <c r="AT460" i="1"/>
  <c r="BS460" i="1" s="1"/>
  <c r="BB460" i="1"/>
  <c r="BJ460" i="1"/>
  <c r="BK460" i="1"/>
  <c r="BW460" i="1"/>
  <c r="C461" i="1"/>
  <c r="E461" i="1" s="1"/>
  <c r="G461" i="1" s="1"/>
  <c r="D461" i="1"/>
  <c r="F461" i="1"/>
  <c r="H461" i="1" s="1"/>
  <c r="P461" i="1"/>
  <c r="R461" i="1" s="1"/>
  <c r="AD461" i="1"/>
  <c r="AL461" i="1"/>
  <c r="AT461" i="1"/>
  <c r="BS461" i="1" s="1"/>
  <c r="BB461" i="1"/>
  <c r="BJ461" i="1"/>
  <c r="BK461" i="1"/>
  <c r="BW461" i="1"/>
  <c r="C462" i="1"/>
  <c r="E462" i="1" s="1"/>
  <c r="G462" i="1" s="1"/>
  <c r="D462" i="1"/>
  <c r="F462" i="1" s="1"/>
  <c r="H462" i="1" s="1"/>
  <c r="P462" i="1"/>
  <c r="R462" i="1" s="1"/>
  <c r="AD462" i="1"/>
  <c r="BK462" i="1" s="1"/>
  <c r="AL462" i="1"/>
  <c r="AT462" i="1"/>
  <c r="BS462" i="1" s="1"/>
  <c r="BB462" i="1"/>
  <c r="BC462" i="1" s="1"/>
  <c r="BJ462" i="1"/>
  <c r="BW462" i="1"/>
  <c r="C463" i="1"/>
  <c r="E463" i="1" s="1"/>
  <c r="G463" i="1" s="1"/>
  <c r="I463" i="1" s="1"/>
  <c r="D463" i="1"/>
  <c r="F463" i="1" s="1"/>
  <c r="H463" i="1" s="1"/>
  <c r="P463" i="1"/>
  <c r="R463" i="1" s="1"/>
  <c r="AD463" i="1"/>
  <c r="AL463" i="1"/>
  <c r="AT463" i="1"/>
  <c r="BS463" i="1" s="1"/>
  <c r="BB463" i="1"/>
  <c r="BJ463" i="1"/>
  <c r="C464" i="1"/>
  <c r="E464" i="1" s="1"/>
  <c r="G464" i="1" s="1"/>
  <c r="D464" i="1"/>
  <c r="F464" i="1" s="1"/>
  <c r="H464" i="1" s="1"/>
  <c r="P464" i="1"/>
  <c r="R464" i="1" s="1"/>
  <c r="AD464" i="1"/>
  <c r="AE465" i="1" s="1"/>
  <c r="AL464" i="1"/>
  <c r="AT464" i="1"/>
  <c r="BS464" i="1" s="1"/>
  <c r="BB464" i="1"/>
  <c r="BJ464" i="1"/>
  <c r="BK464" i="1"/>
  <c r="BW464" i="1"/>
  <c r="C465" i="1"/>
  <c r="E465" i="1" s="1"/>
  <c r="G465" i="1" s="1"/>
  <c r="D465" i="1"/>
  <c r="F465" i="1"/>
  <c r="H465" i="1" s="1"/>
  <c r="P465" i="1"/>
  <c r="R465" i="1" s="1"/>
  <c r="AD465" i="1"/>
  <c r="AL465" i="1"/>
  <c r="AT465" i="1"/>
  <c r="BS465" i="1" s="1"/>
  <c r="BB465" i="1"/>
  <c r="BJ465" i="1"/>
  <c r="BK465" i="1"/>
  <c r="BW465" i="1"/>
  <c r="C466" i="1"/>
  <c r="E466" i="1" s="1"/>
  <c r="G466" i="1" s="1"/>
  <c r="D466" i="1"/>
  <c r="F466" i="1" s="1"/>
  <c r="H466" i="1" s="1"/>
  <c r="P466" i="1"/>
  <c r="R466" i="1" s="1"/>
  <c r="AD466" i="1"/>
  <c r="BK466" i="1" s="1"/>
  <c r="AL466" i="1"/>
  <c r="AT466" i="1"/>
  <c r="BS466" i="1" s="1"/>
  <c r="BB466" i="1"/>
  <c r="BC466" i="1" s="1"/>
  <c r="BJ466" i="1"/>
  <c r="BW466" i="1"/>
  <c r="C467" i="1"/>
  <c r="E467" i="1" s="1"/>
  <c r="G467" i="1" s="1"/>
  <c r="I467" i="1" s="1"/>
  <c r="D467" i="1"/>
  <c r="F467" i="1" s="1"/>
  <c r="H467" i="1" s="1"/>
  <c r="P467" i="1"/>
  <c r="R467" i="1" s="1"/>
  <c r="AD467" i="1"/>
  <c r="AL467" i="1"/>
  <c r="AT467" i="1"/>
  <c r="BS467" i="1" s="1"/>
  <c r="BB467" i="1"/>
  <c r="BW467" i="1" s="1"/>
  <c r="BJ467" i="1"/>
  <c r="C468" i="1"/>
  <c r="E468" i="1" s="1"/>
  <c r="G468" i="1" s="1"/>
  <c r="D468" i="1"/>
  <c r="F468" i="1" s="1"/>
  <c r="H468" i="1" s="1"/>
  <c r="P468" i="1"/>
  <c r="R468" i="1" s="1"/>
  <c r="AD468" i="1"/>
  <c r="AL468" i="1"/>
  <c r="AT468" i="1"/>
  <c r="BS468" i="1" s="1"/>
  <c r="BB468" i="1"/>
  <c r="BJ468" i="1"/>
  <c r="BK468" i="1"/>
  <c r="BW468" i="1"/>
  <c r="C469" i="1"/>
  <c r="E469" i="1" s="1"/>
  <c r="G469" i="1" s="1"/>
  <c r="D469" i="1"/>
  <c r="F469" i="1" s="1"/>
  <c r="H469" i="1" s="1"/>
  <c r="P469" i="1"/>
  <c r="R469" i="1" s="1"/>
  <c r="AD469" i="1"/>
  <c r="BK469" i="1" s="1"/>
  <c r="AL469" i="1"/>
  <c r="AT469" i="1"/>
  <c r="BS469" i="1" s="1"/>
  <c r="BB469" i="1"/>
  <c r="BW469" i="1" s="1"/>
  <c r="BJ469" i="1"/>
  <c r="C470" i="1"/>
  <c r="E470" i="1" s="1"/>
  <c r="G470" i="1" s="1"/>
  <c r="D470" i="1"/>
  <c r="F470" i="1" s="1"/>
  <c r="H470" i="1" s="1"/>
  <c r="P470" i="1"/>
  <c r="R470" i="1" s="1"/>
  <c r="AD470" i="1"/>
  <c r="AE470" i="1"/>
  <c r="AL470" i="1"/>
  <c r="AT470" i="1"/>
  <c r="BS470" i="1" s="1"/>
  <c r="BB470" i="1"/>
  <c r="BC470" i="1"/>
  <c r="BJ470" i="1"/>
  <c r="BK470" i="1"/>
  <c r="BW470" i="1"/>
  <c r="C471" i="1"/>
  <c r="E471" i="1" s="1"/>
  <c r="G471" i="1" s="1"/>
  <c r="I471" i="1" s="1"/>
  <c r="D471" i="1"/>
  <c r="F471" i="1" s="1"/>
  <c r="H471" i="1" s="1"/>
  <c r="P471" i="1"/>
  <c r="R471" i="1" s="1"/>
  <c r="AD471" i="1"/>
  <c r="AL471" i="1"/>
  <c r="AT471" i="1"/>
  <c r="BS471" i="1" s="1"/>
  <c r="BB471" i="1"/>
  <c r="BW471" i="1" s="1"/>
  <c r="BJ471" i="1"/>
  <c r="C472" i="1"/>
  <c r="E472" i="1" s="1"/>
  <c r="G472" i="1" s="1"/>
  <c r="D472" i="1"/>
  <c r="F472" i="1" s="1"/>
  <c r="H472" i="1" s="1"/>
  <c r="P472" i="1"/>
  <c r="R472" i="1" s="1"/>
  <c r="AD472" i="1"/>
  <c r="AL472" i="1"/>
  <c r="AT472" i="1"/>
  <c r="BS472" i="1" s="1"/>
  <c r="BB472" i="1"/>
  <c r="BJ472" i="1"/>
  <c r="BK472" i="1"/>
  <c r="BW472" i="1"/>
  <c r="C473" i="1"/>
  <c r="E473" i="1" s="1"/>
  <c r="G473" i="1" s="1"/>
  <c r="D473" i="1"/>
  <c r="F473" i="1"/>
  <c r="H473" i="1" s="1"/>
  <c r="P473" i="1"/>
  <c r="R473" i="1" s="1"/>
  <c r="AD473" i="1"/>
  <c r="BK473" i="1" s="1"/>
  <c r="AL473" i="1"/>
  <c r="AT473" i="1"/>
  <c r="BS473" i="1" s="1"/>
  <c r="BB473" i="1"/>
  <c r="BJ473" i="1"/>
  <c r="BW473" i="1"/>
  <c r="C474" i="1"/>
  <c r="E474" i="1" s="1"/>
  <c r="G474" i="1" s="1"/>
  <c r="D474" i="1"/>
  <c r="F474" i="1" s="1"/>
  <c r="H474" i="1" s="1"/>
  <c r="P474" i="1"/>
  <c r="R474" i="1" s="1"/>
  <c r="AD474" i="1"/>
  <c r="BK474" i="1" s="1"/>
  <c r="AE474" i="1"/>
  <c r="AL474" i="1"/>
  <c r="AT474" i="1"/>
  <c r="BS474" i="1" s="1"/>
  <c r="BB474" i="1"/>
  <c r="BC474" i="1"/>
  <c r="BJ474" i="1"/>
  <c r="BW474" i="1"/>
  <c r="C475" i="1"/>
  <c r="E475" i="1" s="1"/>
  <c r="G475" i="1" s="1"/>
  <c r="D475" i="1"/>
  <c r="F475" i="1" s="1"/>
  <c r="H475" i="1" s="1"/>
  <c r="P475" i="1"/>
  <c r="R475" i="1" s="1"/>
  <c r="AD475" i="1"/>
  <c r="BK475" i="1" s="1"/>
  <c r="AE475" i="1"/>
  <c r="AL475" i="1"/>
  <c r="AT475" i="1"/>
  <c r="BS475" i="1" s="1"/>
  <c r="BB475" i="1"/>
  <c r="BC475" i="1"/>
  <c r="BJ475" i="1"/>
  <c r="BW475" i="1"/>
  <c r="C476" i="1"/>
  <c r="E476" i="1" s="1"/>
  <c r="G476" i="1" s="1"/>
  <c r="D476" i="1"/>
  <c r="F476" i="1" s="1"/>
  <c r="H476" i="1" s="1"/>
  <c r="P476" i="1"/>
  <c r="R476" i="1" s="1"/>
  <c r="AD476" i="1"/>
  <c r="BK476" i="1" s="1"/>
  <c r="AE476" i="1"/>
  <c r="AL476" i="1"/>
  <c r="AT476" i="1"/>
  <c r="BS476" i="1" s="1"/>
  <c r="BB476" i="1"/>
  <c r="BC476" i="1"/>
  <c r="BJ476" i="1"/>
  <c r="BW476" i="1"/>
  <c r="C477" i="1"/>
  <c r="E477" i="1" s="1"/>
  <c r="G477" i="1" s="1"/>
  <c r="D477" i="1"/>
  <c r="F477" i="1" s="1"/>
  <c r="H477" i="1" s="1"/>
  <c r="P477" i="1"/>
  <c r="R477" i="1" s="1"/>
  <c r="AD477" i="1"/>
  <c r="BK477" i="1" s="1"/>
  <c r="AE477" i="1"/>
  <c r="AL477" i="1"/>
  <c r="AT477" i="1"/>
  <c r="BS477" i="1" s="1"/>
  <c r="BB477" i="1"/>
  <c r="BC477" i="1"/>
  <c r="BJ477" i="1"/>
  <c r="BW477" i="1"/>
  <c r="C478" i="1"/>
  <c r="E478" i="1" s="1"/>
  <c r="G478" i="1" s="1"/>
  <c r="D478" i="1"/>
  <c r="F478" i="1" s="1"/>
  <c r="H478" i="1" s="1"/>
  <c r="P478" i="1"/>
  <c r="R478" i="1" s="1"/>
  <c r="AD478" i="1"/>
  <c r="BK478" i="1" s="1"/>
  <c r="AE478" i="1"/>
  <c r="AL478" i="1"/>
  <c r="AT478" i="1"/>
  <c r="BS478" i="1" s="1"/>
  <c r="BB478" i="1"/>
  <c r="BC478" i="1"/>
  <c r="BJ478" i="1"/>
  <c r="BW478" i="1"/>
  <c r="C479" i="1"/>
  <c r="E479" i="1" s="1"/>
  <c r="G479" i="1" s="1"/>
  <c r="D479" i="1"/>
  <c r="F479" i="1" s="1"/>
  <c r="H479" i="1" s="1"/>
  <c r="P479" i="1"/>
  <c r="R479" i="1" s="1"/>
  <c r="AD479" i="1"/>
  <c r="BK479" i="1" s="1"/>
  <c r="AE479" i="1"/>
  <c r="AL479" i="1"/>
  <c r="AT479" i="1"/>
  <c r="BS479" i="1" s="1"/>
  <c r="BB479" i="1"/>
  <c r="BC479" i="1"/>
  <c r="BJ479" i="1"/>
  <c r="BW479" i="1"/>
  <c r="C480" i="1"/>
  <c r="E480" i="1" s="1"/>
  <c r="G480" i="1" s="1"/>
  <c r="D480" i="1"/>
  <c r="F480" i="1" s="1"/>
  <c r="H480" i="1" s="1"/>
  <c r="P480" i="1"/>
  <c r="R480" i="1" s="1"/>
  <c r="AD480" i="1"/>
  <c r="BK480" i="1" s="1"/>
  <c r="AE480" i="1"/>
  <c r="AL480" i="1"/>
  <c r="AT480" i="1"/>
  <c r="BS480" i="1" s="1"/>
  <c r="BB480" i="1"/>
  <c r="BC480" i="1"/>
  <c r="BJ480" i="1"/>
  <c r="BW480" i="1"/>
  <c r="C481" i="1"/>
  <c r="E481" i="1" s="1"/>
  <c r="G481" i="1" s="1"/>
  <c r="D481" i="1"/>
  <c r="F481" i="1" s="1"/>
  <c r="H481" i="1" s="1"/>
  <c r="P481" i="1"/>
  <c r="R481" i="1" s="1"/>
  <c r="AD481" i="1"/>
  <c r="BK481" i="1" s="1"/>
  <c r="AE481" i="1"/>
  <c r="AL481" i="1"/>
  <c r="AT481" i="1"/>
  <c r="BS481" i="1" s="1"/>
  <c r="BB481" i="1"/>
  <c r="BC481" i="1"/>
  <c r="BJ481" i="1"/>
  <c r="BW481" i="1"/>
  <c r="C482" i="1"/>
  <c r="E482" i="1" s="1"/>
  <c r="G482" i="1" s="1"/>
  <c r="D482" i="1"/>
  <c r="F482" i="1" s="1"/>
  <c r="H482" i="1" s="1"/>
  <c r="P482" i="1"/>
  <c r="R482" i="1" s="1"/>
  <c r="AD482" i="1"/>
  <c r="BK482" i="1" s="1"/>
  <c r="AE482" i="1"/>
  <c r="AL482" i="1"/>
  <c r="AT482" i="1"/>
  <c r="BS482" i="1" s="1"/>
  <c r="BB482" i="1"/>
  <c r="BC482" i="1"/>
  <c r="BJ482" i="1"/>
  <c r="BW482" i="1"/>
  <c r="C483" i="1"/>
  <c r="E483" i="1" s="1"/>
  <c r="G483" i="1" s="1"/>
  <c r="D483" i="1"/>
  <c r="F483" i="1" s="1"/>
  <c r="H483" i="1" s="1"/>
  <c r="P483" i="1"/>
  <c r="R483" i="1" s="1"/>
  <c r="AD483" i="1"/>
  <c r="BK483" i="1" s="1"/>
  <c r="AE483" i="1"/>
  <c r="AL483" i="1"/>
  <c r="AT483" i="1"/>
  <c r="BS483" i="1" s="1"/>
  <c r="BB483" i="1"/>
  <c r="BC483" i="1"/>
  <c r="BJ483" i="1"/>
  <c r="BW483" i="1"/>
  <c r="C484" i="1"/>
  <c r="E484" i="1" s="1"/>
  <c r="G484" i="1" s="1"/>
  <c r="D484" i="1"/>
  <c r="F484" i="1" s="1"/>
  <c r="H484" i="1" s="1"/>
  <c r="P484" i="1"/>
  <c r="R484" i="1" s="1"/>
  <c r="AD484" i="1"/>
  <c r="BK484" i="1" s="1"/>
  <c r="AE484" i="1"/>
  <c r="AL484" i="1"/>
  <c r="AT484" i="1"/>
  <c r="BS484" i="1" s="1"/>
  <c r="BB484" i="1"/>
  <c r="BC484" i="1"/>
  <c r="BJ484" i="1"/>
  <c r="BW484" i="1"/>
  <c r="C485" i="1"/>
  <c r="E485" i="1" s="1"/>
  <c r="G485" i="1" s="1"/>
  <c r="D485" i="1"/>
  <c r="F485" i="1" s="1"/>
  <c r="H485" i="1" s="1"/>
  <c r="P485" i="1"/>
  <c r="R485" i="1" s="1"/>
  <c r="AD485" i="1"/>
  <c r="BK485" i="1" s="1"/>
  <c r="AE485" i="1"/>
  <c r="AL485" i="1"/>
  <c r="AT485" i="1"/>
  <c r="BS485" i="1" s="1"/>
  <c r="BB485" i="1"/>
  <c r="BC485" i="1"/>
  <c r="BJ485" i="1"/>
  <c r="BW485" i="1"/>
  <c r="C486" i="1"/>
  <c r="E486" i="1" s="1"/>
  <c r="G486" i="1" s="1"/>
  <c r="D486" i="1"/>
  <c r="F486" i="1" s="1"/>
  <c r="H486" i="1" s="1"/>
  <c r="P486" i="1"/>
  <c r="R486" i="1" s="1"/>
  <c r="AD486" i="1"/>
  <c r="BK486" i="1" s="1"/>
  <c r="AE486" i="1"/>
  <c r="AL486" i="1"/>
  <c r="AT486" i="1"/>
  <c r="BS486" i="1" s="1"/>
  <c r="BB486" i="1"/>
  <c r="BC486" i="1"/>
  <c r="BJ486" i="1"/>
  <c r="BW486" i="1"/>
  <c r="C487" i="1"/>
  <c r="E487" i="1" s="1"/>
  <c r="G487" i="1" s="1"/>
  <c r="D487" i="1"/>
  <c r="F487" i="1" s="1"/>
  <c r="H487" i="1" s="1"/>
  <c r="P487" i="1"/>
  <c r="R487" i="1" s="1"/>
  <c r="AD487" i="1"/>
  <c r="AE487" i="1"/>
  <c r="AL487" i="1"/>
  <c r="AT487" i="1"/>
  <c r="BS487" i="1" s="1"/>
  <c r="BB487" i="1"/>
  <c r="BC487" i="1"/>
  <c r="BJ487" i="1"/>
  <c r="BK487" i="1"/>
  <c r="BW487" i="1"/>
  <c r="C488" i="1"/>
  <c r="E488" i="1" s="1"/>
  <c r="G488" i="1" s="1"/>
  <c r="D488" i="1"/>
  <c r="F488" i="1" s="1"/>
  <c r="H488" i="1" s="1"/>
  <c r="P488" i="1"/>
  <c r="AD488" i="1"/>
  <c r="AE488" i="1"/>
  <c r="AL488" i="1"/>
  <c r="AT488" i="1"/>
  <c r="BS488" i="1" s="1"/>
  <c r="BB488" i="1"/>
  <c r="BC488" i="1"/>
  <c r="BJ488" i="1"/>
  <c r="BK488" i="1"/>
  <c r="BW488" i="1"/>
  <c r="C489" i="1"/>
  <c r="E489" i="1" s="1"/>
  <c r="G489" i="1" s="1"/>
  <c r="I489" i="1" s="1"/>
  <c r="D489" i="1"/>
  <c r="F489" i="1" s="1"/>
  <c r="H489" i="1" s="1"/>
  <c r="P489" i="1"/>
  <c r="AD489" i="1"/>
  <c r="AE489" i="1"/>
  <c r="AL489" i="1"/>
  <c r="AT489" i="1"/>
  <c r="BS489" i="1" s="1"/>
  <c r="BB489" i="1"/>
  <c r="BC489" i="1"/>
  <c r="BJ489" i="1"/>
  <c r="BK489" i="1"/>
  <c r="BW489" i="1"/>
  <c r="C490" i="1"/>
  <c r="E490" i="1" s="1"/>
  <c r="G490" i="1" s="1"/>
  <c r="I490" i="1" s="1"/>
  <c r="D490" i="1"/>
  <c r="F490" i="1" s="1"/>
  <c r="H490" i="1" s="1"/>
  <c r="P490" i="1"/>
  <c r="AD490" i="1"/>
  <c r="AE490" i="1"/>
  <c r="AL490" i="1"/>
  <c r="AT490" i="1"/>
  <c r="BS490" i="1" s="1"/>
  <c r="BB490" i="1"/>
  <c r="BC490" i="1"/>
  <c r="BJ490" i="1"/>
  <c r="BK490" i="1"/>
  <c r="BW490" i="1"/>
  <c r="C491" i="1"/>
  <c r="E491" i="1" s="1"/>
  <c r="G491" i="1" s="1"/>
  <c r="I491" i="1" s="1"/>
  <c r="D491" i="1"/>
  <c r="F491" i="1" s="1"/>
  <c r="H491" i="1" s="1"/>
  <c r="P491" i="1"/>
  <c r="AD491" i="1"/>
  <c r="AL491" i="1"/>
  <c r="AT491" i="1"/>
  <c r="BS491" i="1" s="1"/>
  <c r="BB491" i="1"/>
  <c r="BJ491" i="1"/>
  <c r="BW491" i="1"/>
  <c r="C492" i="1"/>
  <c r="E492" i="1" s="1"/>
  <c r="G492" i="1" s="1"/>
  <c r="D492" i="1"/>
  <c r="F492" i="1" s="1"/>
  <c r="H492" i="1" s="1"/>
  <c r="P492" i="1"/>
  <c r="R492" i="1" s="1"/>
  <c r="AD492" i="1"/>
  <c r="AE493" i="1" s="1"/>
  <c r="AL492" i="1"/>
  <c r="AT492" i="1"/>
  <c r="BB492" i="1"/>
  <c r="BW492" i="1" s="1"/>
  <c r="BJ492" i="1"/>
  <c r="C493" i="1"/>
  <c r="E493" i="1" s="1"/>
  <c r="G493" i="1" s="1"/>
  <c r="D493" i="1"/>
  <c r="F493" i="1" s="1"/>
  <c r="H493" i="1" s="1"/>
  <c r="P493" i="1"/>
  <c r="R493" i="1" s="1"/>
  <c r="AD493" i="1"/>
  <c r="BK493" i="1" s="1"/>
  <c r="AL493" i="1"/>
  <c r="AT493" i="1"/>
  <c r="BB493" i="1"/>
  <c r="BC495" i="1" s="1"/>
  <c r="BJ493" i="1"/>
  <c r="BW493" i="1"/>
  <c r="C494" i="1"/>
  <c r="E494" i="1" s="1"/>
  <c r="G494" i="1" s="1"/>
  <c r="D494" i="1"/>
  <c r="F494" i="1" s="1"/>
  <c r="H494" i="1" s="1"/>
  <c r="P494" i="1"/>
  <c r="R494" i="1" s="1"/>
  <c r="AD494" i="1"/>
  <c r="AE495" i="1" s="1"/>
  <c r="AL494" i="1"/>
  <c r="AT494" i="1"/>
  <c r="BB494" i="1"/>
  <c r="BJ494" i="1"/>
  <c r="C495" i="1"/>
  <c r="E495" i="1" s="1"/>
  <c r="D495" i="1"/>
  <c r="F495" i="1" s="1"/>
  <c r="H495" i="1" s="1"/>
  <c r="G495" i="1"/>
  <c r="P495" i="1"/>
  <c r="R495" i="1" s="1"/>
  <c r="AD495" i="1"/>
  <c r="AL495" i="1"/>
  <c r="AT495" i="1"/>
  <c r="BB495" i="1"/>
  <c r="BJ495" i="1"/>
  <c r="BK495" i="1"/>
  <c r="BW495" i="1"/>
  <c r="C496" i="1"/>
  <c r="E496" i="1" s="1"/>
  <c r="G496" i="1" s="1"/>
  <c r="D496" i="1"/>
  <c r="F496" i="1" s="1"/>
  <c r="H496" i="1" s="1"/>
  <c r="P496" i="1"/>
  <c r="R496" i="1" s="1"/>
  <c r="AD496" i="1"/>
  <c r="AE496" i="1" s="1"/>
  <c r="AL496" i="1"/>
  <c r="AT496" i="1"/>
  <c r="BB496" i="1"/>
  <c r="BJ496" i="1"/>
  <c r="BK496" i="1"/>
  <c r="BW496" i="1"/>
  <c r="C497" i="1"/>
  <c r="E497" i="1" s="1"/>
  <c r="G497" i="1" s="1"/>
  <c r="D497" i="1"/>
  <c r="F497" i="1"/>
  <c r="H497" i="1" s="1"/>
  <c r="P497" i="1"/>
  <c r="R497" i="1" s="1"/>
  <c r="AD497" i="1"/>
  <c r="AE497" i="1" s="1"/>
  <c r="AL497" i="1"/>
  <c r="AT497" i="1"/>
  <c r="BB497" i="1"/>
  <c r="BJ497" i="1"/>
  <c r="BO497" i="1"/>
  <c r="C498" i="1"/>
  <c r="E498" i="1" s="1"/>
  <c r="G498" i="1" s="1"/>
  <c r="D498" i="1"/>
  <c r="F498" i="1" s="1"/>
  <c r="H498" i="1" s="1"/>
  <c r="P498" i="1"/>
  <c r="R498" i="1" s="1"/>
  <c r="AD498" i="1"/>
  <c r="AL498" i="1"/>
  <c r="AT498" i="1"/>
  <c r="BB498" i="1"/>
  <c r="BJ498" i="1"/>
  <c r="BW498" i="1"/>
  <c r="C499" i="1"/>
  <c r="E499" i="1" s="1"/>
  <c r="G499" i="1" s="1"/>
  <c r="D499" i="1"/>
  <c r="F499" i="1" s="1"/>
  <c r="H499" i="1" s="1"/>
  <c r="P499" i="1"/>
  <c r="R499" i="1" s="1"/>
  <c r="Q499" i="1"/>
  <c r="AD499" i="1"/>
  <c r="AE500" i="1" s="1"/>
  <c r="AL499" i="1"/>
  <c r="AT499" i="1"/>
  <c r="BB499" i="1"/>
  <c r="BW499" i="1" s="1"/>
  <c r="BJ499" i="1"/>
  <c r="C500" i="1"/>
  <c r="E500" i="1" s="1"/>
  <c r="G500" i="1" s="1"/>
  <c r="D500" i="1"/>
  <c r="F500" i="1" s="1"/>
  <c r="H500" i="1" s="1"/>
  <c r="P500" i="1"/>
  <c r="R500" i="1" s="1"/>
  <c r="AD500" i="1"/>
  <c r="AL500" i="1"/>
  <c r="BO500" i="1" s="1"/>
  <c r="AT500" i="1"/>
  <c r="BB500" i="1"/>
  <c r="BJ500" i="1"/>
  <c r="BK500" i="1"/>
  <c r="BW500" i="1"/>
  <c r="C501" i="1"/>
  <c r="E501" i="1" s="1"/>
  <c r="G501" i="1" s="1"/>
  <c r="D501" i="1"/>
  <c r="F501" i="1" s="1"/>
  <c r="H501" i="1" s="1"/>
  <c r="P501" i="1"/>
  <c r="R501" i="1" s="1"/>
  <c r="AD501" i="1"/>
  <c r="AE501" i="1" s="1"/>
  <c r="AL501" i="1"/>
  <c r="AT501" i="1"/>
  <c r="BB501" i="1"/>
  <c r="BW501" i="1" s="1"/>
  <c r="BJ501" i="1"/>
  <c r="BO501" i="1"/>
  <c r="C502" i="1"/>
  <c r="E502" i="1" s="1"/>
  <c r="G502" i="1" s="1"/>
  <c r="D502" i="1"/>
  <c r="F502" i="1" s="1"/>
  <c r="H502" i="1" s="1"/>
  <c r="P502" i="1"/>
  <c r="R502" i="1" s="1"/>
  <c r="AD502" i="1"/>
  <c r="AL502" i="1"/>
  <c r="AT502" i="1"/>
  <c r="BB502" i="1"/>
  <c r="BJ502" i="1"/>
  <c r="BW502" i="1"/>
  <c r="C503" i="1"/>
  <c r="E503" i="1" s="1"/>
  <c r="G503" i="1" s="1"/>
  <c r="D503" i="1"/>
  <c r="F503" i="1" s="1"/>
  <c r="H503" i="1" s="1"/>
  <c r="P503" i="1"/>
  <c r="R503" i="1" s="1"/>
  <c r="AD503" i="1"/>
  <c r="AE504" i="1" s="1"/>
  <c r="AL503" i="1"/>
  <c r="AT503" i="1"/>
  <c r="BB503" i="1"/>
  <c r="BW503" i="1" s="1"/>
  <c r="BJ503" i="1"/>
  <c r="C504" i="1"/>
  <c r="E504" i="1" s="1"/>
  <c r="G504" i="1" s="1"/>
  <c r="D504" i="1"/>
  <c r="F504" i="1" s="1"/>
  <c r="H504" i="1" s="1"/>
  <c r="P504" i="1"/>
  <c r="R504" i="1" s="1"/>
  <c r="AD504" i="1"/>
  <c r="AL504" i="1"/>
  <c r="BO504" i="1" s="1"/>
  <c r="AT504" i="1"/>
  <c r="BB504" i="1"/>
  <c r="BJ504" i="1"/>
  <c r="BK504" i="1"/>
  <c r="BW504" i="1"/>
  <c r="C505" i="1"/>
  <c r="E505" i="1" s="1"/>
  <c r="G505" i="1" s="1"/>
  <c r="D505" i="1"/>
  <c r="F505" i="1"/>
  <c r="H505" i="1" s="1"/>
  <c r="P505" i="1"/>
  <c r="R505" i="1" s="1"/>
  <c r="AD505" i="1"/>
  <c r="AE505" i="1" s="1"/>
  <c r="AL505" i="1"/>
  <c r="BO505" i="1" s="1"/>
  <c r="AT505" i="1"/>
  <c r="BB505" i="1"/>
  <c r="BW505" i="1" s="1"/>
  <c r="BJ505" i="1"/>
  <c r="BK505" i="1"/>
  <c r="C506" i="1"/>
  <c r="E506" i="1" s="1"/>
  <c r="G506" i="1" s="1"/>
  <c r="D506" i="1"/>
  <c r="F506" i="1" s="1"/>
  <c r="H506" i="1" s="1"/>
  <c r="P506" i="1"/>
  <c r="R506" i="1" s="1"/>
  <c r="AD506" i="1"/>
  <c r="AL506" i="1"/>
  <c r="AT506" i="1"/>
  <c r="BB506" i="1"/>
  <c r="BC510" i="1" s="1"/>
  <c r="BJ506" i="1"/>
  <c r="C507" i="1"/>
  <c r="E507" i="1" s="1"/>
  <c r="G507" i="1" s="1"/>
  <c r="D507" i="1"/>
  <c r="F507" i="1"/>
  <c r="H507" i="1" s="1"/>
  <c r="P507" i="1"/>
  <c r="R507" i="1" s="1"/>
  <c r="AD507" i="1"/>
  <c r="AE507" i="1"/>
  <c r="AL507" i="1"/>
  <c r="AT507" i="1"/>
  <c r="BB507" i="1"/>
  <c r="BJ507" i="1"/>
  <c r="BK507" i="1"/>
  <c r="BW507" i="1"/>
  <c r="C508" i="1"/>
  <c r="E508" i="1" s="1"/>
  <c r="G508" i="1" s="1"/>
  <c r="D508" i="1"/>
  <c r="F508" i="1" s="1"/>
  <c r="H508" i="1" s="1"/>
  <c r="P508" i="1"/>
  <c r="R508" i="1" s="1"/>
  <c r="AD508" i="1"/>
  <c r="AE508" i="1" s="1"/>
  <c r="AL508" i="1"/>
  <c r="BO508" i="1" s="1"/>
  <c r="AT508" i="1"/>
  <c r="BB508" i="1"/>
  <c r="BJ508" i="1"/>
  <c r="BK508" i="1"/>
  <c r="BW508" i="1"/>
  <c r="C509" i="1"/>
  <c r="E509" i="1" s="1"/>
  <c r="G509" i="1" s="1"/>
  <c r="D509" i="1"/>
  <c r="F509" i="1"/>
  <c r="H509" i="1" s="1"/>
  <c r="P509" i="1"/>
  <c r="R509" i="1" s="1"/>
  <c r="AD509" i="1"/>
  <c r="AE509" i="1" s="1"/>
  <c r="AL509" i="1"/>
  <c r="BO509" i="1" s="1"/>
  <c r="AT509" i="1"/>
  <c r="BB509" i="1"/>
  <c r="BW509" i="1" s="1"/>
  <c r="BJ509" i="1"/>
  <c r="BK509" i="1"/>
  <c r="C510" i="1"/>
  <c r="E510" i="1" s="1"/>
  <c r="G510" i="1" s="1"/>
  <c r="D510" i="1"/>
  <c r="F510" i="1" s="1"/>
  <c r="H510" i="1" s="1"/>
  <c r="P510" i="1"/>
  <c r="R510" i="1" s="1"/>
  <c r="AD510" i="1"/>
  <c r="AL510" i="1"/>
  <c r="AT510" i="1"/>
  <c r="BB510" i="1"/>
  <c r="BJ510" i="1"/>
  <c r="C511" i="1"/>
  <c r="E511" i="1" s="1"/>
  <c r="G511" i="1" s="1"/>
  <c r="D511" i="1"/>
  <c r="F511" i="1" s="1"/>
  <c r="H511" i="1" s="1"/>
  <c r="P511" i="1"/>
  <c r="R511" i="1" s="1"/>
  <c r="Q511" i="1"/>
  <c r="AD511" i="1"/>
  <c r="AE511" i="1" s="1"/>
  <c r="AL511" i="1"/>
  <c r="AT511" i="1"/>
  <c r="BB511" i="1"/>
  <c r="BC518" i="1" s="1"/>
  <c r="BJ511" i="1"/>
  <c r="C512" i="1"/>
  <c r="E512" i="1" s="1"/>
  <c r="G512" i="1" s="1"/>
  <c r="D512" i="1"/>
  <c r="F512" i="1" s="1"/>
  <c r="H512" i="1" s="1"/>
  <c r="P512" i="1"/>
  <c r="R512" i="1" s="1"/>
  <c r="Q512" i="1"/>
  <c r="AD512" i="1"/>
  <c r="AE512" i="1" s="1"/>
  <c r="AL512" i="1"/>
  <c r="BO512" i="1" s="1"/>
  <c r="AT512" i="1"/>
  <c r="BB512" i="1"/>
  <c r="BW512" i="1" s="1"/>
  <c r="BJ512" i="1"/>
  <c r="C513" i="1"/>
  <c r="E513" i="1" s="1"/>
  <c r="G513" i="1" s="1"/>
  <c r="D513" i="1"/>
  <c r="F513" i="1" s="1"/>
  <c r="H513" i="1" s="1"/>
  <c r="P513" i="1"/>
  <c r="R513" i="1" s="1"/>
  <c r="Q513" i="1"/>
  <c r="T513" i="1"/>
  <c r="AD513" i="1"/>
  <c r="BK513" i="1" s="1"/>
  <c r="AL513" i="1"/>
  <c r="BO513" i="1" s="1"/>
  <c r="AT513" i="1"/>
  <c r="BS513" i="1" s="1"/>
  <c r="BB513" i="1"/>
  <c r="BJ513" i="1"/>
  <c r="BW513" i="1"/>
  <c r="C514" i="1"/>
  <c r="E514" i="1" s="1"/>
  <c r="G514" i="1" s="1"/>
  <c r="D514" i="1"/>
  <c r="F514" i="1" s="1"/>
  <c r="H514" i="1" s="1"/>
  <c r="P514" i="1"/>
  <c r="R514" i="1" s="1"/>
  <c r="AD514" i="1"/>
  <c r="AE515" i="1" s="1"/>
  <c r="AL514" i="1"/>
  <c r="AT514" i="1"/>
  <c r="BS514" i="1" s="1"/>
  <c r="BB514" i="1"/>
  <c r="BJ514" i="1"/>
  <c r="BW514" i="1"/>
  <c r="C515" i="1"/>
  <c r="E515" i="1" s="1"/>
  <c r="G515" i="1" s="1"/>
  <c r="D515" i="1"/>
  <c r="F515" i="1"/>
  <c r="H515" i="1" s="1"/>
  <c r="P515" i="1"/>
  <c r="R515" i="1" s="1"/>
  <c r="AD515" i="1"/>
  <c r="AL515" i="1"/>
  <c r="AT515" i="1"/>
  <c r="BS515" i="1" s="1"/>
  <c r="BB515" i="1"/>
  <c r="BJ515" i="1"/>
  <c r="BK515" i="1"/>
  <c r="BW515" i="1"/>
  <c r="C516" i="1"/>
  <c r="E516" i="1" s="1"/>
  <c r="G516" i="1" s="1"/>
  <c r="D516" i="1"/>
  <c r="F516" i="1" s="1"/>
  <c r="H516" i="1" s="1"/>
  <c r="P516" i="1"/>
  <c r="R516" i="1" s="1"/>
  <c r="AD516" i="1"/>
  <c r="BK516" i="1" s="1"/>
  <c r="AE516" i="1"/>
  <c r="AL516" i="1"/>
  <c r="BO516" i="1" s="1"/>
  <c r="AT516" i="1"/>
  <c r="BS516" i="1" s="1"/>
  <c r="BB516" i="1"/>
  <c r="BW516" i="1" s="1"/>
  <c r="BC516" i="1"/>
  <c r="BJ516" i="1"/>
  <c r="C517" i="1"/>
  <c r="E517" i="1" s="1"/>
  <c r="G517" i="1" s="1"/>
  <c r="D517" i="1"/>
  <c r="F517" i="1" s="1"/>
  <c r="H517" i="1" s="1"/>
  <c r="P517" i="1"/>
  <c r="R517" i="1" s="1"/>
  <c r="AD517" i="1"/>
  <c r="BK517" i="1" s="1"/>
  <c r="AE517" i="1"/>
  <c r="AL517" i="1"/>
  <c r="BO517" i="1" s="1"/>
  <c r="AT517" i="1"/>
  <c r="BS517" i="1" s="1"/>
  <c r="BB517" i="1"/>
  <c r="BJ517" i="1"/>
  <c r="BW517" i="1"/>
  <c r="C518" i="1"/>
  <c r="E518" i="1" s="1"/>
  <c r="G518" i="1" s="1"/>
  <c r="D518" i="1"/>
  <c r="F518" i="1" s="1"/>
  <c r="H518" i="1" s="1"/>
  <c r="P518" i="1"/>
  <c r="R518" i="1" s="1"/>
  <c r="AD518" i="1"/>
  <c r="AL518" i="1"/>
  <c r="AT518" i="1"/>
  <c r="BS518" i="1" s="1"/>
  <c r="BB518" i="1"/>
  <c r="BW518" i="1" s="1"/>
  <c r="BJ518" i="1"/>
  <c r="C519" i="1"/>
  <c r="E519" i="1" s="1"/>
  <c r="G519" i="1" s="1"/>
  <c r="D519" i="1"/>
  <c r="F519" i="1" s="1"/>
  <c r="H519" i="1" s="1"/>
  <c r="P519" i="1"/>
  <c r="R519" i="1" s="1"/>
  <c r="Q519" i="1"/>
  <c r="AD519" i="1"/>
  <c r="BK519" i="1" s="1"/>
  <c r="AL519" i="1"/>
  <c r="AT519" i="1"/>
  <c r="BS519" i="1" s="1"/>
  <c r="BB519" i="1"/>
  <c r="BW519" i="1" s="1"/>
  <c r="BJ519" i="1"/>
  <c r="C520" i="1"/>
  <c r="E520" i="1" s="1"/>
  <c r="G520" i="1" s="1"/>
  <c r="D520" i="1"/>
  <c r="F520" i="1" s="1"/>
  <c r="H520" i="1" s="1"/>
  <c r="P520" i="1"/>
  <c r="Q520" i="1"/>
  <c r="R520" i="1"/>
  <c r="AD520" i="1"/>
  <c r="BK520" i="1" s="1"/>
  <c r="AL520" i="1"/>
  <c r="AT520" i="1"/>
  <c r="BS520" i="1" s="1"/>
  <c r="BB520" i="1"/>
  <c r="BJ520" i="1"/>
  <c r="BO520" i="1"/>
  <c r="C521" i="1"/>
  <c r="E521" i="1" s="1"/>
  <c r="G521" i="1" s="1"/>
  <c r="D521" i="1"/>
  <c r="F521" i="1" s="1"/>
  <c r="H521" i="1" s="1"/>
  <c r="P521" i="1"/>
  <c r="Q521" i="1"/>
  <c r="R521" i="1"/>
  <c r="AD521" i="1"/>
  <c r="BK521" i="1" s="1"/>
  <c r="AL521" i="1"/>
  <c r="AT521" i="1"/>
  <c r="BS521" i="1" s="1"/>
  <c r="BB521" i="1"/>
  <c r="BJ521" i="1"/>
  <c r="BO521" i="1"/>
  <c r="C522" i="1"/>
  <c r="E522" i="1" s="1"/>
  <c r="G522" i="1" s="1"/>
  <c r="D522" i="1"/>
  <c r="F522" i="1" s="1"/>
  <c r="H522" i="1" s="1"/>
  <c r="P522" i="1"/>
  <c r="Q522" i="1"/>
  <c r="R522" i="1"/>
  <c r="AD522" i="1"/>
  <c r="BK522" i="1" s="1"/>
  <c r="AL522" i="1"/>
  <c r="AM522" i="1"/>
  <c r="AT522" i="1"/>
  <c r="BS522" i="1" s="1"/>
  <c r="BB522" i="1"/>
  <c r="BJ522" i="1"/>
  <c r="BO522" i="1"/>
  <c r="C523" i="1"/>
  <c r="E523" i="1" s="1"/>
  <c r="G523" i="1" s="1"/>
  <c r="D523" i="1"/>
  <c r="F523" i="1" s="1"/>
  <c r="H523" i="1" s="1"/>
  <c r="P523" i="1"/>
  <c r="Q523" i="1" s="1"/>
  <c r="AD523" i="1"/>
  <c r="BK523" i="1" s="1"/>
  <c r="AL523" i="1"/>
  <c r="BO523" i="1" s="1"/>
  <c r="AT523" i="1"/>
  <c r="BS523" i="1" s="1"/>
  <c r="BB523" i="1"/>
  <c r="BC530" i="1" s="1"/>
  <c r="BJ523" i="1"/>
  <c r="C524" i="1"/>
  <c r="E524" i="1" s="1"/>
  <c r="G524" i="1" s="1"/>
  <c r="D524" i="1"/>
  <c r="F524" i="1" s="1"/>
  <c r="H524" i="1" s="1"/>
  <c r="P524" i="1"/>
  <c r="Q524" i="1"/>
  <c r="R524" i="1"/>
  <c r="AD524" i="1"/>
  <c r="BK524" i="1" s="1"/>
  <c r="AL524" i="1"/>
  <c r="AM524" i="1"/>
  <c r="AT524" i="1"/>
  <c r="BS524" i="1" s="1"/>
  <c r="BB524" i="1"/>
  <c r="BJ524" i="1"/>
  <c r="BO524" i="1"/>
  <c r="BW524" i="1"/>
  <c r="C525" i="1"/>
  <c r="E525" i="1" s="1"/>
  <c r="G525" i="1" s="1"/>
  <c r="D525" i="1"/>
  <c r="F525" i="1" s="1"/>
  <c r="H525" i="1" s="1"/>
  <c r="P525" i="1"/>
  <c r="R525" i="1" s="1"/>
  <c r="AD525" i="1"/>
  <c r="BK525" i="1" s="1"/>
  <c r="AL525" i="1"/>
  <c r="AM526" i="1" s="1"/>
  <c r="AT525" i="1"/>
  <c r="BS525" i="1" s="1"/>
  <c r="BB525" i="1"/>
  <c r="BC525" i="1"/>
  <c r="BJ525" i="1"/>
  <c r="BW525" i="1"/>
  <c r="C526" i="1"/>
  <c r="E526" i="1" s="1"/>
  <c r="G526" i="1" s="1"/>
  <c r="D526" i="1"/>
  <c r="F526" i="1" s="1"/>
  <c r="H526" i="1" s="1"/>
  <c r="P526" i="1"/>
  <c r="R526" i="1" s="1"/>
  <c r="Q526" i="1"/>
  <c r="AD526" i="1"/>
  <c r="BK526" i="1" s="1"/>
  <c r="AL526" i="1"/>
  <c r="BO526" i="1" s="1"/>
  <c r="AT526" i="1"/>
  <c r="BB526" i="1"/>
  <c r="BC526" i="1"/>
  <c r="BJ526" i="1"/>
  <c r="C527" i="1"/>
  <c r="E527" i="1" s="1"/>
  <c r="G527" i="1" s="1"/>
  <c r="D527" i="1"/>
  <c r="F527" i="1" s="1"/>
  <c r="H527" i="1" s="1"/>
  <c r="P527" i="1"/>
  <c r="Q527" i="1" s="1"/>
  <c r="AD527" i="1"/>
  <c r="BK527" i="1" s="1"/>
  <c r="AL527" i="1"/>
  <c r="AT527" i="1"/>
  <c r="BB527" i="1"/>
  <c r="BJ527" i="1"/>
  <c r="BO527" i="1"/>
  <c r="BW527" i="1"/>
  <c r="C528" i="1"/>
  <c r="D528" i="1"/>
  <c r="E528" i="1"/>
  <c r="G528" i="1" s="1"/>
  <c r="F528" i="1"/>
  <c r="H528" i="1" s="1"/>
  <c r="P528" i="1"/>
  <c r="Q528" i="1"/>
  <c r="R528" i="1"/>
  <c r="AD528" i="1"/>
  <c r="BK528" i="1" s="1"/>
  <c r="AL528" i="1"/>
  <c r="AT528" i="1"/>
  <c r="BB528" i="1"/>
  <c r="BW528" i="1" s="1"/>
  <c r="BJ528" i="1"/>
  <c r="BO528" i="1"/>
  <c r="C529" i="1"/>
  <c r="E529" i="1" s="1"/>
  <c r="G529" i="1" s="1"/>
  <c r="D529" i="1"/>
  <c r="F529" i="1" s="1"/>
  <c r="H529" i="1" s="1"/>
  <c r="P529" i="1"/>
  <c r="Q529" i="1"/>
  <c r="R529" i="1"/>
  <c r="AD529" i="1"/>
  <c r="BK529" i="1" s="1"/>
  <c r="AL529" i="1"/>
  <c r="BO529" i="1" s="1"/>
  <c r="AM529" i="1"/>
  <c r="AT529" i="1"/>
  <c r="BB529" i="1"/>
  <c r="BJ529" i="1"/>
  <c r="BW529" i="1"/>
  <c r="C530" i="1"/>
  <c r="E530" i="1" s="1"/>
  <c r="G530" i="1" s="1"/>
  <c r="D530" i="1"/>
  <c r="F530" i="1" s="1"/>
  <c r="H530" i="1" s="1"/>
  <c r="P530" i="1"/>
  <c r="R530" i="1" s="1"/>
  <c r="Q530" i="1"/>
  <c r="AD530" i="1"/>
  <c r="BK530" i="1" s="1"/>
  <c r="AL530" i="1"/>
  <c r="BO530" i="1" s="1"/>
  <c r="AT530" i="1"/>
  <c r="BB530" i="1"/>
  <c r="BW530" i="1" s="1"/>
  <c r="BJ530" i="1"/>
  <c r="C531" i="1"/>
  <c r="E531" i="1" s="1"/>
  <c r="G531" i="1" s="1"/>
  <c r="D531" i="1"/>
  <c r="F531" i="1" s="1"/>
  <c r="H531" i="1" s="1"/>
  <c r="P531" i="1"/>
  <c r="Q531" i="1" s="1"/>
  <c r="AD531" i="1"/>
  <c r="BK531" i="1" s="1"/>
  <c r="AL531" i="1"/>
  <c r="AT531" i="1"/>
  <c r="BB531" i="1"/>
  <c r="BW531" i="1" s="1"/>
  <c r="BJ531" i="1"/>
  <c r="BO531" i="1"/>
  <c r="C532" i="1"/>
  <c r="D532" i="1"/>
  <c r="F532" i="1" s="1"/>
  <c r="H532" i="1" s="1"/>
  <c r="E532" i="1"/>
  <c r="G532" i="1" s="1"/>
  <c r="P532" i="1"/>
  <c r="Q532" i="1"/>
  <c r="R532" i="1"/>
  <c r="AD532" i="1"/>
  <c r="BK532" i="1" s="1"/>
  <c r="AL532" i="1"/>
  <c r="AT532" i="1"/>
  <c r="BB532" i="1"/>
  <c r="BJ532" i="1"/>
  <c r="BO532" i="1"/>
  <c r="BW532" i="1"/>
  <c r="C533" i="1"/>
  <c r="E533" i="1" s="1"/>
  <c r="G533" i="1" s="1"/>
  <c r="D533" i="1"/>
  <c r="F533" i="1" s="1"/>
  <c r="H533" i="1" s="1"/>
  <c r="P533" i="1"/>
  <c r="R533" i="1" s="1"/>
  <c r="AD533" i="1"/>
  <c r="BK533" i="1" s="1"/>
  <c r="AL533" i="1"/>
  <c r="BO533" i="1" s="1"/>
  <c r="AT533" i="1"/>
  <c r="BB533" i="1"/>
  <c r="BJ533" i="1"/>
  <c r="BW533" i="1"/>
  <c r="C534" i="1"/>
  <c r="E534" i="1" s="1"/>
  <c r="G534" i="1" s="1"/>
  <c r="D534" i="1"/>
  <c r="F534" i="1" s="1"/>
  <c r="H534" i="1" s="1"/>
  <c r="P534" i="1"/>
  <c r="R534" i="1" s="1"/>
  <c r="AD534" i="1"/>
  <c r="BK534" i="1" s="1"/>
  <c r="AL534" i="1"/>
  <c r="BO534" i="1" s="1"/>
  <c r="AM534" i="1"/>
  <c r="AT534" i="1"/>
  <c r="BB534" i="1"/>
  <c r="BJ534" i="1"/>
  <c r="BS534" i="1"/>
  <c r="C535" i="1"/>
  <c r="E535" i="1" s="1"/>
  <c r="G535" i="1" s="1"/>
  <c r="D535" i="1"/>
  <c r="F535" i="1" s="1"/>
  <c r="H535" i="1" s="1"/>
  <c r="P535" i="1"/>
  <c r="R535" i="1" s="1"/>
  <c r="Q535" i="1"/>
  <c r="AD535" i="1"/>
  <c r="BK535" i="1" s="1"/>
  <c r="AL535" i="1"/>
  <c r="BO535" i="1" s="1"/>
  <c r="AT535" i="1"/>
  <c r="BS535" i="1" s="1"/>
  <c r="BB535" i="1"/>
  <c r="BJ535" i="1"/>
  <c r="C536" i="1"/>
  <c r="E536" i="1" s="1"/>
  <c r="G536" i="1" s="1"/>
  <c r="I536" i="1" s="1"/>
  <c r="D536" i="1"/>
  <c r="F536" i="1" s="1"/>
  <c r="H536" i="1" s="1"/>
  <c r="P536" i="1"/>
  <c r="R536" i="1" s="1"/>
  <c r="Q536" i="1"/>
  <c r="AD536" i="1"/>
  <c r="BK536" i="1" s="1"/>
  <c r="AL536" i="1"/>
  <c r="BO536" i="1" s="1"/>
  <c r="AT536" i="1"/>
  <c r="BS536" i="1" s="1"/>
  <c r="BB536" i="1"/>
  <c r="BJ536" i="1"/>
  <c r="C537" i="1"/>
  <c r="E537" i="1" s="1"/>
  <c r="G537" i="1" s="1"/>
  <c r="D537" i="1"/>
  <c r="F537" i="1" s="1"/>
  <c r="H537" i="1" s="1"/>
  <c r="P537" i="1"/>
  <c r="Q537" i="1" s="1"/>
  <c r="AD537" i="1"/>
  <c r="BK537" i="1" s="1"/>
  <c r="AL537" i="1"/>
  <c r="AT537" i="1"/>
  <c r="BS537" i="1" s="1"/>
  <c r="BB537" i="1"/>
  <c r="BJ537" i="1"/>
  <c r="C538" i="1"/>
  <c r="E538" i="1" s="1"/>
  <c r="G538" i="1" s="1"/>
  <c r="D538" i="1"/>
  <c r="F538" i="1" s="1"/>
  <c r="H538" i="1" s="1"/>
  <c r="P538" i="1"/>
  <c r="Q538" i="1" s="1"/>
  <c r="AD538" i="1"/>
  <c r="BK538" i="1" s="1"/>
  <c r="AL538" i="1"/>
  <c r="BO538" i="1" s="1"/>
  <c r="AT538" i="1"/>
  <c r="BB538" i="1"/>
  <c r="BJ538" i="1"/>
  <c r="BS538" i="1"/>
  <c r="C539" i="1"/>
  <c r="E539" i="1" s="1"/>
  <c r="G539" i="1" s="1"/>
  <c r="D539" i="1"/>
  <c r="F539" i="1"/>
  <c r="H539" i="1" s="1"/>
  <c r="P539" i="1"/>
  <c r="Q539" i="1" s="1"/>
  <c r="AD539" i="1"/>
  <c r="BK539" i="1" s="1"/>
  <c r="AL539" i="1"/>
  <c r="BO539" i="1" s="1"/>
  <c r="AT539" i="1"/>
  <c r="BS539" i="1" s="1"/>
  <c r="BB539" i="1"/>
  <c r="BJ539" i="1"/>
  <c r="C540" i="1"/>
  <c r="E540" i="1" s="1"/>
  <c r="G540" i="1" s="1"/>
  <c r="D540" i="1"/>
  <c r="F540" i="1" s="1"/>
  <c r="H540" i="1" s="1"/>
  <c r="P540" i="1"/>
  <c r="Q540" i="1" s="1"/>
  <c r="AD540" i="1"/>
  <c r="BK540" i="1" s="1"/>
  <c r="AL540" i="1"/>
  <c r="BO540" i="1" s="1"/>
  <c r="AT540" i="1"/>
  <c r="BB540" i="1"/>
  <c r="BJ540" i="1"/>
  <c r="BS540" i="1"/>
  <c r="C541" i="1"/>
  <c r="E541" i="1" s="1"/>
  <c r="G541" i="1" s="1"/>
  <c r="D541" i="1"/>
  <c r="F541" i="1" s="1"/>
  <c r="H541" i="1" s="1"/>
  <c r="P541" i="1"/>
  <c r="Q541" i="1" s="1"/>
  <c r="R541" i="1"/>
  <c r="AD541" i="1"/>
  <c r="BK541" i="1" s="1"/>
  <c r="AL541" i="1"/>
  <c r="BO541" i="1" s="1"/>
  <c r="AT541" i="1"/>
  <c r="BB541" i="1"/>
  <c r="BJ541" i="1"/>
  <c r="BS541" i="1"/>
  <c r="C542" i="1"/>
  <c r="E542" i="1" s="1"/>
  <c r="G542" i="1" s="1"/>
  <c r="D542" i="1"/>
  <c r="F542" i="1" s="1"/>
  <c r="H542" i="1" s="1"/>
  <c r="P542" i="1"/>
  <c r="Q542" i="1" s="1"/>
  <c r="AD542" i="1"/>
  <c r="BK542" i="1" s="1"/>
  <c r="AL542" i="1"/>
  <c r="AT542" i="1"/>
  <c r="BS542" i="1" s="1"/>
  <c r="BB542" i="1"/>
  <c r="BJ542" i="1"/>
  <c r="BO542" i="1"/>
  <c r="C543" i="1"/>
  <c r="D543" i="1"/>
  <c r="E543" i="1"/>
  <c r="G543" i="1" s="1"/>
  <c r="F543" i="1"/>
  <c r="H543" i="1" s="1"/>
  <c r="P543" i="1"/>
  <c r="Q543" i="1" s="1"/>
  <c r="R543" i="1"/>
  <c r="AD543" i="1"/>
  <c r="BK543" i="1" s="1"/>
  <c r="AL543" i="1"/>
  <c r="BO543" i="1" s="1"/>
  <c r="AT543" i="1"/>
  <c r="BB543" i="1"/>
  <c r="BJ543" i="1"/>
  <c r="BS543" i="1"/>
  <c r="C544" i="1"/>
  <c r="E544" i="1" s="1"/>
  <c r="G544" i="1" s="1"/>
  <c r="D544" i="1"/>
  <c r="F544" i="1" s="1"/>
  <c r="H544" i="1" s="1"/>
  <c r="P544" i="1"/>
  <c r="Q544" i="1" s="1"/>
  <c r="AD544" i="1"/>
  <c r="BK544" i="1" s="1"/>
  <c r="AL544" i="1"/>
  <c r="AT544" i="1"/>
  <c r="BS544" i="1" s="1"/>
  <c r="BB544" i="1"/>
  <c r="BJ544" i="1"/>
  <c r="BO544" i="1"/>
  <c r="C545" i="1"/>
  <c r="D545" i="1"/>
  <c r="E545" i="1"/>
  <c r="G545" i="1" s="1"/>
  <c r="I545" i="1" s="1"/>
  <c r="F545" i="1"/>
  <c r="H545" i="1" s="1"/>
  <c r="P545" i="1"/>
  <c r="Q545" i="1"/>
  <c r="R545" i="1"/>
  <c r="AD545" i="1"/>
  <c r="BK545" i="1" s="1"/>
  <c r="AL545" i="1"/>
  <c r="AT545" i="1"/>
  <c r="BS545" i="1" s="1"/>
  <c r="BB545" i="1"/>
  <c r="BJ545" i="1"/>
  <c r="BO545" i="1"/>
  <c r="C546" i="1"/>
  <c r="E546" i="1" s="1"/>
  <c r="G546" i="1" s="1"/>
  <c r="D546" i="1"/>
  <c r="F546" i="1" s="1"/>
  <c r="H546" i="1" s="1"/>
  <c r="P546" i="1"/>
  <c r="Q546" i="1"/>
  <c r="R546" i="1"/>
  <c r="AD546" i="1"/>
  <c r="BK546" i="1" s="1"/>
  <c r="AL546" i="1"/>
  <c r="AM546" i="1"/>
  <c r="AT546" i="1"/>
  <c r="BS546" i="1" s="1"/>
  <c r="BB546" i="1"/>
  <c r="BJ546" i="1"/>
  <c r="BO546" i="1"/>
  <c r="C547" i="1"/>
  <c r="E547" i="1" s="1"/>
  <c r="G547" i="1" s="1"/>
  <c r="D547" i="1"/>
  <c r="F547" i="1" s="1"/>
  <c r="H547" i="1" s="1"/>
  <c r="P547" i="1"/>
  <c r="R547" i="1" s="1"/>
  <c r="AD547" i="1"/>
  <c r="BK547" i="1" s="1"/>
  <c r="AL547" i="1"/>
  <c r="AM548" i="1" s="1"/>
  <c r="AT547" i="1"/>
  <c r="BS547" i="1" s="1"/>
  <c r="BB547" i="1"/>
  <c r="BJ547" i="1"/>
  <c r="C548" i="1"/>
  <c r="D548" i="1"/>
  <c r="F548" i="1" s="1"/>
  <c r="H548" i="1" s="1"/>
  <c r="E548" i="1"/>
  <c r="G548" i="1" s="1"/>
  <c r="P548" i="1"/>
  <c r="Q548" i="1" s="1"/>
  <c r="AD548" i="1"/>
  <c r="BK548" i="1" s="1"/>
  <c r="AL548" i="1"/>
  <c r="BO548" i="1" s="1"/>
  <c r="AT548" i="1"/>
  <c r="BS548" i="1" s="1"/>
  <c r="BB548" i="1"/>
  <c r="BJ548" i="1"/>
  <c r="C549" i="1"/>
  <c r="D549" i="1"/>
  <c r="F549" i="1" s="1"/>
  <c r="H549" i="1" s="1"/>
  <c r="E549" i="1"/>
  <c r="G549" i="1" s="1"/>
  <c r="P549" i="1"/>
  <c r="R549" i="1" s="1"/>
  <c r="Q549" i="1"/>
  <c r="AD549" i="1"/>
  <c r="BK549" i="1" s="1"/>
  <c r="AL549" i="1"/>
  <c r="BO549" i="1" s="1"/>
  <c r="AT549" i="1"/>
  <c r="BS549" i="1" s="1"/>
  <c r="BB549" i="1"/>
  <c r="BJ549" i="1"/>
  <c r="C550" i="1"/>
  <c r="E550" i="1" s="1"/>
  <c r="G550" i="1" s="1"/>
  <c r="D550" i="1"/>
  <c r="F550" i="1" s="1"/>
  <c r="H550" i="1" s="1"/>
  <c r="I550" i="1" s="1"/>
  <c r="P550" i="1"/>
  <c r="Q550" i="1" s="1"/>
  <c r="AD550" i="1"/>
  <c r="BK550" i="1" s="1"/>
  <c r="AL550" i="1"/>
  <c r="BO550" i="1" s="1"/>
  <c r="AT550" i="1"/>
  <c r="BS550" i="1" s="1"/>
  <c r="BB550" i="1"/>
  <c r="BJ550" i="1"/>
  <c r="C551" i="1"/>
  <c r="D551" i="1"/>
  <c r="F551" i="1" s="1"/>
  <c r="H551" i="1" s="1"/>
  <c r="E551" i="1"/>
  <c r="G551" i="1" s="1"/>
  <c r="P551" i="1"/>
  <c r="Q551" i="1" s="1"/>
  <c r="R551" i="1"/>
  <c r="AD551" i="1"/>
  <c r="BK551" i="1" s="1"/>
  <c r="AL551" i="1"/>
  <c r="AT551" i="1"/>
  <c r="BB551" i="1"/>
  <c r="BJ551" i="1"/>
  <c r="BO551" i="1"/>
  <c r="BS551" i="1"/>
  <c r="C552" i="1"/>
  <c r="E552" i="1" s="1"/>
  <c r="G552" i="1" s="1"/>
  <c r="D552" i="1"/>
  <c r="F552" i="1" s="1"/>
  <c r="H552" i="1" s="1"/>
  <c r="P552" i="1"/>
  <c r="Q552" i="1" s="1"/>
  <c r="AD552" i="1"/>
  <c r="BK552" i="1" s="1"/>
  <c r="AL552" i="1"/>
  <c r="AT552" i="1"/>
  <c r="BS552" i="1" s="1"/>
  <c r="BB552" i="1"/>
  <c r="BJ552" i="1"/>
  <c r="BO552" i="1"/>
  <c r="C553" i="1"/>
  <c r="D553" i="1"/>
  <c r="F553" i="1" s="1"/>
  <c r="H553" i="1" s="1"/>
  <c r="E553" i="1"/>
  <c r="G553" i="1" s="1"/>
  <c r="P553" i="1"/>
  <c r="Q553" i="1" s="1"/>
  <c r="AD553" i="1"/>
  <c r="BK553" i="1" s="1"/>
  <c r="AL553" i="1"/>
  <c r="AT553" i="1"/>
  <c r="BB553" i="1"/>
  <c r="BJ553" i="1"/>
  <c r="BO553" i="1"/>
  <c r="BS553" i="1"/>
  <c r="C554" i="1"/>
  <c r="E554" i="1" s="1"/>
  <c r="G554" i="1" s="1"/>
  <c r="D554" i="1"/>
  <c r="F554" i="1"/>
  <c r="H554" i="1" s="1"/>
  <c r="P554" i="1"/>
  <c r="Q554" i="1" s="1"/>
  <c r="AD554" i="1"/>
  <c r="BK554" i="1" s="1"/>
  <c r="AL554" i="1"/>
  <c r="AT554" i="1"/>
  <c r="BS554" i="1" s="1"/>
  <c r="BB554" i="1"/>
  <c r="BJ554" i="1"/>
  <c r="BO554" i="1"/>
  <c r="C555" i="1"/>
  <c r="E555" i="1" s="1"/>
  <c r="G555" i="1" s="1"/>
  <c r="I555" i="1" s="1"/>
  <c r="D555" i="1"/>
  <c r="F555" i="1" s="1"/>
  <c r="H555" i="1" s="1"/>
  <c r="P555" i="1"/>
  <c r="Q555" i="1" s="1"/>
  <c r="R555" i="1"/>
  <c r="AD555" i="1"/>
  <c r="BK555" i="1" s="1"/>
  <c r="AL555" i="1"/>
  <c r="AT555" i="1"/>
  <c r="AU555" i="1"/>
  <c r="BB555" i="1"/>
  <c r="BJ555" i="1"/>
  <c r="BO555" i="1"/>
  <c r="BS555" i="1"/>
  <c r="C556" i="1"/>
  <c r="E556" i="1" s="1"/>
  <c r="G556" i="1" s="1"/>
  <c r="D556" i="1"/>
  <c r="F556" i="1"/>
  <c r="H556" i="1" s="1"/>
  <c r="P556" i="1"/>
  <c r="Q556" i="1" s="1"/>
  <c r="AD556" i="1"/>
  <c r="BK556" i="1" s="1"/>
  <c r="AL556" i="1"/>
  <c r="AM557" i="1" s="1"/>
  <c r="AT556" i="1"/>
  <c r="BB556" i="1"/>
  <c r="BJ556" i="1"/>
  <c r="BS556" i="1"/>
  <c r="C557" i="1"/>
  <c r="E557" i="1" s="1"/>
  <c r="G557" i="1" s="1"/>
  <c r="I557" i="1" s="1"/>
  <c r="D557" i="1"/>
  <c r="F557" i="1" s="1"/>
  <c r="H557" i="1" s="1"/>
  <c r="P557" i="1"/>
  <c r="Q557" i="1" s="1"/>
  <c r="R557" i="1"/>
  <c r="AD557" i="1"/>
  <c r="BK557" i="1" s="1"/>
  <c r="AL557" i="1"/>
  <c r="AT557" i="1"/>
  <c r="AU557" i="1"/>
  <c r="BB557" i="1"/>
  <c r="BJ557" i="1"/>
  <c r="BO557" i="1"/>
  <c r="BS557" i="1"/>
  <c r="C558" i="1"/>
  <c r="E558" i="1" s="1"/>
  <c r="G558" i="1" s="1"/>
  <c r="D558" i="1"/>
  <c r="F558" i="1"/>
  <c r="H558" i="1" s="1"/>
  <c r="P558" i="1"/>
  <c r="Q558" i="1" s="1"/>
  <c r="AD558" i="1"/>
  <c r="BK558" i="1" s="1"/>
  <c r="AL558" i="1"/>
  <c r="AM558" i="1" s="1"/>
  <c r="AT558" i="1"/>
  <c r="BB558" i="1"/>
  <c r="BJ558" i="1"/>
  <c r="BS558" i="1"/>
  <c r="C559" i="1"/>
  <c r="E559" i="1" s="1"/>
  <c r="G559" i="1" s="1"/>
  <c r="I559" i="1" s="1"/>
  <c r="D559" i="1"/>
  <c r="F559" i="1" s="1"/>
  <c r="H559" i="1" s="1"/>
  <c r="P559" i="1"/>
  <c r="Q559" i="1" s="1"/>
  <c r="AD559" i="1"/>
  <c r="BK559" i="1" s="1"/>
  <c r="AL559" i="1"/>
  <c r="AT559" i="1"/>
  <c r="BS559" i="1" s="1"/>
  <c r="BB559" i="1"/>
  <c r="BJ559" i="1"/>
  <c r="BO559" i="1"/>
  <c r="C560" i="1"/>
  <c r="D560" i="1"/>
  <c r="F560" i="1" s="1"/>
  <c r="H560" i="1" s="1"/>
  <c r="E560" i="1"/>
  <c r="G560" i="1" s="1"/>
  <c r="P560" i="1"/>
  <c r="Q560" i="1" s="1"/>
  <c r="AD560" i="1"/>
  <c r="BK560" i="1" s="1"/>
  <c r="AL560" i="1"/>
  <c r="AT560" i="1"/>
  <c r="BB560" i="1"/>
  <c r="BJ560" i="1"/>
  <c r="BO560" i="1"/>
  <c r="BS560" i="1"/>
  <c r="C561" i="1"/>
  <c r="E561" i="1" s="1"/>
  <c r="G561" i="1" s="1"/>
  <c r="D561" i="1"/>
  <c r="F561" i="1"/>
  <c r="H561" i="1" s="1"/>
  <c r="P561" i="1"/>
  <c r="Q561" i="1" s="1"/>
  <c r="AD561" i="1"/>
  <c r="BK561" i="1" s="1"/>
  <c r="AL561" i="1"/>
  <c r="AT561" i="1"/>
  <c r="BS561" i="1" s="1"/>
  <c r="BB561" i="1"/>
  <c r="BJ561" i="1"/>
  <c r="BO561" i="1"/>
  <c r="C562" i="1"/>
  <c r="E562" i="1" s="1"/>
  <c r="G562" i="1" s="1"/>
  <c r="D562" i="1"/>
  <c r="F562" i="1" s="1"/>
  <c r="H562" i="1" s="1"/>
  <c r="P562" i="1"/>
  <c r="Q562" i="1" s="1"/>
  <c r="R562" i="1"/>
  <c r="AD562" i="1"/>
  <c r="BK562" i="1" s="1"/>
  <c r="AL562" i="1"/>
  <c r="AT562" i="1"/>
  <c r="BB562" i="1"/>
  <c r="BJ562" i="1"/>
  <c r="BO562" i="1"/>
  <c r="BS562" i="1"/>
  <c r="C563" i="1"/>
  <c r="E563" i="1" s="1"/>
  <c r="G563" i="1" s="1"/>
  <c r="D563" i="1"/>
  <c r="F563" i="1" s="1"/>
  <c r="H563" i="1" s="1"/>
  <c r="P563" i="1"/>
  <c r="Q563" i="1"/>
  <c r="R563" i="1"/>
  <c r="AD563" i="1"/>
  <c r="BK563" i="1" s="1"/>
  <c r="AL563" i="1"/>
  <c r="AT563" i="1"/>
  <c r="BS563" i="1" s="1"/>
  <c r="BB563" i="1"/>
  <c r="BJ563" i="1"/>
  <c r="BO563" i="1"/>
  <c r="C564" i="1"/>
  <c r="D564" i="1"/>
  <c r="E564" i="1"/>
  <c r="G564" i="1" s="1"/>
  <c r="F564" i="1"/>
  <c r="H564" i="1" s="1"/>
  <c r="P564" i="1"/>
  <c r="Q564" i="1" s="1"/>
  <c r="R564" i="1"/>
  <c r="AD564" i="1"/>
  <c r="BK564" i="1" s="1"/>
  <c r="AL564" i="1"/>
  <c r="AT564" i="1"/>
  <c r="AU564" i="1"/>
  <c r="BB564" i="1"/>
  <c r="BJ564" i="1"/>
  <c r="BO564" i="1"/>
  <c r="BS564" i="1"/>
  <c r="C565" i="1"/>
  <c r="E565" i="1" s="1"/>
  <c r="G565" i="1" s="1"/>
  <c r="D565" i="1"/>
  <c r="F565" i="1"/>
  <c r="H565" i="1" s="1"/>
  <c r="P565" i="1"/>
  <c r="Q565" i="1" s="1"/>
  <c r="AD565" i="1"/>
  <c r="BK565" i="1" s="1"/>
  <c r="AL565" i="1"/>
  <c r="AM565" i="1" s="1"/>
  <c r="AT565" i="1"/>
  <c r="AU565" i="1"/>
  <c r="BB565" i="1"/>
  <c r="BJ565" i="1"/>
  <c r="BS565" i="1"/>
  <c r="C566" i="1"/>
  <c r="E566" i="1" s="1"/>
  <c r="G566" i="1" s="1"/>
  <c r="D566" i="1"/>
  <c r="F566" i="1"/>
  <c r="H566" i="1" s="1"/>
  <c r="P566" i="1"/>
  <c r="Q566" i="1" s="1"/>
  <c r="AD566" i="1"/>
  <c r="BK566" i="1" s="1"/>
  <c r="AL566" i="1"/>
  <c r="BO566" i="1" s="1"/>
  <c r="AT566" i="1"/>
  <c r="AU566" i="1"/>
  <c r="BB566" i="1"/>
  <c r="BJ566" i="1"/>
  <c r="BS566" i="1"/>
  <c r="C567" i="1"/>
  <c r="E567" i="1" s="1"/>
  <c r="G567" i="1" s="1"/>
  <c r="I567" i="1" s="1"/>
  <c r="D567" i="1"/>
  <c r="F567" i="1"/>
  <c r="H567" i="1" s="1"/>
  <c r="P567" i="1"/>
  <c r="Q567" i="1" s="1"/>
  <c r="AD567" i="1"/>
  <c r="BK567" i="1" s="1"/>
  <c r="AL567" i="1"/>
  <c r="BO567" i="1" s="1"/>
  <c r="AT567" i="1"/>
  <c r="BS567" i="1" s="1"/>
  <c r="BB567" i="1"/>
  <c r="BJ567" i="1"/>
  <c r="C568" i="1"/>
  <c r="D568" i="1"/>
  <c r="F568" i="1" s="1"/>
  <c r="H568" i="1" s="1"/>
  <c r="I568" i="1" s="1"/>
  <c r="E568" i="1"/>
  <c r="G568" i="1" s="1"/>
  <c r="P568" i="1"/>
  <c r="Q568" i="1" s="1"/>
  <c r="R568" i="1"/>
  <c r="AD568" i="1"/>
  <c r="BK568" i="1" s="1"/>
  <c r="AL568" i="1"/>
  <c r="AT568" i="1"/>
  <c r="BS568" i="1" s="1"/>
  <c r="BB568" i="1"/>
  <c r="BJ568" i="1"/>
  <c r="BO568" i="1"/>
  <c r="C569" i="1"/>
  <c r="E569" i="1" s="1"/>
  <c r="G569" i="1" s="1"/>
  <c r="D569" i="1"/>
  <c r="F569" i="1" s="1"/>
  <c r="H569" i="1" s="1"/>
  <c r="P569" i="1"/>
  <c r="Q569" i="1"/>
  <c r="R569" i="1"/>
  <c r="AD569" i="1"/>
  <c r="BK569" i="1" s="1"/>
  <c r="AL569" i="1"/>
  <c r="AM569" i="1"/>
  <c r="AT569" i="1"/>
  <c r="BS569" i="1" s="1"/>
  <c r="BB569" i="1"/>
  <c r="BJ569" i="1"/>
  <c r="BO569" i="1"/>
  <c r="C570" i="1"/>
  <c r="E570" i="1" s="1"/>
  <c r="G570" i="1" s="1"/>
  <c r="D570" i="1"/>
  <c r="F570" i="1" s="1"/>
  <c r="H570" i="1" s="1"/>
  <c r="P570" i="1"/>
  <c r="R570" i="1" s="1"/>
  <c r="AD570" i="1"/>
  <c r="BK570" i="1" s="1"/>
  <c r="AL570" i="1"/>
  <c r="AM573" i="1" s="1"/>
  <c r="AT570" i="1"/>
  <c r="BS570" i="1" s="1"/>
  <c r="BB570" i="1"/>
  <c r="BJ570" i="1"/>
  <c r="C571" i="1"/>
  <c r="D571" i="1"/>
  <c r="F571" i="1" s="1"/>
  <c r="H571" i="1" s="1"/>
  <c r="E571" i="1"/>
  <c r="G571" i="1" s="1"/>
  <c r="I571" i="1" s="1"/>
  <c r="P571" i="1"/>
  <c r="R571" i="1" s="1"/>
  <c r="AD571" i="1"/>
  <c r="BK571" i="1" s="1"/>
  <c r="AL571" i="1"/>
  <c r="BO571" i="1" s="1"/>
  <c r="AT571" i="1"/>
  <c r="BB571" i="1"/>
  <c r="BJ571" i="1"/>
  <c r="BS571" i="1"/>
  <c r="C572" i="1"/>
  <c r="E572" i="1" s="1"/>
  <c r="G572" i="1" s="1"/>
  <c r="D572" i="1"/>
  <c r="F572" i="1" s="1"/>
  <c r="H572" i="1" s="1"/>
  <c r="I572" i="1" s="1"/>
  <c r="P572" i="1"/>
  <c r="R572" i="1" s="1"/>
  <c r="AD572" i="1"/>
  <c r="BK572" i="1" s="1"/>
  <c r="AL572" i="1"/>
  <c r="BO572" i="1" s="1"/>
  <c r="AM572" i="1"/>
  <c r="AT572" i="1"/>
  <c r="BB572" i="1"/>
  <c r="BJ572" i="1"/>
  <c r="BS572" i="1"/>
  <c r="C573" i="1"/>
  <c r="E573" i="1" s="1"/>
  <c r="G573" i="1" s="1"/>
  <c r="D573" i="1"/>
  <c r="F573" i="1" s="1"/>
  <c r="H573" i="1" s="1"/>
  <c r="P573" i="1"/>
  <c r="R573" i="1" s="1"/>
  <c r="Q573" i="1"/>
  <c r="AD573" i="1"/>
  <c r="BK573" i="1" s="1"/>
  <c r="AL573" i="1"/>
  <c r="BO573" i="1" s="1"/>
  <c r="AT573" i="1"/>
  <c r="BS573" i="1" s="1"/>
  <c r="BB573" i="1"/>
  <c r="BJ573" i="1"/>
  <c r="C574" i="1"/>
  <c r="E574" i="1" s="1"/>
  <c r="G574" i="1" s="1"/>
  <c r="I574" i="1" s="1"/>
  <c r="D574" i="1"/>
  <c r="F574" i="1" s="1"/>
  <c r="H574" i="1" s="1"/>
  <c r="P574" i="1"/>
  <c r="Q574" i="1" s="1"/>
  <c r="R574" i="1"/>
  <c r="AD574" i="1"/>
  <c r="BK574" i="1" s="1"/>
  <c r="AL574" i="1"/>
  <c r="BO574" i="1" s="1"/>
  <c r="AT574" i="1"/>
  <c r="BS574" i="1" s="1"/>
  <c r="BB574" i="1"/>
  <c r="BJ574" i="1"/>
  <c r="C575" i="1"/>
  <c r="E575" i="1" s="1"/>
  <c r="G575" i="1" s="1"/>
  <c r="I575" i="1" s="1"/>
  <c r="D575" i="1"/>
  <c r="F575" i="1" s="1"/>
  <c r="H575" i="1" s="1"/>
  <c r="P575" i="1"/>
  <c r="Q575" i="1"/>
  <c r="R575" i="1"/>
  <c r="AD575" i="1"/>
  <c r="BK575" i="1" s="1"/>
  <c r="AL575" i="1"/>
  <c r="AT575" i="1"/>
  <c r="BS575" i="1" s="1"/>
  <c r="BB575" i="1"/>
  <c r="BJ575" i="1"/>
  <c r="BO575" i="1"/>
  <c r="C576" i="1"/>
  <c r="D576" i="1"/>
  <c r="F576" i="1" s="1"/>
  <c r="H576" i="1" s="1"/>
  <c r="E576" i="1"/>
  <c r="G576" i="1" s="1"/>
  <c r="I576" i="1" s="1"/>
  <c r="P576" i="1"/>
  <c r="Q576" i="1" s="1"/>
  <c r="AD576" i="1"/>
  <c r="BK576" i="1" s="1"/>
  <c r="AL576" i="1"/>
  <c r="BO576" i="1" s="1"/>
  <c r="AT576" i="1"/>
  <c r="BS576" i="1" s="1"/>
  <c r="BB576" i="1"/>
  <c r="BJ576" i="1"/>
  <c r="C577" i="1"/>
  <c r="E577" i="1" s="1"/>
  <c r="G577" i="1" s="1"/>
  <c r="I577" i="1" s="1"/>
  <c r="D577" i="1"/>
  <c r="F577" i="1" s="1"/>
  <c r="H577" i="1" s="1"/>
  <c r="P577" i="1"/>
  <c r="R577" i="1" s="1"/>
  <c r="AD577" i="1"/>
  <c r="AL577" i="1"/>
  <c r="BO577" i="1" s="1"/>
  <c r="AT577" i="1"/>
  <c r="BB577" i="1"/>
  <c r="BJ577" i="1"/>
  <c r="BS577" i="1"/>
  <c r="C578" i="1"/>
  <c r="E578" i="1" s="1"/>
  <c r="G578" i="1" s="1"/>
  <c r="D578" i="1"/>
  <c r="F578" i="1" s="1"/>
  <c r="H578" i="1" s="1"/>
  <c r="P578" i="1"/>
  <c r="Q578" i="1" s="1"/>
  <c r="AD578" i="1"/>
  <c r="AL578" i="1"/>
  <c r="AT578" i="1"/>
  <c r="BS578" i="1" s="1"/>
  <c r="BB578" i="1"/>
  <c r="BJ578" i="1"/>
  <c r="BO578" i="1"/>
  <c r="C579" i="1"/>
  <c r="D579" i="1"/>
  <c r="F579" i="1" s="1"/>
  <c r="H579" i="1" s="1"/>
  <c r="E579" i="1"/>
  <c r="G579" i="1" s="1"/>
  <c r="I579" i="1" s="1"/>
  <c r="P579" i="1"/>
  <c r="Q579" i="1" s="1"/>
  <c r="AD579" i="1"/>
  <c r="AL579" i="1"/>
  <c r="BO579" i="1" s="1"/>
  <c r="AT579" i="1"/>
  <c r="BB579" i="1"/>
  <c r="BJ579" i="1"/>
  <c r="BS579" i="1"/>
  <c r="C580" i="1"/>
  <c r="E580" i="1" s="1"/>
  <c r="G580" i="1" s="1"/>
  <c r="I580" i="1" s="1"/>
  <c r="D580" i="1"/>
  <c r="F580" i="1" s="1"/>
  <c r="H580" i="1" s="1"/>
  <c r="P580" i="1"/>
  <c r="Q580" i="1" s="1"/>
  <c r="AD580" i="1"/>
  <c r="AL580" i="1"/>
  <c r="AM582" i="1" s="1"/>
  <c r="AT580" i="1"/>
  <c r="BB580" i="1"/>
  <c r="BJ580" i="1"/>
  <c r="BS580" i="1"/>
  <c r="C581" i="1"/>
  <c r="E581" i="1" s="1"/>
  <c r="G581" i="1" s="1"/>
  <c r="D581" i="1"/>
  <c r="F581" i="1" s="1"/>
  <c r="H581" i="1" s="1"/>
  <c r="P581" i="1"/>
  <c r="AD581" i="1"/>
  <c r="AL581" i="1"/>
  <c r="BO581" i="1" s="1"/>
  <c r="AM581" i="1"/>
  <c r="AT581" i="1"/>
  <c r="BB581" i="1"/>
  <c r="BJ581" i="1"/>
  <c r="BS581" i="1"/>
  <c r="C582" i="1"/>
  <c r="E582" i="1" s="1"/>
  <c r="G582" i="1" s="1"/>
  <c r="I582" i="1" s="1"/>
  <c r="D582" i="1"/>
  <c r="F582" i="1" s="1"/>
  <c r="H582" i="1" s="1"/>
  <c r="P582" i="1"/>
  <c r="R582" i="1" s="1"/>
  <c r="Q582" i="1"/>
  <c r="AD582" i="1"/>
  <c r="AE582" i="1" s="1"/>
  <c r="AL582" i="1"/>
  <c r="AT582" i="1"/>
  <c r="AU587" i="1" s="1"/>
  <c r="BB582" i="1"/>
  <c r="BJ582" i="1"/>
  <c r="BS582" i="1"/>
  <c r="C583" i="1"/>
  <c r="E583" i="1" s="1"/>
  <c r="G583" i="1" s="1"/>
  <c r="I583" i="1" s="1"/>
  <c r="D583" i="1"/>
  <c r="F583" i="1" s="1"/>
  <c r="H583" i="1" s="1"/>
  <c r="P583" i="1"/>
  <c r="Q583" i="1" s="1"/>
  <c r="AD583" i="1"/>
  <c r="AL583" i="1"/>
  <c r="BO583" i="1" s="1"/>
  <c r="AT583" i="1"/>
  <c r="BB583" i="1"/>
  <c r="BJ583" i="1"/>
  <c r="C584" i="1"/>
  <c r="E584" i="1" s="1"/>
  <c r="G584" i="1" s="1"/>
  <c r="I584" i="1" s="1"/>
  <c r="D584" i="1"/>
  <c r="F584" i="1" s="1"/>
  <c r="H584" i="1" s="1"/>
  <c r="P584" i="1"/>
  <c r="AD584" i="1"/>
  <c r="AL584" i="1"/>
  <c r="AT584" i="1"/>
  <c r="BB584" i="1"/>
  <c r="BJ584" i="1"/>
  <c r="BK584" i="1"/>
  <c r="BS584" i="1"/>
  <c r="C585" i="1"/>
  <c r="E585" i="1" s="1"/>
  <c r="G585" i="1" s="1"/>
  <c r="D585" i="1"/>
  <c r="F585" i="1" s="1"/>
  <c r="H585" i="1" s="1"/>
  <c r="P585" i="1"/>
  <c r="Q585" i="1" s="1"/>
  <c r="AD585" i="1"/>
  <c r="AE585" i="1"/>
  <c r="AL585" i="1"/>
  <c r="AM588" i="1" s="1"/>
  <c r="AT585" i="1"/>
  <c r="BS585" i="1" s="1"/>
  <c r="BB585" i="1"/>
  <c r="BJ585" i="1"/>
  <c r="BK585" i="1"/>
  <c r="C586" i="1"/>
  <c r="E586" i="1" s="1"/>
  <c r="G586" i="1" s="1"/>
  <c r="I586" i="1" s="1"/>
  <c r="D586" i="1"/>
  <c r="F586" i="1" s="1"/>
  <c r="H586" i="1" s="1"/>
  <c r="P586" i="1"/>
  <c r="Q586" i="1" s="1"/>
  <c r="AD586" i="1"/>
  <c r="BK586" i="1" s="1"/>
  <c r="AE586" i="1"/>
  <c r="AL586" i="1"/>
  <c r="AT586" i="1"/>
  <c r="BB586" i="1"/>
  <c r="BJ586" i="1"/>
  <c r="BS586" i="1"/>
  <c r="C587" i="1"/>
  <c r="E587" i="1" s="1"/>
  <c r="G587" i="1" s="1"/>
  <c r="I587" i="1" s="1"/>
  <c r="D587" i="1"/>
  <c r="F587" i="1" s="1"/>
  <c r="H587" i="1" s="1"/>
  <c r="P587" i="1"/>
  <c r="Q587" i="1" s="1"/>
  <c r="AD587" i="1"/>
  <c r="AL587" i="1"/>
  <c r="AT587" i="1"/>
  <c r="BB587" i="1"/>
  <c r="BJ587" i="1"/>
  <c r="BS587" i="1"/>
  <c r="C588" i="1"/>
  <c r="E588" i="1" s="1"/>
  <c r="G588" i="1" s="1"/>
  <c r="D588" i="1"/>
  <c r="F588" i="1" s="1"/>
  <c r="H588" i="1" s="1"/>
  <c r="I588" i="1"/>
  <c r="P588" i="1"/>
  <c r="R588" i="1" s="1"/>
  <c r="AD588" i="1"/>
  <c r="AE589" i="1" s="1"/>
  <c r="AL588" i="1"/>
  <c r="AM589" i="1" s="1"/>
  <c r="AT588" i="1"/>
  <c r="BS588" i="1" s="1"/>
  <c r="BB588" i="1"/>
  <c r="BJ588" i="1"/>
  <c r="C589" i="1"/>
  <c r="D589" i="1"/>
  <c r="F589" i="1" s="1"/>
  <c r="H589" i="1" s="1"/>
  <c r="E589" i="1"/>
  <c r="G589" i="1" s="1"/>
  <c r="P589" i="1"/>
  <c r="Q589" i="1" s="1"/>
  <c r="R589" i="1"/>
  <c r="AD589" i="1"/>
  <c r="BK589" i="1" s="1"/>
  <c r="AL589" i="1"/>
  <c r="AT589" i="1"/>
  <c r="BB589" i="1"/>
  <c r="BJ589" i="1"/>
  <c r="BS589" i="1"/>
  <c r="C590" i="1"/>
  <c r="E590" i="1" s="1"/>
  <c r="G590" i="1" s="1"/>
  <c r="I590" i="1" s="1"/>
  <c r="D590" i="1"/>
  <c r="F590" i="1" s="1"/>
  <c r="H590" i="1" s="1"/>
  <c r="P590" i="1"/>
  <c r="Q590" i="1"/>
  <c r="R590" i="1"/>
  <c r="AD590" i="1"/>
  <c r="AL590" i="1"/>
  <c r="AM593" i="1" s="1"/>
  <c r="AT590" i="1"/>
  <c r="BB590" i="1"/>
  <c r="BJ590" i="1"/>
  <c r="BK590" i="1"/>
  <c r="BS590" i="1"/>
  <c r="C591" i="1"/>
  <c r="E591" i="1" s="1"/>
  <c r="G591" i="1" s="1"/>
  <c r="D591" i="1"/>
  <c r="F591" i="1" s="1"/>
  <c r="H591" i="1" s="1"/>
  <c r="P591" i="1"/>
  <c r="R591" i="1" s="1"/>
  <c r="AD591" i="1"/>
  <c r="BK591" i="1" s="1"/>
  <c r="AL591" i="1"/>
  <c r="AT591" i="1"/>
  <c r="BB591" i="1"/>
  <c r="BJ591" i="1"/>
  <c r="BS591" i="1"/>
  <c r="C592" i="1"/>
  <c r="E592" i="1" s="1"/>
  <c r="G592" i="1" s="1"/>
  <c r="I592" i="1" s="1"/>
  <c r="D592" i="1"/>
  <c r="F592" i="1" s="1"/>
  <c r="H592" i="1" s="1"/>
  <c r="P592" i="1"/>
  <c r="R592" i="1" s="1"/>
  <c r="Q592" i="1"/>
  <c r="AD592" i="1"/>
  <c r="BK592" i="1" s="1"/>
  <c r="AL592" i="1"/>
  <c r="AT592" i="1"/>
  <c r="BB592" i="1"/>
  <c r="BJ592" i="1"/>
  <c r="BS592" i="1"/>
  <c r="C593" i="1"/>
  <c r="E593" i="1" s="1"/>
  <c r="G593" i="1" s="1"/>
  <c r="I593" i="1" s="1"/>
  <c r="D593" i="1"/>
  <c r="F593" i="1" s="1"/>
  <c r="H593" i="1" s="1"/>
  <c r="P593" i="1"/>
  <c r="R593" i="1" s="1"/>
  <c r="Q593" i="1"/>
  <c r="AD593" i="1"/>
  <c r="BK593" i="1" s="1"/>
  <c r="AL593" i="1"/>
  <c r="AT593" i="1"/>
  <c r="BB593" i="1"/>
  <c r="BJ593" i="1"/>
  <c r="BS593" i="1"/>
  <c r="C594" i="1"/>
  <c r="E594" i="1" s="1"/>
  <c r="G594" i="1" s="1"/>
  <c r="I594" i="1" s="1"/>
  <c r="D594" i="1"/>
  <c r="F594" i="1" s="1"/>
  <c r="H594" i="1" s="1"/>
  <c r="P594" i="1"/>
  <c r="R594" i="1" s="1"/>
  <c r="Q594" i="1"/>
  <c r="AD594" i="1"/>
  <c r="BK594" i="1" s="1"/>
  <c r="AL594" i="1"/>
  <c r="AT594" i="1"/>
  <c r="BB594" i="1"/>
  <c r="BJ594" i="1"/>
  <c r="BS594" i="1"/>
  <c r="C595" i="1"/>
  <c r="E595" i="1" s="1"/>
  <c r="G595" i="1" s="1"/>
  <c r="I595" i="1" s="1"/>
  <c r="D595" i="1"/>
  <c r="F595" i="1" s="1"/>
  <c r="H595" i="1" s="1"/>
  <c r="P595" i="1"/>
  <c r="R595" i="1" s="1"/>
  <c r="Q595" i="1"/>
  <c r="AD595" i="1"/>
  <c r="BK595" i="1" s="1"/>
  <c r="AL595" i="1"/>
  <c r="AT595" i="1"/>
  <c r="AU598" i="1" s="1"/>
  <c r="BB595" i="1"/>
  <c r="BJ595" i="1"/>
  <c r="BS595" i="1"/>
  <c r="C596" i="1"/>
  <c r="E596" i="1" s="1"/>
  <c r="G596" i="1" s="1"/>
  <c r="I596" i="1" s="1"/>
  <c r="D596" i="1"/>
  <c r="F596" i="1" s="1"/>
  <c r="H596" i="1" s="1"/>
  <c r="P596" i="1"/>
  <c r="Q596" i="1" s="1"/>
  <c r="AD596" i="1"/>
  <c r="BK596" i="1" s="1"/>
  <c r="AE596" i="1"/>
  <c r="AL596" i="1"/>
  <c r="AT596" i="1"/>
  <c r="AU596" i="1"/>
  <c r="BB596" i="1"/>
  <c r="BJ596" i="1"/>
  <c r="BS596" i="1"/>
  <c r="C597" i="1"/>
  <c r="E597" i="1" s="1"/>
  <c r="G597" i="1" s="1"/>
  <c r="I597" i="1" s="1"/>
  <c r="D597" i="1"/>
  <c r="F597" i="1" s="1"/>
  <c r="H597" i="1" s="1"/>
  <c r="P597" i="1"/>
  <c r="Q597" i="1" s="1"/>
  <c r="AD597" i="1"/>
  <c r="AE598" i="1" s="1"/>
  <c r="AL597" i="1"/>
  <c r="AT597" i="1"/>
  <c r="AU597" i="1"/>
  <c r="BB597" i="1"/>
  <c r="BJ597" i="1"/>
  <c r="BS597" i="1"/>
  <c r="C598" i="1"/>
  <c r="D598" i="1"/>
  <c r="F598" i="1" s="1"/>
  <c r="H598" i="1" s="1"/>
  <c r="E598" i="1"/>
  <c r="G598" i="1" s="1"/>
  <c r="I598" i="1" s="1"/>
  <c r="P598" i="1"/>
  <c r="Q598" i="1" s="1"/>
  <c r="AD598" i="1"/>
  <c r="AL598" i="1"/>
  <c r="AM601" i="1" s="1"/>
  <c r="AT598" i="1"/>
  <c r="AU599" i="1" s="1"/>
  <c r="BB598" i="1"/>
  <c r="BJ598" i="1"/>
  <c r="BK598" i="1"/>
  <c r="C599" i="1"/>
  <c r="D599" i="1"/>
  <c r="F599" i="1" s="1"/>
  <c r="H599" i="1" s="1"/>
  <c r="E599" i="1"/>
  <c r="G599" i="1" s="1"/>
  <c r="I599" i="1" s="1"/>
  <c r="P599" i="1"/>
  <c r="Q599" i="1" s="1"/>
  <c r="AD599" i="1"/>
  <c r="AE599" i="1"/>
  <c r="AL599" i="1"/>
  <c r="AT599" i="1"/>
  <c r="BB599" i="1"/>
  <c r="BJ599" i="1"/>
  <c r="BK599" i="1"/>
  <c r="BS599" i="1"/>
  <c r="C600" i="1"/>
  <c r="E600" i="1" s="1"/>
  <c r="G600" i="1" s="1"/>
  <c r="I600" i="1" s="1"/>
  <c r="D600" i="1"/>
  <c r="F600" i="1" s="1"/>
  <c r="H600" i="1" s="1"/>
  <c r="P600" i="1"/>
  <c r="R600" i="1" s="1"/>
  <c r="AD600" i="1"/>
  <c r="BK600" i="1" s="1"/>
  <c r="AL600" i="1"/>
  <c r="AT600" i="1"/>
  <c r="BS600" i="1" s="1"/>
  <c r="BB600" i="1"/>
  <c r="BJ600" i="1"/>
  <c r="C601" i="1"/>
  <c r="D601" i="1"/>
  <c r="F601" i="1" s="1"/>
  <c r="H601" i="1" s="1"/>
  <c r="E601" i="1"/>
  <c r="G601" i="1" s="1"/>
  <c r="I601" i="1" s="1"/>
  <c r="P601" i="1"/>
  <c r="Q601" i="1" s="1"/>
  <c r="R601" i="1"/>
  <c r="AD601" i="1"/>
  <c r="AE602" i="1" s="1"/>
  <c r="AL601" i="1"/>
  <c r="AT601" i="1"/>
  <c r="BS601" i="1" s="1"/>
  <c r="BB601" i="1"/>
  <c r="BJ601" i="1"/>
  <c r="C602" i="1"/>
  <c r="E602" i="1" s="1"/>
  <c r="G602" i="1" s="1"/>
  <c r="I602" i="1" s="1"/>
  <c r="D602" i="1"/>
  <c r="F602" i="1" s="1"/>
  <c r="H602" i="1" s="1"/>
  <c r="P602" i="1"/>
  <c r="Q602" i="1"/>
  <c r="R602" i="1"/>
  <c r="AD602" i="1"/>
  <c r="AE603" i="1" s="1"/>
  <c r="AL602" i="1"/>
  <c r="AM602" i="1"/>
  <c r="AT602" i="1"/>
  <c r="BS602" i="1" s="1"/>
  <c r="BB602" i="1"/>
  <c r="BJ602" i="1"/>
  <c r="BK602" i="1"/>
  <c r="C603" i="1"/>
  <c r="E603" i="1" s="1"/>
  <c r="G603" i="1" s="1"/>
  <c r="I603" i="1" s="1"/>
  <c r="D603" i="1"/>
  <c r="F603" i="1" s="1"/>
  <c r="H603" i="1" s="1"/>
  <c r="P603" i="1"/>
  <c r="R603" i="1" s="1"/>
  <c r="Q603" i="1"/>
  <c r="AD603" i="1"/>
  <c r="AL603" i="1"/>
  <c r="AM604" i="1" s="1"/>
  <c r="AM603" i="1"/>
  <c r="AT603" i="1"/>
  <c r="BS603" i="1" s="1"/>
  <c r="BB603" i="1"/>
  <c r="BJ603" i="1"/>
  <c r="BK603" i="1"/>
  <c r="C604" i="1"/>
  <c r="D604" i="1"/>
  <c r="F604" i="1" s="1"/>
  <c r="H604" i="1" s="1"/>
  <c r="E604" i="1"/>
  <c r="G604" i="1" s="1"/>
  <c r="I604" i="1" s="1"/>
  <c r="P604" i="1"/>
  <c r="R604" i="1" s="1"/>
  <c r="AD604" i="1"/>
  <c r="BK604" i="1" s="1"/>
  <c r="AL604" i="1"/>
  <c r="AT604" i="1"/>
  <c r="BB604" i="1"/>
  <c r="BJ604" i="1"/>
  <c r="BS604" i="1"/>
  <c r="C605" i="1"/>
  <c r="E605" i="1" s="1"/>
  <c r="G605" i="1" s="1"/>
  <c r="D605" i="1"/>
  <c r="F605" i="1" s="1"/>
  <c r="H605" i="1" s="1"/>
  <c r="P605" i="1"/>
  <c r="Q605" i="1" s="1"/>
  <c r="R605" i="1"/>
  <c r="AD605" i="1"/>
  <c r="BK605" i="1" s="1"/>
  <c r="AL605" i="1"/>
  <c r="AM605" i="1"/>
  <c r="AT605" i="1"/>
  <c r="BB605" i="1"/>
  <c r="BJ605" i="1"/>
  <c r="BS605" i="1"/>
  <c r="C606" i="1"/>
  <c r="E606" i="1" s="1"/>
  <c r="G606" i="1" s="1"/>
  <c r="I606" i="1" s="1"/>
  <c r="D606" i="1"/>
  <c r="F606" i="1" s="1"/>
  <c r="H606" i="1" s="1"/>
  <c r="P606" i="1"/>
  <c r="R606" i="1" s="1"/>
  <c r="Q606" i="1"/>
  <c r="AD606" i="1"/>
  <c r="AL606" i="1"/>
  <c r="AT606" i="1"/>
  <c r="BB606" i="1"/>
  <c r="BJ606" i="1"/>
  <c r="BK606" i="1"/>
  <c r="BS606" i="1"/>
  <c r="C607" i="1"/>
  <c r="E607" i="1" s="1"/>
  <c r="G607" i="1" s="1"/>
  <c r="D607" i="1"/>
  <c r="F607" i="1" s="1"/>
  <c r="H607" i="1" s="1"/>
  <c r="P607" i="1"/>
  <c r="Q607" i="1" s="1"/>
  <c r="R607" i="1"/>
  <c r="AD607" i="1"/>
  <c r="AE608" i="1" s="1"/>
  <c r="AL607" i="1"/>
  <c r="AM607" i="1"/>
  <c r="AT607" i="1"/>
  <c r="AU611" i="1" s="1"/>
  <c r="BB607" i="1"/>
  <c r="BJ607" i="1"/>
  <c r="BS607" i="1"/>
  <c r="C608" i="1"/>
  <c r="E608" i="1" s="1"/>
  <c r="G608" i="1" s="1"/>
  <c r="D608" i="1"/>
  <c r="F608" i="1" s="1"/>
  <c r="H608" i="1" s="1"/>
  <c r="P608" i="1"/>
  <c r="R608" i="1" s="1"/>
  <c r="Q608" i="1"/>
  <c r="AD608" i="1"/>
  <c r="AL608" i="1"/>
  <c r="AT608" i="1"/>
  <c r="AU612" i="1" s="1"/>
  <c r="BB608" i="1"/>
  <c r="BJ608" i="1"/>
  <c r="BK608" i="1"/>
  <c r="BS608" i="1"/>
  <c r="C609" i="1"/>
  <c r="E609" i="1" s="1"/>
  <c r="G609" i="1" s="1"/>
  <c r="I609" i="1" s="1"/>
  <c r="D609" i="1"/>
  <c r="F609" i="1" s="1"/>
  <c r="H609" i="1" s="1"/>
  <c r="P609" i="1"/>
  <c r="R609" i="1" s="1"/>
  <c r="Q609" i="1"/>
  <c r="AD609" i="1"/>
  <c r="AE609" i="1" s="1"/>
  <c r="AL609" i="1"/>
  <c r="AT609" i="1"/>
  <c r="BB609" i="1"/>
  <c r="BJ609" i="1"/>
  <c r="BK609" i="1"/>
  <c r="BS609" i="1"/>
  <c r="C610" i="1"/>
  <c r="E610" i="1" s="1"/>
  <c r="G610" i="1" s="1"/>
  <c r="I610" i="1" s="1"/>
  <c r="D610" i="1"/>
  <c r="F610" i="1" s="1"/>
  <c r="H610" i="1" s="1"/>
  <c r="P610" i="1"/>
  <c r="R610" i="1" s="1"/>
  <c r="Q610" i="1"/>
  <c r="AD610" i="1"/>
  <c r="AE610" i="1" s="1"/>
  <c r="AL610" i="1"/>
  <c r="AT610" i="1"/>
  <c r="BB610" i="1"/>
  <c r="BJ610" i="1"/>
  <c r="BK610" i="1"/>
  <c r="BS610" i="1"/>
  <c r="C611" i="1"/>
  <c r="E611" i="1" s="1"/>
  <c r="G611" i="1" s="1"/>
  <c r="I611" i="1" s="1"/>
  <c r="D611" i="1"/>
  <c r="F611" i="1" s="1"/>
  <c r="H611" i="1" s="1"/>
  <c r="P611" i="1"/>
  <c r="R611" i="1" s="1"/>
  <c r="Q611" i="1"/>
  <c r="AD611" i="1"/>
  <c r="AE611" i="1" s="1"/>
  <c r="AL611" i="1"/>
  <c r="AT611" i="1"/>
  <c r="AU613" i="1" s="1"/>
  <c r="BB611" i="1"/>
  <c r="BJ611" i="1"/>
  <c r="BK611" i="1"/>
  <c r="C612" i="1"/>
  <c r="E612" i="1" s="1"/>
  <c r="G612" i="1" s="1"/>
  <c r="D612" i="1"/>
  <c r="F612" i="1" s="1"/>
  <c r="H612" i="1" s="1"/>
  <c r="P612" i="1"/>
  <c r="Q612" i="1" s="1"/>
  <c r="AD612" i="1"/>
  <c r="AE612" i="1"/>
  <c r="AL612" i="1"/>
  <c r="AT612" i="1"/>
  <c r="BS612" i="1" s="1"/>
  <c r="BB612" i="1"/>
  <c r="BJ612" i="1"/>
  <c r="BK612" i="1"/>
  <c r="C613" i="1"/>
  <c r="D613" i="1"/>
  <c r="F613" i="1" s="1"/>
  <c r="H613" i="1" s="1"/>
  <c r="E613" i="1"/>
  <c r="G613" i="1" s="1"/>
  <c r="P613" i="1"/>
  <c r="Q613" i="1" s="1"/>
  <c r="AD613" i="1"/>
  <c r="BK613" i="1" s="1"/>
  <c r="AE613" i="1"/>
  <c r="AL613" i="1"/>
  <c r="AT613" i="1"/>
  <c r="BB613" i="1"/>
  <c r="BJ613" i="1"/>
  <c r="BS613" i="1"/>
  <c r="C614" i="1"/>
  <c r="E614" i="1" s="1"/>
  <c r="G614" i="1" s="1"/>
  <c r="I614" i="1" s="1"/>
  <c r="D614" i="1"/>
  <c r="F614" i="1" s="1"/>
  <c r="H614" i="1" s="1"/>
  <c r="P614" i="1"/>
  <c r="Q614" i="1" s="1"/>
  <c r="AD614" i="1"/>
  <c r="BK614" i="1" s="1"/>
  <c r="AL614" i="1"/>
  <c r="AT614" i="1"/>
  <c r="AU614" i="1"/>
  <c r="BB614" i="1"/>
  <c r="BJ614" i="1"/>
  <c r="BS614" i="1"/>
  <c r="C615" i="1"/>
  <c r="E615" i="1" s="1"/>
  <c r="G615" i="1" s="1"/>
  <c r="I615" i="1" s="1"/>
  <c r="D615" i="1"/>
  <c r="F615" i="1" s="1"/>
  <c r="H615" i="1" s="1"/>
  <c r="P615" i="1"/>
  <c r="Q615" i="1" s="1"/>
  <c r="AD615" i="1"/>
  <c r="AE616" i="1" s="1"/>
  <c r="AL615" i="1"/>
  <c r="AM615" i="1"/>
  <c r="AT615" i="1"/>
  <c r="AU615" i="1" s="1"/>
  <c r="BB615" i="1"/>
  <c r="BJ615" i="1"/>
  <c r="BK615" i="1"/>
  <c r="C616" i="1"/>
  <c r="D616" i="1"/>
  <c r="F616" i="1" s="1"/>
  <c r="H616" i="1" s="1"/>
  <c r="E616" i="1"/>
  <c r="G616" i="1" s="1"/>
  <c r="I616" i="1" s="1"/>
  <c r="P616" i="1"/>
  <c r="Q616" i="1"/>
  <c r="R616" i="1"/>
  <c r="AD616" i="1"/>
  <c r="AL616" i="1"/>
  <c r="AM616" i="1"/>
  <c r="AT616" i="1"/>
  <c r="BS616" i="1" s="1"/>
  <c r="BB616" i="1"/>
  <c r="BJ616" i="1"/>
  <c r="C617" i="1"/>
  <c r="E617" i="1" s="1"/>
  <c r="G617" i="1" s="1"/>
  <c r="I617" i="1" s="1"/>
  <c r="D617" i="1"/>
  <c r="F617" i="1" s="1"/>
  <c r="H617" i="1" s="1"/>
  <c r="P617" i="1"/>
  <c r="Q617" i="1"/>
  <c r="R617" i="1"/>
  <c r="AD617" i="1"/>
  <c r="BK617" i="1" s="1"/>
  <c r="AL617" i="1"/>
  <c r="AM617" i="1"/>
  <c r="AT617" i="1"/>
  <c r="BB617" i="1"/>
  <c r="BJ617" i="1"/>
  <c r="C618" i="1"/>
  <c r="E618" i="1" s="1"/>
  <c r="G618" i="1" s="1"/>
  <c r="D618" i="1"/>
  <c r="F618" i="1" s="1"/>
  <c r="H618" i="1" s="1"/>
  <c r="P618" i="1"/>
  <c r="Q618" i="1" s="1"/>
  <c r="AD618" i="1"/>
  <c r="BK618" i="1" s="1"/>
  <c r="AE618" i="1"/>
  <c r="AL618" i="1"/>
  <c r="AM618" i="1"/>
  <c r="AT618" i="1"/>
  <c r="BB618" i="1"/>
  <c r="BW618" i="1" s="1"/>
  <c r="BJ618" i="1"/>
  <c r="C619" i="1"/>
  <c r="E619" i="1" s="1"/>
  <c r="G619" i="1" s="1"/>
  <c r="D619" i="1"/>
  <c r="F619" i="1" s="1"/>
  <c r="H619" i="1" s="1"/>
  <c r="P619" i="1"/>
  <c r="R619" i="1" s="1"/>
  <c r="AD619" i="1"/>
  <c r="AE620" i="1" s="1"/>
  <c r="AE619" i="1"/>
  <c r="AL619" i="1"/>
  <c r="AM621" i="1" s="1"/>
  <c r="AT619" i="1"/>
  <c r="BB619" i="1"/>
  <c r="BW619" i="1" s="1"/>
  <c r="BJ619" i="1"/>
  <c r="BK619" i="1"/>
  <c r="BS619" i="1"/>
  <c r="C620" i="1"/>
  <c r="E620" i="1" s="1"/>
  <c r="G620" i="1" s="1"/>
  <c r="D620" i="1"/>
  <c r="F620" i="1" s="1"/>
  <c r="H620" i="1" s="1"/>
  <c r="P620" i="1"/>
  <c r="R620" i="1" s="1"/>
  <c r="AD620" i="1"/>
  <c r="AL620" i="1"/>
  <c r="AT620" i="1"/>
  <c r="BB620" i="1"/>
  <c r="BJ620" i="1"/>
  <c r="BW620" i="1"/>
  <c r="C621" i="1"/>
  <c r="E621" i="1" s="1"/>
  <c r="G621" i="1" s="1"/>
  <c r="D621" i="1"/>
  <c r="F621" i="1" s="1"/>
  <c r="H621" i="1" s="1"/>
  <c r="P621" i="1"/>
  <c r="R621" i="1" s="1"/>
  <c r="AD621" i="1"/>
  <c r="BK621" i="1" s="1"/>
  <c r="AL621" i="1"/>
  <c r="AT621" i="1"/>
  <c r="BB621" i="1"/>
  <c r="BJ621" i="1"/>
  <c r="BS621" i="1"/>
  <c r="BW621" i="1"/>
  <c r="C622" i="1"/>
  <c r="E622" i="1" s="1"/>
  <c r="G622" i="1" s="1"/>
  <c r="D622" i="1"/>
  <c r="F622" i="1" s="1"/>
  <c r="H622" i="1" s="1"/>
  <c r="P622" i="1"/>
  <c r="R622" i="1" s="1"/>
  <c r="AD622" i="1"/>
  <c r="BK622" i="1" s="1"/>
  <c r="AE622" i="1"/>
  <c r="AL622" i="1"/>
  <c r="AT622" i="1"/>
  <c r="BB622" i="1"/>
  <c r="BW622" i="1" s="1"/>
  <c r="BJ622" i="1"/>
  <c r="BS622" i="1"/>
  <c r="C623" i="1"/>
  <c r="E623" i="1" s="1"/>
  <c r="G623" i="1" s="1"/>
  <c r="D623" i="1"/>
  <c r="F623" i="1" s="1"/>
  <c r="H623" i="1" s="1"/>
  <c r="P623" i="1"/>
  <c r="R623" i="1" s="1"/>
  <c r="AD623" i="1"/>
  <c r="AE623" i="1"/>
  <c r="AL623" i="1"/>
  <c r="AT623" i="1"/>
  <c r="BB623" i="1"/>
  <c r="BJ623" i="1"/>
  <c r="BS623" i="1"/>
  <c r="BW623" i="1"/>
  <c r="C624" i="1"/>
  <c r="E624" i="1" s="1"/>
  <c r="G624" i="1" s="1"/>
  <c r="D624" i="1"/>
  <c r="F624" i="1" s="1"/>
  <c r="H624" i="1" s="1"/>
  <c r="P624" i="1"/>
  <c r="R624" i="1" s="1"/>
  <c r="AD624" i="1"/>
  <c r="AL624" i="1"/>
  <c r="AT624" i="1"/>
  <c r="BS624" i="1" s="1"/>
  <c r="BB624" i="1"/>
  <c r="BJ624" i="1"/>
  <c r="BK624" i="1"/>
  <c r="BW624" i="1"/>
  <c r="C625" i="1"/>
  <c r="E625" i="1" s="1"/>
  <c r="G625" i="1" s="1"/>
  <c r="D625" i="1"/>
  <c r="F625" i="1" s="1"/>
  <c r="H625" i="1" s="1"/>
  <c r="P625" i="1"/>
  <c r="Q625" i="1"/>
  <c r="R625" i="1"/>
  <c r="AD625" i="1"/>
  <c r="AL625" i="1"/>
  <c r="AT625" i="1"/>
  <c r="BS625" i="1" s="1"/>
  <c r="BB625" i="1"/>
  <c r="BJ625" i="1"/>
  <c r="C626" i="1"/>
  <c r="E626" i="1" s="1"/>
  <c r="G626" i="1" s="1"/>
  <c r="D626" i="1"/>
  <c r="F626" i="1" s="1"/>
  <c r="H626" i="1" s="1"/>
  <c r="P626" i="1"/>
  <c r="Q626" i="1"/>
  <c r="R626" i="1"/>
  <c r="AD626" i="1"/>
  <c r="AL626" i="1"/>
  <c r="AM626" i="1"/>
  <c r="AT626" i="1"/>
  <c r="BS626" i="1" s="1"/>
  <c r="BB626" i="1"/>
  <c r="BJ626" i="1"/>
  <c r="BW626" i="1"/>
  <c r="C627" i="1"/>
  <c r="D627" i="1"/>
  <c r="F627" i="1" s="1"/>
  <c r="H627" i="1" s="1"/>
  <c r="E627" i="1"/>
  <c r="G627" i="1" s="1"/>
  <c r="P627" i="1"/>
  <c r="R627" i="1" s="1"/>
  <c r="AD627" i="1"/>
  <c r="AL627" i="1"/>
  <c r="AM628" i="1" s="1"/>
  <c r="AT627" i="1"/>
  <c r="BS627" i="1" s="1"/>
  <c r="BB627" i="1"/>
  <c r="BW627" i="1" s="1"/>
  <c r="BJ627" i="1"/>
  <c r="C628" i="1"/>
  <c r="D628" i="1"/>
  <c r="F628" i="1" s="1"/>
  <c r="H628" i="1" s="1"/>
  <c r="E628" i="1"/>
  <c r="G628" i="1" s="1"/>
  <c r="P628" i="1"/>
  <c r="Q628" i="1"/>
  <c r="R628" i="1"/>
  <c r="AD628" i="1"/>
  <c r="BK628" i="1" s="1"/>
  <c r="AL628" i="1"/>
  <c r="AT628" i="1"/>
  <c r="BB628" i="1"/>
  <c r="BW628" i="1" s="1"/>
  <c r="BJ628" i="1"/>
  <c r="C629" i="1"/>
  <c r="E629" i="1" s="1"/>
  <c r="G629" i="1" s="1"/>
  <c r="I629" i="1" s="1"/>
  <c r="D629" i="1"/>
  <c r="F629" i="1" s="1"/>
  <c r="H629" i="1" s="1"/>
  <c r="P629" i="1"/>
  <c r="Q629" i="1" s="1"/>
  <c r="AD629" i="1"/>
  <c r="BK629" i="1" s="1"/>
  <c r="AE629" i="1"/>
  <c r="AL629" i="1"/>
  <c r="AT629" i="1"/>
  <c r="BB629" i="1"/>
  <c r="BJ629" i="1"/>
  <c r="C630" i="1"/>
  <c r="E630" i="1" s="1"/>
  <c r="G630" i="1" s="1"/>
  <c r="D630" i="1"/>
  <c r="F630" i="1" s="1"/>
  <c r="H630" i="1" s="1"/>
  <c r="P630" i="1"/>
  <c r="R630" i="1" s="1"/>
  <c r="AD630" i="1"/>
  <c r="BK630" i="1" s="1"/>
  <c r="AE630" i="1"/>
  <c r="AL630" i="1"/>
  <c r="AT630" i="1"/>
  <c r="BB630" i="1"/>
  <c r="BJ630" i="1"/>
  <c r="C631" i="1"/>
  <c r="E631" i="1" s="1"/>
  <c r="G631" i="1" s="1"/>
  <c r="I631" i="1" s="1"/>
  <c r="D631" i="1"/>
  <c r="F631" i="1" s="1"/>
  <c r="H631" i="1" s="1"/>
  <c r="P631" i="1"/>
  <c r="Q631" i="1"/>
  <c r="R631" i="1"/>
  <c r="AD631" i="1"/>
  <c r="AE631" i="1"/>
  <c r="AL631" i="1"/>
  <c r="AM631" i="1"/>
  <c r="AT631" i="1"/>
  <c r="BB631" i="1"/>
  <c r="BJ631" i="1"/>
  <c r="BK631" i="1"/>
  <c r="C632" i="1"/>
  <c r="D632" i="1"/>
  <c r="F632" i="1" s="1"/>
  <c r="H632" i="1" s="1"/>
  <c r="E632" i="1"/>
  <c r="G632" i="1" s="1"/>
  <c r="P632" i="1"/>
  <c r="R632" i="1" s="1"/>
  <c r="AD632" i="1"/>
  <c r="AE632" i="1" s="1"/>
  <c r="AL632" i="1"/>
  <c r="AM635" i="1" s="1"/>
  <c r="AT632" i="1"/>
  <c r="BB632" i="1"/>
  <c r="BJ632" i="1"/>
  <c r="BW632" i="1"/>
  <c r="C633" i="1"/>
  <c r="D633" i="1"/>
  <c r="F633" i="1" s="1"/>
  <c r="H633" i="1" s="1"/>
  <c r="E633" i="1"/>
  <c r="G633" i="1" s="1"/>
  <c r="I633" i="1" s="1"/>
  <c r="P633" i="1"/>
  <c r="Q633" i="1" s="1"/>
  <c r="AD633" i="1"/>
  <c r="BK633" i="1" s="1"/>
  <c r="AL633" i="1"/>
  <c r="AT633" i="1"/>
  <c r="BB633" i="1"/>
  <c r="BW633" i="1" s="1"/>
  <c r="BJ633" i="1"/>
  <c r="C634" i="1"/>
  <c r="E634" i="1" s="1"/>
  <c r="G634" i="1" s="1"/>
  <c r="I634" i="1" s="1"/>
  <c r="D634" i="1"/>
  <c r="F634" i="1" s="1"/>
  <c r="H634" i="1" s="1"/>
  <c r="P634" i="1"/>
  <c r="R634" i="1" s="1"/>
  <c r="AD634" i="1"/>
  <c r="BK634" i="1" s="1"/>
  <c r="AE634" i="1"/>
  <c r="AL634" i="1"/>
  <c r="AT634" i="1"/>
  <c r="BB634" i="1"/>
  <c r="BJ634" i="1"/>
  <c r="C635" i="1"/>
  <c r="E635" i="1" s="1"/>
  <c r="G635" i="1" s="1"/>
  <c r="I635" i="1" s="1"/>
  <c r="D635" i="1"/>
  <c r="F635" i="1" s="1"/>
  <c r="H635" i="1" s="1"/>
  <c r="P635" i="1"/>
  <c r="R635" i="1" s="1"/>
  <c r="Q635" i="1"/>
  <c r="AD635" i="1"/>
  <c r="AE635" i="1"/>
  <c r="AL635" i="1"/>
  <c r="AT635" i="1"/>
  <c r="BB635" i="1"/>
  <c r="BW635" i="1" s="1"/>
  <c r="BJ635" i="1"/>
  <c r="BK635" i="1"/>
  <c r="C636" i="1"/>
  <c r="D636" i="1"/>
  <c r="F636" i="1" s="1"/>
  <c r="H636" i="1" s="1"/>
  <c r="E636" i="1"/>
  <c r="G636" i="1" s="1"/>
  <c r="P636" i="1"/>
  <c r="Q636" i="1"/>
  <c r="R636" i="1"/>
  <c r="AD636" i="1"/>
  <c r="AE636" i="1" s="1"/>
  <c r="AL636" i="1"/>
  <c r="AT636" i="1"/>
  <c r="BB636" i="1"/>
  <c r="BW636" i="1" s="1"/>
  <c r="BJ636" i="1"/>
  <c r="C637" i="1"/>
  <c r="D637" i="1"/>
  <c r="F637" i="1" s="1"/>
  <c r="H637" i="1" s="1"/>
  <c r="E637" i="1"/>
  <c r="G637" i="1" s="1"/>
  <c r="I637" i="1" s="1"/>
  <c r="P637" i="1"/>
  <c r="Q637" i="1" s="1"/>
  <c r="AD637" i="1"/>
  <c r="BK637" i="1" s="1"/>
  <c r="AL637" i="1"/>
  <c r="AM639" i="1" s="1"/>
  <c r="AT637" i="1"/>
  <c r="BB637" i="1"/>
  <c r="BW637" i="1" s="1"/>
  <c r="BJ637" i="1"/>
  <c r="C638" i="1"/>
  <c r="E638" i="1" s="1"/>
  <c r="G638" i="1" s="1"/>
  <c r="I638" i="1" s="1"/>
  <c r="D638" i="1"/>
  <c r="F638" i="1" s="1"/>
  <c r="H638" i="1" s="1"/>
  <c r="P638" i="1"/>
  <c r="R638" i="1" s="1"/>
  <c r="Q638" i="1"/>
  <c r="AD638" i="1"/>
  <c r="BK638" i="1" s="1"/>
  <c r="AL638" i="1"/>
  <c r="AT638" i="1"/>
  <c r="BB638" i="1"/>
  <c r="BW638" i="1" s="1"/>
  <c r="BJ638" i="1"/>
  <c r="C639" i="1"/>
  <c r="E639" i="1" s="1"/>
  <c r="G639" i="1" s="1"/>
  <c r="D639" i="1"/>
  <c r="F639" i="1" s="1"/>
  <c r="H639" i="1" s="1"/>
  <c r="P639" i="1"/>
  <c r="Q639" i="1" s="1"/>
  <c r="AD639" i="1"/>
  <c r="BK639" i="1" s="1"/>
  <c r="AE639" i="1"/>
  <c r="AL639" i="1"/>
  <c r="AT639" i="1"/>
  <c r="BB639" i="1"/>
  <c r="BW639" i="1" s="1"/>
  <c r="BJ639" i="1"/>
  <c r="J275" i="2" l="1"/>
  <c r="J384" i="2"/>
  <c r="J465" i="2"/>
  <c r="J461" i="2"/>
  <c r="J255" i="2"/>
  <c r="J251" i="2"/>
  <c r="J247" i="2"/>
  <c r="J243" i="2"/>
  <c r="J239" i="2"/>
  <c r="J235" i="2"/>
  <c r="J231" i="2"/>
  <c r="J227" i="2"/>
  <c r="J223" i="2"/>
  <c r="J388" i="2"/>
  <c r="J385" i="2"/>
  <c r="J464" i="2"/>
  <c r="J460" i="2"/>
  <c r="J254" i="2"/>
  <c r="J170" i="2"/>
  <c r="J253" i="2"/>
  <c r="J249" i="2"/>
  <c r="J245" i="2"/>
  <c r="J241" i="2"/>
  <c r="J237" i="2"/>
  <c r="J233" i="2"/>
  <c r="J229" i="2"/>
  <c r="J225" i="2"/>
  <c r="J221" i="2"/>
  <c r="J482" i="2"/>
  <c r="J378" i="2"/>
  <c r="J360" i="2"/>
  <c r="J278" i="2"/>
  <c r="J264" i="2"/>
  <c r="J462" i="2"/>
  <c r="J256" i="2"/>
  <c r="J252" i="2"/>
  <c r="J248" i="2"/>
  <c r="J244" i="2"/>
  <c r="J240" i="2"/>
  <c r="J236" i="2"/>
  <c r="J232" i="2"/>
  <c r="J228" i="2"/>
  <c r="J224" i="2"/>
  <c r="J220" i="2"/>
  <c r="J625" i="2"/>
  <c r="J587" i="2"/>
  <c r="J272" i="2"/>
  <c r="J79" i="2"/>
  <c r="J623" i="2"/>
  <c r="J586" i="2"/>
  <c r="J567" i="2"/>
  <c r="J544" i="2"/>
  <c r="J492" i="2"/>
  <c r="J508" i="2"/>
  <c r="J490" i="2"/>
  <c r="J488" i="2"/>
  <c r="J428" i="2"/>
  <c r="J402" i="2"/>
  <c r="J413" i="2"/>
  <c r="J366" i="2"/>
  <c r="J334" i="2"/>
  <c r="J329" i="2"/>
  <c r="J205" i="2"/>
  <c r="J207" i="2"/>
  <c r="J186" i="2"/>
  <c r="J139" i="2"/>
  <c r="J135" i="2"/>
  <c r="K132" i="2"/>
  <c r="J636" i="2"/>
  <c r="J620" i="2"/>
  <c r="J565" i="2"/>
  <c r="J470" i="2"/>
  <c r="J485" i="2"/>
  <c r="J424" i="2"/>
  <c r="J372" i="2"/>
  <c r="J356" i="2"/>
  <c r="J284" i="2"/>
  <c r="J209" i="2"/>
  <c r="J206" i="2"/>
  <c r="J176" i="2"/>
  <c r="J158" i="2"/>
  <c r="J138" i="2"/>
  <c r="J134" i="2"/>
  <c r="J608" i="2"/>
  <c r="J595" i="2"/>
  <c r="J578" i="2"/>
  <c r="J504" i="2"/>
  <c r="J468" i="2"/>
  <c r="J450" i="2"/>
  <c r="J479" i="2"/>
  <c r="J472" i="2"/>
  <c r="J436" i="2"/>
  <c r="J415" i="2"/>
  <c r="J414" i="2"/>
  <c r="J399" i="2"/>
  <c r="J375" i="2"/>
  <c r="J419" i="2"/>
  <c r="J341" i="2"/>
  <c r="J322" i="2"/>
  <c r="J212" i="2"/>
  <c r="J276" i="2"/>
  <c r="J137" i="2"/>
  <c r="J76" i="2"/>
  <c r="J75" i="2"/>
  <c r="W575" i="2"/>
  <c r="W67" i="2"/>
  <c r="W158" i="2"/>
  <c r="W71" i="2"/>
  <c r="W157" i="2"/>
  <c r="W636" i="2"/>
  <c r="J629" i="2"/>
  <c r="J606" i="2"/>
  <c r="W593" i="2"/>
  <c r="J581" i="2"/>
  <c r="J562" i="2"/>
  <c r="T638" i="2"/>
  <c r="S639" i="2"/>
  <c r="U639" i="2" s="1"/>
  <c r="V639" i="2" s="1"/>
  <c r="S638" i="2"/>
  <c r="U638" i="2" s="1"/>
  <c r="V638" i="2" s="1"/>
  <c r="U629" i="2"/>
  <c r="V629" i="2" s="1"/>
  <c r="U628" i="2"/>
  <c r="V628" i="2" s="1"/>
  <c r="J618" i="2"/>
  <c r="J616" i="2"/>
  <c r="J614" i="2"/>
  <c r="J621" i="2"/>
  <c r="J626" i="2"/>
  <c r="J610" i="2"/>
  <c r="J604" i="2"/>
  <c r="J607" i="2"/>
  <c r="J609" i="2"/>
  <c r="J602" i="2"/>
  <c r="U610" i="2"/>
  <c r="V610" i="2" s="1"/>
  <c r="U605" i="2"/>
  <c r="V605" i="2" s="1"/>
  <c r="U603" i="2"/>
  <c r="V603" i="2" s="1"/>
  <c r="U600" i="2"/>
  <c r="V600" i="2" s="1"/>
  <c r="U598" i="2"/>
  <c r="V598" i="2" s="1"/>
  <c r="J605" i="2"/>
  <c r="J594" i="2"/>
  <c r="J590" i="2"/>
  <c r="U592" i="2"/>
  <c r="V592" i="2" s="1"/>
  <c r="U585" i="2"/>
  <c r="V585" i="2" s="1"/>
  <c r="U581" i="2"/>
  <c r="V581" i="2" s="1"/>
  <c r="U578" i="2"/>
  <c r="V578" i="2" s="1"/>
  <c r="U576" i="2"/>
  <c r="V576" i="2" s="1"/>
  <c r="U596" i="2"/>
  <c r="V596" i="2" s="1"/>
  <c r="U595" i="2"/>
  <c r="V595" i="2" s="1"/>
  <c r="J584" i="2"/>
  <c r="J576" i="2"/>
  <c r="J577" i="2"/>
  <c r="J580" i="2"/>
  <c r="J566" i="2"/>
  <c r="J559" i="2"/>
  <c r="J556" i="2"/>
  <c r="J554" i="2"/>
  <c r="J552" i="2"/>
  <c r="J550" i="2"/>
  <c r="J548" i="2"/>
  <c r="J546" i="2"/>
  <c r="U550" i="2"/>
  <c r="V550" i="2" s="1"/>
  <c r="U574" i="2"/>
  <c r="V574" i="2" s="1"/>
  <c r="U554" i="2"/>
  <c r="V554" i="2" s="1"/>
  <c r="U571" i="2"/>
  <c r="V571" i="2" s="1"/>
  <c r="U569" i="2"/>
  <c r="V569" i="2" s="1"/>
  <c r="U567" i="2"/>
  <c r="V567" i="2" s="1"/>
  <c r="U565" i="2"/>
  <c r="V565" i="2" s="1"/>
  <c r="U563" i="2"/>
  <c r="V563" i="2" s="1"/>
  <c r="U561" i="2"/>
  <c r="V561" i="2" s="1"/>
  <c r="U559" i="2"/>
  <c r="V559" i="2" s="1"/>
  <c r="U557" i="2"/>
  <c r="V557" i="2" s="1"/>
  <c r="U526" i="2"/>
  <c r="V526" i="2" s="1"/>
  <c r="J563" i="2"/>
  <c r="U555" i="2"/>
  <c r="V555" i="2" s="1"/>
  <c r="W546" i="2"/>
  <c r="U543" i="2"/>
  <c r="V543" i="2" s="1"/>
  <c r="W542" i="2"/>
  <c r="U541" i="2"/>
  <c r="V541" i="2" s="1"/>
  <c r="U540" i="2"/>
  <c r="V540" i="2" s="1"/>
  <c r="U539" i="2"/>
  <c r="V539" i="2" s="1"/>
  <c r="U538" i="2"/>
  <c r="V538" i="2" s="1"/>
  <c r="U537" i="2"/>
  <c r="V537" i="2" s="1"/>
  <c r="U534" i="2"/>
  <c r="V534" i="2" s="1"/>
  <c r="U532" i="2"/>
  <c r="V532" i="2" s="1"/>
  <c r="U530" i="2"/>
  <c r="V530" i="2" s="1"/>
  <c r="J541" i="2"/>
  <c r="J531" i="2"/>
  <c r="J529" i="2"/>
  <c r="J527" i="2"/>
  <c r="U525" i="2"/>
  <c r="V525" i="2" s="1"/>
  <c r="J520" i="2"/>
  <c r="J534" i="2"/>
  <c r="U523" i="2"/>
  <c r="V523" i="2" s="1"/>
  <c r="U549" i="2"/>
  <c r="V549" i="2" s="1"/>
  <c r="J518" i="2"/>
  <c r="T518" i="2"/>
  <c r="S520" i="2"/>
  <c r="T509" i="2"/>
  <c r="S511" i="2"/>
  <c r="J502" i="2"/>
  <c r="J497" i="2"/>
  <c r="J495" i="2"/>
  <c r="J507" i="2"/>
  <c r="J501" i="2"/>
  <c r="S509" i="2"/>
  <c r="U509" i="2" s="1"/>
  <c r="V509" i="2" s="1"/>
  <c r="S507" i="2"/>
  <c r="S505" i="2"/>
  <c r="S504" i="2"/>
  <c r="J510" i="2"/>
  <c r="J503" i="2"/>
  <c r="S510" i="2"/>
  <c r="T500" i="2"/>
  <c r="T495" i="2"/>
  <c r="S497" i="2"/>
  <c r="T490" i="2"/>
  <c r="S492" i="2"/>
  <c r="T486" i="2"/>
  <c r="S488" i="2"/>
  <c r="J489" i="2"/>
  <c r="S469" i="2"/>
  <c r="J475" i="2"/>
  <c r="J471" i="2"/>
  <c r="J467" i="2"/>
  <c r="J446" i="2"/>
  <c r="T466" i="2"/>
  <c r="S466" i="2"/>
  <c r="U466" i="2" s="1"/>
  <c r="V466" i="2" s="1"/>
  <c r="U462" i="2"/>
  <c r="V462" i="2" s="1"/>
  <c r="J477" i="2"/>
  <c r="S485" i="2"/>
  <c r="T481" i="2"/>
  <c r="T479" i="2"/>
  <c r="T477" i="2"/>
  <c r="S477" i="2"/>
  <c r="U477" i="2" s="1"/>
  <c r="V477" i="2" s="1"/>
  <c r="S475" i="2"/>
  <c r="S473" i="2"/>
  <c r="T453" i="2"/>
  <c r="S455" i="2"/>
  <c r="U455" i="2" s="1"/>
  <c r="V455" i="2" s="1"/>
  <c r="J449" i="2"/>
  <c r="T417" i="2"/>
  <c r="J438" i="2"/>
  <c r="J434" i="2"/>
  <c r="J430" i="2"/>
  <c r="J426" i="2"/>
  <c r="J422" i="2"/>
  <c r="T409" i="2"/>
  <c r="S420" i="2"/>
  <c r="U420" i="2" s="1"/>
  <c r="V420" i="2" s="1"/>
  <c r="T413" i="2"/>
  <c r="J418" i="2"/>
  <c r="T411" i="2"/>
  <c r="U411" i="2" s="1"/>
  <c r="V411" i="2" s="1"/>
  <c r="J417" i="2"/>
  <c r="T422" i="2"/>
  <c r="S424" i="2"/>
  <c r="S389" i="2"/>
  <c r="J441" i="2"/>
  <c r="J412" i="2"/>
  <c r="S409" i="2"/>
  <c r="U409" i="2" s="1"/>
  <c r="V409" i="2" s="1"/>
  <c r="T407" i="2"/>
  <c r="J397" i="2"/>
  <c r="J394" i="2"/>
  <c r="S400" i="2"/>
  <c r="T398" i="2"/>
  <c r="S398" i="2"/>
  <c r="U398" i="2" s="1"/>
  <c r="V398" i="2" s="1"/>
  <c r="T396" i="2"/>
  <c r="S396" i="2"/>
  <c r="T394" i="2"/>
  <c r="T392" i="2"/>
  <c r="S394" i="2"/>
  <c r="U394" i="2" s="1"/>
  <c r="V394" i="2" s="1"/>
  <c r="S392" i="2"/>
  <c r="T390" i="2"/>
  <c r="T387" i="2"/>
  <c r="T379" i="2"/>
  <c r="S381" i="2"/>
  <c r="T375" i="2"/>
  <c r="U375" i="2" s="1"/>
  <c r="V375" i="2" s="1"/>
  <c r="S377" i="2"/>
  <c r="U377" i="2" s="1"/>
  <c r="V377" i="2" s="1"/>
  <c r="T371" i="2"/>
  <c r="S373" i="2"/>
  <c r="U373" i="2" s="1"/>
  <c r="V373" i="2" s="1"/>
  <c r="T367" i="2"/>
  <c r="S366" i="2"/>
  <c r="U366" i="2" s="1"/>
  <c r="V366" i="2" s="1"/>
  <c r="T363" i="2"/>
  <c r="S362" i="2"/>
  <c r="U362" i="2" s="1"/>
  <c r="V362" i="2" s="1"/>
  <c r="T359" i="2"/>
  <c r="S358" i="2"/>
  <c r="U358" i="2" s="1"/>
  <c r="V358" i="2" s="1"/>
  <c r="T380" i="2"/>
  <c r="J357" i="2"/>
  <c r="J353" i="2"/>
  <c r="J349" i="2"/>
  <c r="T353" i="2"/>
  <c r="T374" i="2"/>
  <c r="T368" i="2"/>
  <c r="T354" i="2"/>
  <c r="J340" i="2"/>
  <c r="J336" i="2"/>
  <c r="J332" i="2"/>
  <c r="J326" i="2"/>
  <c r="U331" i="2"/>
  <c r="V331" i="2" s="1"/>
  <c r="J314" i="2"/>
  <c r="W323" i="2"/>
  <c r="J306" i="2"/>
  <c r="W315" i="2"/>
  <c r="J298" i="2"/>
  <c r="W307" i="2"/>
  <c r="J290" i="2"/>
  <c r="W299" i="2"/>
  <c r="U289" i="2"/>
  <c r="V289" i="2" s="1"/>
  <c r="J346" i="2"/>
  <c r="J337" i="2"/>
  <c r="U344" i="2"/>
  <c r="V344" i="2" s="1"/>
  <c r="U342" i="2"/>
  <c r="V342" i="2" s="1"/>
  <c r="U340" i="2"/>
  <c r="V340" i="2" s="1"/>
  <c r="W336" i="2"/>
  <c r="J319" i="2"/>
  <c r="W328" i="2"/>
  <c r="J311" i="2"/>
  <c r="W320" i="2"/>
  <c r="J303" i="2"/>
  <c r="W312" i="2"/>
  <c r="J295" i="2"/>
  <c r="W304" i="2"/>
  <c r="J287" i="2"/>
  <c r="U286" i="2"/>
  <c r="V286" i="2" s="1"/>
  <c r="U350" i="2"/>
  <c r="V350" i="2" s="1"/>
  <c r="U346" i="2"/>
  <c r="V346" i="2" s="1"/>
  <c r="U337" i="2"/>
  <c r="V337" i="2" s="1"/>
  <c r="J320" i="2"/>
  <c r="U287" i="2"/>
  <c r="V287" i="2" s="1"/>
  <c r="U334" i="2"/>
  <c r="V334" i="2" s="1"/>
  <c r="S296" i="2"/>
  <c r="U296" i="2" s="1"/>
  <c r="V296" i="2" s="1"/>
  <c r="T294" i="2"/>
  <c r="J280" i="2"/>
  <c r="K266" i="2"/>
  <c r="W225" i="2"/>
  <c r="J203" i="2"/>
  <c r="U210" i="2"/>
  <c r="V210" i="2" s="1"/>
  <c r="J195" i="2"/>
  <c r="J191" i="2"/>
  <c r="U190" i="2"/>
  <c r="V190" i="2" s="1"/>
  <c r="J271" i="2"/>
  <c r="U228" i="2"/>
  <c r="V228" i="2" s="1"/>
  <c r="J215" i="2"/>
  <c r="U220" i="2"/>
  <c r="V220" i="2" s="1"/>
  <c r="U202" i="2"/>
  <c r="V202" i="2" s="1"/>
  <c r="W195" i="2"/>
  <c r="T277" i="2"/>
  <c r="S278" i="2"/>
  <c r="U278" i="2" s="1"/>
  <c r="V278" i="2" s="1"/>
  <c r="S274" i="2"/>
  <c r="U274" i="2" s="1"/>
  <c r="V274" i="2" s="1"/>
  <c r="U270" i="2"/>
  <c r="V270" i="2" s="1"/>
  <c r="U266" i="2"/>
  <c r="V266" i="2" s="1"/>
  <c r="U262" i="2"/>
  <c r="V262" i="2" s="1"/>
  <c r="U255" i="2"/>
  <c r="V255" i="2" s="1"/>
  <c r="U251" i="2"/>
  <c r="V251" i="2" s="1"/>
  <c r="U247" i="2"/>
  <c r="V247" i="2" s="1"/>
  <c r="U243" i="2"/>
  <c r="V243" i="2" s="1"/>
  <c r="U239" i="2"/>
  <c r="V239" i="2" s="1"/>
  <c r="U235" i="2"/>
  <c r="V235" i="2" s="1"/>
  <c r="U231" i="2"/>
  <c r="V231" i="2" s="1"/>
  <c r="J218" i="2"/>
  <c r="U223" i="2"/>
  <c r="V223" i="2" s="1"/>
  <c r="J210" i="2"/>
  <c r="J204" i="2"/>
  <c r="U211" i="2"/>
  <c r="V211" i="2" s="1"/>
  <c r="J196" i="2"/>
  <c r="U203" i="2"/>
  <c r="V203" i="2" s="1"/>
  <c r="U200" i="2"/>
  <c r="V200" i="2" s="1"/>
  <c r="U192" i="2"/>
  <c r="V192" i="2" s="1"/>
  <c r="J277" i="2"/>
  <c r="U230" i="2"/>
  <c r="V230" i="2" s="1"/>
  <c r="J217" i="2"/>
  <c r="U222" i="2"/>
  <c r="V222" i="2" s="1"/>
  <c r="J184" i="2"/>
  <c r="U193" i="2"/>
  <c r="V193" i="2" s="1"/>
  <c r="J183" i="2"/>
  <c r="J169" i="2"/>
  <c r="J165" i="2"/>
  <c r="J161" i="2"/>
  <c r="W170" i="2"/>
  <c r="U153" i="2"/>
  <c r="V153" i="2" s="1"/>
  <c r="K140" i="2"/>
  <c r="S75" i="2"/>
  <c r="M115" i="2"/>
  <c r="U180" i="2"/>
  <c r="V180" i="2" s="1"/>
  <c r="U179" i="2"/>
  <c r="V179" i="2" s="1"/>
  <c r="U176" i="2"/>
  <c r="V176" i="2" s="1"/>
  <c r="X195" i="2" s="1"/>
  <c r="Y195" i="2" s="1"/>
  <c r="U174" i="2"/>
  <c r="V174" i="2" s="1"/>
  <c r="J147" i="2"/>
  <c r="T89" i="2"/>
  <c r="S89" i="2"/>
  <c r="T81" i="2"/>
  <c r="S81" i="2"/>
  <c r="U81" i="2" s="1"/>
  <c r="V81" i="2" s="1"/>
  <c r="S79" i="2"/>
  <c r="S77" i="2"/>
  <c r="S74" i="2"/>
  <c r="W70" i="2"/>
  <c r="W66" i="2"/>
  <c r="J181" i="2"/>
  <c r="J148" i="2"/>
  <c r="U150" i="2"/>
  <c r="V150" i="2" s="1"/>
  <c r="U148" i="2"/>
  <c r="V148" i="2" s="1"/>
  <c r="U146" i="2"/>
  <c r="V146" i="2" s="1"/>
  <c r="U144" i="2"/>
  <c r="V144" i="2" s="1"/>
  <c r="U142" i="2"/>
  <c r="V142" i="2" s="1"/>
  <c r="U140" i="2"/>
  <c r="V140" i="2" s="1"/>
  <c r="U138" i="2"/>
  <c r="V138" i="2" s="1"/>
  <c r="W41" i="2"/>
  <c r="J159" i="2"/>
  <c r="U165" i="2"/>
  <c r="V165" i="2" s="1"/>
  <c r="J151" i="2"/>
  <c r="U159" i="2"/>
  <c r="V159" i="2" s="1"/>
  <c r="U152" i="2"/>
  <c r="V152" i="2" s="1"/>
  <c r="K120" i="2"/>
  <c r="L130" i="2" s="1"/>
  <c r="S90" i="2"/>
  <c r="T84" i="2"/>
  <c r="S84" i="2"/>
  <c r="U84" i="2" s="1"/>
  <c r="V84" i="2" s="1"/>
  <c r="J71" i="2"/>
  <c r="S80" i="2"/>
  <c r="U62" i="2"/>
  <c r="V62" i="2" s="1"/>
  <c r="U46" i="2"/>
  <c r="V46" i="2" s="1"/>
  <c r="S30" i="2"/>
  <c r="N66" i="2"/>
  <c r="M76" i="2"/>
  <c r="N76" i="2" s="1"/>
  <c r="T23" i="2"/>
  <c r="N65" i="2"/>
  <c r="M75" i="2"/>
  <c r="M111" i="2"/>
  <c r="M107" i="2"/>
  <c r="M103" i="2"/>
  <c r="M99" i="2"/>
  <c r="M95" i="2"/>
  <c r="M91" i="2"/>
  <c r="M90" i="2"/>
  <c r="M86" i="2"/>
  <c r="M114" i="2"/>
  <c r="U55" i="2"/>
  <c r="V55" i="2" s="1"/>
  <c r="U47" i="2"/>
  <c r="V47" i="2" s="1"/>
  <c r="X66" i="2" s="1"/>
  <c r="Y66" i="2" s="1"/>
  <c r="U39" i="2"/>
  <c r="V39" i="2" s="1"/>
  <c r="S36" i="2"/>
  <c r="M83" i="2"/>
  <c r="T73" i="2"/>
  <c r="S34" i="2"/>
  <c r="M81" i="2"/>
  <c r="N81" i="2" s="1"/>
  <c r="N69" i="2"/>
  <c r="M79" i="2"/>
  <c r="T25" i="2"/>
  <c r="S26" i="2"/>
  <c r="AA12" i="2"/>
  <c r="K51" i="2"/>
  <c r="L61" i="2" s="1"/>
  <c r="J637" i="2"/>
  <c r="J633" i="2"/>
  <c r="W622" i="2"/>
  <c r="W606" i="2"/>
  <c r="J598" i="2"/>
  <c r="W586" i="2"/>
  <c r="U529" i="2"/>
  <c r="V529" i="2" s="1"/>
  <c r="J533" i="2"/>
  <c r="J524" i="2"/>
  <c r="J519" i="2"/>
  <c r="J523" i="2"/>
  <c r="W548" i="2"/>
  <c r="J517" i="2"/>
  <c r="W524" i="2"/>
  <c r="T519" i="2"/>
  <c r="S521" i="2"/>
  <c r="U521" i="2" s="1"/>
  <c r="V521" i="2" s="1"/>
  <c r="T515" i="2"/>
  <c r="S517" i="2"/>
  <c r="T514" i="2"/>
  <c r="S516" i="2"/>
  <c r="T513" i="2"/>
  <c r="S515" i="2"/>
  <c r="U515" i="2" s="1"/>
  <c r="V515" i="2" s="1"/>
  <c r="T512" i="2"/>
  <c r="S514" i="2"/>
  <c r="U514" i="2" s="1"/>
  <c r="V514" i="2" s="1"/>
  <c r="T511" i="2"/>
  <c r="S513" i="2"/>
  <c r="U513" i="2" s="1"/>
  <c r="V513" i="2" s="1"/>
  <c r="T510" i="2"/>
  <c r="S512" i="2"/>
  <c r="U512" i="2" s="1"/>
  <c r="V512" i="2" s="1"/>
  <c r="T501" i="2"/>
  <c r="S501" i="2"/>
  <c r="U501" i="2" s="1"/>
  <c r="V501" i="2" s="1"/>
  <c r="J514" i="2"/>
  <c r="T507" i="2"/>
  <c r="T505" i="2"/>
  <c r="T503" i="2"/>
  <c r="T508" i="2"/>
  <c r="S502" i="2"/>
  <c r="S500" i="2"/>
  <c r="U500" i="2" s="1"/>
  <c r="V500" i="2" s="1"/>
  <c r="T496" i="2"/>
  <c r="S498" i="2"/>
  <c r="T491" i="2"/>
  <c r="S493" i="2"/>
  <c r="T487" i="2"/>
  <c r="S489" i="2"/>
  <c r="U467" i="2"/>
  <c r="V467" i="2" s="1"/>
  <c r="J483" i="2"/>
  <c r="S483" i="2"/>
  <c r="U483" i="2" s="1"/>
  <c r="V483" i="2" s="1"/>
  <c r="S481" i="2"/>
  <c r="U481" i="2" s="1"/>
  <c r="V481" i="2" s="1"/>
  <c r="S479" i="2"/>
  <c r="U479" i="2" s="1"/>
  <c r="V479" i="2" s="1"/>
  <c r="T475" i="2"/>
  <c r="T473" i="2"/>
  <c r="T471" i="2"/>
  <c r="U471" i="2" s="1"/>
  <c r="V471" i="2" s="1"/>
  <c r="T469" i="2"/>
  <c r="T452" i="2"/>
  <c r="S454" i="2"/>
  <c r="T450" i="2"/>
  <c r="S452" i="2"/>
  <c r="T448" i="2"/>
  <c r="S450" i="2"/>
  <c r="T446" i="2"/>
  <c r="S448" i="2"/>
  <c r="S446" i="2"/>
  <c r="U446" i="2" s="1"/>
  <c r="V446" i="2" s="1"/>
  <c r="T444" i="2"/>
  <c r="S444" i="2"/>
  <c r="U444" i="2" s="1"/>
  <c r="V444" i="2" s="1"/>
  <c r="T442" i="2"/>
  <c r="S442" i="2"/>
  <c r="U442" i="2" s="1"/>
  <c r="V442" i="2" s="1"/>
  <c r="T440" i="2"/>
  <c r="S440" i="2"/>
  <c r="U440" i="2" s="1"/>
  <c r="V440" i="2" s="1"/>
  <c r="T438" i="2"/>
  <c r="S438" i="2"/>
  <c r="U438" i="2" s="1"/>
  <c r="V438" i="2" s="1"/>
  <c r="T436" i="2"/>
  <c r="S436" i="2"/>
  <c r="U436" i="2" s="1"/>
  <c r="V436" i="2" s="1"/>
  <c r="T434" i="2"/>
  <c r="T432" i="2"/>
  <c r="S434" i="2"/>
  <c r="T430" i="2"/>
  <c r="S432" i="2"/>
  <c r="S423" i="2"/>
  <c r="T418" i="2"/>
  <c r="U418" i="2" s="1"/>
  <c r="V418" i="2" s="1"/>
  <c r="T428" i="2"/>
  <c r="S430" i="2"/>
  <c r="U430" i="2" s="1"/>
  <c r="V430" i="2" s="1"/>
  <c r="T427" i="2"/>
  <c r="S429" i="2"/>
  <c r="T419" i="2"/>
  <c r="S421" i="2"/>
  <c r="T416" i="2"/>
  <c r="J405" i="2"/>
  <c r="U379" i="2"/>
  <c r="V379" i="2" s="1"/>
  <c r="W376" i="2"/>
  <c r="J367" i="2"/>
  <c r="J455" i="2"/>
  <c r="J445" i="2"/>
  <c r="J442" i="2"/>
  <c r="J411" i="2"/>
  <c r="J408" i="2"/>
  <c r="S410" i="2"/>
  <c r="T408" i="2"/>
  <c r="J398" i="2"/>
  <c r="S406" i="2"/>
  <c r="T404" i="2"/>
  <c r="S403" i="2"/>
  <c r="T401" i="2"/>
  <c r="S401" i="2"/>
  <c r="U401" i="2" s="1"/>
  <c r="V401" i="2" s="1"/>
  <c r="T399" i="2"/>
  <c r="J395" i="2"/>
  <c r="T385" i="2"/>
  <c r="U385" i="2" s="1"/>
  <c r="V385" i="2" s="1"/>
  <c r="J364" i="2"/>
  <c r="J374" i="2"/>
  <c r="J352" i="2"/>
  <c r="J348" i="2"/>
  <c r="T383" i="2"/>
  <c r="J365" i="2"/>
  <c r="U354" i="2"/>
  <c r="V354" i="2" s="1"/>
  <c r="W339" i="2"/>
  <c r="W282" i="2"/>
  <c r="J344" i="2"/>
  <c r="J316" i="2"/>
  <c r="U325" i="2"/>
  <c r="V325" i="2" s="1"/>
  <c r="J308" i="2"/>
  <c r="U317" i="2"/>
  <c r="V317" i="2" s="1"/>
  <c r="J300" i="2"/>
  <c r="U309" i="2"/>
  <c r="V309" i="2" s="1"/>
  <c r="X328" i="2" s="1"/>
  <c r="Y328" i="2" s="1"/>
  <c r="J292" i="2"/>
  <c r="U301" i="2"/>
  <c r="V301" i="2" s="1"/>
  <c r="W347" i="2"/>
  <c r="U330" i="2"/>
  <c r="V330" i="2" s="1"/>
  <c r="J313" i="2"/>
  <c r="U322" i="2"/>
  <c r="V322" i="2" s="1"/>
  <c r="J305" i="2"/>
  <c r="U314" i="2"/>
  <c r="V314" i="2" s="1"/>
  <c r="J297" i="2"/>
  <c r="U306" i="2"/>
  <c r="V306" i="2" s="1"/>
  <c r="J289" i="2"/>
  <c r="U298" i="2"/>
  <c r="V298" i="2" s="1"/>
  <c r="W212" i="2"/>
  <c r="J197" i="2"/>
  <c r="W204" i="2"/>
  <c r="J190" i="2"/>
  <c r="J185" i="2"/>
  <c r="W216" i="2"/>
  <c r="W201" i="2"/>
  <c r="W191" i="2"/>
  <c r="U279" i="2"/>
  <c r="V279" i="2" s="1"/>
  <c r="W271" i="2"/>
  <c r="W267" i="2"/>
  <c r="W263" i="2"/>
  <c r="W259" i="2"/>
  <c r="W256" i="2"/>
  <c r="W252" i="2"/>
  <c r="W248" i="2"/>
  <c r="W244" i="2"/>
  <c r="W240" i="2"/>
  <c r="W236" i="2"/>
  <c r="W232" i="2"/>
  <c r="W213" i="2"/>
  <c r="J198" i="2"/>
  <c r="W205" i="2"/>
  <c r="W189" i="2"/>
  <c r="J166" i="2"/>
  <c r="J162" i="2"/>
  <c r="J156" i="2"/>
  <c r="W162" i="2"/>
  <c r="W160" i="2"/>
  <c r="K138" i="2"/>
  <c r="K136" i="2"/>
  <c r="K134" i="2"/>
  <c r="T94" i="2"/>
  <c r="S96" i="2"/>
  <c r="U96" i="2" s="1"/>
  <c r="V96" i="2" s="1"/>
  <c r="T92" i="2"/>
  <c r="S94" i="2"/>
  <c r="U94" i="2" s="1"/>
  <c r="V94" i="2" s="1"/>
  <c r="X113" i="2" s="1"/>
  <c r="Y113" i="2" s="1"/>
  <c r="J174" i="2"/>
  <c r="J172" i="2"/>
  <c r="U172" i="2"/>
  <c r="V172" i="2" s="1"/>
  <c r="W167" i="2"/>
  <c r="J153" i="2"/>
  <c r="T87" i="2"/>
  <c r="S87" i="2"/>
  <c r="U87" i="2" s="1"/>
  <c r="V87" i="2" s="1"/>
  <c r="T79" i="2"/>
  <c r="T77" i="2"/>
  <c r="U185" i="2"/>
  <c r="V185" i="2" s="1"/>
  <c r="W183" i="2"/>
  <c r="U164" i="2"/>
  <c r="V164" i="2" s="1"/>
  <c r="J150" i="2"/>
  <c r="J144" i="2"/>
  <c r="U137" i="2"/>
  <c r="V137" i="2" s="1"/>
  <c r="W135" i="2"/>
  <c r="U131" i="2"/>
  <c r="V131" i="2" s="1"/>
  <c r="X129" i="2"/>
  <c r="Y129" i="2" s="1"/>
  <c r="W129" i="2"/>
  <c r="X127" i="2"/>
  <c r="Y127" i="2" s="1"/>
  <c r="W127" i="2"/>
  <c r="X125" i="2"/>
  <c r="Y125" i="2" s="1"/>
  <c r="W125" i="2"/>
  <c r="X123" i="2"/>
  <c r="Y123" i="2" s="1"/>
  <c r="W123" i="2"/>
  <c r="X121" i="2"/>
  <c r="Y121" i="2" s="1"/>
  <c r="W121" i="2"/>
  <c r="X119" i="2"/>
  <c r="Y119" i="2" s="1"/>
  <c r="W119" i="2"/>
  <c r="X117" i="2"/>
  <c r="Y117" i="2" s="1"/>
  <c r="W117" i="2"/>
  <c r="W115" i="2"/>
  <c r="W113" i="2"/>
  <c r="W111" i="2"/>
  <c r="W109" i="2"/>
  <c r="W107" i="2"/>
  <c r="W105" i="2"/>
  <c r="W103" i="2"/>
  <c r="W101" i="2"/>
  <c r="W99" i="2"/>
  <c r="U65" i="2"/>
  <c r="V65" i="2" s="1"/>
  <c r="X37" i="2"/>
  <c r="Y37" i="2" s="1"/>
  <c r="W37" i="2"/>
  <c r="AA37" i="2" s="1"/>
  <c r="U27" i="2"/>
  <c r="V27" i="2" s="1"/>
  <c r="J143" i="2"/>
  <c r="T88" i="2"/>
  <c r="S88" i="2"/>
  <c r="U88" i="2" s="1"/>
  <c r="V88" i="2" s="1"/>
  <c r="T82" i="2"/>
  <c r="T78" i="2"/>
  <c r="M126" i="2"/>
  <c r="S76" i="2"/>
  <c r="S72" i="2"/>
  <c r="U72" i="2" s="1"/>
  <c r="V72" i="2" s="1"/>
  <c r="W68" i="2"/>
  <c r="U63" i="2"/>
  <c r="V63" i="2" s="1"/>
  <c r="W58" i="2"/>
  <c r="U52" i="2"/>
  <c r="V52" i="2" s="1"/>
  <c r="U48" i="2"/>
  <c r="V48" i="2" s="1"/>
  <c r="T26" i="2"/>
  <c r="L131" i="2"/>
  <c r="J74" i="2"/>
  <c r="M127" i="2"/>
  <c r="M112" i="2"/>
  <c r="N112" i="2" s="1"/>
  <c r="W57" i="2"/>
  <c r="W49" i="2"/>
  <c r="N79" i="2"/>
  <c r="M89" i="2"/>
  <c r="N89" i="2" s="1"/>
  <c r="S22" i="2"/>
  <c r="M122" i="2"/>
  <c r="M118" i="2"/>
  <c r="U43" i="2"/>
  <c r="V43" i="2" s="1"/>
  <c r="N68" i="2"/>
  <c r="M78" i="2"/>
  <c r="M108" i="2"/>
  <c r="N108" i="2" s="1"/>
  <c r="M104" i="2"/>
  <c r="N104" i="2" s="1"/>
  <c r="N90" i="2"/>
  <c r="M100" i="2"/>
  <c r="N86" i="2"/>
  <c r="M96" i="2"/>
  <c r="M92" i="2"/>
  <c r="M84" i="2"/>
  <c r="T30" i="2"/>
  <c r="N64" i="2"/>
  <c r="M74" i="2"/>
  <c r="N74" i="2" s="1"/>
  <c r="K42" i="2"/>
  <c r="L3" i="2"/>
  <c r="K3" i="2"/>
  <c r="J639" i="2"/>
  <c r="J638" i="2"/>
  <c r="W626" i="2"/>
  <c r="W624" i="2"/>
  <c r="W582" i="2"/>
  <c r="J583" i="2"/>
  <c r="J573" i="2"/>
  <c r="U637" i="2"/>
  <c r="V637" i="2" s="1"/>
  <c r="J627" i="2"/>
  <c r="U630" i="2"/>
  <c r="V630" i="2" s="1"/>
  <c r="J622" i="2"/>
  <c r="J617" i="2"/>
  <c r="J615" i="2"/>
  <c r="U634" i="2"/>
  <c r="V634" i="2" s="1"/>
  <c r="U621" i="2"/>
  <c r="V621" i="2" s="1"/>
  <c r="W620" i="2"/>
  <c r="U619" i="2"/>
  <c r="V619" i="2" s="1"/>
  <c r="U612" i="2"/>
  <c r="V612" i="2" s="1"/>
  <c r="U611" i="2"/>
  <c r="V611" i="2" s="1"/>
  <c r="U623" i="2"/>
  <c r="V623" i="2" s="1"/>
  <c r="J600" i="2"/>
  <c r="W607" i="2"/>
  <c r="U601" i="2"/>
  <c r="V601" i="2" s="1"/>
  <c r="U599" i="2"/>
  <c r="V599" i="2" s="1"/>
  <c r="J596" i="2"/>
  <c r="J592" i="2"/>
  <c r="U594" i="2"/>
  <c r="V594" i="2" s="1"/>
  <c r="U590" i="2"/>
  <c r="V590" i="2" s="1"/>
  <c r="U587" i="2"/>
  <c r="V587" i="2" s="1"/>
  <c r="U583" i="2"/>
  <c r="V583" i="2" s="1"/>
  <c r="U579" i="2"/>
  <c r="V579" i="2" s="1"/>
  <c r="U577" i="2"/>
  <c r="V577" i="2" s="1"/>
  <c r="J599" i="2"/>
  <c r="J572" i="2"/>
  <c r="J585" i="2"/>
  <c r="J568" i="2"/>
  <c r="J560" i="2"/>
  <c r="J557" i="2"/>
  <c r="J555" i="2"/>
  <c r="J553" i="2"/>
  <c r="J551" i="2"/>
  <c r="J549" i="2"/>
  <c r="J547" i="2"/>
  <c r="J545" i="2"/>
  <c r="J564" i="2"/>
  <c r="U570" i="2"/>
  <c r="V570" i="2" s="1"/>
  <c r="U568" i="2"/>
  <c r="V568" i="2" s="1"/>
  <c r="X586" i="2" s="1"/>
  <c r="Y586" i="2" s="1"/>
  <c r="U566" i="2"/>
  <c r="V566" i="2" s="1"/>
  <c r="U564" i="2"/>
  <c r="V564" i="2" s="1"/>
  <c r="U562" i="2"/>
  <c r="V562" i="2" s="1"/>
  <c r="U560" i="2"/>
  <c r="V560" i="2" s="1"/>
  <c r="U558" i="2"/>
  <c r="V558" i="2" s="1"/>
  <c r="U556" i="2"/>
  <c r="V556" i="2" s="1"/>
  <c r="U552" i="2"/>
  <c r="V552" i="2" s="1"/>
  <c r="U573" i="2"/>
  <c r="V573" i="2" s="1"/>
  <c r="J542" i="2"/>
  <c r="W547" i="2"/>
  <c r="U545" i="2"/>
  <c r="V545" i="2" s="1"/>
  <c r="U535" i="2"/>
  <c r="V535" i="2" s="1"/>
  <c r="U533" i="2"/>
  <c r="V533" i="2" s="1"/>
  <c r="U531" i="2"/>
  <c r="V531" i="2" s="1"/>
  <c r="X548" i="2" s="1"/>
  <c r="Y548" i="2" s="1"/>
  <c r="U528" i="2"/>
  <c r="V528" i="2" s="1"/>
  <c r="J535" i="2"/>
  <c r="J540" i="2"/>
  <c r="J516" i="2"/>
  <c r="J536" i="2"/>
  <c r="J526" i="2"/>
  <c r="J525" i="2"/>
  <c r="J521" i="2"/>
  <c r="T520" i="2"/>
  <c r="S522" i="2"/>
  <c r="U522" i="2" s="1"/>
  <c r="V522" i="2" s="1"/>
  <c r="T516" i="2"/>
  <c r="S518" i="2"/>
  <c r="U518" i="2" s="1"/>
  <c r="V518" i="2" s="1"/>
  <c r="J496" i="2"/>
  <c r="J494" i="2"/>
  <c r="S503" i="2"/>
  <c r="U503" i="2" s="1"/>
  <c r="V503" i="2" s="1"/>
  <c r="T499" i="2"/>
  <c r="J511" i="2"/>
  <c r="J499" i="2"/>
  <c r="J493" i="2"/>
  <c r="J500" i="2"/>
  <c r="S508" i="2"/>
  <c r="U508" i="2" s="1"/>
  <c r="V508" i="2" s="1"/>
  <c r="S506" i="2"/>
  <c r="J506" i="2"/>
  <c r="T498" i="2"/>
  <c r="T497" i="2"/>
  <c r="S499" i="2"/>
  <c r="U499" i="2" s="1"/>
  <c r="V499" i="2" s="1"/>
  <c r="T493" i="2"/>
  <c r="S495" i="2"/>
  <c r="U495" i="2" s="1"/>
  <c r="V495" i="2" s="1"/>
  <c r="T492" i="2"/>
  <c r="S494" i="2"/>
  <c r="T488" i="2"/>
  <c r="S490" i="2"/>
  <c r="U490" i="2" s="1"/>
  <c r="V490" i="2" s="1"/>
  <c r="T484" i="2"/>
  <c r="S486" i="2"/>
  <c r="U486" i="2" s="1"/>
  <c r="V486" i="2" s="1"/>
  <c r="T465" i="2"/>
  <c r="U465" i="2" s="1"/>
  <c r="V465" i="2" s="1"/>
  <c r="U460" i="2"/>
  <c r="V460" i="2" s="1"/>
  <c r="U458" i="2"/>
  <c r="V458" i="2" s="1"/>
  <c r="J487" i="2"/>
  <c r="J473" i="2"/>
  <c r="J451" i="2"/>
  <c r="T482" i="2"/>
  <c r="T480" i="2"/>
  <c r="S480" i="2"/>
  <c r="S478" i="2"/>
  <c r="S476" i="2"/>
  <c r="S474" i="2"/>
  <c r="S472" i="2"/>
  <c r="S470" i="2"/>
  <c r="U463" i="2"/>
  <c r="V463" i="2" s="1"/>
  <c r="T421" i="2"/>
  <c r="S414" i="2"/>
  <c r="J447" i="2"/>
  <c r="T424" i="2"/>
  <c r="S426" i="2"/>
  <c r="T423" i="2"/>
  <c r="S425" i="2"/>
  <c r="J409" i="2"/>
  <c r="T414" i="2"/>
  <c r="S416" i="2"/>
  <c r="U416" i="2" s="1"/>
  <c r="V416" i="2" s="1"/>
  <c r="J456" i="2"/>
  <c r="J439" i="2"/>
  <c r="J435" i="2"/>
  <c r="J431" i="2"/>
  <c r="J427" i="2"/>
  <c r="J423" i="2"/>
  <c r="J416" i="2"/>
  <c r="S387" i="2"/>
  <c r="U387" i="2" s="1"/>
  <c r="V387" i="2" s="1"/>
  <c r="S383" i="2"/>
  <c r="U383" i="2" s="1"/>
  <c r="V383" i="2" s="1"/>
  <c r="S380" i="2"/>
  <c r="U380" i="2" s="1"/>
  <c r="V380" i="2" s="1"/>
  <c r="J371" i="2"/>
  <c r="J443" i="2"/>
  <c r="J440" i="2"/>
  <c r="J420" i="2"/>
  <c r="J410" i="2"/>
  <c r="J407" i="2"/>
  <c r="S407" i="2"/>
  <c r="U407" i="2" s="1"/>
  <c r="V407" i="2" s="1"/>
  <c r="T405" i="2"/>
  <c r="S404" i="2"/>
  <c r="U404" i="2" s="1"/>
  <c r="V404" i="2" s="1"/>
  <c r="T402" i="2"/>
  <c r="S399" i="2"/>
  <c r="U399" i="2" s="1"/>
  <c r="V399" i="2" s="1"/>
  <c r="T397" i="2"/>
  <c r="S397" i="2"/>
  <c r="T395" i="2"/>
  <c r="S395" i="2"/>
  <c r="U395" i="2" s="1"/>
  <c r="V395" i="2" s="1"/>
  <c r="T393" i="2"/>
  <c r="S393" i="2"/>
  <c r="T391" i="2"/>
  <c r="S391" i="2"/>
  <c r="U391" i="2" s="1"/>
  <c r="V391" i="2" s="1"/>
  <c r="T389" i="2"/>
  <c r="S390" i="2"/>
  <c r="U390" i="2" s="1"/>
  <c r="V390" i="2" s="1"/>
  <c r="J370" i="2"/>
  <c r="J362" i="2"/>
  <c r="T382" i="2"/>
  <c r="U382" i="2" s="1"/>
  <c r="V382" i="2" s="1"/>
  <c r="J376" i="2"/>
  <c r="J359" i="2"/>
  <c r="J355" i="2"/>
  <c r="J351" i="2"/>
  <c r="J347" i="2"/>
  <c r="T378" i="2"/>
  <c r="U378" i="2" s="1"/>
  <c r="V378" i="2" s="1"/>
  <c r="T370" i="2"/>
  <c r="U370" i="2" s="1"/>
  <c r="V370" i="2" s="1"/>
  <c r="U348" i="2"/>
  <c r="V348" i="2" s="1"/>
  <c r="U335" i="2"/>
  <c r="V335" i="2" s="1"/>
  <c r="J318" i="2"/>
  <c r="W327" i="2"/>
  <c r="J310" i="2"/>
  <c r="W319" i="2"/>
  <c r="J302" i="2"/>
  <c r="W311" i="2"/>
  <c r="J294" i="2"/>
  <c r="W303" i="2"/>
  <c r="J286" i="2"/>
  <c r="U281" i="2"/>
  <c r="V281" i="2" s="1"/>
  <c r="U349" i="2"/>
  <c r="V349" i="2" s="1"/>
  <c r="W345" i="2"/>
  <c r="W343" i="2"/>
  <c r="W332" i="2"/>
  <c r="J315" i="2"/>
  <c r="W324" i="2"/>
  <c r="J307" i="2"/>
  <c r="W316" i="2"/>
  <c r="J299" i="2"/>
  <c r="W308" i="2"/>
  <c r="J291" i="2"/>
  <c r="W300" i="2"/>
  <c r="U294" i="2"/>
  <c r="V294" i="2" s="1"/>
  <c r="J342" i="2"/>
  <c r="J338" i="2"/>
  <c r="U333" i="2"/>
  <c r="V333" i="2" s="1"/>
  <c r="U291" i="2"/>
  <c r="V291" i="2" s="1"/>
  <c r="U283" i="2"/>
  <c r="V283" i="2" s="1"/>
  <c r="J345" i="2"/>
  <c r="U351" i="2"/>
  <c r="V351" i="2" s="1"/>
  <c r="U341" i="2"/>
  <c r="V341" i="2" s="1"/>
  <c r="U338" i="2"/>
  <c r="V338" i="2" s="1"/>
  <c r="J321" i="2"/>
  <c r="S292" i="2"/>
  <c r="U292" i="2" s="1"/>
  <c r="V292" i="2" s="1"/>
  <c r="S288" i="2"/>
  <c r="U288" i="2" s="1"/>
  <c r="V288" i="2" s="1"/>
  <c r="S284" i="2"/>
  <c r="U284" i="2" s="1"/>
  <c r="V284" i="2" s="1"/>
  <c r="J267" i="2"/>
  <c r="U229" i="2"/>
  <c r="V229" i="2" s="1"/>
  <c r="K255" i="2"/>
  <c r="U221" i="2"/>
  <c r="V221" i="2" s="1"/>
  <c r="W214" i="2"/>
  <c r="J199" i="2"/>
  <c r="W206" i="2"/>
  <c r="J189" i="2"/>
  <c r="W194" i="2"/>
  <c r="W186" i="2"/>
  <c r="J283" i="2"/>
  <c r="J270" i="2"/>
  <c r="K258" i="2"/>
  <c r="W224" i="2"/>
  <c r="J211" i="2"/>
  <c r="W187" i="2"/>
  <c r="J274" i="2"/>
  <c r="T275" i="2"/>
  <c r="U275" i="2" s="1"/>
  <c r="V275" i="2" s="1"/>
  <c r="U272" i="2"/>
  <c r="V272" i="2" s="1"/>
  <c r="U268" i="2"/>
  <c r="V268" i="2" s="1"/>
  <c r="U264" i="2"/>
  <c r="V264" i="2" s="1"/>
  <c r="U260" i="2"/>
  <c r="V260" i="2" s="1"/>
  <c r="W257" i="2"/>
  <c r="U253" i="2"/>
  <c r="V253" i="2" s="1"/>
  <c r="U249" i="2"/>
  <c r="V249" i="2" s="1"/>
  <c r="U245" i="2"/>
  <c r="V245" i="2" s="1"/>
  <c r="X263" i="2" s="1"/>
  <c r="Y263" i="2" s="1"/>
  <c r="U241" i="2"/>
  <c r="V241" i="2" s="1"/>
  <c r="U237" i="2"/>
  <c r="V237" i="2" s="1"/>
  <c r="U233" i="2"/>
  <c r="V233" i="2" s="1"/>
  <c r="U227" i="2"/>
  <c r="V227" i="2" s="1"/>
  <c r="J214" i="2"/>
  <c r="U219" i="2"/>
  <c r="V219" i="2" s="1"/>
  <c r="U215" i="2"/>
  <c r="V215" i="2" s="1"/>
  <c r="J200" i="2"/>
  <c r="W207" i="2"/>
  <c r="J192" i="2"/>
  <c r="U196" i="2"/>
  <c r="V196" i="2" s="1"/>
  <c r="X212" i="2" s="1"/>
  <c r="Y212" i="2" s="1"/>
  <c r="U188" i="2"/>
  <c r="V188" i="2" s="1"/>
  <c r="J285" i="2"/>
  <c r="U226" i="2"/>
  <c r="V226" i="2" s="1"/>
  <c r="X244" i="2" s="1"/>
  <c r="Y244" i="2" s="1"/>
  <c r="J213" i="2"/>
  <c r="U218" i="2"/>
  <c r="V218" i="2" s="1"/>
  <c r="X236" i="2" s="1"/>
  <c r="Y236" i="2" s="1"/>
  <c r="U197" i="2"/>
  <c r="V197" i="2" s="1"/>
  <c r="J180" i="2"/>
  <c r="J179" i="2"/>
  <c r="J171" i="2"/>
  <c r="J167" i="2"/>
  <c r="J163" i="2"/>
  <c r="U156" i="2"/>
  <c r="V156" i="2" s="1"/>
  <c r="M123" i="2"/>
  <c r="U178" i="2"/>
  <c r="V178" i="2" s="1"/>
  <c r="U177" i="2"/>
  <c r="V177" i="2" s="1"/>
  <c r="T85" i="2"/>
  <c r="S85" i="2"/>
  <c r="U85" i="2" s="1"/>
  <c r="V85" i="2" s="1"/>
  <c r="J178" i="2"/>
  <c r="J145" i="2"/>
  <c r="U151" i="2"/>
  <c r="V151" i="2" s="1"/>
  <c r="U149" i="2"/>
  <c r="V149" i="2" s="1"/>
  <c r="X167" i="2" s="1"/>
  <c r="Y167" i="2" s="1"/>
  <c r="U147" i="2"/>
  <c r="V147" i="2" s="1"/>
  <c r="U145" i="2"/>
  <c r="V145" i="2" s="1"/>
  <c r="U143" i="2"/>
  <c r="V143" i="2" s="1"/>
  <c r="X162" i="2" s="1"/>
  <c r="Y162" i="2" s="1"/>
  <c r="U141" i="2"/>
  <c r="V141" i="2" s="1"/>
  <c r="U139" i="2"/>
  <c r="V139" i="2" s="1"/>
  <c r="U133" i="2"/>
  <c r="V133" i="2" s="1"/>
  <c r="U69" i="2"/>
  <c r="V69" i="2" s="1"/>
  <c r="S38" i="2"/>
  <c r="U38" i="2" s="1"/>
  <c r="V38" i="2" s="1"/>
  <c r="T36" i="2"/>
  <c r="U169" i="2"/>
  <c r="V169" i="2" s="1"/>
  <c r="J155" i="2"/>
  <c r="U161" i="2"/>
  <c r="V161" i="2" s="1"/>
  <c r="T76" i="2"/>
  <c r="S92" i="2"/>
  <c r="U92" i="2" s="1"/>
  <c r="V92" i="2" s="1"/>
  <c r="K118" i="2"/>
  <c r="T86" i="2"/>
  <c r="J73" i="2"/>
  <c r="S82" i="2"/>
  <c r="U82" i="2" s="1"/>
  <c r="V82" i="2" s="1"/>
  <c r="W64" i="2"/>
  <c r="U60" i="2"/>
  <c r="V60" i="2" s="1"/>
  <c r="U54" i="2"/>
  <c r="V54" i="2" s="1"/>
  <c r="T32" i="2"/>
  <c r="U50" i="2"/>
  <c r="V50" i="2" s="1"/>
  <c r="X68" i="2" s="1"/>
  <c r="Y68" i="2" s="1"/>
  <c r="T28" i="2"/>
  <c r="U44" i="2"/>
  <c r="V44" i="2" s="1"/>
  <c r="J80" i="2"/>
  <c r="J72" i="2"/>
  <c r="W40" i="2"/>
  <c r="X40" i="2"/>
  <c r="Y40" i="2" s="1"/>
  <c r="T22" i="2"/>
  <c r="S24" i="2"/>
  <c r="N67" i="2"/>
  <c r="M77" i="2"/>
  <c r="N103" i="2"/>
  <c r="M113" i="2"/>
  <c r="N113" i="2" s="1"/>
  <c r="AA113" i="2" s="1"/>
  <c r="N100" i="2"/>
  <c r="M110" i="2"/>
  <c r="N96" i="2"/>
  <c r="M106" i="2"/>
  <c r="N92" i="2"/>
  <c r="M102" i="2"/>
  <c r="N102" i="2" s="1"/>
  <c r="M98" i="2"/>
  <c r="N98" i="2" s="1"/>
  <c r="N84" i="2"/>
  <c r="M94" i="2"/>
  <c r="N94" i="2" s="1"/>
  <c r="U42" i="2"/>
  <c r="V42" i="2" s="1"/>
  <c r="N78" i="2"/>
  <c r="M88" i="2"/>
  <c r="N88" i="2" s="1"/>
  <c r="N77" i="2"/>
  <c r="M87" i="2"/>
  <c r="U59" i="2"/>
  <c r="V59" i="2" s="1"/>
  <c r="U51" i="2"/>
  <c r="V51" i="2" s="1"/>
  <c r="X70" i="2" s="1"/>
  <c r="Y70" i="2" s="1"/>
  <c r="M80" i="2"/>
  <c r="N80" i="2" s="1"/>
  <c r="AA4" i="2"/>
  <c r="N63" i="2"/>
  <c r="M73" i="2"/>
  <c r="N73" i="2" s="1"/>
  <c r="S35" i="2"/>
  <c r="M82" i="2"/>
  <c r="N82" i="2" s="1"/>
  <c r="S32" i="2"/>
  <c r="U32" i="2" s="1"/>
  <c r="V32" i="2" s="1"/>
  <c r="K50" i="2"/>
  <c r="L60" i="2" s="1"/>
  <c r="AA11" i="2"/>
  <c r="J634" i="2"/>
  <c r="J631" i="2"/>
  <c r="W609" i="2"/>
  <c r="W589" i="2"/>
  <c r="J591" i="2"/>
  <c r="J575" i="2"/>
  <c r="J558" i="2"/>
  <c r="W553" i="2"/>
  <c r="J481" i="2"/>
  <c r="J635" i="2"/>
  <c r="U635" i="2"/>
  <c r="V635" i="2" s="1"/>
  <c r="W633" i="2"/>
  <c r="U632" i="2"/>
  <c r="V632" i="2" s="1"/>
  <c r="W631" i="2"/>
  <c r="U627" i="2"/>
  <c r="V627" i="2" s="1"/>
  <c r="W625" i="2"/>
  <c r="J632" i="2"/>
  <c r="J630" i="2"/>
  <c r="J628" i="2"/>
  <c r="U618" i="2"/>
  <c r="V618" i="2" s="1"/>
  <c r="U617" i="2"/>
  <c r="V617" i="2" s="1"/>
  <c r="X625" i="2" s="1"/>
  <c r="Y625" i="2" s="1"/>
  <c r="W616" i="2"/>
  <c r="W615" i="2"/>
  <c r="X615" i="2"/>
  <c r="Y615" i="2" s="1"/>
  <c r="W614" i="2"/>
  <c r="W613" i="2"/>
  <c r="X613" i="2"/>
  <c r="Y613" i="2" s="1"/>
  <c r="J619" i="2"/>
  <c r="J611" i="2"/>
  <c r="J603" i="2"/>
  <c r="J612" i="2"/>
  <c r="U608" i="2"/>
  <c r="V608" i="2" s="1"/>
  <c r="W604" i="2"/>
  <c r="W602" i="2"/>
  <c r="U597" i="2"/>
  <c r="V597" i="2" s="1"/>
  <c r="X609" i="2" s="1"/>
  <c r="Y609" i="2" s="1"/>
  <c r="J601" i="2"/>
  <c r="J588" i="2"/>
  <c r="W591" i="2"/>
  <c r="U588" i="2"/>
  <c r="V588" i="2" s="1"/>
  <c r="X602" i="2" s="1"/>
  <c r="Y602" i="2" s="1"/>
  <c r="W584" i="2"/>
  <c r="W580" i="2"/>
  <c r="J597" i="2"/>
  <c r="J593" i="2"/>
  <c r="J589" i="2"/>
  <c r="J582" i="2"/>
  <c r="J579" i="2"/>
  <c r="J569" i="2"/>
  <c r="K606" i="2" s="1"/>
  <c r="J574" i="2"/>
  <c r="J571" i="2"/>
  <c r="U572" i="2"/>
  <c r="V572" i="2" s="1"/>
  <c r="X589" i="2" s="1"/>
  <c r="Y589" i="2" s="1"/>
  <c r="W551" i="2"/>
  <c r="J561" i="2"/>
  <c r="U544" i="2"/>
  <c r="V544" i="2" s="1"/>
  <c r="U536" i="2"/>
  <c r="V536" i="2" s="1"/>
  <c r="X553" i="2" s="1"/>
  <c r="Y553" i="2" s="1"/>
  <c r="U527" i="2"/>
  <c r="V527" i="2" s="1"/>
  <c r="X546" i="2" s="1"/>
  <c r="Y546" i="2" s="1"/>
  <c r="J515" i="2"/>
  <c r="J537" i="2"/>
  <c r="J538" i="2"/>
  <c r="J532" i="2"/>
  <c r="J530" i="2"/>
  <c r="J528" i="2"/>
  <c r="J522" i="2"/>
  <c r="T517" i="2"/>
  <c r="S519" i="2"/>
  <c r="U519" i="2" s="1"/>
  <c r="V519" i="2" s="1"/>
  <c r="J505" i="2"/>
  <c r="J498" i="2"/>
  <c r="J509" i="2"/>
  <c r="T506" i="2"/>
  <c r="T504" i="2"/>
  <c r="T502" i="2"/>
  <c r="J512" i="2"/>
  <c r="T494" i="2"/>
  <c r="S496" i="2"/>
  <c r="U496" i="2" s="1"/>
  <c r="V496" i="2" s="1"/>
  <c r="T489" i="2"/>
  <c r="S491" i="2"/>
  <c r="U491" i="2" s="1"/>
  <c r="V491" i="2" s="1"/>
  <c r="T485" i="2"/>
  <c r="S487" i="2"/>
  <c r="U487" i="2" s="1"/>
  <c r="V487" i="2" s="1"/>
  <c r="J478" i="2"/>
  <c r="U464" i="2"/>
  <c r="V464" i="2" s="1"/>
  <c r="J474" i="2"/>
  <c r="J454" i="2"/>
  <c r="W461" i="2"/>
  <c r="J484" i="2"/>
  <c r="J480" i="2"/>
  <c r="J476" i="2"/>
  <c r="S468" i="2"/>
  <c r="J491" i="2"/>
  <c r="S484" i="2"/>
  <c r="U484" i="2" s="1"/>
  <c r="V484" i="2" s="1"/>
  <c r="S482" i="2"/>
  <c r="U482" i="2" s="1"/>
  <c r="V482" i="2" s="1"/>
  <c r="T478" i="2"/>
  <c r="T476" i="2"/>
  <c r="T474" i="2"/>
  <c r="T472" i="2"/>
  <c r="T470" i="2"/>
  <c r="T468" i="2"/>
  <c r="U459" i="2"/>
  <c r="V459" i="2" s="1"/>
  <c r="W457" i="2"/>
  <c r="T454" i="2"/>
  <c r="S456" i="2"/>
  <c r="U456" i="2" s="1"/>
  <c r="V456" i="2" s="1"/>
  <c r="T451" i="2"/>
  <c r="S453" i="2"/>
  <c r="U453" i="2" s="1"/>
  <c r="V453" i="2" s="1"/>
  <c r="T449" i="2"/>
  <c r="S451" i="2"/>
  <c r="U451" i="2" s="1"/>
  <c r="V451" i="2" s="1"/>
  <c r="T447" i="2"/>
  <c r="S449" i="2"/>
  <c r="U449" i="2" s="1"/>
  <c r="V449" i="2" s="1"/>
  <c r="S447" i="2"/>
  <c r="U447" i="2" s="1"/>
  <c r="V447" i="2" s="1"/>
  <c r="T445" i="2"/>
  <c r="S445" i="2"/>
  <c r="T443" i="2"/>
  <c r="S443" i="2"/>
  <c r="T441" i="2"/>
  <c r="S441" i="2"/>
  <c r="T439" i="2"/>
  <c r="S439" i="2"/>
  <c r="T437" i="2"/>
  <c r="T435" i="2"/>
  <c r="S437" i="2"/>
  <c r="U437" i="2" s="1"/>
  <c r="V437" i="2" s="1"/>
  <c r="T433" i="2"/>
  <c r="S435" i="2"/>
  <c r="U435" i="2" s="1"/>
  <c r="V435" i="2" s="1"/>
  <c r="T431" i="2"/>
  <c r="S433" i="2"/>
  <c r="U433" i="2" s="1"/>
  <c r="V433" i="2" s="1"/>
  <c r="T429" i="2"/>
  <c r="S431" i="2"/>
  <c r="U431" i="2" s="1"/>
  <c r="V431" i="2" s="1"/>
  <c r="J437" i="2"/>
  <c r="J433" i="2"/>
  <c r="J429" i="2"/>
  <c r="J425" i="2"/>
  <c r="J421" i="2"/>
  <c r="S419" i="2"/>
  <c r="U419" i="2" s="1"/>
  <c r="V419" i="2" s="1"/>
  <c r="T412" i="2"/>
  <c r="S415" i="2"/>
  <c r="S413" i="2"/>
  <c r="U413" i="2" s="1"/>
  <c r="V413" i="2" s="1"/>
  <c r="T410" i="2"/>
  <c r="S412" i="2"/>
  <c r="S422" i="2"/>
  <c r="U422" i="2" s="1"/>
  <c r="V422" i="2" s="1"/>
  <c r="T415" i="2"/>
  <c r="S417" i="2"/>
  <c r="U417" i="2" s="1"/>
  <c r="V417" i="2" s="1"/>
  <c r="J401" i="2"/>
  <c r="J453" i="2"/>
  <c r="K491" i="2" s="1"/>
  <c r="T426" i="2"/>
  <c r="S428" i="2"/>
  <c r="U428" i="2" s="1"/>
  <c r="V428" i="2" s="1"/>
  <c r="S388" i="2"/>
  <c r="S384" i="2"/>
  <c r="U384" i="2" s="1"/>
  <c r="V384" i="2" s="1"/>
  <c r="U374" i="2"/>
  <c r="V374" i="2" s="1"/>
  <c r="U371" i="2"/>
  <c r="V371" i="2" s="1"/>
  <c r="J363" i="2"/>
  <c r="J448" i="2"/>
  <c r="J444" i="2"/>
  <c r="T425" i="2"/>
  <c r="S427" i="2"/>
  <c r="U427" i="2" s="1"/>
  <c r="V427" i="2" s="1"/>
  <c r="J406" i="2"/>
  <c r="J403" i="2"/>
  <c r="S408" i="2"/>
  <c r="U408" i="2" s="1"/>
  <c r="V408" i="2" s="1"/>
  <c r="T406" i="2"/>
  <c r="J396" i="2"/>
  <c r="S405" i="2"/>
  <c r="U405" i="2" s="1"/>
  <c r="V405" i="2" s="1"/>
  <c r="T403" i="2"/>
  <c r="J393" i="2"/>
  <c r="S402" i="2"/>
  <c r="U402" i="2" s="1"/>
  <c r="V402" i="2" s="1"/>
  <c r="T400" i="2"/>
  <c r="J392" i="2"/>
  <c r="T388" i="2"/>
  <c r="T381" i="2"/>
  <c r="J368" i="2"/>
  <c r="U357" i="2"/>
  <c r="V357" i="2" s="1"/>
  <c r="J377" i="2"/>
  <c r="J373" i="2"/>
  <c r="S369" i="2"/>
  <c r="U369" i="2" s="1"/>
  <c r="V369" i="2" s="1"/>
  <c r="S368" i="2"/>
  <c r="U368" i="2" s="1"/>
  <c r="V368" i="2" s="1"/>
  <c r="S367" i="2"/>
  <c r="U367" i="2" s="1"/>
  <c r="V367" i="2" s="1"/>
  <c r="T364" i="2"/>
  <c r="S365" i="2"/>
  <c r="U365" i="2" s="1"/>
  <c r="V365" i="2" s="1"/>
  <c r="S364" i="2"/>
  <c r="U364" i="2" s="1"/>
  <c r="V364" i="2" s="1"/>
  <c r="S363" i="2"/>
  <c r="U363" i="2" s="1"/>
  <c r="V363" i="2" s="1"/>
  <c r="T360" i="2"/>
  <c r="S361" i="2"/>
  <c r="U361" i="2" s="1"/>
  <c r="V361" i="2" s="1"/>
  <c r="S360" i="2"/>
  <c r="U360" i="2" s="1"/>
  <c r="V360" i="2" s="1"/>
  <c r="S359" i="2"/>
  <c r="U359" i="2" s="1"/>
  <c r="V359" i="2" s="1"/>
  <c r="T356" i="2"/>
  <c r="U356" i="2" s="1"/>
  <c r="V356" i="2" s="1"/>
  <c r="J358" i="2"/>
  <c r="J354" i="2"/>
  <c r="J350" i="2"/>
  <c r="J400" i="2"/>
  <c r="T386" i="2"/>
  <c r="U386" i="2" s="1"/>
  <c r="V386" i="2" s="1"/>
  <c r="J369" i="2"/>
  <c r="T372" i="2"/>
  <c r="U372" i="2" s="1"/>
  <c r="V372" i="2" s="1"/>
  <c r="J361" i="2"/>
  <c r="S352" i="2"/>
  <c r="U352" i="2" s="1"/>
  <c r="V352" i="2" s="1"/>
  <c r="J333" i="2"/>
  <c r="W285" i="2"/>
  <c r="T355" i="2"/>
  <c r="U355" i="2" s="1"/>
  <c r="V355" i="2" s="1"/>
  <c r="S353" i="2"/>
  <c r="U353" i="2" s="1"/>
  <c r="V353" i="2" s="1"/>
  <c r="J330" i="2"/>
  <c r="J327" i="2"/>
  <c r="J323" i="2"/>
  <c r="U290" i="2"/>
  <c r="V290" i="2" s="1"/>
  <c r="J328" i="2"/>
  <c r="J324" i="2"/>
  <c r="U329" i="2"/>
  <c r="V329" i="2" s="1"/>
  <c r="J312" i="2"/>
  <c r="U321" i="2"/>
  <c r="V321" i="2" s="1"/>
  <c r="X339" i="2" s="1"/>
  <c r="Y339" i="2" s="1"/>
  <c r="J304" i="2"/>
  <c r="U313" i="2"/>
  <c r="V313" i="2" s="1"/>
  <c r="J296" i="2"/>
  <c r="U305" i="2"/>
  <c r="V305" i="2" s="1"/>
  <c r="X323" i="2" s="1"/>
  <c r="Y323" i="2" s="1"/>
  <c r="J288" i="2"/>
  <c r="U297" i="2"/>
  <c r="V297" i="2" s="1"/>
  <c r="X316" i="2" s="1"/>
  <c r="Y316" i="2" s="1"/>
  <c r="U280" i="2"/>
  <c r="V280" i="2" s="1"/>
  <c r="J343" i="2"/>
  <c r="J339" i="2"/>
  <c r="J335" i="2"/>
  <c r="J317" i="2"/>
  <c r="U326" i="2"/>
  <c r="V326" i="2" s="1"/>
  <c r="X343" i="2" s="1"/>
  <c r="Y343" i="2" s="1"/>
  <c r="J309" i="2"/>
  <c r="U318" i="2"/>
  <c r="V318" i="2" s="1"/>
  <c r="J301" i="2"/>
  <c r="U310" i="2"/>
  <c r="V310" i="2" s="1"/>
  <c r="X327" i="2" s="1"/>
  <c r="Y327" i="2" s="1"/>
  <c r="J293" i="2"/>
  <c r="U302" i="2"/>
  <c r="V302" i="2" s="1"/>
  <c r="S295" i="2"/>
  <c r="U295" i="2" s="1"/>
  <c r="V295" i="2" s="1"/>
  <c r="T293" i="2"/>
  <c r="U293" i="2" s="1"/>
  <c r="V293" i="2" s="1"/>
  <c r="J281" i="2"/>
  <c r="J268" i="2"/>
  <c r="K267" i="2"/>
  <c r="K265" i="2"/>
  <c r="W217" i="2"/>
  <c r="J201" i="2"/>
  <c r="U208" i="2"/>
  <c r="V208" i="2" s="1"/>
  <c r="J193" i="2"/>
  <c r="U198" i="2"/>
  <c r="V198" i="2" s="1"/>
  <c r="J282" i="2"/>
  <c r="K246" i="2"/>
  <c r="W199" i="2"/>
  <c r="J273" i="2"/>
  <c r="J269" i="2"/>
  <c r="T276" i="2"/>
  <c r="U276" i="2" s="1"/>
  <c r="V276" i="2" s="1"/>
  <c r="S277" i="2"/>
  <c r="U277" i="2" s="1"/>
  <c r="V277" i="2" s="1"/>
  <c r="W273" i="2"/>
  <c r="X273" i="2"/>
  <c r="Y273" i="2" s="1"/>
  <c r="W269" i="2"/>
  <c r="X269" i="2"/>
  <c r="Y269" i="2" s="1"/>
  <c r="W265" i="2"/>
  <c r="X265" i="2"/>
  <c r="Y265" i="2" s="1"/>
  <c r="W261" i="2"/>
  <c r="X261" i="2"/>
  <c r="Y261" i="2" s="1"/>
  <c r="U258" i="2"/>
  <c r="V258" i="2" s="1"/>
  <c r="X254" i="2"/>
  <c r="Y254" i="2" s="1"/>
  <c r="W254" i="2"/>
  <c r="X250" i="2"/>
  <c r="Y250" i="2" s="1"/>
  <c r="W250" i="2"/>
  <c r="X246" i="2"/>
  <c r="Y246" i="2" s="1"/>
  <c r="W246" i="2"/>
  <c r="X242" i="2"/>
  <c r="Y242" i="2" s="1"/>
  <c r="W242" i="2"/>
  <c r="X238" i="2"/>
  <c r="Y238" i="2" s="1"/>
  <c r="W238" i="2"/>
  <c r="X234" i="2"/>
  <c r="Y234" i="2" s="1"/>
  <c r="W234" i="2"/>
  <c r="J202" i="2"/>
  <c r="U209" i="2"/>
  <c r="V209" i="2" s="1"/>
  <c r="J194" i="2"/>
  <c r="J279" i="2"/>
  <c r="J188" i="2"/>
  <c r="J168" i="2"/>
  <c r="J164" i="2"/>
  <c r="J160" i="2"/>
  <c r="W166" i="2"/>
  <c r="J152" i="2"/>
  <c r="K139" i="2"/>
  <c r="K137" i="2"/>
  <c r="K135" i="2"/>
  <c r="K133" i="2"/>
  <c r="L134" i="2" s="1"/>
  <c r="T95" i="2"/>
  <c r="S97" i="2"/>
  <c r="U97" i="2" s="1"/>
  <c r="V97" i="2" s="1"/>
  <c r="T93" i="2"/>
  <c r="S95" i="2"/>
  <c r="U95" i="2" s="1"/>
  <c r="V95" i="2" s="1"/>
  <c r="X112" i="2" s="1"/>
  <c r="Y112" i="2" s="1"/>
  <c r="T91" i="2"/>
  <c r="S93" i="2"/>
  <c r="U93" i="2" s="1"/>
  <c r="V93" i="2" s="1"/>
  <c r="M119" i="2"/>
  <c r="J175" i="2"/>
  <c r="J173" i="2"/>
  <c r="W182" i="2"/>
  <c r="W181" i="2"/>
  <c r="U175" i="2"/>
  <c r="V175" i="2" s="1"/>
  <c r="U173" i="2"/>
  <c r="V173" i="2" s="1"/>
  <c r="U171" i="2"/>
  <c r="V171" i="2" s="1"/>
  <c r="J157" i="2"/>
  <c r="W163" i="2"/>
  <c r="X163" i="2"/>
  <c r="Y163" i="2" s="1"/>
  <c r="U154" i="2"/>
  <c r="V154" i="2" s="1"/>
  <c r="S91" i="2"/>
  <c r="U91" i="2" s="1"/>
  <c r="V91" i="2" s="1"/>
  <c r="T83" i="2"/>
  <c r="S83" i="2"/>
  <c r="U83" i="2" s="1"/>
  <c r="V83" i="2" s="1"/>
  <c r="J182" i="2"/>
  <c r="J177" i="2"/>
  <c r="U184" i="2"/>
  <c r="V184" i="2" s="1"/>
  <c r="X199" i="2" s="1"/>
  <c r="Y199" i="2" s="1"/>
  <c r="U168" i="2"/>
  <c r="V168" i="2" s="1"/>
  <c r="X183" i="2" s="1"/>
  <c r="Y183" i="2" s="1"/>
  <c r="J154" i="2"/>
  <c r="J149" i="2"/>
  <c r="U136" i="2"/>
  <c r="V136" i="2" s="1"/>
  <c r="X134" i="2"/>
  <c r="Y134" i="2" s="1"/>
  <c r="W134" i="2"/>
  <c r="X132" i="2"/>
  <c r="Y132" i="2" s="1"/>
  <c r="W132" i="2"/>
  <c r="X130" i="2"/>
  <c r="Y130" i="2" s="1"/>
  <c r="W130" i="2"/>
  <c r="X128" i="2"/>
  <c r="Y128" i="2" s="1"/>
  <c r="W128" i="2"/>
  <c r="X126" i="2"/>
  <c r="Y126" i="2" s="1"/>
  <c r="W126" i="2"/>
  <c r="X124" i="2"/>
  <c r="Y124" i="2" s="1"/>
  <c r="W124" i="2"/>
  <c r="X122" i="2"/>
  <c r="Y122" i="2" s="1"/>
  <c r="W122" i="2"/>
  <c r="X120" i="2"/>
  <c r="Y120" i="2" s="1"/>
  <c r="W120" i="2"/>
  <c r="X118" i="2"/>
  <c r="Y118" i="2" s="1"/>
  <c r="W118" i="2"/>
  <c r="X116" i="2"/>
  <c r="Y116" i="2" s="1"/>
  <c r="W116" i="2"/>
  <c r="X114" i="2"/>
  <c r="Y114" i="2" s="1"/>
  <c r="W114" i="2"/>
  <c r="W112" i="2"/>
  <c r="X110" i="2"/>
  <c r="Y110" i="2" s="1"/>
  <c r="W110" i="2"/>
  <c r="W108" i="2"/>
  <c r="W106" i="2"/>
  <c r="W104" i="2"/>
  <c r="W102" i="2"/>
  <c r="W100" i="2"/>
  <c r="W98" i="2"/>
  <c r="S73" i="2"/>
  <c r="U73" i="2" s="1"/>
  <c r="V73" i="2" s="1"/>
  <c r="S31" i="2"/>
  <c r="J187" i="2"/>
  <c r="U155" i="2"/>
  <c r="V155" i="2" s="1"/>
  <c r="J142" i="2"/>
  <c r="T74" i="2"/>
  <c r="T90" i="2"/>
  <c r="J77" i="2"/>
  <c r="S86" i="2"/>
  <c r="U86" i="2" s="1"/>
  <c r="V86" i="2" s="1"/>
  <c r="T80" i="2"/>
  <c r="N118" i="2"/>
  <c r="AA118" i="2" s="1"/>
  <c r="M128" i="2"/>
  <c r="S78" i="2"/>
  <c r="U78" i="2" s="1"/>
  <c r="V78" i="2" s="1"/>
  <c r="N114" i="2"/>
  <c r="M124" i="2"/>
  <c r="N110" i="2"/>
  <c r="M120" i="2"/>
  <c r="N106" i="2"/>
  <c r="M116" i="2"/>
  <c r="N116" i="2" s="1"/>
  <c r="AA116" i="2" s="1"/>
  <c r="U56" i="2"/>
  <c r="V56" i="2" s="1"/>
  <c r="T34" i="2"/>
  <c r="L132" i="2"/>
  <c r="J78" i="2"/>
  <c r="J70" i="2"/>
  <c r="N115" i="2"/>
  <c r="M125" i="2"/>
  <c r="U61" i="2"/>
  <c r="V61" i="2" s="1"/>
  <c r="W53" i="2"/>
  <c r="W45" i="2"/>
  <c r="T35" i="2"/>
  <c r="S25" i="2"/>
  <c r="U25" i="2" s="1"/>
  <c r="V25" i="2" s="1"/>
  <c r="T75" i="2"/>
  <c r="N111" i="2"/>
  <c r="M121" i="2"/>
  <c r="N107" i="2"/>
  <c r="M117" i="2"/>
  <c r="N117" i="2" s="1"/>
  <c r="AA117" i="2" s="1"/>
  <c r="T29" i="2"/>
  <c r="U29" i="2" s="1"/>
  <c r="V29" i="2" s="1"/>
  <c r="N75" i="2"/>
  <c r="M85" i="2"/>
  <c r="N85" i="2" s="1"/>
  <c r="T31" i="2"/>
  <c r="S28" i="2"/>
  <c r="U28" i="2" s="1"/>
  <c r="V28" i="2" s="1"/>
  <c r="AA6" i="2"/>
  <c r="N99" i="2"/>
  <c r="M109" i="2"/>
  <c r="N109" i="2" s="1"/>
  <c r="N95" i="2"/>
  <c r="M105" i="2"/>
  <c r="N105" i="2" s="1"/>
  <c r="N91" i="2"/>
  <c r="M101" i="2"/>
  <c r="N101" i="2" s="1"/>
  <c r="N87" i="2"/>
  <c r="M97" i="2"/>
  <c r="N97" i="2" s="1"/>
  <c r="N83" i="2"/>
  <c r="M93" i="2"/>
  <c r="N93" i="2" s="1"/>
  <c r="T33" i="2"/>
  <c r="U33" i="2" s="1"/>
  <c r="V33" i="2" s="1"/>
  <c r="T24" i="2"/>
  <c r="S23" i="2"/>
  <c r="U23" i="2" s="1"/>
  <c r="V23" i="2" s="1"/>
  <c r="K52" i="2"/>
  <c r="L62" i="2" s="1"/>
  <c r="AE637" i="1"/>
  <c r="R639" i="1"/>
  <c r="AE638" i="1"/>
  <c r="AM636" i="1"/>
  <c r="Q632" i="1"/>
  <c r="Q630" i="1"/>
  <c r="AM630" i="1"/>
  <c r="AM627" i="1"/>
  <c r="Q627" i="1"/>
  <c r="AE627" i="1"/>
  <c r="AE626" i="1"/>
  <c r="AE625" i="1"/>
  <c r="AM624" i="1"/>
  <c r="AE621" i="1"/>
  <c r="Q619" i="1"/>
  <c r="AE617" i="1"/>
  <c r="BS615" i="1"/>
  <c r="AE615" i="1"/>
  <c r="BS611" i="1"/>
  <c r="I608" i="1"/>
  <c r="AE607" i="1"/>
  <c r="AM606" i="1"/>
  <c r="AE605" i="1"/>
  <c r="Q604" i="1"/>
  <c r="AM600" i="1"/>
  <c r="Q600" i="1"/>
  <c r="AM599" i="1"/>
  <c r="BS598" i="1"/>
  <c r="AE597" i="1"/>
  <c r="AE595" i="1"/>
  <c r="AE594" i="1"/>
  <c r="AE593" i="1"/>
  <c r="AE592" i="1"/>
  <c r="AM594" i="1"/>
  <c r="Q591" i="1"/>
  <c r="AM592" i="1"/>
  <c r="BK588" i="1"/>
  <c r="Q588" i="1"/>
  <c r="BO584" i="1"/>
  <c r="AM584" i="1"/>
  <c r="AE579" i="1"/>
  <c r="AM638" i="1"/>
  <c r="AM633" i="1"/>
  <c r="AM623" i="1"/>
  <c r="AM622" i="1"/>
  <c r="AU624" i="1"/>
  <c r="AE614" i="1"/>
  <c r="I613" i="1"/>
  <c r="AU616" i="1"/>
  <c r="AM609" i="1"/>
  <c r="AE591" i="1"/>
  <c r="AM590" i="1"/>
  <c r="I589" i="1"/>
  <c r="AE583" i="1"/>
  <c r="BK583" i="1"/>
  <c r="AU585" i="1"/>
  <c r="AU586" i="1"/>
  <c r="AM634" i="1"/>
  <c r="AE628" i="1"/>
  <c r="AU625" i="1"/>
  <c r="AM614" i="1"/>
  <c r="AM613" i="1"/>
  <c r="AM612" i="1"/>
  <c r="AM611" i="1"/>
  <c r="BK607" i="1"/>
  <c r="I607" i="1"/>
  <c r="AE606" i="1"/>
  <c r="I605" i="1"/>
  <c r="AE601" i="1"/>
  <c r="BK597" i="1"/>
  <c r="R584" i="1"/>
  <c r="Q584" i="1"/>
  <c r="I639" i="1"/>
  <c r="Q634" i="1"/>
  <c r="AE633" i="1"/>
  <c r="I630" i="1"/>
  <c r="AM629" i="1"/>
  <c r="BK625" i="1"/>
  <c r="AE624" i="1"/>
  <c r="BS620" i="1"/>
  <c r="I619" i="1"/>
  <c r="AM619" i="1"/>
  <c r="I612" i="1"/>
  <c r="AM610" i="1"/>
  <c r="AM608" i="1"/>
  <c r="AE604" i="1"/>
  <c r="BK601" i="1"/>
  <c r="AE600" i="1"/>
  <c r="AU600" i="1"/>
  <c r="AM598" i="1"/>
  <c r="AM597" i="1"/>
  <c r="AM596" i="1"/>
  <c r="AM595" i="1"/>
  <c r="AM591" i="1"/>
  <c r="I591" i="1"/>
  <c r="AE590" i="1"/>
  <c r="AE588" i="1"/>
  <c r="BK587" i="1"/>
  <c r="AE587" i="1"/>
  <c r="R581" i="1"/>
  <c r="Q581" i="1"/>
  <c r="I542" i="1"/>
  <c r="AU575" i="1"/>
  <c r="Q572" i="1"/>
  <c r="AM571" i="1"/>
  <c r="BO570" i="1"/>
  <c r="AM570" i="1"/>
  <c r="Q570" i="1"/>
  <c r="I564" i="1"/>
  <c r="AU563" i="1"/>
  <c r="I562" i="1"/>
  <c r="AM553" i="1"/>
  <c r="I551" i="1"/>
  <c r="BO547" i="1"/>
  <c r="AM547" i="1"/>
  <c r="Q547" i="1"/>
  <c r="I546" i="1"/>
  <c r="AU544" i="1"/>
  <c r="R544" i="1"/>
  <c r="AU542" i="1"/>
  <c r="R542" i="1"/>
  <c r="Q534" i="1"/>
  <c r="AM533" i="1"/>
  <c r="Q533" i="1"/>
  <c r="AM525" i="1"/>
  <c r="Q525" i="1"/>
  <c r="BC523" i="1"/>
  <c r="AM523" i="1"/>
  <c r="AM515" i="1"/>
  <c r="BK512" i="1"/>
  <c r="Q501" i="1"/>
  <c r="AE494" i="1"/>
  <c r="BC493" i="1"/>
  <c r="AE469" i="1"/>
  <c r="AE466" i="1"/>
  <c r="AE449" i="1"/>
  <c r="BK444" i="1"/>
  <c r="AE423" i="1"/>
  <c r="AE422" i="1"/>
  <c r="I422" i="1"/>
  <c r="AE415" i="1"/>
  <c r="Q413" i="1"/>
  <c r="I412" i="1"/>
  <c r="Q411" i="1"/>
  <c r="AM413" i="1"/>
  <c r="BK407" i="1"/>
  <c r="BK405" i="1"/>
  <c r="AE403" i="1"/>
  <c r="AE402" i="1"/>
  <c r="Q397" i="1"/>
  <c r="I396" i="1"/>
  <c r="Q395" i="1"/>
  <c r="AM397" i="1"/>
  <c r="Q393" i="1"/>
  <c r="I392" i="1"/>
  <c r="Q391" i="1"/>
  <c r="AE390" i="1"/>
  <c r="R388" i="1"/>
  <c r="BK385" i="1"/>
  <c r="AM386" i="1"/>
  <c r="Q379" i="1"/>
  <c r="R379" i="1"/>
  <c r="I563" i="1"/>
  <c r="I558" i="1"/>
  <c r="I552" i="1"/>
  <c r="AU547" i="1"/>
  <c r="AU545" i="1"/>
  <c r="I540" i="1"/>
  <c r="AU536" i="1"/>
  <c r="I531" i="1"/>
  <c r="AE462" i="1"/>
  <c r="BK457" i="1"/>
  <c r="AE457" i="1"/>
  <c r="AE425" i="1"/>
  <c r="Q424" i="1"/>
  <c r="AE420" i="1"/>
  <c r="AE417" i="1"/>
  <c r="Q416" i="1"/>
  <c r="Q414" i="1"/>
  <c r="BK409" i="1"/>
  <c r="Q401" i="1"/>
  <c r="Q399" i="1"/>
  <c r="AM401" i="1"/>
  <c r="R389" i="1"/>
  <c r="AE387" i="1"/>
  <c r="AE386" i="1"/>
  <c r="AM382" i="1"/>
  <c r="I585" i="1"/>
  <c r="R583" i="1"/>
  <c r="BK582" i="1"/>
  <c r="AM585" i="1"/>
  <c r="AU579" i="1"/>
  <c r="R579" i="1"/>
  <c r="R578" i="1"/>
  <c r="I578" i="1"/>
  <c r="Q577" i="1"/>
  <c r="AM574" i="1"/>
  <c r="AM568" i="1"/>
  <c r="R567" i="1"/>
  <c r="R566" i="1"/>
  <c r="BO565" i="1"/>
  <c r="AU570" i="1"/>
  <c r="R565" i="1"/>
  <c r="AU569" i="1"/>
  <c r="AM555" i="1"/>
  <c r="R548" i="1"/>
  <c r="AM545" i="1"/>
  <c r="AM544" i="1"/>
  <c r="AU543" i="1"/>
  <c r="AU541" i="1"/>
  <c r="I541" i="1"/>
  <c r="AU540" i="1"/>
  <c r="AM540" i="1"/>
  <c r="I537" i="1"/>
  <c r="AM535" i="1"/>
  <c r="AU534" i="1"/>
  <c r="I527" i="1"/>
  <c r="BC527" i="1"/>
  <c r="BC524" i="1"/>
  <c r="AU523" i="1"/>
  <c r="I523" i="1"/>
  <c r="BC522" i="1"/>
  <c r="BC517" i="1"/>
  <c r="BC515" i="1"/>
  <c r="BW511" i="1"/>
  <c r="S522" i="1"/>
  <c r="AE503" i="1"/>
  <c r="AE499" i="1"/>
  <c r="I439" i="1"/>
  <c r="AM405" i="1"/>
  <c r="AM379" i="1"/>
  <c r="AU588" i="1"/>
  <c r="I581" i="1"/>
  <c r="AM577" i="1"/>
  <c r="Q571" i="1"/>
  <c r="AM567" i="1"/>
  <c r="AM566" i="1"/>
  <c r="I561" i="1"/>
  <c r="R560" i="1"/>
  <c r="R558" i="1"/>
  <c r="R556" i="1"/>
  <c r="R553" i="1"/>
  <c r="AU550" i="1"/>
  <c r="R550" i="1"/>
  <c r="AM549" i="1"/>
  <c r="AU546" i="1"/>
  <c r="I539" i="1"/>
  <c r="AM536" i="1"/>
  <c r="BC531" i="1"/>
  <c r="BW526" i="1"/>
  <c r="BO525" i="1"/>
  <c r="AM519" i="1"/>
  <c r="AE519" i="1"/>
  <c r="AE513" i="1"/>
  <c r="BK511" i="1"/>
  <c r="AM511" i="1"/>
  <c r="BC519" i="1"/>
  <c r="Q507" i="1"/>
  <c r="Q505" i="1"/>
  <c r="BK503" i="1"/>
  <c r="AM503" i="1"/>
  <c r="S520" i="1"/>
  <c r="BK499" i="1"/>
  <c r="AM499" i="1"/>
  <c r="BK494" i="1"/>
  <c r="AE473" i="1"/>
  <c r="AE461" i="1"/>
  <c r="I459" i="1"/>
  <c r="I447" i="1"/>
  <c r="BC446" i="1"/>
  <c r="AE441" i="1"/>
  <c r="I435" i="1"/>
  <c r="AE424" i="1"/>
  <c r="AE421" i="1"/>
  <c r="Q420" i="1"/>
  <c r="AE416" i="1"/>
  <c r="I408" i="1"/>
  <c r="AM409" i="1"/>
  <c r="AE399" i="1"/>
  <c r="AE398" i="1"/>
  <c r="AE394" i="1"/>
  <c r="Q387" i="1"/>
  <c r="R387" i="1"/>
  <c r="Q383" i="1"/>
  <c r="R383" i="1"/>
  <c r="R380" i="1"/>
  <c r="BS377" i="1"/>
  <c r="R375" i="1"/>
  <c r="BS373" i="1"/>
  <c r="R371" i="1"/>
  <c r="BS369" i="1"/>
  <c r="AM367" i="1"/>
  <c r="R367" i="1"/>
  <c r="BS365" i="1"/>
  <c r="AU365" i="1"/>
  <c r="AM364" i="1"/>
  <c r="R364" i="1"/>
  <c r="AE363" i="1"/>
  <c r="AM362" i="1"/>
  <c r="R362" i="1"/>
  <c r="Q357" i="1"/>
  <c r="BK355" i="1"/>
  <c r="AM358" i="1"/>
  <c r="AE336" i="1"/>
  <c r="I335" i="1"/>
  <c r="BC345" i="1"/>
  <c r="Q333" i="1"/>
  <c r="BK331" i="1"/>
  <c r="AM332" i="1"/>
  <c r="AE328" i="1"/>
  <c r="I327" i="1"/>
  <c r="BC337" i="1"/>
  <c r="Q325" i="1"/>
  <c r="BK323" i="1"/>
  <c r="AM324" i="1"/>
  <c r="AE320" i="1"/>
  <c r="Q319" i="1"/>
  <c r="BK317" i="1"/>
  <c r="AM319" i="1"/>
  <c r="Q315" i="1"/>
  <c r="AE313" i="1"/>
  <c r="AE310" i="1"/>
  <c r="AE308" i="1"/>
  <c r="AE307" i="1"/>
  <c r="AM303" i="1"/>
  <c r="BK302" i="1"/>
  <c r="Q299" i="1"/>
  <c r="BC295" i="1"/>
  <c r="BC300" i="1"/>
  <c r="AM297" i="1"/>
  <c r="AM356" i="1"/>
  <c r="BC360" i="1"/>
  <c r="BC357" i="1"/>
  <c r="BC355" i="1"/>
  <c r="BC352" i="1"/>
  <c r="T360" i="1"/>
  <c r="BC347" i="1"/>
  <c r="T344" i="1"/>
  <c r="AM334" i="1"/>
  <c r="BC338" i="1"/>
  <c r="AM326" i="1"/>
  <c r="BC325" i="1"/>
  <c r="BC313" i="1"/>
  <c r="R296" i="1"/>
  <c r="Q296" i="1"/>
  <c r="AM296" i="1"/>
  <c r="AU367" i="1"/>
  <c r="AM365" i="1"/>
  <c r="AE364" i="1"/>
  <c r="AE356" i="1"/>
  <c r="BC353" i="1"/>
  <c r="BC351" i="1"/>
  <c r="BC349" i="1"/>
  <c r="BW336" i="1"/>
  <c r="T346" i="1"/>
  <c r="I331" i="1"/>
  <c r="BC341" i="1"/>
  <c r="BW328" i="1"/>
  <c r="I323" i="1"/>
  <c r="BC333" i="1"/>
  <c r="BW320" i="1"/>
  <c r="AM320" i="1"/>
  <c r="AM315" i="1"/>
  <c r="BK313" i="1"/>
  <c r="BK310" i="1"/>
  <c r="I306" i="1"/>
  <c r="I303" i="1"/>
  <c r="BK301" i="1"/>
  <c r="AE301" i="1"/>
  <c r="BK297" i="1"/>
  <c r="AE298" i="1"/>
  <c r="S358" i="1"/>
  <c r="AE358" i="1"/>
  <c r="Q353" i="1"/>
  <c r="Q351" i="1"/>
  <c r="BW350" i="1"/>
  <c r="Q349" i="1"/>
  <c r="Q347" i="1"/>
  <c r="BW346" i="1"/>
  <c r="BC356" i="1"/>
  <c r="Q345" i="1"/>
  <c r="BW344" i="1"/>
  <c r="BC354" i="1"/>
  <c r="BW341" i="1"/>
  <c r="T350" i="1"/>
  <c r="BW338" i="1"/>
  <c r="T348" i="1"/>
  <c r="BK337" i="1"/>
  <c r="AM337" i="1"/>
  <c r="AM338" i="1"/>
  <c r="I333" i="1"/>
  <c r="BC343" i="1"/>
  <c r="Q331" i="1"/>
  <c r="BW330" i="1"/>
  <c r="BK329" i="1"/>
  <c r="AM329" i="1"/>
  <c r="AM330" i="1"/>
  <c r="I325" i="1"/>
  <c r="BC335" i="1"/>
  <c r="Q323" i="1"/>
  <c r="BW322" i="1"/>
  <c r="BK321" i="1"/>
  <c r="AM321" i="1"/>
  <c r="AM322" i="1"/>
  <c r="I319" i="1"/>
  <c r="AE316" i="1"/>
  <c r="I315" i="1"/>
  <c r="BC314" i="1"/>
  <c r="BC321" i="1"/>
  <c r="AE312" i="1"/>
  <c r="AM309" i="1"/>
  <c r="Q309" i="1"/>
  <c r="AE300" i="1"/>
  <c r="BC296" i="1"/>
  <c r="AE284" i="1"/>
  <c r="BC282" i="1"/>
  <c r="BK281" i="1"/>
  <c r="BC280" i="1"/>
  <c r="AE279" i="1"/>
  <c r="I279" i="1"/>
  <c r="AE277" i="1"/>
  <c r="BK274" i="1"/>
  <c r="AM267" i="1"/>
  <c r="AM265" i="1"/>
  <c r="T265" i="1"/>
  <c r="AE263" i="1"/>
  <c r="AM261" i="1"/>
  <c r="T261" i="1"/>
  <c r="AE258" i="1"/>
  <c r="BK257" i="1"/>
  <c r="BK254" i="1"/>
  <c r="AM252" i="1"/>
  <c r="BC251" i="1"/>
  <c r="BK249" i="1"/>
  <c r="AM251" i="1"/>
  <c r="BC247" i="1"/>
  <c r="T259" i="1"/>
  <c r="BK245" i="1"/>
  <c r="AM247" i="1"/>
  <c r="BC243" i="1"/>
  <c r="BK241" i="1"/>
  <c r="AM243" i="1"/>
  <c r="BC239" i="1"/>
  <c r="BK237" i="1"/>
  <c r="AM239" i="1"/>
  <c r="BC235" i="1"/>
  <c r="BK233" i="1"/>
  <c r="AM235" i="1"/>
  <c r="BC231" i="1"/>
  <c r="AM232" i="1"/>
  <c r="BC228" i="1"/>
  <c r="AE226" i="1"/>
  <c r="AM220" i="1"/>
  <c r="BC202" i="1"/>
  <c r="I173" i="1"/>
  <c r="BC170" i="1"/>
  <c r="BC141" i="1"/>
  <c r="R136" i="1"/>
  <c r="R134" i="1"/>
  <c r="Q127" i="1"/>
  <c r="AM127" i="1"/>
  <c r="AE115" i="1"/>
  <c r="AU110" i="1"/>
  <c r="BC104" i="1"/>
  <c r="BK91" i="1"/>
  <c r="AE92" i="1"/>
  <c r="BK74" i="1"/>
  <c r="AE75" i="1"/>
  <c r="N82" i="1"/>
  <c r="AM56" i="1"/>
  <c r="BO54" i="1"/>
  <c r="AM55" i="1"/>
  <c r="AU42" i="1"/>
  <c r="AU48" i="1"/>
  <c r="AU49" i="1"/>
  <c r="Q41" i="1"/>
  <c r="R41" i="1"/>
  <c r="BK293" i="1"/>
  <c r="AE283" i="1"/>
  <c r="BK278" i="1"/>
  <c r="BK276" i="1"/>
  <c r="BK270" i="1"/>
  <c r="BK268" i="1"/>
  <c r="BC267" i="1"/>
  <c r="AE268" i="1"/>
  <c r="AE262" i="1"/>
  <c r="AM260" i="1"/>
  <c r="I260" i="1"/>
  <c r="BC265" i="1"/>
  <c r="AE256" i="1"/>
  <c r="AM255" i="1"/>
  <c r="BC264" i="1"/>
  <c r="AE253" i="1"/>
  <c r="I249" i="1"/>
  <c r="BC248" i="1"/>
  <c r="AE249" i="1"/>
  <c r="AM248" i="1"/>
  <c r="I245" i="1"/>
  <c r="BC244" i="1"/>
  <c r="AE245" i="1"/>
  <c r="AM244" i="1"/>
  <c r="I241" i="1"/>
  <c r="BC240" i="1"/>
  <c r="AE241" i="1"/>
  <c r="AM240" i="1"/>
  <c r="AE237" i="1"/>
  <c r="AM236" i="1"/>
  <c r="AE233" i="1"/>
  <c r="AE230" i="1"/>
  <c r="AE225" i="1"/>
  <c r="AE221" i="1"/>
  <c r="AM218" i="1"/>
  <c r="BC218" i="1"/>
  <c r="AM212" i="1"/>
  <c r="BC215" i="1"/>
  <c r="AE211" i="1"/>
  <c r="BK210" i="1"/>
  <c r="Q210" i="1"/>
  <c r="AE201" i="1"/>
  <c r="AE199" i="1"/>
  <c r="AU182" i="1"/>
  <c r="BC183" i="1"/>
  <c r="I174" i="1"/>
  <c r="BC184" i="1"/>
  <c r="BC176" i="1"/>
  <c r="AM170" i="1"/>
  <c r="I168" i="1"/>
  <c r="I156" i="1"/>
  <c r="AM158" i="1"/>
  <c r="AM156" i="1"/>
  <c r="BC154" i="1"/>
  <c r="BC152" i="1"/>
  <c r="BC150" i="1"/>
  <c r="AE109" i="1"/>
  <c r="AE108" i="1"/>
  <c r="AU106" i="1"/>
  <c r="AU103" i="1"/>
  <c r="I94" i="1"/>
  <c r="BC98" i="1"/>
  <c r="AE74" i="1"/>
  <c r="BO70" i="1"/>
  <c r="AM71" i="1"/>
  <c r="R65" i="1"/>
  <c r="Q65" i="1"/>
  <c r="BO61" i="1"/>
  <c r="AM64" i="1"/>
  <c r="BO59" i="1"/>
  <c r="AM61" i="1"/>
  <c r="AM59" i="1"/>
  <c r="BK47" i="1"/>
  <c r="AE47" i="1"/>
  <c r="BS45" i="1"/>
  <c r="BC45" i="1"/>
  <c r="BC54" i="1"/>
  <c r="BC35" i="1"/>
  <c r="S268" i="1"/>
  <c r="T257" i="1"/>
  <c r="T255" i="1"/>
  <c r="I217" i="1"/>
  <c r="I213" i="1"/>
  <c r="BC212" i="1"/>
  <c r="BC195" i="1"/>
  <c r="BS182" i="1"/>
  <c r="I181" i="1"/>
  <c r="AU180" i="1"/>
  <c r="BC187" i="1"/>
  <c r="AU179" i="1"/>
  <c r="BW169" i="1"/>
  <c r="BC168" i="1"/>
  <c r="I158" i="1"/>
  <c r="BC153" i="1"/>
  <c r="BC151" i="1"/>
  <c r="AM131" i="1"/>
  <c r="BC130" i="1"/>
  <c r="AM128" i="1"/>
  <c r="AU128" i="1"/>
  <c r="BC116" i="1"/>
  <c r="AE116" i="1"/>
  <c r="I116" i="1"/>
  <c r="R111" i="1"/>
  <c r="R109" i="1"/>
  <c r="R108" i="1"/>
  <c r="BK107" i="1"/>
  <c r="AM106" i="1"/>
  <c r="AM101" i="1"/>
  <c r="I101" i="1"/>
  <c r="AE101" i="1"/>
  <c r="BC96" i="1"/>
  <c r="AU77" i="1"/>
  <c r="AE73" i="1"/>
  <c r="BK72" i="1"/>
  <c r="AE72" i="1"/>
  <c r="BC69" i="1"/>
  <c r="AU73" i="1"/>
  <c r="BS68" i="1"/>
  <c r="R67" i="1"/>
  <c r="Q67" i="1"/>
  <c r="AM65" i="1"/>
  <c r="BW63" i="1"/>
  <c r="BC73" i="1"/>
  <c r="R63" i="1"/>
  <c r="BC65" i="1"/>
  <c r="Q53" i="1"/>
  <c r="R53" i="1"/>
  <c r="BS48" i="1"/>
  <c r="BC55" i="1"/>
  <c r="R47" i="1"/>
  <c r="Q47" i="1"/>
  <c r="R46" i="1"/>
  <c r="AM37" i="1"/>
  <c r="AM36" i="1"/>
  <c r="AM300" i="1"/>
  <c r="Q297" i="1"/>
  <c r="I294" i="1"/>
  <c r="AE282" i="1"/>
  <c r="AE280" i="1"/>
  <c r="BC279" i="1"/>
  <c r="BC277" i="1"/>
  <c r="AE275" i="1"/>
  <c r="I275" i="1"/>
  <c r="AE271" i="1"/>
  <c r="BC272" i="1"/>
  <c r="I269" i="1"/>
  <c r="BC268" i="1"/>
  <c r="BK267" i="1"/>
  <c r="T262" i="1"/>
  <c r="AE260" i="1"/>
  <c r="BK259" i="1"/>
  <c r="I256" i="1"/>
  <c r="BC255" i="1"/>
  <c r="BW252" i="1"/>
  <c r="AM254" i="1"/>
  <c r="AE251" i="1"/>
  <c r="AM250" i="1"/>
  <c r="I247" i="1"/>
  <c r="AE247" i="1"/>
  <c r="AM246" i="1"/>
  <c r="I243" i="1"/>
  <c r="AE243" i="1"/>
  <c r="AM242" i="1"/>
  <c r="I239" i="1"/>
  <c r="AE239" i="1"/>
  <c r="AM238" i="1"/>
  <c r="BC234" i="1"/>
  <c r="AE235" i="1"/>
  <c r="AM234" i="1"/>
  <c r="BC230" i="1"/>
  <c r="AE231" i="1"/>
  <c r="AM230" i="1"/>
  <c r="I228" i="1"/>
  <c r="Q227" i="1"/>
  <c r="AM228" i="1"/>
  <c r="Q225" i="1"/>
  <c r="AM225" i="1"/>
  <c r="I224" i="1"/>
  <c r="Q223" i="1"/>
  <c r="AM224" i="1"/>
  <c r="Q221" i="1"/>
  <c r="Q211" i="1"/>
  <c r="AE200" i="1"/>
  <c r="I200" i="1"/>
  <c r="AM187" i="1"/>
  <c r="AU183" i="1"/>
  <c r="I182" i="1"/>
  <c r="BS180" i="1"/>
  <c r="I177" i="1"/>
  <c r="Q163" i="1"/>
  <c r="AM159" i="1"/>
  <c r="BC155" i="1"/>
  <c r="Q155" i="1"/>
  <c r="Q154" i="1"/>
  <c r="I154" i="1"/>
  <c r="Q153" i="1"/>
  <c r="Q152" i="1"/>
  <c r="I152" i="1"/>
  <c r="Q148" i="1"/>
  <c r="Q129" i="1"/>
  <c r="Q121" i="1"/>
  <c r="AM120" i="1"/>
  <c r="AU114" i="1"/>
  <c r="AM108" i="1"/>
  <c r="BC106" i="1"/>
  <c r="AE106" i="1"/>
  <c r="AU104" i="1"/>
  <c r="AE105" i="1"/>
  <c r="BC114" i="1"/>
  <c r="Q102" i="1"/>
  <c r="I102" i="1"/>
  <c r="R100" i="1"/>
  <c r="AE100" i="1"/>
  <c r="AE99" i="1"/>
  <c r="BK97" i="1"/>
  <c r="Q95" i="1"/>
  <c r="R89" i="1"/>
  <c r="Q89" i="1"/>
  <c r="Q87" i="1"/>
  <c r="AE79" i="1"/>
  <c r="AE76" i="1"/>
  <c r="BK75" i="1"/>
  <c r="AM73" i="1"/>
  <c r="AU78" i="1"/>
  <c r="BS71" i="1"/>
  <c r="R70" i="1"/>
  <c r="AM67" i="1"/>
  <c r="R64" i="1"/>
  <c r="R59" i="1"/>
  <c r="BO56" i="1"/>
  <c r="BW56" i="1"/>
  <c r="BC67" i="1"/>
  <c r="R56" i="1"/>
  <c r="R55" i="1"/>
  <c r="AU53" i="1"/>
  <c r="BK50" i="1"/>
  <c r="AE51" i="1"/>
  <c r="AE48" i="1"/>
  <c r="R45" i="1"/>
  <c r="Q45" i="1"/>
  <c r="R42" i="1"/>
  <c r="Q42" i="1"/>
  <c r="BW40" i="1"/>
  <c r="BC50" i="1"/>
  <c r="BC36" i="1"/>
  <c r="N86" i="1"/>
  <c r="I76" i="1"/>
  <c r="I66" i="1"/>
  <c r="AM68" i="1"/>
  <c r="I63" i="1"/>
  <c r="AM62" i="1"/>
  <c r="AE44" i="1"/>
  <c r="AM42" i="1"/>
  <c r="BC38" i="1"/>
  <c r="R38" i="1"/>
  <c r="R37" i="1"/>
  <c r="R33" i="1"/>
  <c r="AE32" i="1"/>
  <c r="R31" i="1"/>
  <c r="BC28" i="1"/>
  <c r="AE25" i="1"/>
  <c r="BC22" i="1"/>
  <c r="BC25" i="1"/>
  <c r="AE21" i="1"/>
  <c r="BC15" i="1"/>
  <c r="AU14" i="1"/>
  <c r="Q9" i="1"/>
  <c r="BK7" i="1"/>
  <c r="AE5" i="1"/>
  <c r="AU43" i="1"/>
  <c r="BC41" i="1"/>
  <c r="AM35" i="1"/>
  <c r="AU32" i="1"/>
  <c r="AU30" i="1"/>
  <c r="AU25" i="1"/>
  <c r="AE22" i="1"/>
  <c r="BW21" i="1"/>
  <c r="BW14" i="1"/>
  <c r="AM14" i="1"/>
  <c r="R11" i="1"/>
  <c r="BO10" i="1"/>
  <c r="BC99" i="1"/>
  <c r="I70" i="1"/>
  <c r="AM69" i="1"/>
  <c r="I65" i="1"/>
  <c r="I62" i="1"/>
  <c r="BC70" i="1"/>
  <c r="N64" i="1"/>
  <c r="AM40" i="1"/>
  <c r="AE37" i="1"/>
  <c r="AU35" i="1"/>
  <c r="AM29" i="1"/>
  <c r="AU27" i="1"/>
  <c r="R25" i="1"/>
  <c r="AE24" i="1"/>
  <c r="AM21" i="1"/>
  <c r="R19" i="1"/>
  <c r="AE17" i="1"/>
  <c r="AE12" i="1"/>
  <c r="AE11" i="1"/>
  <c r="BS10" i="1"/>
  <c r="AE10" i="1"/>
  <c r="Q7" i="1"/>
  <c r="Q6" i="1"/>
  <c r="I573" i="1"/>
  <c r="I549" i="1"/>
  <c r="I535" i="1"/>
  <c r="BC634" i="1"/>
  <c r="I570" i="1"/>
  <c r="I569" i="1"/>
  <c r="I560" i="1"/>
  <c r="I553" i="1"/>
  <c r="I548" i="1"/>
  <c r="I547" i="1"/>
  <c r="I533" i="1"/>
  <c r="I529" i="1"/>
  <c r="I524" i="1"/>
  <c r="I522" i="1"/>
  <c r="I521" i="1"/>
  <c r="I520" i="1"/>
  <c r="I517" i="1"/>
  <c r="S515" i="1"/>
  <c r="T512" i="1"/>
  <c r="BC508" i="1"/>
  <c r="BW497" i="1"/>
  <c r="AM496" i="1"/>
  <c r="AM494" i="1"/>
  <c r="BC473" i="1"/>
  <c r="BC471" i="1"/>
  <c r="BC472" i="1"/>
  <c r="BC465" i="1"/>
  <c r="BC463" i="1"/>
  <c r="BC464" i="1"/>
  <c r="BC457" i="1"/>
  <c r="BC455" i="1"/>
  <c r="BC456" i="1"/>
  <c r="I443" i="1"/>
  <c r="BC449" i="1"/>
  <c r="BC448" i="1"/>
  <c r="BW436" i="1"/>
  <c r="BC447" i="1"/>
  <c r="BC445" i="1"/>
  <c r="BC443" i="1"/>
  <c r="BC441" i="1"/>
  <c r="BC439" i="1"/>
  <c r="BC437" i="1"/>
  <c r="BK412" i="1"/>
  <c r="AE412" i="1"/>
  <c r="AE413" i="1"/>
  <c r="BK408" i="1"/>
  <c r="AE408" i="1"/>
  <c r="AE409" i="1"/>
  <c r="BK404" i="1"/>
  <c r="AE404" i="1"/>
  <c r="AE405" i="1"/>
  <c r="BK400" i="1"/>
  <c r="AE400" i="1"/>
  <c r="AE401" i="1"/>
  <c r="BK396" i="1"/>
  <c r="AE396" i="1"/>
  <c r="AE397" i="1"/>
  <c r="BK392" i="1"/>
  <c r="AE392" i="1"/>
  <c r="AE393" i="1"/>
  <c r="BS617" i="1"/>
  <c r="BK616" i="1"/>
  <c r="BK636" i="1"/>
  <c r="BC639" i="1"/>
  <c r="BK632" i="1"/>
  <c r="AM632" i="1"/>
  <c r="BC635" i="1"/>
  <c r="BW629" i="1"/>
  <c r="BK627" i="1"/>
  <c r="BK626" i="1"/>
  <c r="AM625" i="1"/>
  <c r="I625" i="1"/>
  <c r="I622" i="1"/>
  <c r="BK620" i="1"/>
  <c r="AM620" i="1"/>
  <c r="AU619" i="1"/>
  <c r="AU618" i="1"/>
  <c r="AU610" i="1"/>
  <c r="AU609" i="1"/>
  <c r="AU608" i="1"/>
  <c r="AU595" i="1"/>
  <c r="AU594" i="1"/>
  <c r="AU593" i="1"/>
  <c r="AU592" i="1"/>
  <c r="AM583" i="1"/>
  <c r="BO582" i="1"/>
  <c r="AU582" i="1"/>
  <c r="AU580" i="1"/>
  <c r="AE580" i="1"/>
  <c r="AM578" i="1"/>
  <c r="AU576" i="1"/>
  <c r="I566" i="1"/>
  <c r="I565" i="1"/>
  <c r="AU562" i="1"/>
  <c r="AM561" i="1"/>
  <c r="AU560" i="1"/>
  <c r="AM559" i="1"/>
  <c r="I556" i="1"/>
  <c r="I554" i="1"/>
  <c r="AU553" i="1"/>
  <c r="AU551" i="1"/>
  <c r="I544" i="1"/>
  <c r="I543" i="1"/>
  <c r="AU539" i="1"/>
  <c r="AU538" i="1"/>
  <c r="I538" i="1"/>
  <c r="AU537" i="1"/>
  <c r="BC533" i="1"/>
  <c r="AM532" i="1"/>
  <c r="I532" i="1"/>
  <c r="BC529" i="1"/>
  <c r="AM528" i="1"/>
  <c r="I528" i="1"/>
  <c r="I525" i="1"/>
  <c r="I519" i="1"/>
  <c r="T522" i="1"/>
  <c r="I514" i="1"/>
  <c r="BC511" i="1"/>
  <c r="BW510" i="1"/>
  <c r="AM507" i="1"/>
  <c r="BC503" i="1"/>
  <c r="BK501" i="1"/>
  <c r="BC506" i="1"/>
  <c r="BC504" i="1"/>
  <c r="BC505" i="1"/>
  <c r="BK491" i="1"/>
  <c r="AE491" i="1"/>
  <c r="AE492" i="1"/>
  <c r="BK467" i="1"/>
  <c r="AE467" i="1"/>
  <c r="AE468" i="1"/>
  <c r="BK459" i="1"/>
  <c r="AE459" i="1"/>
  <c r="AE460" i="1"/>
  <c r="BK451" i="1"/>
  <c r="AE451" i="1"/>
  <c r="AE452" i="1"/>
  <c r="BK443" i="1"/>
  <c r="AE443" i="1"/>
  <c r="AE444" i="1"/>
  <c r="AE436" i="1"/>
  <c r="BK435" i="1"/>
  <c r="BW434" i="1"/>
  <c r="AE434" i="1"/>
  <c r="BK433" i="1"/>
  <c r="BW432" i="1"/>
  <c r="AE432" i="1"/>
  <c r="BK431" i="1"/>
  <c r="BW430" i="1"/>
  <c r="AE430" i="1"/>
  <c r="BK429" i="1"/>
  <c r="BW428" i="1"/>
  <c r="AE428" i="1"/>
  <c r="BK427" i="1"/>
  <c r="BW426" i="1"/>
  <c r="R425" i="1"/>
  <c r="Q425" i="1"/>
  <c r="R417" i="1"/>
  <c r="Q417" i="1"/>
  <c r="BC425" i="1"/>
  <c r="BW414" i="1"/>
  <c r="R410" i="1"/>
  <c r="Q410" i="1"/>
  <c r="R406" i="1"/>
  <c r="Q406" i="1"/>
  <c r="R402" i="1"/>
  <c r="Q402" i="1"/>
  <c r="R398" i="1"/>
  <c r="Q398" i="1"/>
  <c r="R394" i="1"/>
  <c r="Q394" i="1"/>
  <c r="R390" i="1"/>
  <c r="Q390" i="1"/>
  <c r="AM637" i="1"/>
  <c r="R637" i="1"/>
  <c r="BW634" i="1"/>
  <c r="R633" i="1"/>
  <c r="BC636" i="1"/>
  <c r="BW630" i="1"/>
  <c r="R629" i="1"/>
  <c r="BK623" i="1"/>
  <c r="I621" i="1"/>
  <c r="R618" i="1"/>
  <c r="I618" i="1"/>
  <c r="R615" i="1"/>
  <c r="R614" i="1"/>
  <c r="R613" i="1"/>
  <c r="R612" i="1"/>
  <c r="AU607" i="1"/>
  <c r="AU606" i="1"/>
  <c r="AU605" i="1"/>
  <c r="AU604" i="1"/>
  <c r="R599" i="1"/>
  <c r="R598" i="1"/>
  <c r="R597" i="1"/>
  <c r="R596" i="1"/>
  <c r="AU591" i="1"/>
  <c r="AU590" i="1"/>
  <c r="AU589" i="1"/>
  <c r="AM587" i="1"/>
  <c r="R587" i="1"/>
  <c r="AM586" i="1"/>
  <c r="R586" i="1"/>
  <c r="R585" i="1"/>
  <c r="AU584" i="1"/>
  <c r="AE584" i="1"/>
  <c r="BS583" i="1"/>
  <c r="AU581" i="1"/>
  <c r="AE581" i="1"/>
  <c r="BO580" i="1"/>
  <c r="R580" i="1"/>
  <c r="AM579" i="1"/>
  <c r="AU577" i="1"/>
  <c r="AE577" i="1"/>
  <c r="R576" i="1"/>
  <c r="AM575" i="1"/>
  <c r="AU573" i="1"/>
  <c r="AU572" i="1"/>
  <c r="AU571" i="1"/>
  <c r="AM564" i="1"/>
  <c r="AM563" i="1"/>
  <c r="AU558" i="1"/>
  <c r="AU556" i="1"/>
  <c r="AM556" i="1"/>
  <c r="AM550" i="1"/>
  <c r="AU549" i="1"/>
  <c r="AM543" i="1"/>
  <c r="AM542" i="1"/>
  <c r="AM541" i="1"/>
  <c r="R540" i="1"/>
  <c r="R539" i="1"/>
  <c r="R538" i="1"/>
  <c r="BO537" i="1"/>
  <c r="R537" i="1"/>
  <c r="AU535" i="1"/>
  <c r="BC532" i="1"/>
  <c r="AM531" i="1"/>
  <c r="R531" i="1"/>
  <c r="BC528" i="1"/>
  <c r="AM527" i="1"/>
  <c r="R527" i="1"/>
  <c r="AU524" i="1"/>
  <c r="R523" i="1"/>
  <c r="T531" i="1" s="1"/>
  <c r="AU522" i="1"/>
  <c r="BC521" i="1"/>
  <c r="BC520" i="1"/>
  <c r="T517" i="1"/>
  <c r="S516" i="1"/>
  <c r="BC514" i="1"/>
  <c r="BC513" i="1"/>
  <c r="I513" i="1"/>
  <c r="BC512" i="1"/>
  <c r="I510" i="1"/>
  <c r="Q509" i="1"/>
  <c r="BC507" i="1"/>
  <c r="BW506" i="1"/>
  <c r="Q504" i="1"/>
  <c r="BC499" i="1"/>
  <c r="BC509" i="1"/>
  <c r="BK497" i="1"/>
  <c r="BW494" i="1"/>
  <c r="BC500" i="1"/>
  <c r="BC491" i="1"/>
  <c r="BC492" i="1"/>
  <c r="BC494" i="1"/>
  <c r="BC496" i="1"/>
  <c r="BC497" i="1"/>
  <c r="BC498" i="1"/>
  <c r="BC501" i="1"/>
  <c r="BC502" i="1"/>
  <c r="BW463" i="1"/>
  <c r="BC469" i="1"/>
  <c r="BC467" i="1"/>
  <c r="BC468" i="1"/>
  <c r="BW455" i="1"/>
  <c r="BC461" i="1"/>
  <c r="BC459" i="1"/>
  <c r="BC460" i="1"/>
  <c r="BW447" i="1"/>
  <c r="BC453" i="1"/>
  <c r="BC451" i="1"/>
  <c r="BC452" i="1"/>
  <c r="BW439" i="1"/>
  <c r="BC438" i="1"/>
  <c r="BC444" i="1"/>
  <c r="BC440" i="1"/>
  <c r="BC422" i="1"/>
  <c r="BW411" i="1"/>
  <c r="BC418" i="1"/>
  <c r="BW407" i="1"/>
  <c r="BC414" i="1"/>
  <c r="BW403" i="1"/>
  <c r="BC410" i="1"/>
  <c r="BW399" i="1"/>
  <c r="BC406" i="1"/>
  <c r="BW395" i="1"/>
  <c r="BC402" i="1"/>
  <c r="BW391" i="1"/>
  <c r="BC638" i="1"/>
  <c r="BC637" i="1"/>
  <c r="BW631" i="1"/>
  <c r="BC633" i="1"/>
  <c r="BC632" i="1"/>
  <c r="AU603" i="1"/>
  <c r="AU602" i="1"/>
  <c r="AU601" i="1"/>
  <c r="AU583" i="1"/>
  <c r="BK581" i="1"/>
  <c r="AM580" i="1"/>
  <c r="AU578" i="1"/>
  <c r="AE578" i="1"/>
  <c r="AM576" i="1"/>
  <c r="AU574" i="1"/>
  <c r="AU568" i="1"/>
  <c r="AU567" i="1"/>
  <c r="AM562" i="1"/>
  <c r="AU561" i="1"/>
  <c r="R561" i="1"/>
  <c r="AM560" i="1"/>
  <c r="AU559" i="1"/>
  <c r="R559" i="1"/>
  <c r="BO558" i="1"/>
  <c r="BO556" i="1"/>
  <c r="AU554" i="1"/>
  <c r="R554" i="1"/>
  <c r="AM554" i="1"/>
  <c r="AU552" i="1"/>
  <c r="R552" i="1"/>
  <c r="AU548" i="1"/>
  <c r="AM539" i="1"/>
  <c r="AM538" i="1"/>
  <c r="AM537" i="1"/>
  <c r="AM530" i="1"/>
  <c r="S529" i="1"/>
  <c r="S524" i="1"/>
  <c r="S521" i="1"/>
  <c r="Q517" i="1"/>
  <c r="Q516" i="1"/>
  <c r="Q515" i="1"/>
  <c r="S519" i="1"/>
  <c r="Q508" i="1"/>
  <c r="Q503" i="1"/>
  <c r="Q500" i="1"/>
  <c r="AM495" i="1"/>
  <c r="AM497" i="1"/>
  <c r="AM493" i="1"/>
  <c r="BK492" i="1"/>
  <c r="BK471" i="1"/>
  <c r="AE471" i="1"/>
  <c r="AE472" i="1"/>
  <c r="BK463" i="1"/>
  <c r="AE463" i="1"/>
  <c r="AE464" i="1"/>
  <c r="BK455" i="1"/>
  <c r="AE455" i="1"/>
  <c r="AE456" i="1"/>
  <c r="BK447" i="1"/>
  <c r="AE447" i="1"/>
  <c r="AE448" i="1"/>
  <c r="BK439" i="1"/>
  <c r="AE439" i="1"/>
  <c r="AE440" i="1"/>
  <c r="BK436" i="1"/>
  <c r="AE437" i="1"/>
  <c r="AE435" i="1"/>
  <c r="BK434" i="1"/>
  <c r="AE433" i="1"/>
  <c r="BK432" i="1"/>
  <c r="AE431" i="1"/>
  <c r="BK430" i="1"/>
  <c r="AE429" i="1"/>
  <c r="BK428" i="1"/>
  <c r="AE426" i="1"/>
  <c r="AE427" i="1"/>
  <c r="BK426" i="1"/>
  <c r="BC436" i="1"/>
  <c r="R421" i="1"/>
  <c r="T422" i="1" s="1"/>
  <c r="Q421" i="1"/>
  <c r="AM412" i="1"/>
  <c r="AM411" i="1"/>
  <c r="AM410" i="1"/>
  <c r="AM408" i="1"/>
  <c r="AM407" i="1"/>
  <c r="AM406" i="1"/>
  <c r="AM404" i="1"/>
  <c r="AM403" i="1"/>
  <c r="AM402" i="1"/>
  <c r="AM400" i="1"/>
  <c r="AM399" i="1"/>
  <c r="AM398" i="1"/>
  <c r="AM396" i="1"/>
  <c r="AM395" i="1"/>
  <c r="AM394" i="1"/>
  <c r="AM392" i="1"/>
  <c r="AM390" i="1"/>
  <c r="AM391" i="1"/>
  <c r="I497" i="1"/>
  <c r="T420" i="1"/>
  <c r="BC424" i="1"/>
  <c r="BC420" i="1"/>
  <c r="BC416" i="1"/>
  <c r="BC412" i="1"/>
  <c r="BC408" i="1"/>
  <c r="BC404" i="1"/>
  <c r="BC400" i="1"/>
  <c r="BC399" i="1"/>
  <c r="BC398" i="1"/>
  <c r="BC397" i="1"/>
  <c r="AU364" i="1"/>
  <c r="AU363" i="1"/>
  <c r="AU362" i="1"/>
  <c r="AU361" i="1"/>
  <c r="AE361" i="1"/>
  <c r="S360" i="1"/>
  <c r="U360" i="1" s="1"/>
  <c r="V360" i="1" s="1"/>
  <c r="S359" i="1"/>
  <c r="T356" i="1"/>
  <c r="AM352" i="1"/>
  <c r="AM351" i="1"/>
  <c r="AM350" i="1"/>
  <c r="AM349" i="1"/>
  <c r="AM347" i="1"/>
  <c r="AM345" i="1"/>
  <c r="AM340" i="1"/>
  <c r="Q338" i="1"/>
  <c r="Q336" i="1"/>
  <c r="Q334" i="1"/>
  <c r="Q332" i="1"/>
  <c r="Q330" i="1"/>
  <c r="Q328" i="1"/>
  <c r="Q326" i="1"/>
  <c r="Q324" i="1"/>
  <c r="Q322" i="1"/>
  <c r="Q320" i="1"/>
  <c r="AM318" i="1"/>
  <c r="Q318" i="1"/>
  <c r="AE317" i="1"/>
  <c r="AM316" i="1"/>
  <c r="Q316" i="1"/>
  <c r="AE315" i="1"/>
  <c r="AM314" i="1"/>
  <c r="AE305" i="1"/>
  <c r="AE306" i="1"/>
  <c r="BO304" i="1"/>
  <c r="AM306" i="1"/>
  <c r="BC310" i="1"/>
  <c r="I472" i="1"/>
  <c r="I468" i="1"/>
  <c r="I464" i="1"/>
  <c r="I460" i="1"/>
  <c r="I456" i="1"/>
  <c r="I452" i="1"/>
  <c r="I448" i="1"/>
  <c r="I444" i="1"/>
  <c r="I440" i="1"/>
  <c r="I433" i="1"/>
  <c r="I432" i="1"/>
  <c r="I431" i="1"/>
  <c r="I430" i="1"/>
  <c r="I429" i="1"/>
  <c r="I428" i="1"/>
  <c r="I427" i="1"/>
  <c r="I426" i="1"/>
  <c r="I425" i="1"/>
  <c r="AM424" i="1"/>
  <c r="I421" i="1"/>
  <c r="I417" i="1"/>
  <c r="BW413" i="1"/>
  <c r="I413" i="1"/>
  <c r="BC423" i="1"/>
  <c r="BW409" i="1"/>
  <c r="I409" i="1"/>
  <c r="BC419" i="1"/>
  <c r="BW405" i="1"/>
  <c r="I405" i="1"/>
  <c r="BC415" i="1"/>
  <c r="BW401" i="1"/>
  <c r="I401" i="1"/>
  <c r="BC411" i="1"/>
  <c r="BW397" i="1"/>
  <c r="I397" i="1"/>
  <c r="BC407" i="1"/>
  <c r="BW393" i="1"/>
  <c r="I393" i="1"/>
  <c r="BC403" i="1"/>
  <c r="BW389" i="1"/>
  <c r="AE360" i="1"/>
  <c r="Q360" i="1"/>
  <c r="Q359" i="1"/>
  <c r="Q358" i="1"/>
  <c r="T357" i="1"/>
  <c r="I357" i="1"/>
  <c r="Q356" i="1"/>
  <c r="AM353" i="1"/>
  <c r="T353" i="1"/>
  <c r="I353" i="1"/>
  <c r="AE352" i="1"/>
  <c r="T351" i="1"/>
  <c r="I351" i="1"/>
  <c r="BC350" i="1"/>
  <c r="AE350" i="1"/>
  <c r="T349" i="1"/>
  <c r="I349" i="1"/>
  <c r="BC348" i="1"/>
  <c r="AE348" i="1"/>
  <c r="T347" i="1"/>
  <c r="I347" i="1"/>
  <c r="BC346" i="1"/>
  <c r="AE346" i="1"/>
  <c r="T345" i="1"/>
  <c r="I345" i="1"/>
  <c r="BC344" i="1"/>
  <c r="AE344" i="1"/>
  <c r="Q343" i="1"/>
  <c r="I343" i="1"/>
  <c r="BC342" i="1"/>
  <c r="AE342" i="1"/>
  <c r="Q341" i="1"/>
  <c r="I341" i="1"/>
  <c r="BC340" i="1"/>
  <c r="AE340" i="1"/>
  <c r="Q339" i="1"/>
  <c r="BC336" i="1"/>
  <c r="BC334" i="1"/>
  <c r="BC332" i="1"/>
  <c r="BC330" i="1"/>
  <c r="BC328" i="1"/>
  <c r="BC326" i="1"/>
  <c r="BC324" i="1"/>
  <c r="BC322" i="1"/>
  <c r="BC320" i="1"/>
  <c r="R305" i="1"/>
  <c r="Q305" i="1"/>
  <c r="S389" i="1"/>
  <c r="S388" i="1"/>
  <c r="S387" i="1"/>
  <c r="S386" i="1"/>
  <c r="S385" i="1"/>
  <c r="S384" i="1"/>
  <c r="S383" i="1"/>
  <c r="S382" i="1"/>
  <c r="S381" i="1"/>
  <c r="S380" i="1"/>
  <c r="S378" i="1"/>
  <c r="S377" i="1"/>
  <c r="S376" i="1"/>
  <c r="S375" i="1"/>
  <c r="S374" i="1"/>
  <c r="S373" i="1"/>
  <c r="S367" i="1"/>
  <c r="I360" i="1"/>
  <c r="AM348" i="1"/>
  <c r="AM346" i="1"/>
  <c r="AM344" i="1"/>
  <c r="AM317" i="1"/>
  <c r="BW312" i="1"/>
  <c r="BW308" i="1"/>
  <c r="R306" i="1"/>
  <c r="Q306" i="1"/>
  <c r="AM305" i="1"/>
  <c r="BC309" i="1"/>
  <c r="BC308" i="1"/>
  <c r="I509" i="1"/>
  <c r="I505" i="1"/>
  <c r="I501" i="1"/>
  <c r="AM498" i="1"/>
  <c r="Q497" i="1"/>
  <c r="AU438" i="1"/>
  <c r="AU437" i="1"/>
  <c r="AU436" i="1"/>
  <c r="AU435" i="1"/>
  <c r="AU434" i="1"/>
  <c r="AU433" i="1"/>
  <c r="AU432" i="1"/>
  <c r="AM420" i="1"/>
  <c r="AM416" i="1"/>
  <c r="Q412" i="1"/>
  <c r="BC421" i="1"/>
  <c r="Q408" i="1"/>
  <c r="BC417" i="1"/>
  <c r="Q404" i="1"/>
  <c r="BC413" i="1"/>
  <c r="Q400" i="1"/>
  <c r="BC409" i="1"/>
  <c r="Q396" i="1"/>
  <c r="BC405" i="1"/>
  <c r="Q392" i="1"/>
  <c r="BC401" i="1"/>
  <c r="BC396" i="1"/>
  <c r="BC395" i="1"/>
  <c r="BC394" i="1"/>
  <c r="BC393" i="1"/>
  <c r="BC392" i="1"/>
  <c r="BC391" i="1"/>
  <c r="BC390" i="1"/>
  <c r="BC389" i="1"/>
  <c r="BC388" i="1"/>
  <c r="BC387" i="1"/>
  <c r="BC386" i="1"/>
  <c r="BC385" i="1"/>
  <c r="BC384" i="1"/>
  <c r="BC383" i="1"/>
  <c r="BC382" i="1"/>
  <c r="BC381" i="1"/>
  <c r="BC380" i="1"/>
  <c r="BC379" i="1"/>
  <c r="BC378" i="1"/>
  <c r="BC377" i="1"/>
  <c r="BC376" i="1"/>
  <c r="BC375" i="1"/>
  <c r="BC374" i="1"/>
  <c r="BC373" i="1"/>
  <c r="BC361" i="1"/>
  <c r="AM355" i="1"/>
  <c r="T355" i="1"/>
  <c r="I355" i="1"/>
  <c r="Q354" i="1"/>
  <c r="AE353" i="1"/>
  <c r="T352" i="1"/>
  <c r="I352" i="1"/>
  <c r="AE351" i="1"/>
  <c r="I350" i="1"/>
  <c r="AE349" i="1"/>
  <c r="I348" i="1"/>
  <c r="AE347" i="1"/>
  <c r="I346" i="1"/>
  <c r="AE345" i="1"/>
  <c r="I344" i="1"/>
  <c r="AE343" i="1"/>
  <c r="Q342" i="1"/>
  <c r="I342" i="1"/>
  <c r="AE341" i="1"/>
  <c r="T343" i="1"/>
  <c r="I336" i="1"/>
  <c r="T342" i="1"/>
  <c r="I334" i="1"/>
  <c r="I332" i="1"/>
  <c r="BC331" i="1"/>
  <c r="T341" i="1"/>
  <c r="I330" i="1"/>
  <c r="BC329" i="1"/>
  <c r="I328" i="1"/>
  <c r="BC327" i="1"/>
  <c r="I326" i="1"/>
  <c r="I324" i="1"/>
  <c r="BC323" i="1"/>
  <c r="I322" i="1"/>
  <c r="I320" i="1"/>
  <c r="BC319" i="1"/>
  <c r="I318" i="1"/>
  <c r="BC317" i="1"/>
  <c r="I316" i="1"/>
  <c r="BC315" i="1"/>
  <c r="I314" i="1"/>
  <c r="BC307" i="1"/>
  <c r="I313" i="1"/>
  <c r="BC312" i="1"/>
  <c r="I311" i="1"/>
  <c r="I309" i="1"/>
  <c r="I307" i="1"/>
  <c r="BC306" i="1"/>
  <c r="BC304" i="1"/>
  <c r="AE304" i="1"/>
  <c r="BC303" i="1"/>
  <c r="AM302" i="1"/>
  <c r="BC299" i="1"/>
  <c r="BC297" i="1"/>
  <c r="BK292" i="1"/>
  <c r="BW284" i="1"/>
  <c r="I282" i="1"/>
  <c r="BC281" i="1"/>
  <c r="BW280" i="1"/>
  <c r="I278" i="1"/>
  <c r="BC278" i="1"/>
  <c r="BW276" i="1"/>
  <c r="I274" i="1"/>
  <c r="BC275" i="1"/>
  <c r="BC274" i="1"/>
  <c r="BC273" i="1"/>
  <c r="BO267" i="1"/>
  <c r="AE267" i="1"/>
  <c r="I265" i="1"/>
  <c r="I263" i="1"/>
  <c r="BC262" i="1"/>
  <c r="T266" i="1"/>
  <c r="BC260" i="1"/>
  <c r="AM257" i="1"/>
  <c r="I257" i="1"/>
  <c r="BC256" i="1"/>
  <c r="AE255" i="1"/>
  <c r="Q254" i="1"/>
  <c r="BC253" i="1"/>
  <c r="Q251" i="1"/>
  <c r="Q249" i="1"/>
  <c r="Q247" i="1"/>
  <c r="Q245" i="1"/>
  <c r="Q243" i="1"/>
  <c r="Q241" i="1"/>
  <c r="Q239" i="1"/>
  <c r="Q237" i="1"/>
  <c r="Q235" i="1"/>
  <c r="Q233" i="1"/>
  <c r="AM231" i="1"/>
  <c r="Q231" i="1"/>
  <c r="AM229" i="1"/>
  <c r="Q229" i="1"/>
  <c r="AE228" i="1"/>
  <c r="BK226" i="1"/>
  <c r="AM226" i="1"/>
  <c r="Q226" i="1"/>
  <c r="BW225" i="1"/>
  <c r="I225" i="1"/>
  <c r="BC224" i="1"/>
  <c r="AE224" i="1"/>
  <c r="BK222" i="1"/>
  <c r="AM222" i="1"/>
  <c r="Q222" i="1"/>
  <c r="BW221" i="1"/>
  <c r="I221" i="1"/>
  <c r="BC220" i="1"/>
  <c r="AE220" i="1"/>
  <c r="I220" i="1"/>
  <c r="BC219" i="1"/>
  <c r="Q218" i="1"/>
  <c r="I218" i="1"/>
  <c r="BC217" i="1"/>
  <c r="AM214" i="1"/>
  <c r="Q214" i="1"/>
  <c r="I214" i="1"/>
  <c r="BC213" i="1"/>
  <c r="AM210" i="1"/>
  <c r="BW201" i="1"/>
  <c r="I199" i="1"/>
  <c r="BC198" i="1"/>
  <c r="BW197" i="1"/>
  <c r="AU197" i="1"/>
  <c r="BK195" i="1"/>
  <c r="BC190" i="1"/>
  <c r="BC189" i="1"/>
  <c r="AM190" i="1"/>
  <c r="AU187" i="1"/>
  <c r="BC185" i="1"/>
  <c r="AM186" i="1"/>
  <c r="R185" i="1"/>
  <c r="AM185" i="1"/>
  <c r="AM183" i="1"/>
  <c r="BO183" i="1"/>
  <c r="BC182" i="1"/>
  <c r="Q181" i="1"/>
  <c r="R181" i="1"/>
  <c r="AM180" i="1"/>
  <c r="BO179" i="1"/>
  <c r="BC178" i="1"/>
  <c r="Q177" i="1"/>
  <c r="R177" i="1"/>
  <c r="AM176" i="1"/>
  <c r="BO175" i="1"/>
  <c r="BC174" i="1"/>
  <c r="BC173" i="1"/>
  <c r="BW172" i="1"/>
  <c r="AE168" i="1"/>
  <c r="AE169" i="1"/>
  <c r="Q165" i="1"/>
  <c r="BW164" i="1"/>
  <c r="BO163" i="1"/>
  <c r="AM164" i="1"/>
  <c r="AM162" i="1"/>
  <c r="BC160" i="1"/>
  <c r="Q158" i="1"/>
  <c r="BC156" i="1"/>
  <c r="AM138" i="1"/>
  <c r="BS131" i="1"/>
  <c r="AU137" i="1"/>
  <c r="BS129" i="1"/>
  <c r="AU134" i="1"/>
  <c r="AU136" i="1"/>
  <c r="AE127" i="1"/>
  <c r="BK127" i="1"/>
  <c r="AE128" i="1"/>
  <c r="AM125" i="1"/>
  <c r="BO123" i="1"/>
  <c r="BC122" i="1"/>
  <c r="BW121" i="1"/>
  <c r="I111" i="1"/>
  <c r="N105" i="1"/>
  <c r="M115" i="1"/>
  <c r="M95" i="1"/>
  <c r="BC302" i="1"/>
  <c r="AM301" i="1"/>
  <c r="BC294" i="1"/>
  <c r="BC293" i="1"/>
  <c r="AE293" i="1"/>
  <c r="BC266" i="1"/>
  <c r="I258" i="1"/>
  <c r="I252" i="1"/>
  <c r="BC229" i="1"/>
  <c r="BC227" i="1"/>
  <c r="AE227" i="1"/>
  <c r="BC223" i="1"/>
  <c r="AE223" i="1"/>
  <c r="AM221" i="1"/>
  <c r="I219" i="1"/>
  <c r="AM215" i="1"/>
  <c r="I215" i="1"/>
  <c r="BC214" i="1"/>
  <c r="I211" i="1"/>
  <c r="BK201" i="1"/>
  <c r="BC199" i="1"/>
  <c r="BC196" i="1"/>
  <c r="AU193" i="1"/>
  <c r="AU192" i="1"/>
  <c r="AU191" i="1"/>
  <c r="I189" i="1"/>
  <c r="BC188" i="1"/>
  <c r="AM189" i="1"/>
  <c r="BO186" i="1"/>
  <c r="AU186" i="1"/>
  <c r="I183" i="1"/>
  <c r="Q182" i="1"/>
  <c r="R182" i="1"/>
  <c r="AM181" i="1"/>
  <c r="BO180" i="1"/>
  <c r="BC179" i="1"/>
  <c r="I179" i="1"/>
  <c r="Q178" i="1"/>
  <c r="R178" i="1"/>
  <c r="AM177" i="1"/>
  <c r="BO176" i="1"/>
  <c r="BC175" i="1"/>
  <c r="I175" i="1"/>
  <c r="Q174" i="1"/>
  <c r="R174" i="1"/>
  <c r="BS169" i="1"/>
  <c r="AU174" i="1"/>
  <c r="AU175" i="1"/>
  <c r="AU176" i="1"/>
  <c r="BC169" i="1"/>
  <c r="BC171" i="1"/>
  <c r="R159" i="1"/>
  <c r="Q159" i="1"/>
  <c r="BC165" i="1"/>
  <c r="BC164" i="1"/>
  <c r="BC162" i="1"/>
  <c r="AE149" i="1"/>
  <c r="AE150" i="1"/>
  <c r="R138" i="1"/>
  <c r="Q138" i="1"/>
  <c r="AE129" i="1"/>
  <c r="BK128" i="1"/>
  <c r="R125" i="1"/>
  <c r="Q125" i="1"/>
  <c r="M102" i="1"/>
  <c r="N92" i="1"/>
  <c r="N88" i="1"/>
  <c r="M98" i="1"/>
  <c r="M94" i="1"/>
  <c r="N80" i="1"/>
  <c r="M90" i="1"/>
  <c r="N77" i="1"/>
  <c r="M87" i="1"/>
  <c r="N108" i="1"/>
  <c r="M118" i="1"/>
  <c r="N118" i="1" s="1"/>
  <c r="M99" i="1"/>
  <c r="M93" i="1"/>
  <c r="I312" i="1"/>
  <c r="BC311" i="1"/>
  <c r="BC301" i="1"/>
  <c r="BC298" i="1"/>
  <c r="BC292" i="1"/>
  <c r="BC283" i="1"/>
  <c r="BW282" i="1"/>
  <c r="BW278" i="1"/>
  <c r="I276" i="1"/>
  <c r="BC276" i="1"/>
  <c r="AU274" i="1"/>
  <c r="I270" i="1"/>
  <c r="BC271" i="1"/>
  <c r="Q267" i="1"/>
  <c r="I267" i="1"/>
  <c r="S266" i="1"/>
  <c r="U266" i="1" s="1"/>
  <c r="V266" i="1" s="1"/>
  <c r="I264" i="1"/>
  <c r="BC263" i="1"/>
  <c r="I262" i="1"/>
  <c r="BC261" i="1"/>
  <c r="I259" i="1"/>
  <c r="BC258" i="1"/>
  <c r="Q250" i="1"/>
  <c r="Q248" i="1"/>
  <c r="Q246" i="1"/>
  <c r="Q244" i="1"/>
  <c r="Q242" i="1"/>
  <c r="Q240" i="1"/>
  <c r="Q238" i="1"/>
  <c r="Q236" i="1"/>
  <c r="Q234" i="1"/>
  <c r="Q232" i="1"/>
  <c r="Q230" i="1"/>
  <c r="Q228" i="1"/>
  <c r="BW227" i="1"/>
  <c r="I227" i="1"/>
  <c r="BC226" i="1"/>
  <c r="Q224" i="1"/>
  <c r="BW223" i="1"/>
  <c r="I223" i="1"/>
  <c r="Q216" i="1"/>
  <c r="I216" i="1"/>
  <c r="Q212" i="1"/>
  <c r="I212" i="1"/>
  <c r="BC211" i="1"/>
  <c r="BC200" i="1"/>
  <c r="BW199" i="1"/>
  <c r="AE197" i="1"/>
  <c r="AM193" i="1"/>
  <c r="AM192" i="1"/>
  <c r="AM191" i="1"/>
  <c r="AU190" i="1"/>
  <c r="BO189" i="1"/>
  <c r="AU189" i="1"/>
  <c r="I188" i="1"/>
  <c r="AM188" i="1"/>
  <c r="BO185" i="1"/>
  <c r="AU185" i="1"/>
  <c r="BO184" i="1"/>
  <c r="AU184" i="1"/>
  <c r="R184" i="1"/>
  <c r="I184" i="1"/>
  <c r="Q183" i="1"/>
  <c r="R183" i="1"/>
  <c r="AM182" i="1"/>
  <c r="BO181" i="1"/>
  <c r="BC180" i="1"/>
  <c r="I180" i="1"/>
  <c r="Q179" i="1"/>
  <c r="R179" i="1"/>
  <c r="AM178" i="1"/>
  <c r="BO177" i="1"/>
  <c r="I176" i="1"/>
  <c r="Q175" i="1"/>
  <c r="R175" i="1"/>
  <c r="T175" i="1" s="1"/>
  <c r="BS171" i="1"/>
  <c r="AU177" i="1"/>
  <c r="AU178" i="1"/>
  <c r="S172" i="1"/>
  <c r="AM169" i="1"/>
  <c r="AM166" i="1"/>
  <c r="T166" i="1"/>
  <c r="BC172" i="1"/>
  <c r="BW160" i="1"/>
  <c r="BO157" i="1"/>
  <c r="AM160" i="1"/>
  <c r="BW155" i="1"/>
  <c r="S174" i="1"/>
  <c r="T170" i="1"/>
  <c r="Q137" i="1"/>
  <c r="R137" i="1"/>
  <c r="AE136" i="1"/>
  <c r="AE134" i="1"/>
  <c r="BK134" i="1"/>
  <c r="AE135" i="1"/>
  <c r="R132" i="1"/>
  <c r="Q132" i="1"/>
  <c r="BS125" i="1"/>
  <c r="AU130" i="1"/>
  <c r="R122" i="1"/>
  <c r="Q122" i="1"/>
  <c r="N95" i="1"/>
  <c r="N96" i="1"/>
  <c r="M106" i="1"/>
  <c r="M104" i="1"/>
  <c r="N94" i="1"/>
  <c r="M103" i="1"/>
  <c r="N93" i="1"/>
  <c r="N87" i="1"/>
  <c r="M97" i="1"/>
  <c r="N79" i="1"/>
  <c r="M89" i="1"/>
  <c r="N89" i="1" s="1"/>
  <c r="X19" i="1"/>
  <c r="Y19" i="1" s="1"/>
  <c r="W19" i="1"/>
  <c r="N75" i="1"/>
  <c r="M85" i="1"/>
  <c r="N85" i="1" s="1"/>
  <c r="AA19" i="1"/>
  <c r="K58" i="1"/>
  <c r="L68" i="1" s="1"/>
  <c r="Q180" i="1"/>
  <c r="R180" i="1"/>
  <c r="AM179" i="1"/>
  <c r="BO178" i="1"/>
  <c r="Q176" i="1"/>
  <c r="R176" i="1"/>
  <c r="T176" i="1" s="1"/>
  <c r="T172" i="1"/>
  <c r="BO160" i="1"/>
  <c r="AM163" i="1"/>
  <c r="AM161" i="1"/>
  <c r="BO159" i="1"/>
  <c r="BO155" i="1"/>
  <c r="AM157" i="1"/>
  <c r="BO153" i="1"/>
  <c r="AM155" i="1"/>
  <c r="BO151" i="1"/>
  <c r="AM152" i="1"/>
  <c r="AM154" i="1"/>
  <c r="AM153" i="1"/>
  <c r="BC134" i="1"/>
  <c r="BW134" i="1"/>
  <c r="BK131" i="1"/>
  <c r="AE131" i="1"/>
  <c r="BC133" i="1"/>
  <c r="BC135" i="1"/>
  <c r="BC136" i="1"/>
  <c r="BS122" i="1"/>
  <c r="AU129" i="1"/>
  <c r="N91" i="1"/>
  <c r="M101" i="1"/>
  <c r="N109" i="1"/>
  <c r="M119" i="1"/>
  <c r="N106" i="1"/>
  <c r="M116" i="1"/>
  <c r="N104" i="1"/>
  <c r="M114" i="1"/>
  <c r="N103" i="1"/>
  <c r="M113" i="1"/>
  <c r="N113" i="1" s="1"/>
  <c r="AE172" i="1"/>
  <c r="T171" i="1"/>
  <c r="BC161" i="1"/>
  <c r="AM151" i="1"/>
  <c r="AM147" i="1"/>
  <c r="AM144" i="1"/>
  <c r="AM143" i="1"/>
  <c r="AM142" i="1"/>
  <c r="BK138" i="1"/>
  <c r="AE133" i="1"/>
  <c r="AM132" i="1"/>
  <c r="M127" i="1"/>
  <c r="AE126" i="1"/>
  <c r="BC128" i="1"/>
  <c r="BC124" i="1"/>
  <c r="AE121" i="1"/>
  <c r="AM121" i="1"/>
  <c r="BC118" i="1"/>
  <c r="Q118" i="1"/>
  <c r="AM116" i="1"/>
  <c r="N116" i="1"/>
  <c r="N115" i="1"/>
  <c r="Q113" i="1"/>
  <c r="AU112" i="1"/>
  <c r="AE111" i="1"/>
  <c r="Q110" i="1"/>
  <c r="AU109" i="1"/>
  <c r="BK108" i="1"/>
  <c r="AU108" i="1"/>
  <c r="Q107" i="1"/>
  <c r="I106" i="1"/>
  <c r="BK105" i="1"/>
  <c r="AU105" i="1"/>
  <c r="BS104" i="1"/>
  <c r="Q104" i="1"/>
  <c r="BC103" i="1"/>
  <c r="AM103" i="1"/>
  <c r="AM102" i="1"/>
  <c r="BS99" i="1"/>
  <c r="BS98" i="1"/>
  <c r="BC97" i="1"/>
  <c r="Q97" i="1"/>
  <c r="AM96" i="1"/>
  <c r="Q96" i="1"/>
  <c r="AE94" i="1"/>
  <c r="BW93" i="1"/>
  <c r="Q92" i="1"/>
  <c r="Q91" i="1"/>
  <c r="BW88" i="1"/>
  <c r="Q86" i="1"/>
  <c r="Q85" i="1"/>
  <c r="I85" i="1"/>
  <c r="Q84" i="1"/>
  <c r="I84" i="1"/>
  <c r="Q83" i="1"/>
  <c r="Q82" i="1"/>
  <c r="Q81" i="1"/>
  <c r="I81" i="1"/>
  <c r="Q79" i="1"/>
  <c r="AE78" i="1"/>
  <c r="Q77" i="1"/>
  <c r="Q75" i="1"/>
  <c r="BS74" i="1"/>
  <c r="AU74" i="1"/>
  <c r="I74" i="1"/>
  <c r="BK73" i="1"/>
  <c r="Q72" i="1"/>
  <c r="Q69" i="1"/>
  <c r="BC68" i="1"/>
  <c r="AM66" i="1"/>
  <c r="Q66" i="1"/>
  <c r="N63" i="1"/>
  <c r="AU68" i="1"/>
  <c r="AM60" i="1"/>
  <c r="Q60" i="1"/>
  <c r="BC59" i="1"/>
  <c r="BC58" i="1"/>
  <c r="BC57" i="1"/>
  <c r="BC56" i="1"/>
  <c r="AU61" i="1"/>
  <c r="R54" i="1"/>
  <c r="BC53" i="1"/>
  <c r="Q51" i="1"/>
  <c r="AU50" i="1"/>
  <c r="AE50" i="1"/>
  <c r="AE49" i="1"/>
  <c r="Q48" i="1"/>
  <c r="BW47" i="1"/>
  <c r="AU46" i="1"/>
  <c r="BC46" i="1"/>
  <c r="AM45" i="1"/>
  <c r="AE43" i="1"/>
  <c r="BC42" i="1"/>
  <c r="AM41" i="1"/>
  <c r="AE41" i="1"/>
  <c r="Q39" i="1"/>
  <c r="AM38" i="1"/>
  <c r="BK36" i="1"/>
  <c r="AU36" i="1"/>
  <c r="AU34" i="1"/>
  <c r="AM33" i="1"/>
  <c r="AM31" i="1"/>
  <c r="BC30" i="1"/>
  <c r="AE30" i="1"/>
  <c r="BK29" i="1"/>
  <c r="AU29" i="1"/>
  <c r="R29" i="1"/>
  <c r="BW28" i="1"/>
  <c r="BS27" i="1"/>
  <c r="BC27" i="1"/>
  <c r="BC24" i="1"/>
  <c r="AM24" i="1"/>
  <c r="BC23" i="1"/>
  <c r="AM23" i="1"/>
  <c r="R23" i="1"/>
  <c r="BK22" i="1"/>
  <c r="AU22" i="1"/>
  <c r="AU18" i="1"/>
  <c r="AE19" i="1"/>
  <c r="BC17" i="1"/>
  <c r="AM15" i="1"/>
  <c r="R15" i="1"/>
  <c r="R14" i="1"/>
  <c r="R13" i="1"/>
  <c r="AM11" i="1"/>
  <c r="X11" i="1"/>
  <c r="Y11" i="1" s="1"/>
  <c r="BO7" i="1"/>
  <c r="AM7" i="1"/>
  <c r="W5" i="1"/>
  <c r="X5" i="1"/>
  <c r="Y5" i="1" s="1"/>
  <c r="I113" i="1"/>
  <c r="I110" i="1"/>
  <c r="I108" i="1"/>
  <c r="I105" i="1"/>
  <c r="I99" i="1"/>
  <c r="Q88" i="1"/>
  <c r="N74" i="1"/>
  <c r="I73" i="1"/>
  <c r="I72" i="1"/>
  <c r="I68" i="1"/>
  <c r="AU71" i="1"/>
  <c r="AU70" i="1"/>
  <c r="AU69" i="1"/>
  <c r="I60" i="1"/>
  <c r="AU62" i="1"/>
  <c r="AM54" i="1"/>
  <c r="BC52" i="1"/>
  <c r="AM52" i="1"/>
  <c r="BC44" i="1"/>
  <c r="AE39" i="1"/>
  <c r="BK20" i="1"/>
  <c r="BW15" i="1"/>
  <c r="BK14" i="1"/>
  <c r="W13" i="1"/>
  <c r="AM12" i="1"/>
  <c r="AM8" i="1"/>
  <c r="AE7" i="1"/>
  <c r="I150" i="1"/>
  <c r="I148" i="1"/>
  <c r="AU135" i="1"/>
  <c r="AE132" i="1"/>
  <c r="I132" i="1"/>
  <c r="I131" i="1"/>
  <c r="I128" i="1"/>
  <c r="I127" i="1"/>
  <c r="AM124" i="1"/>
  <c r="I121" i="1"/>
  <c r="BC121" i="1"/>
  <c r="AM118" i="1"/>
  <c r="AU113" i="1"/>
  <c r="I112" i="1"/>
  <c r="BK111" i="1"/>
  <c r="I109" i="1"/>
  <c r="BC108" i="1"/>
  <c r="I107" i="1"/>
  <c r="BC105" i="1"/>
  <c r="AM105" i="1"/>
  <c r="I104" i="1"/>
  <c r="BW103" i="1"/>
  <c r="BC101" i="1"/>
  <c r="AM99" i="1"/>
  <c r="N99" i="1"/>
  <c r="AM98" i="1"/>
  <c r="I93" i="1"/>
  <c r="N90" i="1"/>
  <c r="AM88" i="1"/>
  <c r="AM86" i="1"/>
  <c r="AM85" i="1"/>
  <c r="AM83" i="1"/>
  <c r="AM82" i="1"/>
  <c r="I79" i="1"/>
  <c r="I77" i="1"/>
  <c r="I75" i="1"/>
  <c r="N73" i="1"/>
  <c r="BC71" i="1"/>
  <c r="AM70" i="1"/>
  <c r="N66" i="1"/>
  <c r="AM63" i="1"/>
  <c r="BC61" i="1"/>
  <c r="BW59" i="1"/>
  <c r="AU66" i="1"/>
  <c r="AU65" i="1"/>
  <c r="AU64" i="1"/>
  <c r="AU63" i="1"/>
  <c r="AM46" i="1"/>
  <c r="BS42" i="1"/>
  <c r="BK27" i="1"/>
  <c r="R8" i="1"/>
  <c r="Q8" i="1"/>
  <c r="S175" i="1"/>
  <c r="U175" i="1" s="1"/>
  <c r="V175" i="1" s="1"/>
  <c r="I172" i="1"/>
  <c r="T169" i="1"/>
  <c r="S168" i="1"/>
  <c r="I159" i="1"/>
  <c r="BC158" i="1"/>
  <c r="I139" i="1"/>
  <c r="BC139" i="1"/>
  <c r="BC131" i="1"/>
  <c r="AE125" i="1"/>
  <c r="BC127" i="1"/>
  <c r="I124" i="1"/>
  <c r="BC125" i="1"/>
  <c r="AM123" i="1"/>
  <c r="I120" i="1"/>
  <c r="BO119" i="1"/>
  <c r="BC120" i="1"/>
  <c r="AE118" i="1"/>
  <c r="I118" i="1"/>
  <c r="BO117" i="1"/>
  <c r="BC117" i="1"/>
  <c r="AU115" i="1"/>
  <c r="I115" i="1"/>
  <c r="AM114" i="1"/>
  <c r="BC111" i="1"/>
  <c r="BC107" i="1"/>
  <c r="AM107" i="1"/>
  <c r="AM104" i="1"/>
  <c r="I103" i="1"/>
  <c r="BC100" i="1"/>
  <c r="AM97" i="1"/>
  <c r="AE95" i="1"/>
  <c r="Q93" i="1"/>
  <c r="Q90" i="1"/>
  <c r="M84" i="1"/>
  <c r="N84" i="1" s="1"/>
  <c r="M83" i="1"/>
  <c r="N83" i="1" s="1"/>
  <c r="BC75" i="1"/>
  <c r="AM75" i="1"/>
  <c r="BC72" i="1"/>
  <c r="AM72" i="1"/>
  <c r="N65" i="1"/>
  <c r="BC64" i="1"/>
  <c r="BC63" i="1"/>
  <c r="BC62" i="1"/>
  <c r="AU67" i="1"/>
  <c r="AM57" i="1"/>
  <c r="AM53" i="1"/>
  <c r="AU52" i="1"/>
  <c r="AE52" i="1"/>
  <c r="AU47" i="1"/>
  <c r="AE45" i="1"/>
  <c r="AU44" i="1"/>
  <c r="BS43" i="1"/>
  <c r="AM44" i="1"/>
  <c r="AE42" i="1"/>
  <c r="BC40" i="1"/>
  <c r="BC37" i="1"/>
  <c r="BC34" i="1"/>
  <c r="AE34" i="1"/>
  <c r="AU33" i="1"/>
  <c r="BW32" i="1"/>
  <c r="AU31" i="1"/>
  <c r="AU28" i="1"/>
  <c r="AM27" i="1"/>
  <c r="BC26" i="1"/>
  <c r="AM26" i="1"/>
  <c r="AM25" i="1"/>
  <c r="AU21" i="1"/>
  <c r="BC16" i="1"/>
  <c r="AM13" i="1"/>
  <c r="AM9" i="1"/>
  <c r="BK8" i="1"/>
  <c r="AE9" i="1"/>
  <c r="I636" i="1"/>
  <c r="I632" i="1"/>
  <c r="I628" i="1"/>
  <c r="I627" i="1"/>
  <c r="I626" i="1"/>
  <c r="I623" i="1"/>
  <c r="J613" i="1"/>
  <c r="J612" i="1"/>
  <c r="J611" i="1"/>
  <c r="J589" i="1"/>
  <c r="J585" i="1"/>
  <c r="J580" i="1"/>
  <c r="J579" i="1"/>
  <c r="J574" i="1"/>
  <c r="J570" i="1"/>
  <c r="J568" i="1"/>
  <c r="J563" i="1"/>
  <c r="J558" i="1"/>
  <c r="J557" i="1"/>
  <c r="J552" i="1"/>
  <c r="J639" i="1"/>
  <c r="T625" i="1"/>
  <c r="T626" i="1"/>
  <c r="T627" i="1"/>
  <c r="T628" i="1"/>
  <c r="T629" i="1"/>
  <c r="T630" i="1"/>
  <c r="T631" i="1"/>
  <c r="T632" i="1"/>
  <c r="T633" i="1"/>
  <c r="T634" i="1"/>
  <c r="T635" i="1"/>
  <c r="T636" i="1"/>
  <c r="T637" i="1"/>
  <c r="T638" i="1"/>
  <c r="T639" i="1"/>
  <c r="T620" i="1"/>
  <c r="T621" i="1"/>
  <c r="T622" i="1"/>
  <c r="T623" i="1"/>
  <c r="T624" i="1"/>
  <c r="S625" i="1"/>
  <c r="U625" i="1" s="1"/>
  <c r="V625" i="1" s="1"/>
  <c r="S626" i="1"/>
  <c r="U626" i="1" s="1"/>
  <c r="V626" i="1" s="1"/>
  <c r="S627" i="1"/>
  <c r="U627" i="1" s="1"/>
  <c r="V627" i="1" s="1"/>
  <c r="S628" i="1"/>
  <c r="U628" i="1" s="1"/>
  <c r="V628" i="1" s="1"/>
  <c r="S629" i="1"/>
  <c r="U629" i="1" s="1"/>
  <c r="V629" i="1" s="1"/>
  <c r="S630" i="1"/>
  <c r="U630" i="1" s="1"/>
  <c r="V630" i="1" s="1"/>
  <c r="S631" i="1"/>
  <c r="U631" i="1" s="1"/>
  <c r="V631" i="1" s="1"/>
  <c r="S632" i="1"/>
  <c r="U632" i="1" s="1"/>
  <c r="V632" i="1" s="1"/>
  <c r="S633" i="1"/>
  <c r="U633" i="1" s="1"/>
  <c r="V633" i="1" s="1"/>
  <c r="S634" i="1"/>
  <c r="U634" i="1" s="1"/>
  <c r="V634" i="1" s="1"/>
  <c r="S635" i="1"/>
  <c r="U635" i="1" s="1"/>
  <c r="V635" i="1" s="1"/>
  <c r="S636" i="1"/>
  <c r="U636" i="1" s="1"/>
  <c r="V636" i="1" s="1"/>
  <c r="S637" i="1"/>
  <c r="U637" i="1" s="1"/>
  <c r="V637" i="1" s="1"/>
  <c r="S638" i="1"/>
  <c r="U638" i="1" s="1"/>
  <c r="V638" i="1" s="1"/>
  <c r="S639" i="1"/>
  <c r="U639" i="1" s="1"/>
  <c r="V639" i="1" s="1"/>
  <c r="J609" i="1"/>
  <c r="J608" i="1"/>
  <c r="J607" i="1"/>
  <c r="J597" i="1"/>
  <c r="J596" i="1"/>
  <c r="J590" i="1"/>
  <c r="J586" i="1"/>
  <c r="J576" i="1"/>
  <c r="J575" i="1"/>
  <c r="J566" i="1"/>
  <c r="J564" i="1"/>
  <c r="J554" i="1"/>
  <c r="J553" i="1"/>
  <c r="J548" i="1"/>
  <c r="J619" i="1"/>
  <c r="J605" i="1"/>
  <c r="J604" i="1"/>
  <c r="J603" i="1"/>
  <c r="J592" i="1"/>
  <c r="J591" i="1"/>
  <c r="J587" i="1"/>
  <c r="J582" i="1"/>
  <c r="J571" i="1"/>
  <c r="J562" i="1"/>
  <c r="J560" i="1"/>
  <c r="J550" i="1"/>
  <c r="J549" i="1"/>
  <c r="I624" i="1"/>
  <c r="J634" i="1" s="1"/>
  <c r="I620" i="1"/>
  <c r="J617" i="1"/>
  <c r="J616" i="1"/>
  <c r="J615" i="1"/>
  <c r="J601" i="1"/>
  <c r="J600" i="1"/>
  <c r="J594" i="1"/>
  <c r="J588" i="1"/>
  <c r="J584" i="1"/>
  <c r="J583" i="1"/>
  <c r="J578" i="1"/>
  <c r="J572" i="1"/>
  <c r="J567" i="1"/>
  <c r="J556" i="1"/>
  <c r="J546" i="1"/>
  <c r="J545" i="1"/>
  <c r="BO639" i="1"/>
  <c r="BO638" i="1"/>
  <c r="BO637" i="1"/>
  <c r="BO636" i="1"/>
  <c r="BO635" i="1"/>
  <c r="BO634" i="1"/>
  <c r="BO633" i="1"/>
  <c r="BO632" i="1"/>
  <c r="BO631" i="1"/>
  <c r="BC631" i="1"/>
  <c r="BO630" i="1"/>
  <c r="BC630" i="1"/>
  <c r="BO629" i="1"/>
  <c r="BC629" i="1"/>
  <c r="BO628" i="1"/>
  <c r="BC628" i="1"/>
  <c r="BO627" i="1"/>
  <c r="BC627" i="1"/>
  <c r="BO626" i="1"/>
  <c r="BC626" i="1"/>
  <c r="BO625" i="1"/>
  <c r="BC625" i="1"/>
  <c r="BO624" i="1"/>
  <c r="Q624" i="1"/>
  <c r="BO623" i="1"/>
  <c r="Q623" i="1"/>
  <c r="BO622" i="1"/>
  <c r="Q622" i="1"/>
  <c r="BO621" i="1"/>
  <c r="Q621" i="1"/>
  <c r="BO620" i="1"/>
  <c r="Q620" i="1"/>
  <c r="BW617" i="1"/>
  <c r="BW615" i="1"/>
  <c r="BW611" i="1"/>
  <c r="BC622" i="1"/>
  <c r="BW607" i="1"/>
  <c r="BC618" i="1"/>
  <c r="BW603" i="1"/>
  <c r="BC614" i="1"/>
  <c r="S623" i="1"/>
  <c r="BW599" i="1"/>
  <c r="BC610" i="1"/>
  <c r="T617" i="1"/>
  <c r="S619" i="1"/>
  <c r="BW595" i="1"/>
  <c r="BC606" i="1"/>
  <c r="T613" i="1"/>
  <c r="S615" i="1"/>
  <c r="BW591" i="1"/>
  <c r="BC602" i="1"/>
  <c r="T609" i="1"/>
  <c r="S611" i="1"/>
  <c r="BW587" i="1"/>
  <c r="BC598" i="1"/>
  <c r="T605" i="1"/>
  <c r="S607" i="1"/>
  <c r="BW584" i="1"/>
  <c r="BC595" i="1"/>
  <c r="BW582" i="1"/>
  <c r="BC593" i="1"/>
  <c r="T600" i="1"/>
  <c r="S602" i="1"/>
  <c r="T599" i="1"/>
  <c r="S601" i="1"/>
  <c r="T598" i="1"/>
  <c r="S600" i="1"/>
  <c r="U600" i="1" s="1"/>
  <c r="V600" i="1" s="1"/>
  <c r="T597" i="1"/>
  <c r="S599" i="1"/>
  <c r="T596" i="1"/>
  <c r="S598" i="1"/>
  <c r="U598" i="1" s="1"/>
  <c r="V598" i="1" s="1"/>
  <c r="T595" i="1"/>
  <c r="S597" i="1"/>
  <c r="T594" i="1"/>
  <c r="S596" i="1"/>
  <c r="U596" i="1" s="1"/>
  <c r="V596" i="1" s="1"/>
  <c r="T593" i="1"/>
  <c r="S595" i="1"/>
  <c r="T592" i="1"/>
  <c r="S594" i="1"/>
  <c r="U594" i="1" s="1"/>
  <c r="V594" i="1" s="1"/>
  <c r="BW571" i="1"/>
  <c r="BC582" i="1"/>
  <c r="T588" i="1"/>
  <c r="S590" i="1"/>
  <c r="BW567" i="1"/>
  <c r="BC578" i="1"/>
  <c r="T584" i="1"/>
  <c r="S586" i="1"/>
  <c r="BW563" i="1"/>
  <c r="BC574" i="1"/>
  <c r="BW561" i="1"/>
  <c r="BC572" i="1"/>
  <c r="T579" i="1"/>
  <c r="S581" i="1"/>
  <c r="BW557" i="1"/>
  <c r="BC568" i="1"/>
  <c r="T575" i="1"/>
  <c r="S577" i="1"/>
  <c r="BW553" i="1"/>
  <c r="BC564" i="1"/>
  <c r="T571" i="1"/>
  <c r="S573" i="1"/>
  <c r="BW549" i="1"/>
  <c r="BC560" i="1"/>
  <c r="T566" i="1"/>
  <c r="S568" i="1"/>
  <c r="BW545" i="1"/>
  <c r="BC556" i="1"/>
  <c r="T562" i="1"/>
  <c r="S564" i="1"/>
  <c r="BW541" i="1"/>
  <c r="BC552" i="1"/>
  <c r="T558" i="1"/>
  <c r="S560" i="1"/>
  <c r="BW537" i="1"/>
  <c r="BC548" i="1"/>
  <c r="T554" i="1"/>
  <c r="S556" i="1"/>
  <c r="I511" i="1"/>
  <c r="I507" i="1"/>
  <c r="I503" i="1"/>
  <c r="I499" i="1"/>
  <c r="BS639" i="1"/>
  <c r="AU639" i="1"/>
  <c r="BS638" i="1"/>
  <c r="AU638" i="1"/>
  <c r="BS637" i="1"/>
  <c r="AU637" i="1"/>
  <c r="BS636" i="1"/>
  <c r="AU636" i="1"/>
  <c r="BS635" i="1"/>
  <c r="AU635" i="1"/>
  <c r="BS634" i="1"/>
  <c r="AU634" i="1"/>
  <c r="BS633" i="1"/>
  <c r="AU633" i="1"/>
  <c r="BS632" i="1"/>
  <c r="AU632" i="1"/>
  <c r="BS631" i="1"/>
  <c r="AU631" i="1"/>
  <c r="BS630" i="1"/>
  <c r="AU630" i="1"/>
  <c r="BS629" i="1"/>
  <c r="AU629" i="1"/>
  <c r="BS628" i="1"/>
  <c r="AU628" i="1"/>
  <c r="AU627" i="1"/>
  <c r="AU626" i="1"/>
  <c r="BW614" i="1"/>
  <c r="BW610" i="1"/>
  <c r="BC621" i="1"/>
  <c r="BW606" i="1"/>
  <c r="BC617" i="1"/>
  <c r="BW602" i="1"/>
  <c r="BC613" i="1"/>
  <c r="S622" i="1"/>
  <c r="U622" i="1" s="1"/>
  <c r="V622" i="1" s="1"/>
  <c r="BW598" i="1"/>
  <c r="BC609" i="1"/>
  <c r="T616" i="1"/>
  <c r="S618" i="1"/>
  <c r="BW594" i="1"/>
  <c r="BC605" i="1"/>
  <c r="T612" i="1"/>
  <c r="S614" i="1"/>
  <c r="BW590" i="1"/>
  <c r="BC601" i="1"/>
  <c r="T608" i="1"/>
  <c r="S610" i="1"/>
  <c r="J599" i="1"/>
  <c r="BW586" i="1"/>
  <c r="BC597" i="1"/>
  <c r="T604" i="1"/>
  <c r="S606" i="1"/>
  <c r="J595" i="1"/>
  <c r="T602" i="1"/>
  <c r="S604" i="1"/>
  <c r="U604" i="1" s="1"/>
  <c r="V604" i="1" s="1"/>
  <c r="J593" i="1"/>
  <c r="T591" i="1"/>
  <c r="S593" i="1"/>
  <c r="BW570" i="1"/>
  <c r="BC581" i="1"/>
  <c r="T587" i="1"/>
  <c r="S589" i="1"/>
  <c r="BW566" i="1"/>
  <c r="BC577" i="1"/>
  <c r="T583" i="1"/>
  <c r="S585" i="1"/>
  <c r="BW562" i="1"/>
  <c r="BC573" i="1"/>
  <c r="T580" i="1"/>
  <c r="S582" i="1"/>
  <c r="BW558" i="1"/>
  <c r="BC569" i="1"/>
  <c r="T576" i="1"/>
  <c r="S578" i="1"/>
  <c r="BW554" i="1"/>
  <c r="BC565" i="1"/>
  <c r="T572" i="1"/>
  <c r="S574" i="1"/>
  <c r="BW550" i="1"/>
  <c r="BC561" i="1"/>
  <c r="BW548" i="1"/>
  <c r="BC559" i="1"/>
  <c r="T565" i="1"/>
  <c r="S567" i="1"/>
  <c r="BW544" i="1"/>
  <c r="BC555" i="1"/>
  <c r="T561" i="1"/>
  <c r="S563" i="1"/>
  <c r="BW540" i="1"/>
  <c r="BC551" i="1"/>
  <c r="T557" i="1"/>
  <c r="S559" i="1"/>
  <c r="BW536" i="1"/>
  <c r="BC547" i="1"/>
  <c r="BW625" i="1"/>
  <c r="BS618" i="1"/>
  <c r="BW613" i="1"/>
  <c r="BC624" i="1"/>
  <c r="J622" i="1"/>
  <c r="BW609" i="1"/>
  <c r="BC620" i="1"/>
  <c r="J618" i="1"/>
  <c r="BW605" i="1"/>
  <c r="BC616" i="1"/>
  <c r="J614" i="1"/>
  <c r="BW601" i="1"/>
  <c r="BC612" i="1"/>
  <c r="T619" i="1"/>
  <c r="S621" i="1"/>
  <c r="U621" i="1" s="1"/>
  <c r="V621" i="1" s="1"/>
  <c r="J610" i="1"/>
  <c r="BW597" i="1"/>
  <c r="BC608" i="1"/>
  <c r="T615" i="1"/>
  <c r="S617" i="1"/>
  <c r="J606" i="1"/>
  <c r="BW593" i="1"/>
  <c r="BC604" i="1"/>
  <c r="T611" i="1"/>
  <c r="S613" i="1"/>
  <c r="U613" i="1" s="1"/>
  <c r="V613" i="1" s="1"/>
  <c r="J602" i="1"/>
  <c r="BW589" i="1"/>
  <c r="BC600" i="1"/>
  <c r="T607" i="1"/>
  <c r="S609" i="1"/>
  <c r="J598" i="1"/>
  <c r="BW585" i="1"/>
  <c r="BC596" i="1"/>
  <c r="BW583" i="1"/>
  <c r="BC594" i="1"/>
  <c r="BW581" i="1"/>
  <c r="BC592" i="1"/>
  <c r="BW580" i="1"/>
  <c r="BC591" i="1"/>
  <c r="BW579" i="1"/>
  <c r="BC590" i="1"/>
  <c r="BW578" i="1"/>
  <c r="BC589" i="1"/>
  <c r="BW577" i="1"/>
  <c r="BC588" i="1"/>
  <c r="BW576" i="1"/>
  <c r="BC587" i="1"/>
  <c r="BW575" i="1"/>
  <c r="BC586" i="1"/>
  <c r="BW574" i="1"/>
  <c r="BC585" i="1"/>
  <c r="BW573" i="1"/>
  <c r="BC584" i="1"/>
  <c r="T590" i="1"/>
  <c r="S592" i="1"/>
  <c r="U592" i="1" s="1"/>
  <c r="V592" i="1" s="1"/>
  <c r="J581" i="1"/>
  <c r="BW569" i="1"/>
  <c r="BC580" i="1"/>
  <c r="T586" i="1"/>
  <c r="S588" i="1"/>
  <c r="U588" i="1" s="1"/>
  <c r="V588" i="1" s="1"/>
  <c r="J577" i="1"/>
  <c r="BW565" i="1"/>
  <c r="BC576" i="1"/>
  <c r="T582" i="1"/>
  <c r="S584" i="1"/>
  <c r="U584" i="1" s="1"/>
  <c r="V584" i="1" s="1"/>
  <c r="J573" i="1"/>
  <c r="T581" i="1"/>
  <c r="S583" i="1"/>
  <c r="BW559" i="1"/>
  <c r="BC570" i="1"/>
  <c r="J569" i="1"/>
  <c r="T577" i="1"/>
  <c r="S579" i="1"/>
  <c r="U579" i="1" s="1"/>
  <c r="V579" i="1" s="1"/>
  <c r="BW555" i="1"/>
  <c r="BC566" i="1"/>
  <c r="J565" i="1"/>
  <c r="T573" i="1"/>
  <c r="S575" i="1"/>
  <c r="BW551" i="1"/>
  <c r="BC562" i="1"/>
  <c r="J561" i="1"/>
  <c r="T569" i="1"/>
  <c r="S571" i="1"/>
  <c r="T568" i="1"/>
  <c r="S570" i="1"/>
  <c r="J559" i="1"/>
  <c r="BW547" i="1"/>
  <c r="BC558" i="1"/>
  <c r="T564" i="1"/>
  <c r="S566" i="1"/>
  <c r="J555" i="1"/>
  <c r="BW543" i="1"/>
  <c r="BC554" i="1"/>
  <c r="T560" i="1"/>
  <c r="S562" i="1"/>
  <c r="J551" i="1"/>
  <c r="BW539" i="1"/>
  <c r="BC550" i="1"/>
  <c r="T556" i="1"/>
  <c r="S558" i="1"/>
  <c r="J547" i="1"/>
  <c r="BW535" i="1"/>
  <c r="BC546" i="1"/>
  <c r="I506" i="1"/>
  <c r="I502" i="1"/>
  <c r="I498" i="1"/>
  <c r="AU623" i="1"/>
  <c r="AU622" i="1"/>
  <c r="AU621" i="1"/>
  <c r="AU620" i="1"/>
  <c r="AU617" i="1"/>
  <c r="BW616" i="1"/>
  <c r="BW612" i="1"/>
  <c r="BC623" i="1"/>
  <c r="BW608" i="1"/>
  <c r="BC619" i="1"/>
  <c r="BW604" i="1"/>
  <c r="BC615" i="1"/>
  <c r="S624" i="1"/>
  <c r="U624" i="1" s="1"/>
  <c r="V624" i="1" s="1"/>
  <c r="BW600" i="1"/>
  <c r="BC611" i="1"/>
  <c r="T618" i="1"/>
  <c r="S620" i="1"/>
  <c r="U620" i="1" s="1"/>
  <c r="V620" i="1" s="1"/>
  <c r="BW596" i="1"/>
  <c r="BC607" i="1"/>
  <c r="T614" i="1"/>
  <c r="S616" i="1"/>
  <c r="U616" i="1" s="1"/>
  <c r="V616" i="1" s="1"/>
  <c r="BW592" i="1"/>
  <c r="BC603" i="1"/>
  <c r="T610" i="1"/>
  <c r="S612" i="1"/>
  <c r="U612" i="1" s="1"/>
  <c r="V612" i="1" s="1"/>
  <c r="BW588" i="1"/>
  <c r="BC599" i="1"/>
  <c r="T606" i="1"/>
  <c r="S608" i="1"/>
  <c r="U608" i="1" s="1"/>
  <c r="V608" i="1" s="1"/>
  <c r="T603" i="1"/>
  <c r="S605" i="1"/>
  <c r="T601" i="1"/>
  <c r="S603" i="1"/>
  <c r="U603" i="1" s="1"/>
  <c r="V603" i="1" s="1"/>
  <c r="BW572" i="1"/>
  <c r="BC583" i="1"/>
  <c r="T589" i="1"/>
  <c r="S591" i="1"/>
  <c r="U591" i="1" s="1"/>
  <c r="V591" i="1" s="1"/>
  <c r="BW568" i="1"/>
  <c r="BC579" i="1"/>
  <c r="T585" i="1"/>
  <c r="S587" i="1"/>
  <c r="U587" i="1" s="1"/>
  <c r="V587" i="1" s="1"/>
  <c r="BW564" i="1"/>
  <c r="BC575" i="1"/>
  <c r="BW560" i="1"/>
  <c r="BC571" i="1"/>
  <c r="T578" i="1"/>
  <c r="S580" i="1"/>
  <c r="BW556" i="1"/>
  <c r="BC567" i="1"/>
  <c r="T574" i="1"/>
  <c r="S576" i="1"/>
  <c r="BW552" i="1"/>
  <c r="BC563" i="1"/>
  <c r="T570" i="1"/>
  <c r="S572" i="1"/>
  <c r="T567" i="1"/>
  <c r="S569" i="1"/>
  <c r="U569" i="1" s="1"/>
  <c r="V569" i="1" s="1"/>
  <c r="BW546" i="1"/>
  <c r="BC557" i="1"/>
  <c r="T563" i="1"/>
  <c r="S565" i="1"/>
  <c r="U565" i="1" s="1"/>
  <c r="V565" i="1" s="1"/>
  <c r="BW542" i="1"/>
  <c r="BC553" i="1"/>
  <c r="T559" i="1"/>
  <c r="S561" i="1"/>
  <c r="U561" i="1" s="1"/>
  <c r="V561" i="1" s="1"/>
  <c r="BW538" i="1"/>
  <c r="BC549" i="1"/>
  <c r="T555" i="1"/>
  <c r="S557" i="1"/>
  <c r="U557" i="1" s="1"/>
  <c r="V557" i="1" s="1"/>
  <c r="I534" i="1"/>
  <c r="J544" i="1" s="1"/>
  <c r="I530" i="1"/>
  <c r="I526" i="1"/>
  <c r="J536" i="1" s="1"/>
  <c r="U522" i="1"/>
  <c r="V522" i="1" s="1"/>
  <c r="I518" i="1"/>
  <c r="I515" i="1"/>
  <c r="BO619" i="1"/>
  <c r="BO618" i="1"/>
  <c r="BO617" i="1"/>
  <c r="BO616" i="1"/>
  <c r="BO615" i="1"/>
  <c r="BO614" i="1"/>
  <c r="BO613" i="1"/>
  <c r="BO612" i="1"/>
  <c r="BO611" i="1"/>
  <c r="BO610" i="1"/>
  <c r="BO609" i="1"/>
  <c r="BO608" i="1"/>
  <c r="BO607" i="1"/>
  <c r="BO606" i="1"/>
  <c r="BO605" i="1"/>
  <c r="BO604" i="1"/>
  <c r="BO603" i="1"/>
  <c r="BO602" i="1"/>
  <c r="BO601" i="1"/>
  <c r="BO600" i="1"/>
  <c r="BO599" i="1"/>
  <c r="BO598" i="1"/>
  <c r="BO597" i="1"/>
  <c r="BO596" i="1"/>
  <c r="BO595" i="1"/>
  <c r="BO594" i="1"/>
  <c r="BO593" i="1"/>
  <c r="BO592" i="1"/>
  <c r="BO591" i="1"/>
  <c r="BO590" i="1"/>
  <c r="BO589" i="1"/>
  <c r="BO588" i="1"/>
  <c r="BO587" i="1"/>
  <c r="BO586" i="1"/>
  <c r="BO585" i="1"/>
  <c r="S555" i="1"/>
  <c r="S554" i="1"/>
  <c r="S553" i="1"/>
  <c r="S552" i="1"/>
  <c r="S551" i="1"/>
  <c r="S550" i="1"/>
  <c r="S549" i="1"/>
  <c r="S548" i="1"/>
  <c r="S547" i="1"/>
  <c r="S546" i="1"/>
  <c r="BC545" i="1"/>
  <c r="S545" i="1"/>
  <c r="BC544" i="1"/>
  <c r="S544" i="1"/>
  <c r="BC543" i="1"/>
  <c r="S543" i="1"/>
  <c r="BC542" i="1"/>
  <c r="S542" i="1"/>
  <c r="BC541" i="1"/>
  <c r="S541" i="1"/>
  <c r="BC540" i="1"/>
  <c r="S540" i="1"/>
  <c r="BC539" i="1"/>
  <c r="S539" i="1"/>
  <c r="BC538" i="1"/>
  <c r="S538" i="1"/>
  <c r="BC537" i="1"/>
  <c r="S537" i="1"/>
  <c r="BC536" i="1"/>
  <c r="S536" i="1"/>
  <c r="BC535" i="1"/>
  <c r="S535" i="1"/>
  <c r="BC534" i="1"/>
  <c r="S534" i="1"/>
  <c r="I516" i="1"/>
  <c r="I512" i="1"/>
  <c r="BS510" i="1"/>
  <c r="AU517" i="1"/>
  <c r="I508" i="1"/>
  <c r="BS506" i="1"/>
  <c r="AU513" i="1"/>
  <c r="I504" i="1"/>
  <c r="BS502" i="1"/>
  <c r="AU509" i="1"/>
  <c r="I500" i="1"/>
  <c r="BS498" i="1"/>
  <c r="AU505" i="1"/>
  <c r="BS496" i="1"/>
  <c r="AU503" i="1"/>
  <c r="I496" i="1"/>
  <c r="BS495" i="1"/>
  <c r="AU502" i="1"/>
  <c r="I495" i="1"/>
  <c r="BS494" i="1"/>
  <c r="AU501" i="1"/>
  <c r="I494" i="1"/>
  <c r="BS493" i="1"/>
  <c r="AU500" i="1"/>
  <c r="I493" i="1"/>
  <c r="BS492" i="1"/>
  <c r="AU499" i="1"/>
  <c r="I492" i="1"/>
  <c r="R490" i="1"/>
  <c r="Q490" i="1"/>
  <c r="BO489" i="1"/>
  <c r="S486" i="1"/>
  <c r="T484" i="1"/>
  <c r="S482" i="1"/>
  <c r="T480" i="1"/>
  <c r="S478" i="1"/>
  <c r="T476" i="1"/>
  <c r="S474" i="1"/>
  <c r="T472" i="1"/>
  <c r="S470" i="1"/>
  <c r="T468" i="1"/>
  <c r="S466" i="1"/>
  <c r="T464" i="1"/>
  <c r="S462" i="1"/>
  <c r="T460" i="1"/>
  <c r="S458" i="1"/>
  <c r="T456" i="1"/>
  <c r="J436" i="1"/>
  <c r="J435" i="1"/>
  <c r="BS533" i="1"/>
  <c r="AU533" i="1"/>
  <c r="BS532" i="1"/>
  <c r="AU532" i="1"/>
  <c r="BS531" i="1"/>
  <c r="AU531" i="1"/>
  <c r="BS530" i="1"/>
  <c r="AU530" i="1"/>
  <c r="BS529" i="1"/>
  <c r="AU529" i="1"/>
  <c r="BS528" i="1"/>
  <c r="AU528" i="1"/>
  <c r="BS527" i="1"/>
  <c r="AU527" i="1"/>
  <c r="BS526" i="1"/>
  <c r="AU526" i="1"/>
  <c r="AU525" i="1"/>
  <c r="AU521" i="1"/>
  <c r="AU520" i="1"/>
  <c r="BO518" i="1"/>
  <c r="T518" i="1"/>
  <c r="S517" i="1"/>
  <c r="U517" i="1" s="1"/>
  <c r="V517" i="1" s="1"/>
  <c r="AM516" i="1"/>
  <c r="BO514" i="1"/>
  <c r="T514" i="1"/>
  <c r="S513" i="1"/>
  <c r="U513" i="1" s="1"/>
  <c r="V513" i="1" s="1"/>
  <c r="AM512" i="1"/>
  <c r="BS511" i="1"/>
  <c r="AU518" i="1"/>
  <c r="BO510" i="1"/>
  <c r="AM508" i="1"/>
  <c r="BS507" i="1"/>
  <c r="AU514" i="1"/>
  <c r="BO506" i="1"/>
  <c r="AM504" i="1"/>
  <c r="BS503" i="1"/>
  <c r="AU510" i="1"/>
  <c r="BO502" i="1"/>
  <c r="AM500" i="1"/>
  <c r="BS499" i="1"/>
  <c r="AU506" i="1"/>
  <c r="BO498" i="1"/>
  <c r="R489" i="1"/>
  <c r="Q489" i="1"/>
  <c r="BO488" i="1"/>
  <c r="AM491" i="1"/>
  <c r="I488" i="1"/>
  <c r="I487" i="1"/>
  <c r="I486" i="1"/>
  <c r="I485" i="1"/>
  <c r="I484" i="1"/>
  <c r="I483" i="1"/>
  <c r="I482" i="1"/>
  <c r="I481" i="1"/>
  <c r="I480" i="1"/>
  <c r="I479" i="1"/>
  <c r="I478" i="1"/>
  <c r="I477" i="1"/>
  <c r="I476" i="1"/>
  <c r="I475" i="1"/>
  <c r="T487" i="1"/>
  <c r="S485" i="1"/>
  <c r="T483" i="1"/>
  <c r="S481" i="1"/>
  <c r="T479" i="1"/>
  <c r="S477" i="1"/>
  <c r="T475" i="1"/>
  <c r="S473" i="1"/>
  <c r="T471" i="1"/>
  <c r="S469" i="1"/>
  <c r="T467" i="1"/>
  <c r="S465" i="1"/>
  <c r="T463" i="1"/>
  <c r="S461" i="1"/>
  <c r="T459" i="1"/>
  <c r="AM552" i="1"/>
  <c r="AM551" i="1"/>
  <c r="BW534" i="1"/>
  <c r="BW523" i="1"/>
  <c r="BW522" i="1"/>
  <c r="BW521" i="1"/>
  <c r="AM521" i="1"/>
  <c r="BW520" i="1"/>
  <c r="AM520" i="1"/>
  <c r="BO519" i="1"/>
  <c r="T519" i="1"/>
  <c r="U519" i="1" s="1"/>
  <c r="V519" i="1" s="1"/>
  <c r="S518" i="1"/>
  <c r="U518" i="1" s="1"/>
  <c r="V518" i="1" s="1"/>
  <c r="AM517" i="1"/>
  <c r="BO515" i="1"/>
  <c r="T515" i="1"/>
  <c r="U515" i="1" s="1"/>
  <c r="V515" i="1" s="1"/>
  <c r="S514" i="1"/>
  <c r="U514" i="1" s="1"/>
  <c r="V514" i="1" s="1"/>
  <c r="AM513" i="1"/>
  <c r="BS512" i="1"/>
  <c r="AU519" i="1"/>
  <c r="BO511" i="1"/>
  <c r="T511" i="1"/>
  <c r="AM509" i="1"/>
  <c r="BS508" i="1"/>
  <c r="AU515" i="1"/>
  <c r="BO507" i="1"/>
  <c r="AM505" i="1"/>
  <c r="BS504" i="1"/>
  <c r="AU511" i="1"/>
  <c r="BO503" i="1"/>
  <c r="AM501" i="1"/>
  <c r="BS500" i="1"/>
  <c r="AU507" i="1"/>
  <c r="BO499" i="1"/>
  <c r="AM492" i="1"/>
  <c r="BO491" i="1"/>
  <c r="R488" i="1"/>
  <c r="S490" i="1" s="1"/>
  <c r="Q488" i="1"/>
  <c r="I474" i="1"/>
  <c r="I470" i="1"/>
  <c r="S488" i="1"/>
  <c r="T486" i="1"/>
  <c r="I466" i="1"/>
  <c r="S484" i="1"/>
  <c r="U484" i="1" s="1"/>
  <c r="V484" i="1" s="1"/>
  <c r="T482" i="1"/>
  <c r="I462" i="1"/>
  <c r="S480" i="1"/>
  <c r="T478" i="1"/>
  <c r="I458" i="1"/>
  <c r="S476" i="1"/>
  <c r="U476" i="1" s="1"/>
  <c r="V476" i="1" s="1"/>
  <c r="T474" i="1"/>
  <c r="I454" i="1"/>
  <c r="S472" i="1"/>
  <c r="T470" i="1"/>
  <c r="I450" i="1"/>
  <c r="S468" i="1"/>
  <c r="U468" i="1" s="1"/>
  <c r="V468" i="1" s="1"/>
  <c r="T466" i="1"/>
  <c r="I446" i="1"/>
  <c r="S464" i="1"/>
  <c r="T462" i="1"/>
  <c r="I442" i="1"/>
  <c r="S460" i="1"/>
  <c r="U460" i="1" s="1"/>
  <c r="V460" i="1" s="1"/>
  <c r="T458" i="1"/>
  <c r="I438" i="1"/>
  <c r="S457" i="1"/>
  <c r="T455" i="1"/>
  <c r="S456" i="1"/>
  <c r="T454" i="1"/>
  <c r="S455" i="1"/>
  <c r="U455" i="1" s="1"/>
  <c r="V455" i="1" s="1"/>
  <c r="T453" i="1"/>
  <c r="S454" i="1"/>
  <c r="T452" i="1"/>
  <c r="S453" i="1"/>
  <c r="U453" i="1" s="1"/>
  <c r="V453" i="1" s="1"/>
  <c r="T451" i="1"/>
  <c r="S452" i="1"/>
  <c r="T450" i="1"/>
  <c r="S451" i="1"/>
  <c r="T449" i="1"/>
  <c r="S450" i="1"/>
  <c r="T448" i="1"/>
  <c r="S449" i="1"/>
  <c r="U449" i="1" s="1"/>
  <c r="V449" i="1" s="1"/>
  <c r="T447" i="1"/>
  <c r="S448" i="1"/>
  <c r="T446" i="1"/>
  <c r="T427" i="1"/>
  <c r="T428" i="1"/>
  <c r="T429" i="1"/>
  <c r="T430" i="1"/>
  <c r="T431" i="1"/>
  <c r="T432" i="1"/>
  <c r="T433" i="1"/>
  <c r="T434" i="1"/>
  <c r="T435" i="1"/>
  <c r="T436" i="1"/>
  <c r="S437" i="1"/>
  <c r="S438" i="1"/>
  <c r="S439" i="1"/>
  <c r="S440" i="1"/>
  <c r="S441" i="1"/>
  <c r="S442" i="1"/>
  <c r="S443" i="1"/>
  <c r="S444" i="1"/>
  <c r="S445" i="1"/>
  <c r="S446" i="1"/>
  <c r="U446" i="1" s="1"/>
  <c r="V446" i="1" s="1"/>
  <c r="S447" i="1"/>
  <c r="U447" i="1" s="1"/>
  <c r="V447" i="1" s="1"/>
  <c r="T437" i="1"/>
  <c r="T438" i="1"/>
  <c r="T439" i="1"/>
  <c r="T440" i="1"/>
  <c r="T441" i="1"/>
  <c r="T442" i="1"/>
  <c r="T443" i="1"/>
  <c r="T444" i="1"/>
  <c r="T445" i="1"/>
  <c r="BK580" i="1"/>
  <c r="BK579" i="1"/>
  <c r="BK578" i="1"/>
  <c r="BK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T553" i="1"/>
  <c r="AE552" i="1"/>
  <c r="T552" i="1"/>
  <c r="AE551" i="1"/>
  <c r="T551" i="1"/>
  <c r="AE550" i="1"/>
  <c r="T550" i="1"/>
  <c r="AE549" i="1"/>
  <c r="T549" i="1"/>
  <c r="AE548" i="1"/>
  <c r="T548" i="1"/>
  <c r="AE547" i="1"/>
  <c r="T547" i="1"/>
  <c r="AE546" i="1"/>
  <c r="T546" i="1"/>
  <c r="AE545" i="1"/>
  <c r="T545" i="1"/>
  <c r="AE544" i="1"/>
  <c r="T544" i="1"/>
  <c r="AE543" i="1"/>
  <c r="T543" i="1"/>
  <c r="AE542" i="1"/>
  <c r="T542" i="1"/>
  <c r="AE541" i="1"/>
  <c r="T541" i="1"/>
  <c r="AE540" i="1"/>
  <c r="T540" i="1"/>
  <c r="AE539" i="1"/>
  <c r="T539" i="1"/>
  <c r="AE538" i="1"/>
  <c r="T538" i="1"/>
  <c r="AE537" i="1"/>
  <c r="T537" i="1"/>
  <c r="AE536" i="1"/>
  <c r="T536" i="1"/>
  <c r="AE535" i="1"/>
  <c r="T535" i="1"/>
  <c r="AE534" i="1"/>
  <c r="AE533" i="1"/>
  <c r="AE532" i="1"/>
  <c r="AE531" i="1"/>
  <c r="AE530" i="1"/>
  <c r="AE529" i="1"/>
  <c r="AE528" i="1"/>
  <c r="AE527" i="1"/>
  <c r="AE526" i="1"/>
  <c r="AE525" i="1"/>
  <c r="AE524" i="1"/>
  <c r="T524" i="1"/>
  <c r="U524" i="1" s="1"/>
  <c r="V524" i="1" s="1"/>
  <c r="AE523" i="1"/>
  <c r="T523" i="1"/>
  <c r="AE522" i="1"/>
  <c r="AE521" i="1"/>
  <c r="T521" i="1"/>
  <c r="U521" i="1" s="1"/>
  <c r="V521" i="1" s="1"/>
  <c r="AE520" i="1"/>
  <c r="T520" i="1"/>
  <c r="U520" i="1" s="1"/>
  <c r="V520" i="1" s="1"/>
  <c r="BK518" i="1"/>
  <c r="AM518" i="1"/>
  <c r="AE518" i="1"/>
  <c r="Q518" i="1"/>
  <c r="T516" i="1"/>
  <c r="U516" i="1" s="1"/>
  <c r="V516" i="1" s="1"/>
  <c r="BK514" i="1"/>
  <c r="AM514" i="1"/>
  <c r="AE514" i="1"/>
  <c r="Q514" i="1"/>
  <c r="BK510" i="1"/>
  <c r="AM510" i="1"/>
  <c r="AE510" i="1"/>
  <c r="Q510" i="1"/>
  <c r="BS509" i="1"/>
  <c r="AU516" i="1"/>
  <c r="BK506" i="1"/>
  <c r="AM506" i="1"/>
  <c r="AE506" i="1"/>
  <c r="Q506" i="1"/>
  <c r="BS505" i="1"/>
  <c r="AU512" i="1"/>
  <c r="BK502" i="1"/>
  <c r="AM502" i="1"/>
  <c r="AE502" i="1"/>
  <c r="Q502" i="1"/>
  <c r="BS501" i="1"/>
  <c r="AU508" i="1"/>
  <c r="BK498" i="1"/>
  <c r="AE498" i="1"/>
  <c r="Q498" i="1"/>
  <c r="BS497" i="1"/>
  <c r="AU504" i="1"/>
  <c r="BO496" i="1"/>
  <c r="Q496" i="1"/>
  <c r="BO495" i="1"/>
  <c r="Q495" i="1"/>
  <c r="BO494" i="1"/>
  <c r="Q494" i="1"/>
  <c r="BO493" i="1"/>
  <c r="Q493" i="1"/>
  <c r="BO492" i="1"/>
  <c r="Q492" i="1"/>
  <c r="R491" i="1"/>
  <c r="S492" i="1" s="1"/>
  <c r="Q491" i="1"/>
  <c r="BO490" i="1"/>
  <c r="S495" i="1"/>
  <c r="I473" i="1"/>
  <c r="I469" i="1"/>
  <c r="S487" i="1"/>
  <c r="U487" i="1" s="1"/>
  <c r="V487" i="1" s="1"/>
  <c r="T485" i="1"/>
  <c r="I465" i="1"/>
  <c r="S483" i="1"/>
  <c r="U483" i="1" s="1"/>
  <c r="V483" i="1" s="1"/>
  <c r="T481" i="1"/>
  <c r="I461" i="1"/>
  <c r="S479" i="1"/>
  <c r="U479" i="1" s="1"/>
  <c r="V479" i="1" s="1"/>
  <c r="T477" i="1"/>
  <c r="I457" i="1"/>
  <c r="S475" i="1"/>
  <c r="U475" i="1" s="1"/>
  <c r="V475" i="1" s="1"/>
  <c r="T473" i="1"/>
  <c r="I453" i="1"/>
  <c r="S471" i="1"/>
  <c r="U471" i="1" s="1"/>
  <c r="V471" i="1" s="1"/>
  <c r="T469" i="1"/>
  <c r="I449" i="1"/>
  <c r="S467" i="1"/>
  <c r="U467" i="1" s="1"/>
  <c r="V467" i="1" s="1"/>
  <c r="T465" i="1"/>
  <c r="I445" i="1"/>
  <c r="S463" i="1"/>
  <c r="U463" i="1" s="1"/>
  <c r="V463" i="1" s="1"/>
  <c r="T461" i="1"/>
  <c r="I441" i="1"/>
  <c r="S459" i="1"/>
  <c r="U459" i="1" s="1"/>
  <c r="V459" i="1" s="1"/>
  <c r="T457" i="1"/>
  <c r="I437" i="1"/>
  <c r="T426" i="1"/>
  <c r="AM490" i="1"/>
  <c r="AM489" i="1"/>
  <c r="AM488" i="1"/>
  <c r="AM487" i="1"/>
  <c r="Q487" i="1"/>
  <c r="AM486" i="1"/>
  <c r="Q486" i="1"/>
  <c r="AM485" i="1"/>
  <c r="Q485" i="1"/>
  <c r="AM484" i="1"/>
  <c r="Q484" i="1"/>
  <c r="AM483" i="1"/>
  <c r="Q483" i="1"/>
  <c r="AM482" i="1"/>
  <c r="Q482" i="1"/>
  <c r="AM481" i="1"/>
  <c r="Q481" i="1"/>
  <c r="AM480" i="1"/>
  <c r="Q480" i="1"/>
  <c r="AM479" i="1"/>
  <c r="Q479" i="1"/>
  <c r="AM478" i="1"/>
  <c r="Q478" i="1"/>
  <c r="AM477" i="1"/>
  <c r="Q477" i="1"/>
  <c r="AM476" i="1"/>
  <c r="Q476" i="1"/>
  <c r="AM475" i="1"/>
  <c r="Q475" i="1"/>
  <c r="AM474" i="1"/>
  <c r="Q474" i="1"/>
  <c r="AM473" i="1"/>
  <c r="Q473" i="1"/>
  <c r="AM472" i="1"/>
  <c r="Q472" i="1"/>
  <c r="AM471" i="1"/>
  <c r="Q471" i="1"/>
  <c r="AM470" i="1"/>
  <c r="Q470" i="1"/>
  <c r="AM469" i="1"/>
  <c r="Q469" i="1"/>
  <c r="AM468" i="1"/>
  <c r="Q468" i="1"/>
  <c r="AM467" i="1"/>
  <c r="Q467" i="1"/>
  <c r="AM466" i="1"/>
  <c r="Q466" i="1"/>
  <c r="AM465" i="1"/>
  <c r="Q465" i="1"/>
  <c r="AM464" i="1"/>
  <c r="Q464" i="1"/>
  <c r="AM463" i="1"/>
  <c r="Q463" i="1"/>
  <c r="AM462" i="1"/>
  <c r="Q462" i="1"/>
  <c r="AM461" i="1"/>
  <c r="Q461" i="1"/>
  <c r="AM460" i="1"/>
  <c r="Q460" i="1"/>
  <c r="AM459" i="1"/>
  <c r="Q459" i="1"/>
  <c r="AM458" i="1"/>
  <c r="Q458" i="1"/>
  <c r="AM457" i="1"/>
  <c r="Q457" i="1"/>
  <c r="AM456" i="1"/>
  <c r="Q456" i="1"/>
  <c r="AM455" i="1"/>
  <c r="Q455" i="1"/>
  <c r="AM454" i="1"/>
  <c r="Q454" i="1"/>
  <c r="AM453" i="1"/>
  <c r="Q453" i="1"/>
  <c r="AM452" i="1"/>
  <c r="Q452" i="1"/>
  <c r="AM451" i="1"/>
  <c r="Q451" i="1"/>
  <c r="AM450" i="1"/>
  <c r="Q450" i="1"/>
  <c r="AM449" i="1"/>
  <c r="Q449" i="1"/>
  <c r="AM448" i="1"/>
  <c r="Q448" i="1"/>
  <c r="AM447" i="1"/>
  <c r="Q447" i="1"/>
  <c r="AM446" i="1"/>
  <c r="Q446" i="1"/>
  <c r="AM445" i="1"/>
  <c r="Q445" i="1"/>
  <c r="AM444" i="1"/>
  <c r="Q444" i="1"/>
  <c r="AM443" i="1"/>
  <c r="Q443" i="1"/>
  <c r="AM442" i="1"/>
  <c r="Q442" i="1"/>
  <c r="AM441" i="1"/>
  <c r="Q441" i="1"/>
  <c r="AM440" i="1"/>
  <c r="Q440" i="1"/>
  <c r="AM439" i="1"/>
  <c r="Q439" i="1"/>
  <c r="AM438" i="1"/>
  <c r="Q438" i="1"/>
  <c r="AM437" i="1"/>
  <c r="Q437" i="1"/>
  <c r="Q436" i="1"/>
  <c r="BO435" i="1"/>
  <c r="Q435" i="1"/>
  <c r="BO434" i="1"/>
  <c r="Q434" i="1"/>
  <c r="BO433" i="1"/>
  <c r="Q433" i="1"/>
  <c r="BO432" i="1"/>
  <c r="Q432" i="1"/>
  <c r="BO431" i="1"/>
  <c r="Q431" i="1"/>
  <c r="BO430" i="1"/>
  <c r="Q430" i="1"/>
  <c r="BO429" i="1"/>
  <c r="Q429" i="1"/>
  <c r="BO428" i="1"/>
  <c r="Q428" i="1"/>
  <c r="BO427" i="1"/>
  <c r="Q427" i="1"/>
  <c r="BO426" i="1"/>
  <c r="Q426" i="1"/>
  <c r="BC435" i="1"/>
  <c r="T424" i="1"/>
  <c r="BO423" i="1"/>
  <c r="Q423" i="1"/>
  <c r="BC432" i="1"/>
  <c r="BO419" i="1"/>
  <c r="Q419" i="1"/>
  <c r="BS418" i="1"/>
  <c r="AU425" i="1"/>
  <c r="BC428" i="1"/>
  <c r="BO415" i="1"/>
  <c r="Q415" i="1"/>
  <c r="S435" i="1"/>
  <c r="U435" i="1" s="1"/>
  <c r="V435" i="1" s="1"/>
  <c r="I414" i="1"/>
  <c r="S432" i="1"/>
  <c r="U432" i="1" s="1"/>
  <c r="V432" i="1" s="1"/>
  <c r="S428" i="1"/>
  <c r="U428" i="1" s="1"/>
  <c r="V428" i="1" s="1"/>
  <c r="S424" i="1"/>
  <c r="U424" i="1" s="1"/>
  <c r="V424" i="1" s="1"/>
  <c r="S420" i="1"/>
  <c r="U420" i="1" s="1"/>
  <c r="V420" i="1" s="1"/>
  <c r="S416" i="1"/>
  <c r="T414" i="1"/>
  <c r="S412" i="1"/>
  <c r="T41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58" i="1"/>
  <c r="J353" i="1"/>
  <c r="J351" i="1"/>
  <c r="BO424" i="1"/>
  <c r="I423" i="1"/>
  <c r="BC433" i="1"/>
  <c r="BO420" i="1"/>
  <c r="I419" i="1"/>
  <c r="BC429" i="1"/>
  <c r="BO416" i="1"/>
  <c r="BS415" i="1"/>
  <c r="AU422" i="1"/>
  <c r="S436" i="1"/>
  <c r="U436" i="1" s="1"/>
  <c r="V436" i="1" s="1"/>
  <c r="BS413" i="1"/>
  <c r="AU420" i="1"/>
  <c r="S431" i="1"/>
  <c r="U431" i="1" s="1"/>
  <c r="V431" i="1" s="1"/>
  <c r="S427" i="1"/>
  <c r="U427" i="1" s="1"/>
  <c r="V427" i="1" s="1"/>
  <c r="S423" i="1"/>
  <c r="S419" i="1"/>
  <c r="S415" i="1"/>
  <c r="T413" i="1"/>
  <c r="S404" i="1"/>
  <c r="S405" i="1"/>
  <c r="S406" i="1"/>
  <c r="S407" i="1"/>
  <c r="S408" i="1"/>
  <c r="S409" i="1"/>
  <c r="S410" i="1"/>
  <c r="U410" i="1" s="1"/>
  <c r="V410" i="1" s="1"/>
  <c r="S411" i="1"/>
  <c r="T390" i="1"/>
  <c r="T391" i="1"/>
  <c r="T392" i="1"/>
  <c r="T393" i="1"/>
  <c r="T394" i="1"/>
  <c r="T395" i="1"/>
  <c r="T396" i="1"/>
  <c r="T397" i="1"/>
  <c r="T398" i="1"/>
  <c r="T399" i="1"/>
  <c r="T400" i="1"/>
  <c r="T401" i="1"/>
  <c r="T402" i="1"/>
  <c r="T403" i="1"/>
  <c r="T404" i="1"/>
  <c r="T405" i="1"/>
  <c r="T406" i="1"/>
  <c r="T407" i="1"/>
  <c r="T408" i="1"/>
  <c r="T409" i="1"/>
  <c r="S402" i="1"/>
  <c r="U402" i="1" s="1"/>
  <c r="V402" i="1" s="1"/>
  <c r="S401" i="1"/>
  <c r="S400" i="1"/>
  <c r="U400" i="1" s="1"/>
  <c r="V400" i="1" s="1"/>
  <c r="S399" i="1"/>
  <c r="S398" i="1"/>
  <c r="U398" i="1" s="1"/>
  <c r="V398" i="1" s="1"/>
  <c r="S396" i="1"/>
  <c r="U396" i="1" s="1"/>
  <c r="V396" i="1" s="1"/>
  <c r="S395" i="1"/>
  <c r="S394" i="1"/>
  <c r="U394" i="1" s="1"/>
  <c r="V394" i="1" s="1"/>
  <c r="S393" i="1"/>
  <c r="U393" i="1" s="1"/>
  <c r="V393" i="1" s="1"/>
  <c r="S392" i="1"/>
  <c r="U392" i="1" s="1"/>
  <c r="V392" i="1" s="1"/>
  <c r="S391" i="1"/>
  <c r="S390" i="1"/>
  <c r="U390" i="1" s="1"/>
  <c r="V390" i="1" s="1"/>
  <c r="I354" i="1"/>
  <c r="BO487" i="1"/>
  <c r="BO486" i="1"/>
  <c r="BO485" i="1"/>
  <c r="BO484" i="1"/>
  <c r="BO483" i="1"/>
  <c r="BO482" i="1"/>
  <c r="BO481" i="1"/>
  <c r="BO480" i="1"/>
  <c r="BO479" i="1"/>
  <c r="BO478" i="1"/>
  <c r="BO477" i="1"/>
  <c r="BO476" i="1"/>
  <c r="BO475" i="1"/>
  <c r="BO474" i="1"/>
  <c r="BO473" i="1"/>
  <c r="BO472" i="1"/>
  <c r="BO471" i="1"/>
  <c r="BO470" i="1"/>
  <c r="BO469" i="1"/>
  <c r="BO468" i="1"/>
  <c r="BO467" i="1"/>
  <c r="BO466" i="1"/>
  <c r="BO465" i="1"/>
  <c r="BO464" i="1"/>
  <c r="BO463" i="1"/>
  <c r="BO462" i="1"/>
  <c r="BO461" i="1"/>
  <c r="BO460" i="1"/>
  <c r="BO459" i="1"/>
  <c r="BO458" i="1"/>
  <c r="BO457" i="1"/>
  <c r="BO456" i="1"/>
  <c r="BO455" i="1"/>
  <c r="BO454" i="1"/>
  <c r="BO453" i="1"/>
  <c r="BO452" i="1"/>
  <c r="BO451" i="1"/>
  <c r="BO450" i="1"/>
  <c r="BO449" i="1"/>
  <c r="BO448" i="1"/>
  <c r="BO447" i="1"/>
  <c r="BO446" i="1"/>
  <c r="BO445" i="1"/>
  <c r="BO444" i="1"/>
  <c r="BO443" i="1"/>
  <c r="BO442" i="1"/>
  <c r="BO441" i="1"/>
  <c r="BO440" i="1"/>
  <c r="BO439" i="1"/>
  <c r="BO438" i="1"/>
  <c r="BO437" i="1"/>
  <c r="BO425" i="1"/>
  <c r="I424" i="1"/>
  <c r="J434" i="1" s="1"/>
  <c r="BC434" i="1"/>
  <c r="AM422" i="1"/>
  <c r="BO421" i="1"/>
  <c r="I420" i="1"/>
  <c r="J430" i="1" s="1"/>
  <c r="BC430" i="1"/>
  <c r="AM418" i="1"/>
  <c r="T418" i="1"/>
  <c r="BO417" i="1"/>
  <c r="BS416" i="1"/>
  <c r="AU423" i="1"/>
  <c r="I416" i="1"/>
  <c r="BC426" i="1"/>
  <c r="I415" i="1"/>
  <c r="S434" i="1"/>
  <c r="I411" i="1"/>
  <c r="S430" i="1"/>
  <c r="U430" i="1" s="1"/>
  <c r="V430" i="1" s="1"/>
  <c r="I407" i="1"/>
  <c r="S426" i="1"/>
  <c r="U426" i="1" s="1"/>
  <c r="V426" i="1" s="1"/>
  <c r="I403" i="1"/>
  <c r="S422" i="1"/>
  <c r="I399" i="1"/>
  <c r="S418" i="1"/>
  <c r="I395" i="1"/>
  <c r="S414" i="1"/>
  <c r="U414" i="1" s="1"/>
  <c r="V414" i="1" s="1"/>
  <c r="T412" i="1"/>
  <c r="I391" i="1"/>
  <c r="J354" i="1"/>
  <c r="J352" i="1"/>
  <c r="AU498" i="1"/>
  <c r="AU497" i="1"/>
  <c r="AU496" i="1"/>
  <c r="AU495" i="1"/>
  <c r="AU494" i="1"/>
  <c r="AU493" i="1"/>
  <c r="AU492" i="1"/>
  <c r="AU491" i="1"/>
  <c r="AU490" i="1"/>
  <c r="AU489" i="1"/>
  <c r="AU488" i="1"/>
  <c r="AU487" i="1"/>
  <c r="AU486" i="1"/>
  <c r="AU485" i="1"/>
  <c r="AU484" i="1"/>
  <c r="AU483" i="1"/>
  <c r="AU482" i="1"/>
  <c r="AU481" i="1"/>
  <c r="AU480" i="1"/>
  <c r="AU479" i="1"/>
  <c r="AU478" i="1"/>
  <c r="AU477" i="1"/>
  <c r="AU476" i="1"/>
  <c r="AU475" i="1"/>
  <c r="AU474" i="1"/>
  <c r="AU473" i="1"/>
  <c r="AU472" i="1"/>
  <c r="AU471" i="1"/>
  <c r="AU470" i="1"/>
  <c r="AU469" i="1"/>
  <c r="AU468" i="1"/>
  <c r="AU467" i="1"/>
  <c r="AU466"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M436" i="1"/>
  <c r="AM435" i="1"/>
  <c r="AM434" i="1"/>
  <c r="AM433" i="1"/>
  <c r="AM432" i="1"/>
  <c r="AU431" i="1"/>
  <c r="AM431" i="1"/>
  <c r="AU430" i="1"/>
  <c r="AM430" i="1"/>
  <c r="AU429" i="1"/>
  <c r="AM429" i="1"/>
  <c r="AU428" i="1"/>
  <c r="AM428" i="1"/>
  <c r="AU427" i="1"/>
  <c r="AM427" i="1"/>
  <c r="AU426" i="1"/>
  <c r="AM426" i="1"/>
  <c r="AM423" i="1"/>
  <c r="T423" i="1"/>
  <c r="BO422" i="1"/>
  <c r="Q422" i="1"/>
  <c r="BC431" i="1"/>
  <c r="AM419" i="1"/>
  <c r="T419" i="1"/>
  <c r="BO418" i="1"/>
  <c r="Q418" i="1"/>
  <c r="BS417" i="1"/>
  <c r="AU424" i="1"/>
  <c r="BC427" i="1"/>
  <c r="AM415" i="1"/>
  <c r="T415" i="1"/>
  <c r="BS414" i="1"/>
  <c r="AU421" i="1"/>
  <c r="S433" i="1"/>
  <c r="U433" i="1" s="1"/>
  <c r="V433" i="1" s="1"/>
  <c r="I410" i="1"/>
  <c r="S429" i="1"/>
  <c r="U429" i="1" s="1"/>
  <c r="V429" i="1" s="1"/>
  <c r="I406" i="1"/>
  <c r="S425" i="1"/>
  <c r="I402" i="1"/>
  <c r="S421" i="1"/>
  <c r="I398" i="1"/>
  <c r="S417" i="1"/>
  <c r="I394" i="1"/>
  <c r="S413" i="1"/>
  <c r="U413" i="1" s="1"/>
  <c r="V413" i="1" s="1"/>
  <c r="T411" i="1"/>
  <c r="I390" i="1"/>
  <c r="I361" i="1"/>
  <c r="W360" i="1"/>
  <c r="I356" i="1"/>
  <c r="AU419" i="1"/>
  <c r="AU418" i="1"/>
  <c r="AU417" i="1"/>
  <c r="AU416" i="1"/>
  <c r="AU415" i="1"/>
  <c r="AU414" i="1"/>
  <c r="AU413" i="1"/>
  <c r="BS412" i="1"/>
  <c r="AU412" i="1"/>
  <c r="BS411" i="1"/>
  <c r="AU411" i="1"/>
  <c r="BS410" i="1"/>
  <c r="AU410" i="1"/>
  <c r="BS409" i="1"/>
  <c r="AU409" i="1"/>
  <c r="BS408" i="1"/>
  <c r="AU408" i="1"/>
  <c r="BS407" i="1"/>
  <c r="AU407" i="1"/>
  <c r="BS406" i="1"/>
  <c r="AU406" i="1"/>
  <c r="BS405" i="1"/>
  <c r="AU405" i="1"/>
  <c r="BS404" i="1"/>
  <c r="AU404" i="1"/>
  <c r="BS403" i="1"/>
  <c r="AU403" i="1"/>
  <c r="BS402" i="1"/>
  <c r="AU402" i="1"/>
  <c r="BS401" i="1"/>
  <c r="AU401" i="1"/>
  <c r="BS400" i="1"/>
  <c r="AU400" i="1"/>
  <c r="BS399" i="1"/>
  <c r="AU399" i="1"/>
  <c r="BS398" i="1"/>
  <c r="AU398" i="1"/>
  <c r="BS397" i="1"/>
  <c r="AU397" i="1"/>
  <c r="BS396" i="1"/>
  <c r="AU396" i="1"/>
  <c r="BS395" i="1"/>
  <c r="AU395" i="1"/>
  <c r="BS394" i="1"/>
  <c r="AU394" i="1"/>
  <c r="BS393" i="1"/>
  <c r="AU393" i="1"/>
  <c r="BS392" i="1"/>
  <c r="AU392" i="1"/>
  <c r="BS391" i="1"/>
  <c r="AU391" i="1"/>
  <c r="BS390" i="1"/>
  <c r="AU390" i="1"/>
  <c r="BS389" i="1"/>
  <c r="AU389" i="1"/>
  <c r="AU388" i="1"/>
  <c r="AU387" i="1"/>
  <c r="AU386" i="1"/>
  <c r="I359" i="1"/>
  <c r="J369" i="1" s="1"/>
  <c r="I339" i="1"/>
  <c r="S357" i="1"/>
  <c r="U357" i="1" s="1"/>
  <c r="V357" i="1" s="1"/>
  <c r="S355" i="1"/>
  <c r="U355" i="1" s="1"/>
  <c r="V355" i="1" s="1"/>
  <c r="S353" i="1"/>
  <c r="U353" i="1" s="1"/>
  <c r="V353" i="1" s="1"/>
  <c r="S351" i="1"/>
  <c r="U351" i="1" s="1"/>
  <c r="V351" i="1" s="1"/>
  <c r="S349" i="1"/>
  <c r="U349" i="1" s="1"/>
  <c r="V349" i="1" s="1"/>
  <c r="J337" i="1"/>
  <c r="S347" i="1"/>
  <c r="U347" i="1" s="1"/>
  <c r="V347" i="1" s="1"/>
  <c r="J335" i="1"/>
  <c r="S345" i="1"/>
  <c r="U345" i="1" s="1"/>
  <c r="V345" i="1" s="1"/>
  <c r="J333" i="1"/>
  <c r="S343" i="1"/>
  <c r="U343" i="1" s="1"/>
  <c r="V343" i="1" s="1"/>
  <c r="J331" i="1"/>
  <c r="S341" i="1"/>
  <c r="U341" i="1" s="1"/>
  <c r="V341" i="1" s="1"/>
  <c r="T339" i="1"/>
  <c r="J329" i="1"/>
  <c r="S339" i="1"/>
  <c r="T337" i="1"/>
  <c r="J327" i="1"/>
  <c r="S337" i="1"/>
  <c r="T335" i="1"/>
  <c r="J325" i="1"/>
  <c r="S335" i="1"/>
  <c r="T333" i="1"/>
  <c r="J323" i="1"/>
  <c r="S333" i="1"/>
  <c r="T331" i="1"/>
  <c r="J321" i="1"/>
  <c r="S331" i="1"/>
  <c r="T329" i="1"/>
  <c r="S329" i="1"/>
  <c r="T327" i="1"/>
  <c r="I305" i="1"/>
  <c r="I300" i="1"/>
  <c r="I298" i="1"/>
  <c r="BW385" i="1"/>
  <c r="BW384" i="1"/>
  <c r="BW383" i="1"/>
  <c r="BW382" i="1"/>
  <c r="BW381" i="1"/>
  <c r="BW380" i="1"/>
  <c r="BW379" i="1"/>
  <c r="BW378" i="1"/>
  <c r="BW377" i="1"/>
  <c r="BW376" i="1"/>
  <c r="BW375" i="1"/>
  <c r="BW374" i="1"/>
  <c r="BW373" i="1"/>
  <c r="BW372" i="1"/>
  <c r="BW371" i="1"/>
  <c r="BW370" i="1"/>
  <c r="BW369" i="1"/>
  <c r="BW368" i="1"/>
  <c r="BW367" i="1"/>
  <c r="BW366" i="1"/>
  <c r="BW365" i="1"/>
  <c r="BW364" i="1"/>
  <c r="BW363" i="1"/>
  <c r="BW362" i="1"/>
  <c r="BW361" i="1"/>
  <c r="T361" i="1"/>
  <c r="AM359" i="1"/>
  <c r="BO357" i="1"/>
  <c r="AM343" i="1"/>
  <c r="AM342" i="1"/>
  <c r="AM341" i="1"/>
  <c r="I340" i="1"/>
  <c r="J350" i="1" s="1"/>
  <c r="BS337" i="1"/>
  <c r="AU344" i="1"/>
  <c r="T389" i="1"/>
  <c r="U389" i="1" s="1"/>
  <c r="V389" i="1" s="1"/>
  <c r="T388" i="1"/>
  <c r="U388" i="1" s="1"/>
  <c r="V388" i="1" s="1"/>
  <c r="T387" i="1"/>
  <c r="U387" i="1" s="1"/>
  <c r="V387" i="1" s="1"/>
  <c r="T386" i="1"/>
  <c r="U386" i="1" s="1"/>
  <c r="V386" i="1" s="1"/>
  <c r="T385" i="1"/>
  <c r="U385" i="1" s="1"/>
  <c r="V385" i="1" s="1"/>
  <c r="T384" i="1"/>
  <c r="U384" i="1" s="1"/>
  <c r="V384" i="1" s="1"/>
  <c r="T383" i="1"/>
  <c r="U383" i="1" s="1"/>
  <c r="V383" i="1" s="1"/>
  <c r="T382" i="1"/>
  <c r="U382" i="1" s="1"/>
  <c r="V382" i="1" s="1"/>
  <c r="T381" i="1"/>
  <c r="U381" i="1" s="1"/>
  <c r="V381" i="1" s="1"/>
  <c r="T380" i="1"/>
  <c r="U380" i="1" s="1"/>
  <c r="V380" i="1" s="1"/>
  <c r="T379" i="1"/>
  <c r="T378" i="1"/>
  <c r="U378" i="1" s="1"/>
  <c r="V378" i="1" s="1"/>
  <c r="T377" i="1"/>
  <c r="U377" i="1" s="1"/>
  <c r="V377" i="1" s="1"/>
  <c r="T376" i="1"/>
  <c r="U376" i="1" s="1"/>
  <c r="V376" i="1" s="1"/>
  <c r="T375" i="1"/>
  <c r="U375" i="1" s="1"/>
  <c r="V375" i="1" s="1"/>
  <c r="T374" i="1"/>
  <c r="U374" i="1" s="1"/>
  <c r="V374" i="1" s="1"/>
  <c r="T373" i="1"/>
  <c r="U373" i="1" s="1"/>
  <c r="V373" i="1" s="1"/>
  <c r="T372" i="1"/>
  <c r="T371" i="1"/>
  <c r="T370" i="1"/>
  <c r="T369" i="1"/>
  <c r="T368" i="1"/>
  <c r="T367" i="1"/>
  <c r="U367" i="1" s="1"/>
  <c r="V367" i="1" s="1"/>
  <c r="T366" i="1"/>
  <c r="T365" i="1"/>
  <c r="T364" i="1"/>
  <c r="T363" i="1"/>
  <c r="T362" i="1"/>
  <c r="S361" i="1"/>
  <c r="AM360" i="1"/>
  <c r="BO358" i="1"/>
  <c r="T358" i="1"/>
  <c r="U358" i="1" s="1"/>
  <c r="V358" i="1" s="1"/>
  <c r="BO356" i="1"/>
  <c r="BO355" i="1"/>
  <c r="BO354" i="1"/>
  <c r="BO353" i="1"/>
  <c r="BO352" i="1"/>
  <c r="BO351" i="1"/>
  <c r="BO350" i="1"/>
  <c r="BO349" i="1"/>
  <c r="BO348" i="1"/>
  <c r="BO347" i="1"/>
  <c r="BO346" i="1"/>
  <c r="BO345" i="1"/>
  <c r="BO344" i="1"/>
  <c r="BO343" i="1"/>
  <c r="BO342" i="1"/>
  <c r="BO341" i="1"/>
  <c r="BO340" i="1"/>
  <c r="BS338" i="1"/>
  <c r="AU345" i="1"/>
  <c r="S356" i="1"/>
  <c r="U356" i="1" s="1"/>
  <c r="V356" i="1" s="1"/>
  <c r="S354" i="1"/>
  <c r="U354" i="1" s="1"/>
  <c r="V354" i="1" s="1"/>
  <c r="S352" i="1"/>
  <c r="U352" i="1" s="1"/>
  <c r="V352" i="1" s="1"/>
  <c r="S350" i="1"/>
  <c r="U350" i="1" s="1"/>
  <c r="V350" i="1" s="1"/>
  <c r="S348" i="1"/>
  <c r="U348" i="1" s="1"/>
  <c r="V348" i="1" s="1"/>
  <c r="J336" i="1"/>
  <c r="S346" i="1"/>
  <c r="U346" i="1" s="1"/>
  <c r="V346" i="1" s="1"/>
  <c r="J334" i="1"/>
  <c r="S344" i="1"/>
  <c r="U344" i="1" s="1"/>
  <c r="V344" i="1" s="1"/>
  <c r="J332" i="1"/>
  <c r="S342" i="1"/>
  <c r="U342" i="1" s="1"/>
  <c r="V342" i="1" s="1"/>
  <c r="T340" i="1"/>
  <c r="J330" i="1"/>
  <c r="S340" i="1"/>
  <c r="T338" i="1"/>
  <c r="J328" i="1"/>
  <c r="S338" i="1"/>
  <c r="T336" i="1"/>
  <c r="J326" i="1"/>
  <c r="S336" i="1"/>
  <c r="T334" i="1"/>
  <c r="J324" i="1"/>
  <c r="S334" i="1"/>
  <c r="T332" i="1"/>
  <c r="J322" i="1"/>
  <c r="S332" i="1"/>
  <c r="T330" i="1"/>
  <c r="I310" i="1"/>
  <c r="J320" i="1" s="1"/>
  <c r="S330" i="1"/>
  <c r="T328" i="1"/>
  <c r="I308" i="1"/>
  <c r="S328" i="1"/>
  <c r="T326" i="1"/>
  <c r="I302" i="1"/>
  <c r="I299" i="1"/>
  <c r="I297" i="1"/>
  <c r="BO414" i="1"/>
  <c r="BO413" i="1"/>
  <c r="BO412" i="1"/>
  <c r="BO411" i="1"/>
  <c r="BO410" i="1"/>
  <c r="BO409" i="1"/>
  <c r="BO408" i="1"/>
  <c r="BO407" i="1"/>
  <c r="BO406" i="1"/>
  <c r="BO405" i="1"/>
  <c r="BO404" i="1"/>
  <c r="BO403" i="1"/>
  <c r="S403" i="1"/>
  <c r="BO402" i="1"/>
  <c r="BO401" i="1"/>
  <c r="BO400" i="1"/>
  <c r="BO399" i="1"/>
  <c r="BO398" i="1"/>
  <c r="BO397" i="1"/>
  <c r="S397" i="1"/>
  <c r="U397" i="1" s="1"/>
  <c r="V397" i="1" s="1"/>
  <c r="BO396" i="1"/>
  <c r="BO395" i="1"/>
  <c r="BO394" i="1"/>
  <c r="BO393" i="1"/>
  <c r="BO392" i="1"/>
  <c r="BO391" i="1"/>
  <c r="BO390" i="1"/>
  <c r="BO389" i="1"/>
  <c r="BO388" i="1"/>
  <c r="BO387" i="1"/>
  <c r="BO386" i="1"/>
  <c r="BO385" i="1"/>
  <c r="BO384" i="1"/>
  <c r="BO383" i="1"/>
  <c r="BO382" i="1"/>
  <c r="BO381" i="1"/>
  <c r="BO380" i="1"/>
  <c r="BO379" i="1"/>
  <c r="S379" i="1"/>
  <c r="BO378" i="1"/>
  <c r="BO377" i="1"/>
  <c r="BO376" i="1"/>
  <c r="BO375" i="1"/>
  <c r="BO374" i="1"/>
  <c r="BO373" i="1"/>
  <c r="BO372" i="1"/>
  <c r="BC372" i="1"/>
  <c r="S372" i="1"/>
  <c r="U372" i="1" s="1"/>
  <c r="V372" i="1" s="1"/>
  <c r="BO371" i="1"/>
  <c r="BC371" i="1"/>
  <c r="S371" i="1"/>
  <c r="BO370" i="1"/>
  <c r="BC370" i="1"/>
  <c r="S370" i="1"/>
  <c r="BO369" i="1"/>
  <c r="BC369" i="1"/>
  <c r="S369" i="1"/>
  <c r="U369" i="1" s="1"/>
  <c r="V369" i="1" s="1"/>
  <c r="BO368" i="1"/>
  <c r="BC368" i="1"/>
  <c r="S368" i="1"/>
  <c r="U368" i="1" s="1"/>
  <c r="V368" i="1" s="1"/>
  <c r="BO367" i="1"/>
  <c r="BC367" i="1"/>
  <c r="BO366" i="1"/>
  <c r="BC366" i="1"/>
  <c r="S366" i="1"/>
  <c r="U366" i="1" s="1"/>
  <c r="V366" i="1" s="1"/>
  <c r="BO365" i="1"/>
  <c r="BC365" i="1"/>
  <c r="S365" i="1"/>
  <c r="U365" i="1" s="1"/>
  <c r="V365" i="1" s="1"/>
  <c r="BO364" i="1"/>
  <c r="BC364" i="1"/>
  <c r="S364" i="1"/>
  <c r="U364" i="1" s="1"/>
  <c r="V364" i="1" s="1"/>
  <c r="BO363" i="1"/>
  <c r="BC363" i="1"/>
  <c r="S363" i="1"/>
  <c r="BO362" i="1"/>
  <c r="BC362" i="1"/>
  <c r="S362" i="1"/>
  <c r="U362" i="1" s="1"/>
  <c r="V362" i="1" s="1"/>
  <c r="BO361" i="1"/>
  <c r="Q361" i="1"/>
  <c r="T359" i="1"/>
  <c r="U359" i="1" s="1"/>
  <c r="V359" i="1" s="1"/>
  <c r="BK357" i="1"/>
  <c r="AM357" i="1"/>
  <c r="AE357" i="1"/>
  <c r="BS353" i="1"/>
  <c r="AU360" i="1"/>
  <c r="BS352" i="1"/>
  <c r="AU359" i="1"/>
  <c r="BS351" i="1"/>
  <c r="AU358" i="1"/>
  <c r="BS350" i="1"/>
  <c r="AU357" i="1"/>
  <c r="BS349" i="1"/>
  <c r="AU356" i="1"/>
  <c r="BS348" i="1"/>
  <c r="AU355" i="1"/>
  <c r="BS347" i="1"/>
  <c r="AU354" i="1"/>
  <c r="BS346" i="1"/>
  <c r="AU353" i="1"/>
  <c r="BS345" i="1"/>
  <c r="AU352" i="1"/>
  <c r="BS344" i="1"/>
  <c r="AU351" i="1"/>
  <c r="BS343" i="1"/>
  <c r="AU350" i="1"/>
  <c r="BS342" i="1"/>
  <c r="AU349" i="1"/>
  <c r="BS341" i="1"/>
  <c r="AU348" i="1"/>
  <c r="BS340" i="1"/>
  <c r="AU347" i="1"/>
  <c r="BS339" i="1"/>
  <c r="AU346" i="1"/>
  <c r="I338" i="1"/>
  <c r="J348" i="1" s="1"/>
  <c r="S317" i="1"/>
  <c r="S318" i="1"/>
  <c r="S319" i="1"/>
  <c r="S320" i="1"/>
  <c r="S321" i="1"/>
  <c r="S322" i="1"/>
  <c r="S323" i="1"/>
  <c r="S324" i="1"/>
  <c r="S325" i="1"/>
  <c r="S326" i="1"/>
  <c r="U326" i="1" s="1"/>
  <c r="V326" i="1" s="1"/>
  <c r="S327" i="1"/>
  <c r="T315" i="1"/>
  <c r="T316" i="1"/>
  <c r="T317" i="1"/>
  <c r="T318" i="1"/>
  <c r="T319" i="1"/>
  <c r="T320" i="1"/>
  <c r="T321" i="1"/>
  <c r="T322" i="1"/>
  <c r="T323" i="1"/>
  <c r="T324" i="1"/>
  <c r="T325" i="1"/>
  <c r="I304" i="1"/>
  <c r="I301" i="1"/>
  <c r="AU343" i="1"/>
  <c r="AU342" i="1"/>
  <c r="AU341" i="1"/>
  <c r="AU340" i="1"/>
  <c r="AU339" i="1"/>
  <c r="AU338" i="1"/>
  <c r="AU337" i="1"/>
  <c r="BS336" i="1"/>
  <c r="AU336" i="1"/>
  <c r="BS335" i="1"/>
  <c r="AU335" i="1"/>
  <c r="BS334" i="1"/>
  <c r="AU334" i="1"/>
  <c r="BS333" i="1"/>
  <c r="AU333" i="1"/>
  <c r="BS332" i="1"/>
  <c r="AU332" i="1"/>
  <c r="BS331" i="1"/>
  <c r="AU331" i="1"/>
  <c r="BS330" i="1"/>
  <c r="AU330" i="1"/>
  <c r="BS329" i="1"/>
  <c r="AU329" i="1"/>
  <c r="BS328" i="1"/>
  <c r="AU328" i="1"/>
  <c r="BS327" i="1"/>
  <c r="AU327" i="1"/>
  <c r="BS326" i="1"/>
  <c r="AU326" i="1"/>
  <c r="BS325" i="1"/>
  <c r="AU325" i="1"/>
  <c r="BS324" i="1"/>
  <c r="AU324" i="1"/>
  <c r="BS323" i="1"/>
  <c r="AU323" i="1"/>
  <c r="BS322" i="1"/>
  <c r="AU322" i="1"/>
  <c r="BS321" i="1"/>
  <c r="AU321" i="1"/>
  <c r="BS320" i="1"/>
  <c r="AU320" i="1"/>
  <c r="BS319" i="1"/>
  <c r="AU319" i="1"/>
  <c r="BS318" i="1"/>
  <c r="AU318" i="1"/>
  <c r="BS317" i="1"/>
  <c r="AU317" i="1"/>
  <c r="BS316" i="1"/>
  <c r="AU316" i="1"/>
  <c r="BS315" i="1"/>
  <c r="AU315" i="1"/>
  <c r="BS314" i="1"/>
  <c r="AU314" i="1"/>
  <c r="BS313" i="1"/>
  <c r="AU313" i="1"/>
  <c r="BS312" i="1"/>
  <c r="AU312" i="1"/>
  <c r="BS311" i="1"/>
  <c r="AU311" i="1"/>
  <c r="BS310" i="1"/>
  <c r="AU310" i="1"/>
  <c r="BS309" i="1"/>
  <c r="AU309" i="1"/>
  <c r="BS308" i="1"/>
  <c r="AU308" i="1"/>
  <c r="BS307" i="1"/>
  <c r="AU307" i="1"/>
  <c r="BS306" i="1"/>
  <c r="AU306" i="1"/>
  <c r="BS305" i="1"/>
  <c r="BK304" i="1"/>
  <c r="AM304" i="1"/>
  <c r="Q304" i="1"/>
  <c r="BS298" i="1"/>
  <c r="AU305" i="1"/>
  <c r="BS297" i="1"/>
  <c r="AU304" i="1"/>
  <c r="BS296" i="1"/>
  <c r="AU303" i="1"/>
  <c r="BO295" i="1"/>
  <c r="R292" i="1"/>
  <c r="Q292" i="1"/>
  <c r="BO291" i="1"/>
  <c r="AM294" i="1"/>
  <c r="T289" i="1"/>
  <c r="I261" i="1"/>
  <c r="R295" i="1"/>
  <c r="Q295" i="1"/>
  <c r="BO294" i="1"/>
  <c r="R291" i="1"/>
  <c r="S291" i="1" s="1"/>
  <c r="Q291" i="1"/>
  <c r="BO290" i="1"/>
  <c r="AM293" i="1"/>
  <c r="T290" i="1"/>
  <c r="R294" i="1"/>
  <c r="Q294" i="1"/>
  <c r="BO293" i="1"/>
  <c r="J302" i="1"/>
  <c r="I284" i="1"/>
  <c r="I280" i="1"/>
  <c r="W266" i="1"/>
  <c r="BO339" i="1"/>
  <c r="BO338" i="1"/>
  <c r="BO337" i="1"/>
  <c r="BO336" i="1"/>
  <c r="BO335" i="1"/>
  <c r="BO334" i="1"/>
  <c r="BO333" i="1"/>
  <c r="BO332" i="1"/>
  <c r="BO331" i="1"/>
  <c r="BO330" i="1"/>
  <c r="BO329" i="1"/>
  <c r="BO328" i="1"/>
  <c r="BO327" i="1"/>
  <c r="BO326" i="1"/>
  <c r="BO325" i="1"/>
  <c r="BO324" i="1"/>
  <c r="BO323" i="1"/>
  <c r="BO322" i="1"/>
  <c r="BO321" i="1"/>
  <c r="BO320" i="1"/>
  <c r="BO319" i="1"/>
  <c r="BO318" i="1"/>
  <c r="BO317" i="1"/>
  <c r="BO316" i="1"/>
  <c r="BO315" i="1"/>
  <c r="BO314" i="1"/>
  <c r="BO313" i="1"/>
  <c r="BO312" i="1"/>
  <c r="BO311" i="1"/>
  <c r="BO310" i="1"/>
  <c r="BO309" i="1"/>
  <c r="BO308" i="1"/>
  <c r="BO307" i="1"/>
  <c r="BO306" i="1"/>
  <c r="Q303" i="1"/>
  <c r="BO302" i="1"/>
  <c r="Q302" i="1"/>
  <c r="BO301" i="1"/>
  <c r="Q301" i="1"/>
  <c r="BO300" i="1"/>
  <c r="Q300" i="1"/>
  <c r="BO299" i="1"/>
  <c r="BO298" i="1"/>
  <c r="BO297" i="1"/>
  <c r="BO296" i="1"/>
  <c r="R293" i="1"/>
  <c r="Q293" i="1"/>
  <c r="BO292" i="1"/>
  <c r="AM295" i="1"/>
  <c r="I290" i="1"/>
  <c r="I289" i="1"/>
  <c r="I288" i="1"/>
  <c r="I287" i="1"/>
  <c r="J297" i="1" s="1"/>
  <c r="I286" i="1"/>
  <c r="I285" i="1"/>
  <c r="I281" i="1"/>
  <c r="S300" i="1"/>
  <c r="I277" i="1"/>
  <c r="I273" i="1"/>
  <c r="I272" i="1"/>
  <c r="I271" i="1"/>
  <c r="S275" i="1"/>
  <c r="U275" i="1" s="1"/>
  <c r="V275" i="1" s="1"/>
  <c r="S276" i="1"/>
  <c r="S277" i="1"/>
  <c r="S278" i="1"/>
  <c r="S279" i="1"/>
  <c r="U279" i="1" s="1"/>
  <c r="V279" i="1" s="1"/>
  <c r="S280" i="1"/>
  <c r="S281" i="1"/>
  <c r="S282" i="1"/>
  <c r="S283" i="1"/>
  <c r="U283" i="1" s="1"/>
  <c r="V283" i="1" s="1"/>
  <c r="S284" i="1"/>
  <c r="S285" i="1"/>
  <c r="S286" i="1"/>
  <c r="S287" i="1"/>
  <c r="U287" i="1" s="1"/>
  <c r="V287" i="1" s="1"/>
  <c r="S288" i="1"/>
  <c r="S289" i="1"/>
  <c r="S290" i="1"/>
  <c r="U290" i="1" s="1"/>
  <c r="V290" i="1" s="1"/>
  <c r="T269" i="1"/>
  <c r="T270" i="1"/>
  <c r="T271" i="1"/>
  <c r="T272" i="1"/>
  <c r="T273" i="1"/>
  <c r="T274" i="1"/>
  <c r="T275" i="1"/>
  <c r="T276" i="1"/>
  <c r="T277" i="1"/>
  <c r="T278" i="1"/>
  <c r="T279" i="1"/>
  <c r="T280" i="1"/>
  <c r="T281" i="1"/>
  <c r="T282" i="1"/>
  <c r="T283" i="1"/>
  <c r="T284" i="1"/>
  <c r="T285" i="1"/>
  <c r="T286" i="1"/>
  <c r="T287" i="1"/>
  <c r="T288" i="1"/>
  <c r="AM292" i="1"/>
  <c r="AM291" i="1"/>
  <c r="AM290" i="1"/>
  <c r="Q290" i="1"/>
  <c r="AM289" i="1"/>
  <c r="Q289" i="1"/>
  <c r="AM288" i="1"/>
  <c r="Q288" i="1"/>
  <c r="AM287" i="1"/>
  <c r="Q287" i="1"/>
  <c r="AM286" i="1"/>
  <c r="Q286" i="1"/>
  <c r="AM285" i="1"/>
  <c r="Q285" i="1"/>
  <c r="AM284" i="1"/>
  <c r="Q284" i="1"/>
  <c r="AM283" i="1"/>
  <c r="Q283" i="1"/>
  <c r="AM282" i="1"/>
  <c r="Q282" i="1"/>
  <c r="AM281" i="1"/>
  <c r="Q281" i="1"/>
  <c r="AM280" i="1"/>
  <c r="Q280" i="1"/>
  <c r="AM279" i="1"/>
  <c r="Q279" i="1"/>
  <c r="AM278" i="1"/>
  <c r="Q278" i="1"/>
  <c r="AM277" i="1"/>
  <c r="Q277" i="1"/>
  <c r="AM276" i="1"/>
  <c r="Q276" i="1"/>
  <c r="AM275" i="1"/>
  <c r="Q275" i="1"/>
  <c r="AM274" i="1"/>
  <c r="Q274" i="1"/>
  <c r="AM273" i="1"/>
  <c r="Q273" i="1"/>
  <c r="AM272" i="1"/>
  <c r="Q272" i="1"/>
  <c r="AM271" i="1"/>
  <c r="Q271" i="1"/>
  <c r="BW270" i="1"/>
  <c r="AM270" i="1"/>
  <c r="Q270" i="1"/>
  <c r="BW269" i="1"/>
  <c r="AM269" i="1"/>
  <c r="Q269" i="1"/>
  <c r="BW268" i="1"/>
  <c r="AM268" i="1"/>
  <c r="T268" i="1"/>
  <c r="U268" i="1" s="1"/>
  <c r="V268" i="1" s="1"/>
  <c r="S267" i="1"/>
  <c r="BK266" i="1"/>
  <c r="AM266" i="1"/>
  <c r="Q266" i="1"/>
  <c r="I255" i="1"/>
  <c r="J265" i="1" s="1"/>
  <c r="BS252" i="1"/>
  <c r="AU259" i="1"/>
  <c r="I251" i="1"/>
  <c r="S248" i="1"/>
  <c r="T246" i="1"/>
  <c r="S244" i="1"/>
  <c r="T242" i="1"/>
  <c r="I268" i="1"/>
  <c r="J278" i="1" s="1"/>
  <c r="BS253" i="1"/>
  <c r="AU260" i="1"/>
  <c r="S264" i="1"/>
  <c r="U264" i="1" s="1"/>
  <c r="V264" i="1" s="1"/>
  <c r="J252" i="1"/>
  <c r="S262" i="1"/>
  <c r="U262" i="1" s="1"/>
  <c r="V262" i="1" s="1"/>
  <c r="J250" i="1"/>
  <c r="S260" i="1"/>
  <c r="U260" i="1" s="1"/>
  <c r="V260" i="1" s="1"/>
  <c r="J248" i="1"/>
  <c r="S258" i="1"/>
  <c r="U258" i="1" s="1"/>
  <c r="V258" i="1" s="1"/>
  <c r="S256" i="1"/>
  <c r="U256" i="1" s="1"/>
  <c r="V256" i="1" s="1"/>
  <c r="T254" i="1"/>
  <c r="S254" i="1"/>
  <c r="U254" i="1" s="1"/>
  <c r="V254" i="1" s="1"/>
  <c r="T252" i="1"/>
  <c r="S252" i="1"/>
  <c r="T250" i="1"/>
  <c r="S250" i="1"/>
  <c r="U250" i="1" s="1"/>
  <c r="V250" i="1" s="1"/>
  <c r="T248" i="1"/>
  <c r="S247" i="1"/>
  <c r="T245" i="1"/>
  <c r="S243" i="1"/>
  <c r="T241" i="1"/>
  <c r="J221" i="1"/>
  <c r="BO289" i="1"/>
  <c r="BO288" i="1"/>
  <c r="BO287" i="1"/>
  <c r="BO286" i="1"/>
  <c r="BO285" i="1"/>
  <c r="BO284" i="1"/>
  <c r="BO283" i="1"/>
  <c r="BO282" i="1"/>
  <c r="BO281" i="1"/>
  <c r="BO280" i="1"/>
  <c r="BO279" i="1"/>
  <c r="BO278" i="1"/>
  <c r="BO277" i="1"/>
  <c r="BO276" i="1"/>
  <c r="BO275" i="1"/>
  <c r="BO274" i="1"/>
  <c r="S274" i="1"/>
  <c r="U274" i="1" s="1"/>
  <c r="V274" i="1" s="1"/>
  <c r="BO273" i="1"/>
  <c r="S273" i="1"/>
  <c r="U273" i="1" s="1"/>
  <c r="V273" i="1" s="1"/>
  <c r="BO272" i="1"/>
  <c r="S272" i="1"/>
  <c r="BO271" i="1"/>
  <c r="S271" i="1"/>
  <c r="U271" i="1" s="1"/>
  <c r="V271" i="1" s="1"/>
  <c r="BO270" i="1"/>
  <c r="BC270" i="1"/>
  <c r="S270" i="1"/>
  <c r="U270" i="1" s="1"/>
  <c r="V270" i="1" s="1"/>
  <c r="BO269" i="1"/>
  <c r="BC269" i="1"/>
  <c r="S269" i="1"/>
  <c r="BO268" i="1"/>
  <c r="Q268" i="1"/>
  <c r="BO266" i="1"/>
  <c r="Q265" i="1"/>
  <c r="BO264" i="1"/>
  <c r="Q264" i="1"/>
  <c r="BO263" i="1"/>
  <c r="Q263" i="1"/>
  <c r="BO262" i="1"/>
  <c r="Q262" i="1"/>
  <c r="BO261" i="1"/>
  <c r="Q261" i="1"/>
  <c r="BO260" i="1"/>
  <c r="Q260" i="1"/>
  <c r="BO259" i="1"/>
  <c r="Q259" i="1"/>
  <c r="BO258" i="1"/>
  <c r="Q258" i="1"/>
  <c r="BO257" i="1"/>
  <c r="Q257" i="1"/>
  <c r="BO256" i="1"/>
  <c r="Q256" i="1"/>
  <c r="BO255" i="1"/>
  <c r="Q255" i="1"/>
  <c r="BS254" i="1"/>
  <c r="AU261" i="1"/>
  <c r="I253" i="1"/>
  <c r="BS250" i="1"/>
  <c r="AU257" i="1"/>
  <c r="S246" i="1"/>
  <c r="U246" i="1" s="1"/>
  <c r="V246" i="1" s="1"/>
  <c r="T244" i="1"/>
  <c r="S231" i="1"/>
  <c r="S232" i="1"/>
  <c r="U232" i="1" s="1"/>
  <c r="V232" i="1" s="1"/>
  <c r="S233" i="1"/>
  <c r="U233" i="1" s="1"/>
  <c r="V233" i="1" s="1"/>
  <c r="S234" i="1"/>
  <c r="S235" i="1"/>
  <c r="S236" i="1"/>
  <c r="U236" i="1" s="1"/>
  <c r="V236" i="1" s="1"/>
  <c r="S237" i="1"/>
  <c r="U237" i="1" s="1"/>
  <c r="V237" i="1" s="1"/>
  <c r="S238" i="1"/>
  <c r="S239" i="1"/>
  <c r="S240" i="1"/>
  <c r="U240" i="1" s="1"/>
  <c r="V240" i="1" s="1"/>
  <c r="S241" i="1"/>
  <c r="U241" i="1" s="1"/>
  <c r="V241" i="1" s="1"/>
  <c r="S242" i="1"/>
  <c r="U242" i="1" s="1"/>
  <c r="V242" i="1" s="1"/>
  <c r="T229" i="1"/>
  <c r="T230" i="1"/>
  <c r="T231" i="1"/>
  <c r="T232" i="1"/>
  <c r="T233" i="1"/>
  <c r="T234" i="1"/>
  <c r="T235" i="1"/>
  <c r="T236" i="1"/>
  <c r="T237" i="1"/>
  <c r="T238" i="1"/>
  <c r="T239" i="1"/>
  <c r="T240"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BS275" i="1"/>
  <c r="BS274" i="1"/>
  <c r="BS273" i="1"/>
  <c r="AU272" i="1"/>
  <c r="AU271" i="1"/>
  <c r="AU270" i="1"/>
  <c r="AU269" i="1"/>
  <c r="AU268" i="1"/>
  <c r="T267" i="1"/>
  <c r="I266" i="1"/>
  <c r="BS260" i="1"/>
  <c r="AU267" i="1"/>
  <c r="BS259" i="1"/>
  <c r="AU266" i="1"/>
  <c r="BS258" i="1"/>
  <c r="AU265" i="1"/>
  <c r="BS257" i="1"/>
  <c r="AU264" i="1"/>
  <c r="BS256" i="1"/>
  <c r="AU263" i="1"/>
  <c r="BS255" i="1"/>
  <c r="AU262" i="1"/>
  <c r="I254" i="1"/>
  <c r="J264" i="1" s="1"/>
  <c r="BS251" i="1"/>
  <c r="AU258" i="1"/>
  <c r="S265" i="1"/>
  <c r="U265" i="1" s="1"/>
  <c r="V265" i="1" s="1"/>
  <c r="J253" i="1"/>
  <c r="S263" i="1"/>
  <c r="U263" i="1" s="1"/>
  <c r="V263" i="1" s="1"/>
  <c r="J251" i="1"/>
  <c r="S261" i="1"/>
  <c r="U261" i="1" s="1"/>
  <c r="V261" i="1" s="1"/>
  <c r="J249" i="1"/>
  <c r="S259" i="1"/>
  <c r="U259" i="1" s="1"/>
  <c r="V259" i="1" s="1"/>
  <c r="I237" i="1"/>
  <c r="J247" i="1" s="1"/>
  <c r="S257" i="1"/>
  <c r="U257" i="1" s="1"/>
  <c r="V257" i="1" s="1"/>
  <c r="I235" i="1"/>
  <c r="S255" i="1"/>
  <c r="U255" i="1" s="1"/>
  <c r="V255" i="1" s="1"/>
  <c r="T253" i="1"/>
  <c r="I233" i="1"/>
  <c r="S253" i="1"/>
  <c r="T251" i="1"/>
  <c r="I231" i="1"/>
  <c r="S251" i="1"/>
  <c r="T249" i="1"/>
  <c r="I229" i="1"/>
  <c r="J238" i="1" s="1"/>
  <c r="S249" i="1"/>
  <c r="T247" i="1"/>
  <c r="I226" i="1"/>
  <c r="S245" i="1"/>
  <c r="U245" i="1" s="1"/>
  <c r="V245" i="1" s="1"/>
  <c r="T243" i="1"/>
  <c r="I222" i="1"/>
  <c r="J224" i="1" s="1"/>
  <c r="J223" i="1"/>
  <c r="AU256" i="1"/>
  <c r="AU255" i="1"/>
  <c r="AU254" i="1"/>
  <c r="AU253" i="1"/>
  <c r="AU252" i="1"/>
  <c r="AU251" i="1"/>
  <c r="AU250" i="1"/>
  <c r="BS249" i="1"/>
  <c r="AU249" i="1"/>
  <c r="BS248" i="1"/>
  <c r="AU248" i="1"/>
  <c r="BS247" i="1"/>
  <c r="AU247" i="1"/>
  <c r="BS246" i="1"/>
  <c r="AU246" i="1"/>
  <c r="BS245" i="1"/>
  <c r="AU245" i="1"/>
  <c r="BS244" i="1"/>
  <c r="AU244" i="1"/>
  <c r="BS243" i="1"/>
  <c r="AU243" i="1"/>
  <c r="BS242" i="1"/>
  <c r="AU242" i="1"/>
  <c r="BS241" i="1"/>
  <c r="AU241" i="1"/>
  <c r="BS240" i="1"/>
  <c r="AU240" i="1"/>
  <c r="BS239" i="1"/>
  <c r="AU239" i="1"/>
  <c r="BS238" i="1"/>
  <c r="AU238" i="1"/>
  <c r="BS237" i="1"/>
  <c r="AU237" i="1"/>
  <c r="BS236" i="1"/>
  <c r="AU236" i="1"/>
  <c r="BS235" i="1"/>
  <c r="AU235" i="1"/>
  <c r="BS234" i="1"/>
  <c r="AU234" i="1"/>
  <c r="BS233" i="1"/>
  <c r="AU233" i="1"/>
  <c r="BS232" i="1"/>
  <c r="AU232" i="1"/>
  <c r="BS231" i="1"/>
  <c r="AU231" i="1"/>
  <c r="BS230" i="1"/>
  <c r="AU230" i="1"/>
  <c r="BS229" i="1"/>
  <c r="AU229" i="1"/>
  <c r="BS228" i="1"/>
  <c r="AU228" i="1"/>
  <c r="BS227" i="1"/>
  <c r="AU227" i="1"/>
  <c r="BS226" i="1"/>
  <c r="AU226" i="1"/>
  <c r="BS225" i="1"/>
  <c r="AU225" i="1"/>
  <c r="BS224" i="1"/>
  <c r="AU224" i="1"/>
  <c r="BS223" i="1"/>
  <c r="AU223" i="1"/>
  <c r="BS222" i="1"/>
  <c r="AU222" i="1"/>
  <c r="BS221" i="1"/>
  <c r="AU221" i="1"/>
  <c r="BS220" i="1"/>
  <c r="AU220" i="1"/>
  <c r="Q220" i="1"/>
  <c r="I210" i="1"/>
  <c r="J220" i="1" s="1"/>
  <c r="BO218" i="1"/>
  <c r="BO217" i="1"/>
  <c r="BO216" i="1"/>
  <c r="BO215" i="1"/>
  <c r="BO214" i="1"/>
  <c r="BO213" i="1"/>
  <c r="BO212" i="1"/>
  <c r="BO211" i="1"/>
  <c r="BO210" i="1"/>
  <c r="I201" i="1"/>
  <c r="BO254" i="1"/>
  <c r="BO253" i="1"/>
  <c r="BO252" i="1"/>
  <c r="BO251" i="1"/>
  <c r="BO250" i="1"/>
  <c r="BO249" i="1"/>
  <c r="BO248" i="1"/>
  <c r="BO247" i="1"/>
  <c r="BO246" i="1"/>
  <c r="BO245" i="1"/>
  <c r="BO244" i="1"/>
  <c r="BO243" i="1"/>
  <c r="BO242" i="1"/>
  <c r="BO241" i="1"/>
  <c r="BO240" i="1"/>
  <c r="BO239" i="1"/>
  <c r="BO238" i="1"/>
  <c r="BO237" i="1"/>
  <c r="BO236" i="1"/>
  <c r="BO235" i="1"/>
  <c r="BO234" i="1"/>
  <c r="BO233" i="1"/>
  <c r="BO232" i="1"/>
  <c r="BO231" i="1"/>
  <c r="BO230" i="1"/>
  <c r="BO229" i="1"/>
  <c r="BO228" i="1"/>
  <c r="BO227" i="1"/>
  <c r="BO226" i="1"/>
  <c r="BO225" i="1"/>
  <c r="BO224" i="1"/>
  <c r="BO223" i="1"/>
  <c r="BO222" i="1"/>
  <c r="BO221" i="1"/>
  <c r="BC221" i="1"/>
  <c r="BO220" i="1"/>
  <c r="BK219" i="1"/>
  <c r="AM219" i="1"/>
  <c r="AE219" i="1"/>
  <c r="BS212" i="1"/>
  <c r="AU219" i="1"/>
  <c r="BS211" i="1"/>
  <c r="AU218" i="1"/>
  <c r="BS210" i="1"/>
  <c r="AU217" i="1"/>
  <c r="I209" i="1"/>
  <c r="J219" i="1" s="1"/>
  <c r="I208" i="1"/>
  <c r="I207" i="1"/>
  <c r="I206" i="1"/>
  <c r="I205" i="1"/>
  <c r="I204" i="1"/>
  <c r="I203" i="1"/>
  <c r="I202" i="1"/>
  <c r="I198" i="1"/>
  <c r="AU216" i="1"/>
  <c r="AU215" i="1"/>
  <c r="AU214" i="1"/>
  <c r="AU213" i="1"/>
  <c r="AU212" i="1"/>
  <c r="AU211" i="1"/>
  <c r="AU210" i="1"/>
  <c r="AU209" i="1"/>
  <c r="R209" i="1"/>
  <c r="AU208" i="1"/>
  <c r="R208" i="1"/>
  <c r="AU207" i="1"/>
  <c r="R207" i="1"/>
  <c r="AU206" i="1"/>
  <c r="R206" i="1"/>
  <c r="AU205" i="1"/>
  <c r="R205" i="1"/>
  <c r="AU204" i="1"/>
  <c r="R204" i="1"/>
  <c r="AU203" i="1"/>
  <c r="R203" i="1"/>
  <c r="AU202" i="1"/>
  <c r="R202" i="1"/>
  <c r="AU201" i="1"/>
  <c r="R201" i="1"/>
  <c r="AU200" i="1"/>
  <c r="R200" i="1"/>
  <c r="AU199" i="1"/>
  <c r="R199" i="1"/>
  <c r="AU198" i="1"/>
  <c r="R198" i="1"/>
  <c r="BS197" i="1"/>
  <c r="AM197" i="1"/>
  <c r="Q197" i="1"/>
  <c r="I195" i="1"/>
  <c r="I190" i="1"/>
  <c r="I186" i="1"/>
  <c r="I185" i="1"/>
  <c r="AM209" i="1"/>
  <c r="AM208" i="1"/>
  <c r="AM207" i="1"/>
  <c r="AM206" i="1"/>
  <c r="AM205" i="1"/>
  <c r="AM204" i="1"/>
  <c r="AM203" i="1"/>
  <c r="AM202" i="1"/>
  <c r="AM201" i="1"/>
  <c r="AM200" i="1"/>
  <c r="AM199" i="1"/>
  <c r="AM198" i="1"/>
  <c r="BK194" i="1"/>
  <c r="J183" i="1"/>
  <c r="I196" i="1"/>
  <c r="J186" i="1"/>
  <c r="W175" i="1"/>
  <c r="J185" i="1"/>
  <c r="J184" i="1"/>
  <c r="J182" i="1"/>
  <c r="BO209" i="1"/>
  <c r="BO208" i="1"/>
  <c r="BO207" i="1"/>
  <c r="BO206" i="1"/>
  <c r="BO205" i="1"/>
  <c r="BO204" i="1"/>
  <c r="BO203" i="1"/>
  <c r="BO202" i="1"/>
  <c r="BO201" i="1"/>
  <c r="BO200" i="1"/>
  <c r="BO199" i="1"/>
  <c r="BO198" i="1"/>
  <c r="BO197" i="1"/>
  <c r="BK196" i="1"/>
  <c r="AE196" i="1"/>
  <c r="Q196" i="1"/>
  <c r="BS195" i="1"/>
  <c r="AU196" i="1"/>
  <c r="I193" i="1"/>
  <c r="I192" i="1"/>
  <c r="I191" i="1"/>
  <c r="I187" i="1"/>
  <c r="I171" i="1"/>
  <c r="J181" i="1" s="1"/>
  <c r="AE194" i="1"/>
  <c r="BK193" i="1"/>
  <c r="AE193" i="1"/>
  <c r="BK192" i="1"/>
  <c r="AE192" i="1"/>
  <c r="BK191" i="1"/>
  <c r="AE191" i="1"/>
  <c r="BK190" i="1"/>
  <c r="AE190" i="1"/>
  <c r="BK189" i="1"/>
  <c r="AE189" i="1"/>
  <c r="BK188" i="1"/>
  <c r="AE188" i="1"/>
  <c r="BK187" i="1"/>
  <c r="AE187" i="1"/>
  <c r="BK186" i="1"/>
  <c r="AE186" i="1"/>
  <c r="BK185" i="1"/>
  <c r="AE185" i="1"/>
  <c r="BK184" i="1"/>
  <c r="AE184" i="1"/>
  <c r="BK183" i="1"/>
  <c r="AE183" i="1"/>
  <c r="BK182" i="1"/>
  <c r="AE182" i="1"/>
  <c r="BK181" i="1"/>
  <c r="AE181" i="1"/>
  <c r="BK180" i="1"/>
  <c r="AE180" i="1"/>
  <c r="BK179" i="1"/>
  <c r="AE179" i="1"/>
  <c r="BK178" i="1"/>
  <c r="AE178" i="1"/>
  <c r="BK177" i="1"/>
  <c r="AE177" i="1"/>
  <c r="BK176" i="1"/>
  <c r="AE176" i="1"/>
  <c r="BK175" i="1"/>
  <c r="AE175" i="1"/>
  <c r="BK174" i="1"/>
  <c r="AE174" i="1"/>
  <c r="BK173" i="1"/>
  <c r="AE173" i="1"/>
  <c r="T173" i="1"/>
  <c r="BK172" i="1"/>
  <c r="AM172" i="1"/>
  <c r="Q172" i="1"/>
  <c r="S169" i="1"/>
  <c r="U169" i="1" s="1"/>
  <c r="V169" i="1" s="1"/>
  <c r="I169" i="1"/>
  <c r="BK168" i="1"/>
  <c r="AM168" i="1"/>
  <c r="Q168" i="1"/>
  <c r="I170" i="1"/>
  <c r="I166" i="1"/>
  <c r="BK164" i="1"/>
  <c r="AE165" i="1"/>
  <c r="I160" i="1"/>
  <c r="AU195" i="1"/>
  <c r="R195" i="1"/>
  <c r="AU194" i="1"/>
  <c r="R194" i="1"/>
  <c r="BS193" i="1"/>
  <c r="R193" i="1"/>
  <c r="BS192" i="1"/>
  <c r="R192" i="1"/>
  <c r="BS191" i="1"/>
  <c r="R191" i="1"/>
  <c r="R190" i="1"/>
  <c r="R189" i="1"/>
  <c r="R188" i="1"/>
  <c r="R187" i="1"/>
  <c r="R186" i="1"/>
  <c r="AU173" i="1"/>
  <c r="BS172" i="1"/>
  <c r="BO168" i="1"/>
  <c r="T168" i="1"/>
  <c r="U168" i="1" s="1"/>
  <c r="V168" i="1" s="1"/>
  <c r="BS165" i="1"/>
  <c r="AU172" i="1"/>
  <c r="I165" i="1"/>
  <c r="I164" i="1"/>
  <c r="BS163" i="1"/>
  <c r="AU170" i="1"/>
  <c r="I163" i="1"/>
  <c r="I157" i="1"/>
  <c r="I155" i="1"/>
  <c r="I153" i="1"/>
  <c r="BW189" i="1"/>
  <c r="BW188" i="1"/>
  <c r="BW187" i="1"/>
  <c r="BW186" i="1"/>
  <c r="BW185" i="1"/>
  <c r="BW184" i="1"/>
  <c r="AM184" i="1"/>
  <c r="BW183" i="1"/>
  <c r="BW182" i="1"/>
  <c r="BW181" i="1"/>
  <c r="BW180" i="1"/>
  <c r="BW179" i="1"/>
  <c r="BW178" i="1"/>
  <c r="BW177" i="1"/>
  <c r="BW176" i="1"/>
  <c r="BW175" i="1"/>
  <c r="AM175" i="1"/>
  <c r="BW174" i="1"/>
  <c r="AM174" i="1"/>
  <c r="BW173" i="1"/>
  <c r="AM173" i="1"/>
  <c r="BK171" i="1"/>
  <c r="AM171" i="1"/>
  <c r="AE171" i="1"/>
  <c r="Q171" i="1"/>
  <c r="BK167" i="1"/>
  <c r="AM167" i="1"/>
  <c r="AE167" i="1"/>
  <c r="Q167" i="1"/>
  <c r="BS164" i="1"/>
  <c r="AU171" i="1"/>
  <c r="I162" i="1"/>
  <c r="I149" i="1"/>
  <c r="BS147" i="1"/>
  <c r="AU150" i="1"/>
  <c r="I144" i="1"/>
  <c r="I143" i="1"/>
  <c r="I142" i="1"/>
  <c r="I141" i="1"/>
  <c r="I140" i="1"/>
  <c r="AE164" i="1"/>
  <c r="BK163" i="1"/>
  <c r="AE163" i="1"/>
  <c r="BK162" i="1"/>
  <c r="AE162" i="1"/>
  <c r="BK161" i="1"/>
  <c r="AE161" i="1"/>
  <c r="BK160" i="1"/>
  <c r="AE160" i="1"/>
  <c r="BK159" i="1"/>
  <c r="AE159" i="1"/>
  <c r="BK158" i="1"/>
  <c r="AE158" i="1"/>
  <c r="BK157" i="1"/>
  <c r="AE157" i="1"/>
  <c r="BK156" i="1"/>
  <c r="AE156" i="1"/>
  <c r="BK155" i="1"/>
  <c r="AE155" i="1"/>
  <c r="BK154" i="1"/>
  <c r="AE154" i="1"/>
  <c r="BK153" i="1"/>
  <c r="AE153" i="1"/>
  <c r="BK152" i="1"/>
  <c r="AE152" i="1"/>
  <c r="BK151" i="1"/>
  <c r="AE151" i="1"/>
  <c r="BK149" i="1"/>
  <c r="AM149" i="1"/>
  <c r="Q149" i="1"/>
  <c r="R146" i="1"/>
  <c r="Q146" i="1"/>
  <c r="R145" i="1"/>
  <c r="Q145" i="1"/>
  <c r="I138" i="1"/>
  <c r="I151" i="1"/>
  <c r="I137" i="1"/>
  <c r="AU169" i="1"/>
  <c r="AU168" i="1"/>
  <c r="AU167" i="1"/>
  <c r="AU166" i="1"/>
  <c r="AU165" i="1"/>
  <c r="AU164" i="1"/>
  <c r="AU163" i="1"/>
  <c r="AU162" i="1"/>
  <c r="AU161" i="1"/>
  <c r="AU160" i="1"/>
  <c r="AU159" i="1"/>
  <c r="AU158" i="1"/>
  <c r="AU157" i="1"/>
  <c r="AU156" i="1"/>
  <c r="AU155" i="1"/>
  <c r="AU154" i="1"/>
  <c r="AU153" i="1"/>
  <c r="AU152" i="1"/>
  <c r="AU151" i="1"/>
  <c r="Q151" i="1"/>
  <c r="BK147" i="1"/>
  <c r="AE147" i="1"/>
  <c r="Q147" i="1"/>
  <c r="BK146" i="1"/>
  <c r="AE146" i="1"/>
  <c r="BK145" i="1"/>
  <c r="AE145" i="1"/>
  <c r="AM146" i="1"/>
  <c r="AM145" i="1"/>
  <c r="I135" i="1"/>
  <c r="I130" i="1"/>
  <c r="Q144" i="1"/>
  <c r="Q143" i="1"/>
  <c r="Q142" i="1"/>
  <c r="AM141" i="1"/>
  <c r="Q141" i="1"/>
  <c r="AM140" i="1"/>
  <c r="Q140" i="1"/>
  <c r="AU139" i="1"/>
  <c r="R139" i="1"/>
  <c r="BS138" i="1"/>
  <c r="BC138" i="1"/>
  <c r="AE137" i="1"/>
  <c r="BK136" i="1"/>
  <c r="R135" i="1"/>
  <c r="AU133" i="1"/>
  <c r="R133" i="1"/>
  <c r="I122" i="1"/>
  <c r="I117" i="1"/>
  <c r="J117" i="1" s="1"/>
  <c r="T110" i="1"/>
  <c r="T112" i="1"/>
  <c r="T114" i="1"/>
  <c r="T111" i="1"/>
  <c r="T113" i="1"/>
  <c r="T115" i="1"/>
  <c r="J115" i="1"/>
  <c r="J109" i="1"/>
  <c r="BK144" i="1"/>
  <c r="AE144" i="1"/>
  <c r="BK143" i="1"/>
  <c r="AE143" i="1"/>
  <c r="BK142" i="1"/>
  <c r="AE142" i="1"/>
  <c r="BK141" i="1"/>
  <c r="AE141" i="1"/>
  <c r="BK140" i="1"/>
  <c r="AE140" i="1"/>
  <c r="AM139" i="1"/>
  <c r="AU138" i="1"/>
  <c r="BC137" i="1"/>
  <c r="BO135" i="1"/>
  <c r="AM135" i="1"/>
  <c r="BO133" i="1"/>
  <c r="AM133" i="1"/>
  <c r="I133" i="1"/>
  <c r="AU132" i="1"/>
  <c r="BW129" i="1"/>
  <c r="J114" i="1"/>
  <c r="AM129" i="1"/>
  <c r="J113" i="1"/>
  <c r="AU149" i="1"/>
  <c r="AU148" i="1"/>
  <c r="AU147" i="1"/>
  <c r="AU146" i="1"/>
  <c r="AU145" i="1"/>
  <c r="AU144" i="1"/>
  <c r="AU143" i="1"/>
  <c r="AU142" i="1"/>
  <c r="AU141" i="1"/>
  <c r="AU140" i="1"/>
  <c r="AE138" i="1"/>
  <c r="AM137" i="1"/>
  <c r="AM136" i="1"/>
  <c r="AM134" i="1"/>
  <c r="I129" i="1"/>
  <c r="BC132" i="1"/>
  <c r="I125" i="1"/>
  <c r="I123" i="1"/>
  <c r="I119" i="1"/>
  <c r="J129" i="1" s="1"/>
  <c r="J116" i="1"/>
  <c r="J110" i="1"/>
  <c r="AU127" i="1"/>
  <c r="BK126" i="1"/>
  <c r="AU126" i="1"/>
  <c r="BK125" i="1"/>
  <c r="AU125" i="1"/>
  <c r="BK124" i="1"/>
  <c r="AU124" i="1"/>
  <c r="BK123" i="1"/>
  <c r="AU123" i="1"/>
  <c r="BK122" i="1"/>
  <c r="AU122" i="1"/>
  <c r="BK121" i="1"/>
  <c r="AU121" i="1"/>
  <c r="BK120" i="1"/>
  <c r="AU120" i="1"/>
  <c r="BK119" i="1"/>
  <c r="AU119" i="1"/>
  <c r="BK118" i="1"/>
  <c r="AU118" i="1"/>
  <c r="BK117" i="1"/>
  <c r="AU117" i="1"/>
  <c r="BK116" i="1"/>
  <c r="AU116" i="1"/>
  <c r="Q114" i="1"/>
  <c r="J111" i="1"/>
  <c r="J107" i="1"/>
  <c r="S111" i="1"/>
  <c r="S102" i="1"/>
  <c r="BO126" i="1"/>
  <c r="BO125" i="1"/>
  <c r="BO124" i="1"/>
  <c r="BC112" i="1"/>
  <c r="AM112" i="1"/>
  <c r="N111" i="1"/>
  <c r="BC110" i="1"/>
  <c r="AM110" i="1"/>
  <c r="BW109" i="1"/>
  <c r="N107" i="1"/>
  <c r="J112" i="1"/>
  <c r="N100" i="1"/>
  <c r="J108" i="1"/>
  <c r="I96" i="1"/>
  <c r="J106" i="1" s="1"/>
  <c r="I95" i="1"/>
  <c r="AU131" i="1"/>
  <c r="BC129" i="1"/>
  <c r="BC126" i="1"/>
  <c r="AM126" i="1"/>
  <c r="BC123" i="1"/>
  <c r="AM122" i="1"/>
  <c r="BC119" i="1"/>
  <c r="AM119" i="1"/>
  <c r="R117" i="1"/>
  <c r="R116" i="1"/>
  <c r="S116" i="1" s="1"/>
  <c r="N101" i="1"/>
  <c r="S113" i="1"/>
  <c r="S114" i="1"/>
  <c r="U114" i="1" s="1"/>
  <c r="V114" i="1" s="1"/>
  <c r="S115" i="1"/>
  <c r="U115" i="1" s="1"/>
  <c r="V115" i="1" s="1"/>
  <c r="T107" i="1"/>
  <c r="T108" i="1"/>
  <c r="T109" i="1"/>
  <c r="N97" i="1"/>
  <c r="I92" i="1"/>
  <c r="J102" i="1" s="1"/>
  <c r="S109" i="1"/>
  <c r="S106" i="1"/>
  <c r="BC115" i="1"/>
  <c r="AM115" i="1"/>
  <c r="N114" i="1"/>
  <c r="BC113" i="1"/>
  <c r="AM113" i="1"/>
  <c r="N112" i="1"/>
  <c r="AM111" i="1"/>
  <c r="N110" i="1"/>
  <c r="BC109" i="1"/>
  <c r="AM109" i="1"/>
  <c r="N102" i="1"/>
  <c r="N98" i="1"/>
  <c r="BS95" i="1"/>
  <c r="AU102" i="1"/>
  <c r="BS94" i="1"/>
  <c r="AU101" i="1"/>
  <c r="BK90" i="1"/>
  <c r="AE91" i="1"/>
  <c r="BK88" i="1"/>
  <c r="AE89" i="1"/>
  <c r="BK84" i="1"/>
  <c r="AE85" i="1"/>
  <c r="AU89" i="1"/>
  <c r="BS82" i="1"/>
  <c r="AE80" i="1"/>
  <c r="BK80" i="1"/>
  <c r="AE81" i="1"/>
  <c r="BO78" i="1"/>
  <c r="AM80" i="1"/>
  <c r="AM81" i="1"/>
  <c r="BC76" i="1"/>
  <c r="BC78" i="1"/>
  <c r="BW76" i="1"/>
  <c r="BC77" i="1"/>
  <c r="BC79" i="1"/>
  <c r="BC80" i="1"/>
  <c r="BC81" i="1"/>
  <c r="BC82" i="1"/>
  <c r="BC83" i="1"/>
  <c r="BC84" i="1"/>
  <c r="BC85" i="1"/>
  <c r="BC86" i="1"/>
  <c r="BC87" i="1"/>
  <c r="T56" i="1"/>
  <c r="T57" i="1"/>
  <c r="T58" i="1"/>
  <c r="T59" i="1"/>
  <c r="T60" i="1"/>
  <c r="T61" i="1"/>
  <c r="T62" i="1"/>
  <c r="T63" i="1"/>
  <c r="T64" i="1"/>
  <c r="T65" i="1"/>
  <c r="T66" i="1"/>
  <c r="T67" i="1"/>
  <c r="T68" i="1"/>
  <c r="T69" i="1"/>
  <c r="T70" i="1"/>
  <c r="T71" i="1"/>
  <c r="S58" i="1"/>
  <c r="S59" i="1"/>
  <c r="U59" i="1" s="1"/>
  <c r="V59" i="1" s="1"/>
  <c r="S60" i="1"/>
  <c r="U60" i="1" s="1"/>
  <c r="V60" i="1" s="1"/>
  <c r="S61" i="1"/>
  <c r="S62" i="1"/>
  <c r="S63" i="1"/>
  <c r="U63" i="1" s="1"/>
  <c r="V63" i="1" s="1"/>
  <c r="S64" i="1"/>
  <c r="U64" i="1" s="1"/>
  <c r="V64" i="1" s="1"/>
  <c r="S65" i="1"/>
  <c r="S66" i="1"/>
  <c r="S67" i="1"/>
  <c r="U67" i="1" s="1"/>
  <c r="V67" i="1" s="1"/>
  <c r="S68" i="1"/>
  <c r="U68" i="1" s="1"/>
  <c r="V68" i="1" s="1"/>
  <c r="S69" i="1"/>
  <c r="S70" i="1"/>
  <c r="S71" i="1"/>
  <c r="U71" i="1" s="1"/>
  <c r="V71" i="1" s="1"/>
  <c r="S72" i="1"/>
  <c r="S73" i="1"/>
  <c r="AM95" i="1"/>
  <c r="AM94" i="1"/>
  <c r="I91" i="1"/>
  <c r="J101" i="1" s="1"/>
  <c r="AM92" i="1"/>
  <c r="I89" i="1"/>
  <c r="AM90" i="1"/>
  <c r="AM89" i="1"/>
  <c r="BK85" i="1"/>
  <c r="AE86" i="1"/>
  <c r="BC90" i="1"/>
  <c r="AU90" i="1"/>
  <c r="BS83" i="1"/>
  <c r="BK81" i="1"/>
  <c r="AE82" i="1"/>
  <c r="BW78" i="1"/>
  <c r="BC88" i="1"/>
  <c r="BC89" i="1"/>
  <c r="J77" i="1"/>
  <c r="I64" i="1"/>
  <c r="J74" i="1" s="1"/>
  <c r="I61" i="1"/>
  <c r="T106" i="1"/>
  <c r="T105" i="1"/>
  <c r="T104" i="1"/>
  <c r="T103" i="1"/>
  <c r="T102" i="1"/>
  <c r="T101" i="1"/>
  <c r="AU100" i="1"/>
  <c r="T100" i="1"/>
  <c r="AU99" i="1"/>
  <c r="AU98" i="1"/>
  <c r="AU97" i="1"/>
  <c r="AU96" i="1"/>
  <c r="BK89" i="1"/>
  <c r="AE90" i="1"/>
  <c r="BK87" i="1"/>
  <c r="AE88" i="1"/>
  <c r="BK86" i="1"/>
  <c r="AE87" i="1"/>
  <c r="I86" i="1"/>
  <c r="BC91" i="1"/>
  <c r="BK82" i="1"/>
  <c r="AE83" i="1"/>
  <c r="I82" i="1"/>
  <c r="AU80" i="1"/>
  <c r="AU81" i="1"/>
  <c r="AU82" i="1"/>
  <c r="AU83" i="1"/>
  <c r="AU84" i="1"/>
  <c r="AU85" i="1"/>
  <c r="AU86" i="1"/>
  <c r="AU87" i="1"/>
  <c r="BS80" i="1"/>
  <c r="J75" i="1"/>
  <c r="J72" i="1"/>
  <c r="T77" i="1"/>
  <c r="S112" i="1"/>
  <c r="U112" i="1" s="1"/>
  <c r="V112" i="1" s="1"/>
  <c r="S110" i="1"/>
  <c r="U110" i="1" s="1"/>
  <c r="V110" i="1" s="1"/>
  <c r="S108" i="1"/>
  <c r="U108" i="1" s="1"/>
  <c r="V108" i="1" s="1"/>
  <c r="S107" i="1"/>
  <c r="U107" i="1" s="1"/>
  <c r="V107" i="1" s="1"/>
  <c r="S105" i="1"/>
  <c r="S104" i="1"/>
  <c r="S103" i="1"/>
  <c r="U103" i="1" s="1"/>
  <c r="V103" i="1" s="1"/>
  <c r="AU95" i="1"/>
  <c r="AU94" i="1"/>
  <c r="AU93" i="1"/>
  <c r="AU92" i="1"/>
  <c r="AU91" i="1"/>
  <c r="AM93" i="1"/>
  <c r="I90" i="1"/>
  <c r="BO89" i="1"/>
  <c r="AM91" i="1"/>
  <c r="I88" i="1"/>
  <c r="BO87" i="1"/>
  <c r="BC95" i="1"/>
  <c r="I87" i="1"/>
  <c r="J97" i="1" s="1"/>
  <c r="BC93" i="1"/>
  <c r="AM87" i="1"/>
  <c r="BK83" i="1"/>
  <c r="AE84" i="1"/>
  <c r="I83" i="1"/>
  <c r="AU88" i="1"/>
  <c r="BS81" i="1"/>
  <c r="I80" i="1"/>
  <c r="I78" i="1"/>
  <c r="J78" i="1" s="1"/>
  <c r="BO76" i="1"/>
  <c r="AM76" i="1"/>
  <c r="AM78" i="1"/>
  <c r="AM77" i="1"/>
  <c r="AM79" i="1"/>
  <c r="BC94" i="1"/>
  <c r="BC92" i="1"/>
  <c r="AM84" i="1"/>
  <c r="R80" i="1"/>
  <c r="R78" i="1"/>
  <c r="S79" i="1" s="1"/>
  <c r="BC74" i="1"/>
  <c r="AM74" i="1"/>
  <c r="J79" i="1"/>
  <c r="N67" i="1"/>
  <c r="J76" i="1"/>
  <c r="N76" i="1"/>
  <c r="N69" i="1"/>
  <c r="T72" i="1"/>
  <c r="T73" i="1"/>
  <c r="T74" i="1"/>
  <c r="T75" i="1"/>
  <c r="T76" i="1"/>
  <c r="S74" i="1"/>
  <c r="U74" i="1" s="1"/>
  <c r="V74" i="1" s="1"/>
  <c r="S75" i="1"/>
  <c r="S76" i="1"/>
  <c r="S77" i="1"/>
  <c r="S78" i="1"/>
  <c r="Q52" i="1"/>
  <c r="BS55" i="1"/>
  <c r="BS54" i="1"/>
  <c r="BS53" i="1"/>
  <c r="AM48" i="1"/>
  <c r="AM49" i="1"/>
  <c r="BO47" i="1"/>
  <c r="BC48" i="1"/>
  <c r="AE71" i="1"/>
  <c r="AE70" i="1"/>
  <c r="AE69" i="1"/>
  <c r="AE68" i="1"/>
  <c r="AE67" i="1"/>
  <c r="AE66" i="1"/>
  <c r="AE65" i="1"/>
  <c r="AE64" i="1"/>
  <c r="AE63" i="1"/>
  <c r="AE62" i="1"/>
  <c r="AE61" i="1"/>
  <c r="AU60" i="1"/>
  <c r="AE60" i="1"/>
  <c r="AU59" i="1"/>
  <c r="AE59" i="1"/>
  <c r="AU58" i="1"/>
  <c r="AE58" i="1"/>
  <c r="AU57" i="1"/>
  <c r="AE57" i="1"/>
  <c r="AU56" i="1"/>
  <c r="AE56" i="1"/>
  <c r="AU55" i="1"/>
  <c r="AE55" i="1"/>
  <c r="AU54" i="1"/>
  <c r="AE54" i="1"/>
  <c r="BK53" i="1"/>
  <c r="BC51" i="1"/>
  <c r="AM51" i="1"/>
  <c r="BC49" i="1"/>
  <c r="BO46" i="1"/>
  <c r="BO45" i="1"/>
  <c r="BO44" i="1"/>
  <c r="BO43" i="1"/>
  <c r="BO42" i="1"/>
  <c r="BO41" i="1"/>
  <c r="Q40" i="1"/>
  <c r="BO39" i="1"/>
  <c r="R36" i="1"/>
  <c r="X21" i="1"/>
  <c r="Y21" i="1" s="1"/>
  <c r="W21" i="1"/>
  <c r="W16" i="1"/>
  <c r="X16" i="1"/>
  <c r="Y16" i="1" s="1"/>
  <c r="BC47" i="1"/>
  <c r="AM47" i="1"/>
  <c r="BC43" i="1"/>
  <c r="AM43" i="1"/>
  <c r="BK40" i="1"/>
  <c r="AU40" i="1"/>
  <c r="AE40" i="1"/>
  <c r="BC39" i="1"/>
  <c r="AM39" i="1"/>
  <c r="BK38" i="1"/>
  <c r="AU38" i="1"/>
  <c r="AE38" i="1"/>
  <c r="AR2" i="1"/>
  <c r="W20" i="1"/>
  <c r="X20" i="1"/>
  <c r="Y20" i="1" s="1"/>
  <c r="W9" i="1"/>
  <c r="X9" i="1"/>
  <c r="Y9" i="1" s="1"/>
  <c r="BK44" i="1"/>
  <c r="BK43" i="1"/>
  <c r="BK42" i="1"/>
  <c r="AU41" i="1"/>
  <c r="AU39" i="1"/>
  <c r="BO34" i="1"/>
  <c r="AM34" i="1"/>
  <c r="BH2" i="1"/>
  <c r="AJ2" i="1"/>
  <c r="BK33" i="1"/>
  <c r="AM32" i="1"/>
  <c r="R32" i="1"/>
  <c r="BK31" i="1"/>
  <c r="AM30" i="1"/>
  <c r="R30" i="1"/>
  <c r="AM28" i="1"/>
  <c r="R28" i="1"/>
  <c r="R26" i="1"/>
  <c r="R24" i="1"/>
  <c r="R22" i="1"/>
  <c r="W17" i="1"/>
  <c r="AA17" i="1" s="1"/>
  <c r="X17" i="1"/>
  <c r="Y17" i="1" s="1"/>
  <c r="BK15" i="1"/>
  <c r="AE16" i="1"/>
  <c r="X14" i="1"/>
  <c r="Y14" i="1" s="1"/>
  <c r="AA14" i="1" s="1"/>
  <c r="W10" i="1"/>
  <c r="X10" i="1"/>
  <c r="Y10" i="1" s="1"/>
  <c r="AA5" i="1"/>
  <c r="W4" i="1"/>
  <c r="X4" i="1"/>
  <c r="Y4" i="1" s="1"/>
  <c r="AA4" i="1" s="1"/>
  <c r="BC20" i="1"/>
  <c r="AM20" i="1"/>
  <c r="BO17" i="1"/>
  <c r="AM18" i="1"/>
  <c r="AM19" i="1"/>
  <c r="W15" i="1"/>
  <c r="AA15" i="1" s="1"/>
  <c r="BC2" i="1"/>
  <c r="AU13" i="1"/>
  <c r="BS13" i="1"/>
  <c r="AU15" i="1"/>
  <c r="AU19" i="1"/>
  <c r="AU16" i="1"/>
  <c r="AU17" i="1"/>
  <c r="W7" i="1"/>
  <c r="X7" i="1"/>
  <c r="Y7" i="1" s="1"/>
  <c r="W6" i="1"/>
  <c r="X6" i="1"/>
  <c r="Y6" i="1" s="1"/>
  <c r="J12" i="1"/>
  <c r="J11" i="1"/>
  <c r="J13" i="1"/>
  <c r="Q17" i="1"/>
  <c r="R17" i="1"/>
  <c r="W12" i="1"/>
  <c r="X12" i="1"/>
  <c r="Y12" i="1" s="1"/>
  <c r="AU2" i="1"/>
  <c r="W8" i="1"/>
  <c r="X8" i="1"/>
  <c r="Y8" i="1" s="1"/>
  <c r="AE2" i="1"/>
  <c r="Q4" i="1"/>
  <c r="R4" i="1"/>
  <c r="W3" i="1"/>
  <c r="X3" i="1"/>
  <c r="Y3" i="1" s="1"/>
  <c r="AZ2" i="1"/>
  <c r="R21" i="1"/>
  <c r="AU20" i="1"/>
  <c r="AE20" i="1"/>
  <c r="Q20" i="1"/>
  <c r="X18" i="1"/>
  <c r="Y18" i="1" s="1"/>
  <c r="AA18" i="1" s="1"/>
  <c r="BC18" i="1"/>
  <c r="BC19" i="1"/>
  <c r="AE15" i="1"/>
  <c r="AE13" i="1"/>
  <c r="BK13" i="1"/>
  <c r="J3" i="1"/>
  <c r="BK17" i="1"/>
  <c r="AH2" i="1"/>
  <c r="AM2" i="1"/>
  <c r="AM17" i="1"/>
  <c r="K141" i="2" l="1"/>
  <c r="K263" i="2"/>
  <c r="K264" i="2"/>
  <c r="K426" i="2"/>
  <c r="K262" i="2"/>
  <c r="K225" i="2"/>
  <c r="L137" i="2"/>
  <c r="K259" i="2"/>
  <c r="K260" i="2"/>
  <c r="K261" i="2"/>
  <c r="K300" i="2"/>
  <c r="K303" i="2"/>
  <c r="K475" i="2"/>
  <c r="K521" i="2"/>
  <c r="K311" i="2"/>
  <c r="K364" i="2"/>
  <c r="K547" i="2"/>
  <c r="K304" i="2"/>
  <c r="K507" i="2"/>
  <c r="K370" i="2"/>
  <c r="K505" i="2"/>
  <c r="K380" i="2"/>
  <c r="K552" i="2"/>
  <c r="K115" i="2"/>
  <c r="K395" i="2"/>
  <c r="K420" i="2"/>
  <c r="K471" i="2"/>
  <c r="K501" i="2"/>
  <c r="K609" i="2"/>
  <c r="K458" i="2"/>
  <c r="K443" i="2"/>
  <c r="W382" i="2"/>
  <c r="W418" i="2"/>
  <c r="X355" i="2"/>
  <c r="Y355" i="2" s="1"/>
  <c r="W355" i="2"/>
  <c r="X356" i="2"/>
  <c r="Y356" i="2" s="1"/>
  <c r="W356" i="2"/>
  <c r="W275" i="2"/>
  <c r="X275" i="2"/>
  <c r="Y275" i="2" s="1"/>
  <c r="X285" i="2"/>
  <c r="Y285" i="2" s="1"/>
  <c r="W370" i="2"/>
  <c r="X370" i="2"/>
  <c r="Y370" i="2" s="1"/>
  <c r="W385" i="2"/>
  <c r="W276" i="2"/>
  <c r="X276" i="2"/>
  <c r="Y276" i="2" s="1"/>
  <c r="X33" i="2"/>
  <c r="Y33" i="2" s="1"/>
  <c r="W33" i="2"/>
  <c r="X29" i="2"/>
  <c r="Y29" i="2" s="1"/>
  <c r="W29" i="2"/>
  <c r="W372" i="2"/>
  <c r="X372" i="2"/>
  <c r="Y372" i="2" s="1"/>
  <c r="W378" i="2"/>
  <c r="X378" i="2"/>
  <c r="Y378" i="2" s="1"/>
  <c r="W465" i="2"/>
  <c r="W375" i="2"/>
  <c r="X375" i="2"/>
  <c r="Y375" i="2" s="1"/>
  <c r="W411" i="2"/>
  <c r="W386" i="2"/>
  <c r="W293" i="2"/>
  <c r="X293" i="2"/>
  <c r="Y293" i="2" s="1"/>
  <c r="X312" i="2"/>
  <c r="Y312" i="2" s="1"/>
  <c r="X376" i="2"/>
  <c r="Y376" i="2" s="1"/>
  <c r="X303" i="2"/>
  <c r="Y303" i="2" s="1"/>
  <c r="W471" i="2"/>
  <c r="X304" i="2"/>
  <c r="Y304" i="2" s="1"/>
  <c r="K109" i="2"/>
  <c r="W78" i="2"/>
  <c r="W86" i="2"/>
  <c r="K181" i="2"/>
  <c r="W73" i="2"/>
  <c r="X73" i="2"/>
  <c r="Y73" i="2" s="1"/>
  <c r="K188" i="2"/>
  <c r="K216" i="2"/>
  <c r="W91" i="2"/>
  <c r="K196" i="2"/>
  <c r="K212" i="2"/>
  <c r="W93" i="2"/>
  <c r="W97" i="2"/>
  <c r="L141" i="2"/>
  <c r="K175" i="2"/>
  <c r="K215" i="2"/>
  <c r="K233" i="2"/>
  <c r="W277" i="2"/>
  <c r="X277" i="2"/>
  <c r="Y277" i="2" s="1"/>
  <c r="K321" i="2"/>
  <c r="X208" i="2"/>
  <c r="Y208" i="2" s="1"/>
  <c r="W208" i="2"/>
  <c r="K269" i="2"/>
  <c r="K299" i="2"/>
  <c r="W295" i="2"/>
  <c r="X295" i="2"/>
  <c r="Y295" i="2" s="1"/>
  <c r="K340" i="2"/>
  <c r="K356" i="2"/>
  <c r="W280" i="2"/>
  <c r="X280" i="2"/>
  <c r="Y280" i="2" s="1"/>
  <c r="K335" i="2"/>
  <c r="K351" i="2"/>
  <c r="K369" i="2"/>
  <c r="K400" i="2"/>
  <c r="K439" i="2"/>
  <c r="K412" i="2"/>
  <c r="K432" i="2"/>
  <c r="W427" i="2"/>
  <c r="K418" i="2"/>
  <c r="U388" i="2"/>
  <c r="V388" i="2" s="1"/>
  <c r="K440" i="2"/>
  <c r="K464" i="2"/>
  <c r="W431" i="2"/>
  <c r="W435" i="2"/>
  <c r="W451" i="2"/>
  <c r="W456" i="2"/>
  <c r="W459" i="2"/>
  <c r="W484" i="2"/>
  <c r="K519" i="2"/>
  <c r="K493" i="2"/>
  <c r="K513" i="2"/>
  <c r="K537" i="2"/>
  <c r="W519" i="2"/>
  <c r="K569" i="2"/>
  <c r="W544" i="2"/>
  <c r="X544" i="2"/>
  <c r="Y544" i="2" s="1"/>
  <c r="K621" i="2"/>
  <c r="K632" i="2"/>
  <c r="X591" i="2"/>
  <c r="Y591" i="2" s="1"/>
  <c r="X608" i="2"/>
  <c r="Y608" i="2" s="1"/>
  <c r="W608" i="2"/>
  <c r="X614" i="2"/>
  <c r="Y614" i="2" s="1"/>
  <c r="X616" i="2"/>
  <c r="Y616" i="2" s="1"/>
  <c r="X631" i="2"/>
  <c r="Y631" i="2" s="1"/>
  <c r="M70" i="2"/>
  <c r="N70" i="2" s="1"/>
  <c r="AA70" i="2" s="1"/>
  <c r="U35" i="2"/>
  <c r="V35" i="2" s="1"/>
  <c r="W42" i="2"/>
  <c r="K119" i="2"/>
  <c r="L129" i="2" s="1"/>
  <c r="W161" i="2"/>
  <c r="X161" i="2"/>
  <c r="Y161" i="2" s="1"/>
  <c r="W38" i="2"/>
  <c r="AA38" i="2" s="1"/>
  <c r="X38" i="2"/>
  <c r="Y38" i="2" s="1"/>
  <c r="X133" i="2"/>
  <c r="Y133" i="2" s="1"/>
  <c r="W133" i="2"/>
  <c r="W145" i="2"/>
  <c r="X145" i="2"/>
  <c r="Y145" i="2" s="1"/>
  <c r="K184" i="2"/>
  <c r="X177" i="2"/>
  <c r="Y177" i="2" s="1"/>
  <c r="W177" i="2"/>
  <c r="K143" i="2"/>
  <c r="K151" i="2"/>
  <c r="K159" i="2"/>
  <c r="K169" i="2"/>
  <c r="K202" i="2"/>
  <c r="K219" i="2"/>
  <c r="K252" i="2"/>
  <c r="K231" i="2"/>
  <c r="X215" i="2"/>
  <c r="Y215" i="2" s="1"/>
  <c r="W215" i="2"/>
  <c r="X233" i="2"/>
  <c r="Y233" i="2" s="1"/>
  <c r="W233" i="2"/>
  <c r="X249" i="2"/>
  <c r="Y249" i="2" s="1"/>
  <c r="W249" i="2"/>
  <c r="W260" i="2"/>
  <c r="X260" i="2"/>
  <c r="Y260" i="2" s="1"/>
  <c r="K250" i="2"/>
  <c r="K228" i="2"/>
  <c r="W288" i="2"/>
  <c r="X288" i="2"/>
  <c r="Y288" i="2" s="1"/>
  <c r="X341" i="2"/>
  <c r="Y341" i="2" s="1"/>
  <c r="W341" i="2"/>
  <c r="W291" i="2"/>
  <c r="X291" i="2"/>
  <c r="Y291" i="2" s="1"/>
  <c r="K330" i="2"/>
  <c r="X349" i="2"/>
  <c r="Y349" i="2" s="1"/>
  <c r="W349" i="2"/>
  <c r="K349" i="2"/>
  <c r="X335" i="2"/>
  <c r="Y335" i="2" s="1"/>
  <c r="W335" i="2"/>
  <c r="K390" i="2"/>
  <c r="K421" i="2"/>
  <c r="W390" i="2"/>
  <c r="U393" i="2"/>
  <c r="V393" i="2" s="1"/>
  <c r="U397" i="2"/>
  <c r="V397" i="2" s="1"/>
  <c r="K429" i="2"/>
  <c r="W407" i="2"/>
  <c r="K479" i="2"/>
  <c r="K455" i="2"/>
  <c r="K474" i="2"/>
  <c r="K486" i="2"/>
  <c r="U474" i="2"/>
  <c r="V474" i="2" s="1"/>
  <c r="K526" i="2"/>
  <c r="U494" i="2"/>
  <c r="V494" i="2" s="1"/>
  <c r="W499" i="2"/>
  <c r="K545" i="2"/>
  <c r="K532" i="2"/>
  <c r="W503" i="2"/>
  <c r="K564" i="2"/>
  <c r="K579" i="2"/>
  <c r="W533" i="2"/>
  <c r="W556" i="2"/>
  <c r="X556" i="2"/>
  <c r="Y556" i="2" s="1"/>
  <c r="W564" i="2"/>
  <c r="X564" i="2"/>
  <c r="Y564" i="2" s="1"/>
  <c r="K603" i="2"/>
  <c r="K590" i="2"/>
  <c r="K599" i="2"/>
  <c r="K638" i="2"/>
  <c r="X587" i="2"/>
  <c r="Y587" i="2" s="1"/>
  <c r="W587" i="2"/>
  <c r="K635" i="2"/>
  <c r="X607" i="2"/>
  <c r="Y607" i="2" s="1"/>
  <c r="X611" i="2"/>
  <c r="Y611" i="2" s="1"/>
  <c r="W611" i="2"/>
  <c r="L51" i="2"/>
  <c r="L47" i="2"/>
  <c r="L43" i="2"/>
  <c r="L42" i="2"/>
  <c r="L50" i="2"/>
  <c r="L46" i="2"/>
  <c r="L49" i="2"/>
  <c r="L45" i="2"/>
  <c r="L52" i="2"/>
  <c r="L48" i="2"/>
  <c r="L44" i="2"/>
  <c r="X57" i="2"/>
  <c r="Y57" i="2" s="1"/>
  <c r="L133" i="2"/>
  <c r="W52" i="2"/>
  <c r="K182" i="2"/>
  <c r="W65" i="2"/>
  <c r="X65" i="2"/>
  <c r="Y65" i="2" s="1"/>
  <c r="X137" i="2"/>
  <c r="Y137" i="2" s="1"/>
  <c r="W137" i="2"/>
  <c r="K213" i="2"/>
  <c r="K166" i="2"/>
  <c r="K201" i="2"/>
  <c r="K237" i="2"/>
  <c r="X252" i="2"/>
  <c r="Y252" i="2" s="1"/>
  <c r="W279" i="2"/>
  <c r="X279" i="2"/>
  <c r="Y279" i="2" s="1"/>
  <c r="X201" i="2"/>
  <c r="Y201" i="2" s="1"/>
  <c r="K224" i="2"/>
  <c r="K236" i="2"/>
  <c r="K328" i="2"/>
  <c r="K344" i="2"/>
  <c r="K339" i="2"/>
  <c r="K355" i="2"/>
  <c r="K404" i="2"/>
  <c r="K391" i="2"/>
  <c r="K417" i="2"/>
  <c r="K428" i="2"/>
  <c r="U410" i="2"/>
  <c r="V410" i="2" s="1"/>
  <c r="U434" i="2"/>
  <c r="V434" i="2" s="1"/>
  <c r="U450" i="2"/>
  <c r="V450" i="2" s="1"/>
  <c r="U454" i="2"/>
  <c r="V454" i="2" s="1"/>
  <c r="W481" i="2"/>
  <c r="U498" i="2"/>
  <c r="V498" i="2" s="1"/>
  <c r="X514" i="2" s="1"/>
  <c r="Y514" i="2" s="1"/>
  <c r="K562" i="2"/>
  <c r="W529" i="2"/>
  <c r="W55" i="2"/>
  <c r="AA65" i="2"/>
  <c r="U30" i="2"/>
  <c r="V30" i="2" s="1"/>
  <c r="K110" i="2"/>
  <c r="K190" i="2"/>
  <c r="W144" i="2"/>
  <c r="X144" i="2"/>
  <c r="Y144" i="2" s="1"/>
  <c r="K187" i="2"/>
  <c r="U79" i="2"/>
  <c r="V79" i="2" s="1"/>
  <c r="X179" i="2"/>
  <c r="Y179" i="2" s="1"/>
  <c r="W179" i="2"/>
  <c r="U75" i="2"/>
  <c r="V75" i="2" s="1"/>
  <c r="K146" i="2"/>
  <c r="K154" i="2"/>
  <c r="K162" i="2"/>
  <c r="K222" i="2"/>
  <c r="K256" i="2"/>
  <c r="X203" i="2"/>
  <c r="Y203" i="2" s="1"/>
  <c r="W203" i="2"/>
  <c r="K249" i="2"/>
  <c r="X235" i="2"/>
  <c r="Y235" i="2" s="1"/>
  <c r="W235" i="2"/>
  <c r="X251" i="2"/>
  <c r="Y251" i="2" s="1"/>
  <c r="W251" i="2"/>
  <c r="W270" i="2"/>
  <c r="X270" i="2"/>
  <c r="Y270" i="2" s="1"/>
  <c r="K254" i="2"/>
  <c r="X190" i="2"/>
  <c r="Y190" i="2" s="1"/>
  <c r="W190" i="2"/>
  <c r="K242" i="2"/>
  <c r="X225" i="2"/>
  <c r="Y225" i="2" s="1"/>
  <c r="K274" i="2"/>
  <c r="K278" i="2"/>
  <c r="K282" i="2"/>
  <c r="K286" i="2"/>
  <c r="K290" i="2"/>
  <c r="K294" i="2"/>
  <c r="K298" i="2"/>
  <c r="W350" i="2"/>
  <c r="X350" i="2"/>
  <c r="Y350" i="2" s="1"/>
  <c r="K350" i="2"/>
  <c r="X344" i="2"/>
  <c r="Y344" i="2" s="1"/>
  <c r="W344" i="2"/>
  <c r="X299" i="2"/>
  <c r="Y299" i="2" s="1"/>
  <c r="K345" i="2"/>
  <c r="W331" i="2"/>
  <c r="X331" i="2"/>
  <c r="Y331" i="2" s="1"/>
  <c r="K379" i="2"/>
  <c r="K396" i="2"/>
  <c r="W362" i="2"/>
  <c r="X362" i="2"/>
  <c r="Y362" i="2" s="1"/>
  <c r="W373" i="2"/>
  <c r="X373" i="2"/>
  <c r="Y373" i="2" s="1"/>
  <c r="U381" i="2"/>
  <c r="V381" i="2" s="1"/>
  <c r="X390" i="2" s="1"/>
  <c r="Y390" i="2" s="1"/>
  <c r="K424" i="2"/>
  <c r="U392" i="2"/>
  <c r="V392" i="2" s="1"/>
  <c r="X411" i="2" s="1"/>
  <c r="Y411" i="2" s="1"/>
  <c r="U396" i="2"/>
  <c r="V396" i="2" s="1"/>
  <c r="U400" i="2"/>
  <c r="V400" i="2" s="1"/>
  <c r="X418" i="2" s="1"/>
  <c r="Y418" i="2" s="1"/>
  <c r="W409" i="2"/>
  <c r="U424" i="2"/>
  <c r="V424" i="2" s="1"/>
  <c r="K456" i="2"/>
  <c r="K465" i="2"/>
  <c r="K516" i="2"/>
  <c r="K485" i="2"/>
  <c r="U469" i="2"/>
  <c r="V469" i="2" s="1"/>
  <c r="U497" i="2"/>
  <c r="V497" i="2" s="1"/>
  <c r="K542" i="2"/>
  <c r="U507" i="2"/>
  <c r="V507" i="2" s="1"/>
  <c r="X525" i="2" s="1"/>
  <c r="Y525" i="2" s="1"/>
  <c r="K534" i="2"/>
  <c r="K557" i="2"/>
  <c r="K559" i="2"/>
  <c r="K570" i="2"/>
  <c r="W534" i="2"/>
  <c r="W540" i="2"/>
  <c r="X540" i="2"/>
  <c r="Y540" i="2" s="1"/>
  <c r="W543" i="2"/>
  <c r="X543" i="2"/>
  <c r="Y543" i="2" s="1"/>
  <c r="K602" i="2"/>
  <c r="W561" i="2"/>
  <c r="X561" i="2"/>
  <c r="Y561" i="2" s="1"/>
  <c r="W569" i="2"/>
  <c r="X569" i="2"/>
  <c r="Y569" i="2" s="1"/>
  <c r="W550" i="2"/>
  <c r="X550" i="2"/>
  <c r="Y550" i="2" s="1"/>
  <c r="K591" i="2"/>
  <c r="K605" i="2"/>
  <c r="K623" i="2"/>
  <c r="X578" i="2"/>
  <c r="Y578" i="2" s="1"/>
  <c r="W578" i="2"/>
  <c r="K629" i="2"/>
  <c r="X600" i="2"/>
  <c r="Y600" i="2" s="1"/>
  <c r="W600" i="2"/>
  <c r="W629" i="2"/>
  <c r="X629" i="2"/>
  <c r="Y629" i="2" s="1"/>
  <c r="K601" i="2"/>
  <c r="X636" i="2"/>
  <c r="Y636" i="2" s="1"/>
  <c r="K531" i="2"/>
  <c r="K180" i="2"/>
  <c r="K454" i="2"/>
  <c r="K248" i="2"/>
  <c r="K411" i="2"/>
  <c r="W28" i="2"/>
  <c r="X28" i="2"/>
  <c r="Y28" i="2" s="1"/>
  <c r="W61" i="2"/>
  <c r="X61" i="2"/>
  <c r="Y61" i="2" s="1"/>
  <c r="K117" i="2"/>
  <c r="L127" i="2" s="1"/>
  <c r="W56" i="2"/>
  <c r="X56" i="2"/>
  <c r="Y56" i="2" s="1"/>
  <c r="AA110" i="2"/>
  <c r="K116" i="2"/>
  <c r="W155" i="2"/>
  <c r="X155" i="2"/>
  <c r="Y155" i="2" s="1"/>
  <c r="K193" i="2"/>
  <c r="K221" i="2"/>
  <c r="W154" i="2"/>
  <c r="X154" i="2"/>
  <c r="Y154" i="2" s="1"/>
  <c r="X171" i="2"/>
  <c r="Y171" i="2" s="1"/>
  <c r="W171" i="2"/>
  <c r="X181" i="2"/>
  <c r="Y181" i="2" s="1"/>
  <c r="K214" i="2"/>
  <c r="K167" i="2"/>
  <c r="K199" i="2"/>
  <c r="K318" i="2"/>
  <c r="X209" i="2"/>
  <c r="Y209" i="2" s="1"/>
  <c r="W209" i="2"/>
  <c r="K240" i="2"/>
  <c r="K271" i="2"/>
  <c r="K307" i="2"/>
  <c r="W302" i="2"/>
  <c r="X302" i="2"/>
  <c r="Y302" i="2" s="1"/>
  <c r="W318" i="2"/>
  <c r="X318" i="2"/>
  <c r="Y318" i="2" s="1"/>
  <c r="K374" i="2"/>
  <c r="W297" i="2"/>
  <c r="X297" i="2"/>
  <c r="Y297" i="2" s="1"/>
  <c r="W313" i="2"/>
  <c r="X313" i="2"/>
  <c r="Y313" i="2" s="1"/>
  <c r="W329" i="2"/>
  <c r="X329" i="2"/>
  <c r="Y329" i="2" s="1"/>
  <c r="W290" i="2"/>
  <c r="X290" i="2"/>
  <c r="Y290" i="2" s="1"/>
  <c r="X353" i="2"/>
  <c r="Y353" i="2" s="1"/>
  <c r="W353" i="2"/>
  <c r="K389" i="2"/>
  <c r="X359" i="2"/>
  <c r="Y359" i="2" s="1"/>
  <c r="W359" i="2"/>
  <c r="X363" i="2"/>
  <c r="Y363" i="2" s="1"/>
  <c r="W363" i="2"/>
  <c r="X367" i="2"/>
  <c r="Y367" i="2" s="1"/>
  <c r="W367" i="2"/>
  <c r="K416" i="2"/>
  <c r="W408" i="2"/>
  <c r="K402" i="2"/>
  <c r="W371" i="2"/>
  <c r="X371" i="2"/>
  <c r="Y371" i="2" s="1"/>
  <c r="W428" i="2"/>
  <c r="K468" i="2"/>
  <c r="U439" i="2"/>
  <c r="V439" i="2" s="1"/>
  <c r="X456" i="2" s="1"/>
  <c r="Y456" i="2" s="1"/>
  <c r="U443" i="2"/>
  <c r="V443" i="2" s="1"/>
  <c r="W447" i="2"/>
  <c r="K530" i="2"/>
  <c r="K523" i="2"/>
  <c r="K498" i="2"/>
  <c r="K502" i="2"/>
  <c r="W464" i="2"/>
  <c r="W496" i="2"/>
  <c r="K544" i="2"/>
  <c r="K571" i="2"/>
  <c r="K554" i="2"/>
  <c r="K600" i="2"/>
  <c r="W572" i="2"/>
  <c r="X572" i="2"/>
  <c r="Y572" i="2" s="1"/>
  <c r="K613" i="2"/>
  <c r="K636" i="2"/>
  <c r="X584" i="2"/>
  <c r="Y584" i="2" s="1"/>
  <c r="K627" i="2"/>
  <c r="W635" i="2"/>
  <c r="X635" i="2"/>
  <c r="Y635" i="2" s="1"/>
  <c r="K520" i="2"/>
  <c r="K582" i="2"/>
  <c r="W32" i="2"/>
  <c r="X32" i="2"/>
  <c r="Y32" i="2" s="1"/>
  <c r="W44" i="2"/>
  <c r="W54" i="2"/>
  <c r="W82" i="2"/>
  <c r="L128" i="2"/>
  <c r="K194" i="2"/>
  <c r="X139" i="2"/>
  <c r="Y139" i="2" s="1"/>
  <c r="W139" i="2"/>
  <c r="W147" i="2"/>
  <c r="X147" i="2"/>
  <c r="Y147" i="2" s="1"/>
  <c r="K217" i="2"/>
  <c r="W178" i="2"/>
  <c r="X178" i="2"/>
  <c r="Y178" i="2" s="1"/>
  <c r="K145" i="2"/>
  <c r="K153" i="2"/>
  <c r="K161" i="2"/>
  <c r="K206" i="2"/>
  <c r="X226" i="2"/>
  <c r="Y226" i="2" s="1"/>
  <c r="W226" i="2"/>
  <c r="X188" i="2"/>
  <c r="Y188" i="2" s="1"/>
  <c r="W188" i="2"/>
  <c r="X219" i="2"/>
  <c r="Y219" i="2" s="1"/>
  <c r="W219" i="2"/>
  <c r="X237" i="2"/>
  <c r="Y237" i="2" s="1"/>
  <c r="W237" i="2"/>
  <c r="X253" i="2"/>
  <c r="Y253" i="2" s="1"/>
  <c r="W253" i="2"/>
  <c r="W264" i="2"/>
  <c r="X264" i="2"/>
  <c r="Y264" i="2" s="1"/>
  <c r="K313" i="2"/>
  <c r="K309" i="2"/>
  <c r="X186" i="2"/>
  <c r="Y186" i="2" s="1"/>
  <c r="X214" i="2"/>
  <c r="Y214" i="2" s="1"/>
  <c r="X229" i="2"/>
  <c r="Y229" i="2" s="1"/>
  <c r="W229" i="2"/>
  <c r="W292" i="2"/>
  <c r="X292" i="2"/>
  <c r="Y292" i="2" s="1"/>
  <c r="X351" i="2"/>
  <c r="Y351" i="2" s="1"/>
  <c r="W351" i="2"/>
  <c r="X333" i="2"/>
  <c r="Y333" i="2" s="1"/>
  <c r="W333" i="2"/>
  <c r="W294" i="2"/>
  <c r="X294" i="2"/>
  <c r="Y294" i="2" s="1"/>
  <c r="X308" i="2"/>
  <c r="Y308" i="2" s="1"/>
  <c r="K354" i="2"/>
  <c r="W281" i="2"/>
  <c r="X281" i="2"/>
  <c r="Y281" i="2" s="1"/>
  <c r="K341" i="2"/>
  <c r="K394" i="2"/>
  <c r="K401" i="2"/>
  <c r="K423" i="2"/>
  <c r="K446" i="2"/>
  <c r="K482" i="2"/>
  <c r="W380" i="2"/>
  <c r="X380" i="2"/>
  <c r="Y380" i="2" s="1"/>
  <c r="K462" i="2"/>
  <c r="K478" i="2"/>
  <c r="W416" i="2"/>
  <c r="U425" i="2"/>
  <c r="V425" i="2" s="1"/>
  <c r="U426" i="2"/>
  <c r="V426" i="2" s="1"/>
  <c r="U414" i="2"/>
  <c r="V414" i="2" s="1"/>
  <c r="W463" i="2"/>
  <c r="U476" i="2"/>
  <c r="V476" i="2" s="1"/>
  <c r="W490" i="2"/>
  <c r="U506" i="2"/>
  <c r="V506" i="2" s="1"/>
  <c r="K538" i="2"/>
  <c r="K533" i="2"/>
  <c r="W522" i="2"/>
  <c r="K565" i="2"/>
  <c r="K574" i="2"/>
  <c r="W535" i="2"/>
  <c r="K581" i="2"/>
  <c r="W558" i="2"/>
  <c r="X558" i="2"/>
  <c r="Y558" i="2" s="1"/>
  <c r="W566" i="2"/>
  <c r="X566" i="2"/>
  <c r="Y566" i="2" s="1"/>
  <c r="K584" i="2"/>
  <c r="K592" i="2"/>
  <c r="K607" i="2"/>
  <c r="X577" i="2"/>
  <c r="Y577" i="2" s="1"/>
  <c r="W577" i="2"/>
  <c r="X590" i="2"/>
  <c r="Y590" i="2" s="1"/>
  <c r="W590" i="2"/>
  <c r="X599" i="2"/>
  <c r="Y599" i="2" s="1"/>
  <c r="W599" i="2"/>
  <c r="K639" i="2"/>
  <c r="X612" i="2"/>
  <c r="Y612" i="2" s="1"/>
  <c r="W612" i="2"/>
  <c r="W621" i="2"/>
  <c r="X621" i="2"/>
  <c r="Y621" i="2" s="1"/>
  <c r="K604" i="2"/>
  <c r="X582" i="2"/>
  <c r="Y582" i="2" s="1"/>
  <c r="X626" i="2"/>
  <c r="Y626" i="2" s="1"/>
  <c r="AA68" i="2"/>
  <c r="L135" i="2"/>
  <c r="X58" i="2"/>
  <c r="Y58" i="2" s="1"/>
  <c r="K114" i="2"/>
  <c r="X27" i="2"/>
  <c r="Y27" i="2" s="1"/>
  <c r="W27" i="2"/>
  <c r="AA27" i="2" s="1"/>
  <c r="X131" i="2"/>
  <c r="Y131" i="2" s="1"/>
  <c r="W131" i="2"/>
  <c r="K183" i="2"/>
  <c r="W87" i="2"/>
  <c r="W94" i="2"/>
  <c r="L136" i="2"/>
  <c r="K168" i="2"/>
  <c r="K205" i="2"/>
  <c r="X189" i="2"/>
  <c r="Y189" i="2" s="1"/>
  <c r="X271" i="2"/>
  <c r="Y271" i="2" s="1"/>
  <c r="K229" i="2"/>
  <c r="K247" i="2"/>
  <c r="K317" i="2"/>
  <c r="W306" i="2"/>
  <c r="X306" i="2"/>
  <c r="Y306" i="2" s="1"/>
  <c r="W322" i="2"/>
  <c r="X322" i="2"/>
  <c r="Y322" i="2" s="1"/>
  <c r="W301" i="2"/>
  <c r="X301" i="2"/>
  <c r="Y301" i="2" s="1"/>
  <c r="W317" i="2"/>
  <c r="X317" i="2"/>
  <c r="Y317" i="2" s="1"/>
  <c r="K383" i="2"/>
  <c r="K413" i="2"/>
  <c r="W401" i="2"/>
  <c r="U406" i="2"/>
  <c r="V406" i="2" s="1"/>
  <c r="K447" i="2"/>
  <c r="K481" i="2"/>
  <c r="K406" i="2"/>
  <c r="K452" i="2"/>
  <c r="K453" i="2"/>
  <c r="U423" i="2"/>
  <c r="V423" i="2" s="1"/>
  <c r="W438" i="2"/>
  <c r="W442" i="2"/>
  <c r="W446" i="2"/>
  <c r="W483" i="2"/>
  <c r="K527" i="2"/>
  <c r="K529" i="2"/>
  <c r="K525" i="2"/>
  <c r="U493" i="2"/>
  <c r="V493" i="2" s="1"/>
  <c r="W512" i="2"/>
  <c r="W514" i="2"/>
  <c r="U516" i="2"/>
  <c r="V516" i="2" s="1"/>
  <c r="X535" i="2" s="1"/>
  <c r="Y535" i="2" s="1"/>
  <c r="W521" i="2"/>
  <c r="K556" i="2"/>
  <c r="K558" i="2"/>
  <c r="K637" i="2"/>
  <c r="X622" i="2"/>
  <c r="Y622" i="2" s="1"/>
  <c r="M71" i="2"/>
  <c r="N71" i="2" s="1"/>
  <c r="AA71" i="2" s="1"/>
  <c r="U34" i="2"/>
  <c r="V34" i="2" s="1"/>
  <c r="X52" i="2" s="1"/>
  <c r="Y52" i="2" s="1"/>
  <c r="U36" i="2"/>
  <c r="V36" i="2" s="1"/>
  <c r="X54" i="2" s="1"/>
  <c r="Y54" i="2" s="1"/>
  <c r="W46" i="2"/>
  <c r="W84" i="2"/>
  <c r="X165" i="2"/>
  <c r="Y165" i="2" s="1"/>
  <c r="W165" i="2"/>
  <c r="X138" i="2"/>
  <c r="Y138" i="2" s="1"/>
  <c r="W138" i="2"/>
  <c r="W146" i="2"/>
  <c r="X146" i="2"/>
  <c r="Y146" i="2" s="1"/>
  <c r="K220" i="2"/>
  <c r="W81" i="2"/>
  <c r="K186" i="2"/>
  <c r="X180" i="2"/>
  <c r="Y180" i="2" s="1"/>
  <c r="W180" i="2"/>
  <c r="K148" i="2"/>
  <c r="K156" i="2"/>
  <c r="K164" i="2"/>
  <c r="K178" i="2"/>
  <c r="K200" i="2"/>
  <c r="X193" i="2"/>
  <c r="Y193" i="2" s="1"/>
  <c r="W193" i="2"/>
  <c r="X230" i="2"/>
  <c r="Y230" i="2" s="1"/>
  <c r="W230" i="2"/>
  <c r="K235" i="2"/>
  <c r="X223" i="2"/>
  <c r="Y223" i="2" s="1"/>
  <c r="W223" i="2"/>
  <c r="X239" i="2"/>
  <c r="Y239" i="2" s="1"/>
  <c r="W239" i="2"/>
  <c r="X255" i="2"/>
  <c r="Y255" i="2" s="1"/>
  <c r="W255" i="2"/>
  <c r="W274" i="2"/>
  <c r="X274" i="2"/>
  <c r="Y274" i="2" s="1"/>
  <c r="X228" i="2"/>
  <c r="Y228" i="2" s="1"/>
  <c r="W228" i="2"/>
  <c r="K230" i="2"/>
  <c r="K251" i="2"/>
  <c r="K275" i="2"/>
  <c r="K279" i="2"/>
  <c r="K283" i="2"/>
  <c r="K287" i="2"/>
  <c r="K291" i="2"/>
  <c r="K295" i="2"/>
  <c r="W296" i="2"/>
  <c r="X296" i="2"/>
  <c r="Y296" i="2" s="1"/>
  <c r="K359" i="2"/>
  <c r="W286" i="2"/>
  <c r="X286" i="2"/>
  <c r="Y286" i="2" s="1"/>
  <c r="K342" i="2"/>
  <c r="X336" i="2"/>
  <c r="Y336" i="2" s="1"/>
  <c r="K376" i="2"/>
  <c r="K337" i="2"/>
  <c r="K365" i="2"/>
  <c r="K427" i="2"/>
  <c r="W394" i="2"/>
  <c r="X394" i="2"/>
  <c r="Y394" i="2" s="1"/>
  <c r="K433" i="2"/>
  <c r="K451" i="2"/>
  <c r="W420" i="2"/>
  <c r="K469" i="2"/>
  <c r="U473" i="2"/>
  <c r="V473" i="2" s="1"/>
  <c r="W462" i="2"/>
  <c r="K506" i="2"/>
  <c r="K528" i="2"/>
  <c r="U492" i="2"/>
  <c r="V492" i="2" s="1"/>
  <c r="X509" i="2" s="1"/>
  <c r="Y509" i="2" s="1"/>
  <c r="K549" i="2"/>
  <c r="W509" i="2"/>
  <c r="K536" i="2"/>
  <c r="W549" i="2"/>
  <c r="X549" i="2"/>
  <c r="Y549" i="2" s="1"/>
  <c r="W525" i="2"/>
  <c r="K580" i="2"/>
  <c r="W537" i="2"/>
  <c r="W541" i="2"/>
  <c r="X541" i="2"/>
  <c r="Y541" i="2" s="1"/>
  <c r="W526" i="2"/>
  <c r="W563" i="2"/>
  <c r="X563" i="2"/>
  <c r="Y563" i="2" s="1"/>
  <c r="W571" i="2"/>
  <c r="X571" i="2"/>
  <c r="Y571" i="2" s="1"/>
  <c r="K585" i="2"/>
  <c r="K593" i="2"/>
  <c r="K619" i="2"/>
  <c r="X595" i="2"/>
  <c r="Y595" i="2" s="1"/>
  <c r="W595" i="2"/>
  <c r="X581" i="2"/>
  <c r="Y581" i="2" s="1"/>
  <c r="W581" i="2"/>
  <c r="K633" i="2"/>
  <c r="X603" i="2"/>
  <c r="Y603" i="2" s="1"/>
  <c r="W603" i="2"/>
  <c r="K620" i="2"/>
  <c r="K405" i="2"/>
  <c r="X71" i="2"/>
  <c r="Y71" i="2" s="1"/>
  <c r="K185" i="2"/>
  <c r="K399" i="2"/>
  <c r="X158" i="2"/>
  <c r="Y158" i="2" s="1"/>
  <c r="K511" i="2"/>
  <c r="K518" i="2"/>
  <c r="K634" i="2"/>
  <c r="X575" i="2"/>
  <c r="Y575" i="2" s="1"/>
  <c r="M72" i="2"/>
  <c r="N72" i="2" s="1"/>
  <c r="AA72" i="2" s="1"/>
  <c r="K226" i="2"/>
  <c r="X168" i="2"/>
  <c r="Y168" i="2" s="1"/>
  <c r="W168" i="2"/>
  <c r="W83" i="2"/>
  <c r="X173" i="2"/>
  <c r="Y173" i="2" s="1"/>
  <c r="W173" i="2"/>
  <c r="W95" i="2"/>
  <c r="K171" i="2"/>
  <c r="K191" i="2"/>
  <c r="K203" i="2"/>
  <c r="K241" i="2"/>
  <c r="K308" i="2"/>
  <c r="X198" i="2"/>
  <c r="Y198" i="2" s="1"/>
  <c r="W198" i="2"/>
  <c r="K272" i="2"/>
  <c r="K301" i="2"/>
  <c r="K320" i="2"/>
  <c r="K332" i="2"/>
  <c r="K348" i="2"/>
  <c r="K378" i="2"/>
  <c r="K327" i="2"/>
  <c r="K343" i="2"/>
  <c r="K363" i="2"/>
  <c r="K362" i="2"/>
  <c r="K372" i="2"/>
  <c r="K408" i="2"/>
  <c r="K393" i="2"/>
  <c r="X360" i="2"/>
  <c r="Y360" i="2" s="1"/>
  <c r="W360" i="2"/>
  <c r="X364" i="2"/>
  <c r="Y364" i="2" s="1"/>
  <c r="W364" i="2"/>
  <c r="X368" i="2"/>
  <c r="Y368" i="2" s="1"/>
  <c r="W368" i="2"/>
  <c r="X357" i="2"/>
  <c r="Y357" i="2" s="1"/>
  <c r="W357" i="2"/>
  <c r="W405" i="2"/>
  <c r="K442" i="2"/>
  <c r="K483" i="2"/>
  <c r="W374" i="2"/>
  <c r="X374" i="2"/>
  <c r="Y374" i="2" s="1"/>
  <c r="W417" i="2"/>
  <c r="W422" i="2"/>
  <c r="W413" i="2"/>
  <c r="W419" i="2"/>
  <c r="K472" i="2"/>
  <c r="W433" i="2"/>
  <c r="W437" i="2"/>
  <c r="X449" i="2"/>
  <c r="Y449" i="2" s="1"/>
  <c r="W449" i="2"/>
  <c r="W453" i="2"/>
  <c r="U468" i="2"/>
  <c r="V468" i="2" s="1"/>
  <c r="X482" i="2" s="1"/>
  <c r="Y482" i="2" s="1"/>
  <c r="K499" i="2"/>
  <c r="K503" i="2"/>
  <c r="K517" i="2"/>
  <c r="W491" i="2"/>
  <c r="K561" i="2"/>
  <c r="K577" i="2"/>
  <c r="W527" i="2"/>
  <c r="K610" i="2"/>
  <c r="K608" i="2"/>
  <c r="X588" i="2"/>
  <c r="Y588" i="2" s="1"/>
  <c r="W588" i="2"/>
  <c r="W617" i="2"/>
  <c r="X617" i="2"/>
  <c r="Y617" i="2" s="1"/>
  <c r="W632" i="2"/>
  <c r="X632" i="2"/>
  <c r="Y632" i="2" s="1"/>
  <c r="K597" i="2"/>
  <c r="K630" i="2"/>
  <c r="K625" i="2"/>
  <c r="W51" i="2"/>
  <c r="AA40" i="2"/>
  <c r="W60" i="2"/>
  <c r="X60" i="2"/>
  <c r="Y60" i="2" s="1"/>
  <c r="K112" i="2"/>
  <c r="AA73" i="2"/>
  <c r="W92" i="2"/>
  <c r="X169" i="2"/>
  <c r="Y169" i="2" s="1"/>
  <c r="W169" i="2"/>
  <c r="W141" i="2"/>
  <c r="X141" i="2"/>
  <c r="Y141" i="2" s="1"/>
  <c r="W149" i="2"/>
  <c r="X149" i="2"/>
  <c r="Y149" i="2" s="1"/>
  <c r="W85" i="2"/>
  <c r="K147" i="2"/>
  <c r="K155" i="2"/>
  <c r="K163" i="2"/>
  <c r="K172" i="2"/>
  <c r="K179" i="2"/>
  <c r="K210" i="2"/>
  <c r="X197" i="2"/>
  <c r="Y197" i="2" s="1"/>
  <c r="W197" i="2"/>
  <c r="K324" i="2"/>
  <c r="X207" i="2"/>
  <c r="Y207" i="2" s="1"/>
  <c r="K253" i="2"/>
  <c r="X241" i="2"/>
  <c r="Y241" i="2" s="1"/>
  <c r="W241" i="2"/>
  <c r="W268" i="2"/>
  <c r="X268" i="2"/>
  <c r="Y268" i="2" s="1"/>
  <c r="X224" i="2"/>
  <c r="Y224" i="2" s="1"/>
  <c r="K322" i="2"/>
  <c r="X206" i="2"/>
  <c r="Y206" i="2" s="1"/>
  <c r="X221" i="2"/>
  <c r="Y221" i="2" s="1"/>
  <c r="W221" i="2"/>
  <c r="K306" i="2"/>
  <c r="K360" i="2"/>
  <c r="K384" i="2"/>
  <c r="K377" i="2"/>
  <c r="X300" i="2"/>
  <c r="Y300" i="2" s="1"/>
  <c r="K346" i="2"/>
  <c r="X332" i="2"/>
  <c r="Y332" i="2" s="1"/>
  <c r="K333" i="2"/>
  <c r="X319" i="2"/>
  <c r="Y319" i="2" s="1"/>
  <c r="K373" i="2"/>
  <c r="K398" i="2"/>
  <c r="K409" i="2"/>
  <c r="K425" i="2"/>
  <c r="W391" i="2"/>
  <c r="W395" i="2"/>
  <c r="W399" i="2"/>
  <c r="X399" i="2"/>
  <c r="Y399" i="2" s="1"/>
  <c r="W404" i="2"/>
  <c r="K449" i="2"/>
  <c r="W383" i="2"/>
  <c r="K466" i="2"/>
  <c r="K495" i="2"/>
  <c r="U470" i="2"/>
  <c r="V470" i="2" s="1"/>
  <c r="U478" i="2"/>
  <c r="V478" i="2" s="1"/>
  <c r="X496" i="2" s="1"/>
  <c r="Y496" i="2" s="1"/>
  <c r="K490" i="2"/>
  <c r="W458" i="2"/>
  <c r="K497" i="2"/>
  <c r="W495" i="2"/>
  <c r="W508" i="2"/>
  <c r="K550" i="2"/>
  <c r="K535" i="2"/>
  <c r="K575" i="2"/>
  <c r="W528" i="2"/>
  <c r="W545" i="2"/>
  <c r="X545" i="2"/>
  <c r="Y545" i="2" s="1"/>
  <c r="W573" i="2"/>
  <c r="X573" i="2"/>
  <c r="Y573" i="2" s="1"/>
  <c r="W560" i="2"/>
  <c r="X560" i="2"/>
  <c r="Y560" i="2" s="1"/>
  <c r="W568" i="2"/>
  <c r="X568" i="2"/>
  <c r="Y568" i="2" s="1"/>
  <c r="K586" i="2"/>
  <c r="K594" i="2"/>
  <c r="K624" i="2"/>
  <c r="X579" i="2"/>
  <c r="Y579" i="2" s="1"/>
  <c r="W579" i="2"/>
  <c r="X594" i="2"/>
  <c r="Y594" i="2" s="1"/>
  <c r="W594" i="2"/>
  <c r="X601" i="2"/>
  <c r="Y601" i="2" s="1"/>
  <c r="W601" i="2"/>
  <c r="W619" i="2"/>
  <c r="X619" i="2"/>
  <c r="Y619" i="2" s="1"/>
  <c r="W634" i="2"/>
  <c r="X634" i="2"/>
  <c r="Y634" i="2" s="1"/>
  <c r="W637" i="2"/>
  <c r="X637" i="2"/>
  <c r="Y637" i="2" s="1"/>
  <c r="K612" i="2"/>
  <c r="X624" i="2"/>
  <c r="Y624" i="2" s="1"/>
  <c r="M3" i="2"/>
  <c r="N3" i="2" s="1"/>
  <c r="AA3" i="2" s="1"/>
  <c r="M13" i="2"/>
  <c r="N13" i="2" s="1"/>
  <c r="AA13" i="2" s="1"/>
  <c r="W43" i="2"/>
  <c r="AA112" i="2"/>
  <c r="K113" i="2"/>
  <c r="W72" i="2"/>
  <c r="X72" i="2"/>
  <c r="Y72" i="2" s="1"/>
  <c r="W88" i="2"/>
  <c r="X103" i="2"/>
  <c r="Y103" i="2" s="1"/>
  <c r="AA103" i="2" s="1"/>
  <c r="X111" i="2"/>
  <c r="Y111" i="2" s="1"/>
  <c r="AA111" i="2" s="1"/>
  <c r="X115" i="2"/>
  <c r="Y115" i="2" s="1"/>
  <c r="AA115" i="2" s="1"/>
  <c r="K189" i="2"/>
  <c r="X185" i="2"/>
  <c r="Y185" i="2" s="1"/>
  <c r="W185" i="2"/>
  <c r="X172" i="2"/>
  <c r="Y172" i="2" s="1"/>
  <c r="W172" i="2"/>
  <c r="L138" i="2"/>
  <c r="K170" i="2"/>
  <c r="K177" i="2"/>
  <c r="K209" i="2"/>
  <c r="X213" i="2"/>
  <c r="Y213" i="2" s="1"/>
  <c r="X232" i="2"/>
  <c r="Y232" i="2" s="1"/>
  <c r="X240" i="2"/>
  <c r="Y240" i="2" s="1"/>
  <c r="X248" i="2"/>
  <c r="Y248" i="2" s="1"/>
  <c r="X256" i="2"/>
  <c r="Y256" i="2" s="1"/>
  <c r="X191" i="2"/>
  <c r="Y191" i="2" s="1"/>
  <c r="X216" i="2"/>
  <c r="Y216" i="2" s="1"/>
  <c r="K336" i="2"/>
  <c r="K352" i="2"/>
  <c r="K331" i="2"/>
  <c r="K347" i="2"/>
  <c r="X282" i="2"/>
  <c r="Y282" i="2" s="1"/>
  <c r="W354" i="2"/>
  <c r="X354" i="2"/>
  <c r="Y354" i="2" s="1"/>
  <c r="K403" i="2"/>
  <c r="K430" i="2"/>
  <c r="K437" i="2"/>
  <c r="K450" i="2"/>
  <c r="K484" i="2"/>
  <c r="K444" i="2"/>
  <c r="U421" i="2"/>
  <c r="V421" i="2" s="1"/>
  <c r="X438" i="2" s="1"/>
  <c r="Y438" i="2" s="1"/>
  <c r="U429" i="2"/>
  <c r="V429" i="2" s="1"/>
  <c r="X442" i="2" s="1"/>
  <c r="Y442" i="2" s="1"/>
  <c r="W430" i="2"/>
  <c r="K441" i="2"/>
  <c r="U432" i="2"/>
  <c r="V432" i="2" s="1"/>
  <c r="U448" i="2"/>
  <c r="V448" i="2" s="1"/>
  <c r="U452" i="2"/>
  <c r="V452" i="2" s="1"/>
  <c r="U489" i="2"/>
  <c r="V489" i="2" s="1"/>
  <c r="W500" i="2"/>
  <c r="K553" i="2"/>
  <c r="K563" i="2"/>
  <c r="K583" i="2"/>
  <c r="AA69" i="2"/>
  <c r="X39" i="2"/>
  <c r="Y39" i="2" s="1"/>
  <c r="W39" i="2"/>
  <c r="AA39" i="2" s="1"/>
  <c r="W62" i="2"/>
  <c r="X62" i="2"/>
  <c r="Y62" i="2" s="1"/>
  <c r="W152" i="2"/>
  <c r="X152" i="2"/>
  <c r="Y152" i="2" s="1"/>
  <c r="K198" i="2"/>
  <c r="W140" i="2"/>
  <c r="X140" i="2"/>
  <c r="Y140" i="2" s="1"/>
  <c r="W148" i="2"/>
  <c r="X148" i="2"/>
  <c r="Y148" i="2" s="1"/>
  <c r="U74" i="2"/>
  <c r="V74" i="2" s="1"/>
  <c r="X91" i="2" s="1"/>
  <c r="Y91" i="2" s="1"/>
  <c r="AA91" i="2" s="1"/>
  <c r="W174" i="2"/>
  <c r="X174" i="2"/>
  <c r="Y174" i="2" s="1"/>
  <c r="K142" i="2"/>
  <c r="K150" i="2"/>
  <c r="K158" i="2"/>
  <c r="W153" i="2"/>
  <c r="X153" i="2"/>
  <c r="Y153" i="2" s="1"/>
  <c r="K204" i="2"/>
  <c r="K223" i="2"/>
  <c r="K316" i="2"/>
  <c r="X192" i="2"/>
  <c r="Y192" i="2" s="1"/>
  <c r="W192" i="2"/>
  <c r="X211" i="2"/>
  <c r="Y211" i="2" s="1"/>
  <c r="W211" i="2"/>
  <c r="K257" i="2"/>
  <c r="L267" i="2" s="1"/>
  <c r="X243" i="2"/>
  <c r="Y243" i="2" s="1"/>
  <c r="W243" i="2"/>
  <c r="W262" i="2"/>
  <c r="X262" i="2"/>
  <c r="Y262" i="2" s="1"/>
  <c r="W278" i="2"/>
  <c r="X278" i="2"/>
  <c r="Y278" i="2" s="1"/>
  <c r="X202" i="2"/>
  <c r="Y202" i="2" s="1"/>
  <c r="W202" i="2"/>
  <c r="K310" i="2"/>
  <c r="K234" i="2"/>
  <c r="K276" i="2"/>
  <c r="K280" i="2"/>
  <c r="K284" i="2"/>
  <c r="K288" i="2"/>
  <c r="K292" i="2"/>
  <c r="K296" i="2"/>
  <c r="X334" i="2"/>
  <c r="Y334" i="2" s="1"/>
  <c r="W334" i="2"/>
  <c r="X337" i="2"/>
  <c r="Y337" i="2" s="1"/>
  <c r="W337" i="2"/>
  <c r="K334" i="2"/>
  <c r="X320" i="2"/>
  <c r="Y320" i="2" s="1"/>
  <c r="X340" i="2"/>
  <c r="Y340" i="2" s="1"/>
  <c r="W340" i="2"/>
  <c r="K385" i="2"/>
  <c r="K329" i="2"/>
  <c r="X315" i="2"/>
  <c r="Y315" i="2" s="1"/>
  <c r="K371" i="2"/>
  <c r="K388" i="2"/>
  <c r="W358" i="2"/>
  <c r="X358" i="2"/>
  <c r="Y358" i="2" s="1"/>
  <c r="W366" i="2"/>
  <c r="X366" i="2"/>
  <c r="Y366" i="2" s="1"/>
  <c r="W377" i="2"/>
  <c r="X377" i="2"/>
  <c r="Y377" i="2" s="1"/>
  <c r="W398" i="2"/>
  <c r="K436" i="2"/>
  <c r="K480" i="2"/>
  <c r="U389" i="2"/>
  <c r="V389" i="2" s="1"/>
  <c r="X405" i="2" s="1"/>
  <c r="Y405" i="2" s="1"/>
  <c r="K457" i="2"/>
  <c r="K473" i="2"/>
  <c r="K488" i="2"/>
  <c r="U475" i="2"/>
  <c r="V475" i="2" s="1"/>
  <c r="W466" i="2"/>
  <c r="K510" i="2"/>
  <c r="U488" i="2"/>
  <c r="V488" i="2" s="1"/>
  <c r="U504" i="2"/>
  <c r="V504" i="2" s="1"/>
  <c r="K540" i="2"/>
  <c r="K541" i="2"/>
  <c r="U520" i="2"/>
  <c r="V520" i="2" s="1"/>
  <c r="X537" i="2" s="1"/>
  <c r="Y537" i="2" s="1"/>
  <c r="W523" i="2"/>
  <c r="K566" i="2"/>
  <c r="W530" i="2"/>
  <c r="W538" i="2"/>
  <c r="X542" i="2"/>
  <c r="Y542" i="2" s="1"/>
  <c r="W557" i="2"/>
  <c r="X557" i="2"/>
  <c r="Y557" i="2" s="1"/>
  <c r="W565" i="2"/>
  <c r="X565" i="2"/>
  <c r="Y565" i="2" s="1"/>
  <c r="W554" i="2"/>
  <c r="X554" i="2"/>
  <c r="Y554" i="2" s="1"/>
  <c r="K587" i="2"/>
  <c r="K595" i="2"/>
  <c r="K616" i="2"/>
  <c r="X596" i="2"/>
  <c r="Y596" i="2" s="1"/>
  <c r="W596" i="2"/>
  <c r="X585" i="2"/>
  <c r="Y585" i="2" s="1"/>
  <c r="W585" i="2"/>
  <c r="X605" i="2"/>
  <c r="Y605" i="2" s="1"/>
  <c r="W605" i="2"/>
  <c r="W638" i="2"/>
  <c r="X638" i="2"/>
  <c r="Y638" i="2" s="1"/>
  <c r="K626" i="2"/>
  <c r="K543" i="2"/>
  <c r="K197" i="2"/>
  <c r="K323" i="2"/>
  <c r="X23" i="2"/>
  <c r="Y23" i="2" s="1"/>
  <c r="W23" i="2"/>
  <c r="AA23" i="2" s="1"/>
  <c r="X25" i="2"/>
  <c r="Y25" i="2" s="1"/>
  <c r="W25" i="2"/>
  <c r="AA25" i="2" s="1"/>
  <c r="AA114" i="2"/>
  <c r="U31" i="2"/>
  <c r="V31" i="2" s="1"/>
  <c r="X46" i="2" s="1"/>
  <c r="Y46" i="2" s="1"/>
  <c r="X136" i="2"/>
  <c r="Y136" i="2" s="1"/>
  <c r="W136" i="2"/>
  <c r="X184" i="2"/>
  <c r="Y184" i="2" s="1"/>
  <c r="W184" i="2"/>
  <c r="X175" i="2"/>
  <c r="Y175" i="2" s="1"/>
  <c r="W175" i="2"/>
  <c r="X182" i="2"/>
  <c r="Y182" i="2" s="1"/>
  <c r="L139" i="2"/>
  <c r="X166" i="2"/>
  <c r="Y166" i="2" s="1"/>
  <c r="K207" i="2"/>
  <c r="K227" i="2"/>
  <c r="X258" i="2"/>
  <c r="Y258" i="2" s="1"/>
  <c r="W258" i="2"/>
  <c r="K312" i="2"/>
  <c r="K232" i="2"/>
  <c r="X217" i="2"/>
  <c r="Y217" i="2" s="1"/>
  <c r="K268" i="2"/>
  <c r="K273" i="2"/>
  <c r="K302" i="2"/>
  <c r="W310" i="2"/>
  <c r="X310" i="2"/>
  <c r="Y310" i="2" s="1"/>
  <c r="W326" i="2"/>
  <c r="X326" i="2"/>
  <c r="Y326" i="2" s="1"/>
  <c r="K382" i="2"/>
  <c r="W305" i="2"/>
  <c r="X305" i="2"/>
  <c r="Y305" i="2" s="1"/>
  <c r="W321" i="2"/>
  <c r="X321" i="2"/>
  <c r="Y321" i="2" s="1"/>
  <c r="K367" i="2"/>
  <c r="K366" i="2"/>
  <c r="X352" i="2"/>
  <c r="Y352" i="2" s="1"/>
  <c r="W352" i="2"/>
  <c r="K397" i="2"/>
  <c r="X361" i="2"/>
  <c r="Y361" i="2" s="1"/>
  <c r="W361" i="2"/>
  <c r="X365" i="2"/>
  <c r="Y365" i="2" s="1"/>
  <c r="W365" i="2"/>
  <c r="X369" i="2"/>
  <c r="Y369" i="2" s="1"/>
  <c r="W369" i="2"/>
  <c r="K407" i="2"/>
  <c r="K431" i="2"/>
  <c r="W402" i="2"/>
  <c r="X402" i="2"/>
  <c r="Y402" i="2" s="1"/>
  <c r="K435" i="2"/>
  <c r="K445" i="2"/>
  <c r="K487" i="2"/>
  <c r="W384" i="2"/>
  <c r="X384" i="2"/>
  <c r="Y384" i="2" s="1"/>
  <c r="K492" i="2"/>
  <c r="U412" i="2"/>
  <c r="V412" i="2" s="1"/>
  <c r="U415" i="2"/>
  <c r="V415" i="2" s="1"/>
  <c r="K460" i="2"/>
  <c r="K476" i="2"/>
  <c r="U441" i="2"/>
  <c r="V441" i="2" s="1"/>
  <c r="X458" i="2" s="1"/>
  <c r="Y458" i="2" s="1"/>
  <c r="U445" i="2"/>
  <c r="V445" i="2" s="1"/>
  <c r="W482" i="2"/>
  <c r="K515" i="2"/>
  <c r="K500" i="2"/>
  <c r="K504" i="2"/>
  <c r="K509" i="2"/>
  <c r="W487" i="2"/>
  <c r="K551" i="2"/>
  <c r="K548" i="2"/>
  <c r="K567" i="2"/>
  <c r="K576" i="2"/>
  <c r="W536" i="2"/>
  <c r="X551" i="2"/>
  <c r="Y551" i="2" s="1"/>
  <c r="K618" i="2"/>
  <c r="K628" i="2"/>
  <c r="X580" i="2"/>
  <c r="Y580" i="2" s="1"/>
  <c r="X597" i="2"/>
  <c r="Y597" i="2" s="1"/>
  <c r="W597" i="2"/>
  <c r="X604" i="2"/>
  <c r="Y604" i="2" s="1"/>
  <c r="W618" i="2"/>
  <c r="X618" i="2"/>
  <c r="Y618" i="2" s="1"/>
  <c r="X627" i="2"/>
  <c r="Y627" i="2" s="1"/>
  <c r="W627" i="2"/>
  <c r="X633" i="2"/>
  <c r="Y633" i="2" s="1"/>
  <c r="K614" i="2"/>
  <c r="W59" i="2"/>
  <c r="X59" i="2"/>
  <c r="Y59" i="2" s="1"/>
  <c r="U24" i="2"/>
  <c r="V24" i="2" s="1"/>
  <c r="K111" i="2"/>
  <c r="L121" i="2" s="1"/>
  <c r="W50" i="2"/>
  <c r="X50" i="2"/>
  <c r="Y50" i="2" s="1"/>
  <c r="X64" i="2"/>
  <c r="Y64" i="2" s="1"/>
  <c r="AA64" i="2" s="1"/>
  <c r="W69" i="2"/>
  <c r="X69" i="2"/>
  <c r="Y69" i="2" s="1"/>
  <c r="W143" i="2"/>
  <c r="X143" i="2"/>
  <c r="Y143" i="2" s="1"/>
  <c r="W151" i="2"/>
  <c r="X151" i="2"/>
  <c r="Y151" i="2" s="1"/>
  <c r="K149" i="2"/>
  <c r="K157" i="2"/>
  <c r="K165" i="2"/>
  <c r="K176" i="2"/>
  <c r="L186" i="2" s="1"/>
  <c r="W156" i="2"/>
  <c r="X156" i="2"/>
  <c r="Y156" i="2" s="1"/>
  <c r="K218" i="2"/>
  <c r="X218" i="2"/>
  <c r="Y218" i="2" s="1"/>
  <c r="W218" i="2"/>
  <c r="X196" i="2"/>
  <c r="Y196" i="2" s="1"/>
  <c r="W196" i="2"/>
  <c r="K239" i="2"/>
  <c r="X227" i="2"/>
  <c r="Y227" i="2" s="1"/>
  <c r="W227" i="2"/>
  <c r="X245" i="2"/>
  <c r="Y245" i="2" s="1"/>
  <c r="W245" i="2"/>
  <c r="X257" i="2"/>
  <c r="Y257" i="2" s="1"/>
  <c r="W272" i="2"/>
  <c r="X272" i="2"/>
  <c r="Y272" i="2" s="1"/>
  <c r="X187" i="2"/>
  <c r="Y187" i="2" s="1"/>
  <c r="L268" i="2"/>
  <c r="X194" i="2"/>
  <c r="Y194" i="2" s="1"/>
  <c r="K238" i="2"/>
  <c r="W284" i="2"/>
  <c r="X284" i="2"/>
  <c r="Y284" i="2" s="1"/>
  <c r="X338" i="2"/>
  <c r="Y338" i="2" s="1"/>
  <c r="W338" i="2"/>
  <c r="W283" i="2"/>
  <c r="X283" i="2"/>
  <c r="Y283" i="2" s="1"/>
  <c r="K381" i="2"/>
  <c r="K338" i="2"/>
  <c r="X324" i="2"/>
  <c r="Y324" i="2" s="1"/>
  <c r="X345" i="2"/>
  <c r="Y345" i="2" s="1"/>
  <c r="K325" i="2"/>
  <c r="X311" i="2"/>
  <c r="Y311" i="2" s="1"/>
  <c r="K357" i="2"/>
  <c r="X348" i="2"/>
  <c r="Y348" i="2" s="1"/>
  <c r="W348" i="2"/>
  <c r="K386" i="2"/>
  <c r="K415" i="2"/>
  <c r="K419" i="2"/>
  <c r="K459" i="2"/>
  <c r="K410" i="2"/>
  <c r="W387" i="2"/>
  <c r="X387" i="2"/>
  <c r="Y387" i="2" s="1"/>
  <c r="K470" i="2"/>
  <c r="K448" i="2"/>
  <c r="L458" i="2" s="1"/>
  <c r="U472" i="2"/>
  <c r="V472" i="2" s="1"/>
  <c r="X490" i="2" s="1"/>
  <c r="Y490" i="2" s="1"/>
  <c r="U480" i="2"/>
  <c r="V480" i="2" s="1"/>
  <c r="X499" i="2" s="1"/>
  <c r="Y499" i="2" s="1"/>
  <c r="K512" i="2"/>
  <c r="W460" i="2"/>
  <c r="W486" i="2"/>
  <c r="K539" i="2"/>
  <c r="W518" i="2"/>
  <c r="K560" i="2"/>
  <c r="K555" i="2"/>
  <c r="W531" i="2"/>
  <c r="X547" i="2"/>
  <c r="Y547" i="2" s="1"/>
  <c r="W552" i="2"/>
  <c r="X552" i="2"/>
  <c r="Y552" i="2" s="1"/>
  <c r="W562" i="2"/>
  <c r="X562" i="2"/>
  <c r="Y562" i="2" s="1"/>
  <c r="W570" i="2"/>
  <c r="X570" i="2"/>
  <c r="Y570" i="2" s="1"/>
  <c r="K588" i="2"/>
  <c r="K596" i="2"/>
  <c r="K611" i="2"/>
  <c r="X583" i="2"/>
  <c r="Y583" i="2" s="1"/>
  <c r="W583" i="2"/>
  <c r="K631" i="2"/>
  <c r="W623" i="2"/>
  <c r="X623" i="2"/>
  <c r="Y623" i="2" s="1"/>
  <c r="X620" i="2"/>
  <c r="Y620" i="2" s="1"/>
  <c r="W630" i="2"/>
  <c r="X630" i="2"/>
  <c r="Y630" i="2" s="1"/>
  <c r="K578" i="2"/>
  <c r="K622" i="2"/>
  <c r="U22" i="2"/>
  <c r="V22" i="2" s="1"/>
  <c r="W48" i="2"/>
  <c r="X48" i="2"/>
  <c r="Y48" i="2" s="1"/>
  <c r="W63" i="2"/>
  <c r="AA63" i="2" s="1"/>
  <c r="X63" i="2"/>
  <c r="Y63" i="2" s="1"/>
  <c r="U76" i="2"/>
  <c r="V76" i="2" s="1"/>
  <c r="X94" i="2" s="1"/>
  <c r="Y94" i="2" s="1"/>
  <c r="X135" i="2"/>
  <c r="Y135" i="2" s="1"/>
  <c r="W164" i="2"/>
  <c r="X164" i="2"/>
  <c r="Y164" i="2" s="1"/>
  <c r="K192" i="2"/>
  <c r="K211" i="2"/>
  <c r="W96" i="2"/>
  <c r="L140" i="2"/>
  <c r="K173" i="2"/>
  <c r="X160" i="2"/>
  <c r="Y160" i="2" s="1"/>
  <c r="K195" i="2"/>
  <c r="L205" i="2" s="1"/>
  <c r="K315" i="2"/>
  <c r="X205" i="2"/>
  <c r="Y205" i="2" s="1"/>
  <c r="K245" i="2"/>
  <c r="L255" i="2" s="1"/>
  <c r="X259" i="2"/>
  <c r="Y259" i="2" s="1"/>
  <c r="X267" i="2"/>
  <c r="Y267" i="2" s="1"/>
  <c r="K314" i="2"/>
  <c r="X204" i="2"/>
  <c r="Y204" i="2" s="1"/>
  <c r="K244" i="2"/>
  <c r="K305" i="2"/>
  <c r="W298" i="2"/>
  <c r="X298" i="2"/>
  <c r="Y298" i="2" s="1"/>
  <c r="W314" i="2"/>
  <c r="X314" i="2"/>
  <c r="Y314" i="2" s="1"/>
  <c r="W330" i="2"/>
  <c r="X330" i="2"/>
  <c r="Y330" i="2" s="1"/>
  <c r="K368" i="2"/>
  <c r="X347" i="2"/>
  <c r="Y347" i="2" s="1"/>
  <c r="W309" i="2"/>
  <c r="X309" i="2"/>
  <c r="Y309" i="2" s="1"/>
  <c r="W325" i="2"/>
  <c r="X325" i="2"/>
  <c r="Y325" i="2" s="1"/>
  <c r="K361" i="2"/>
  <c r="K387" i="2"/>
  <c r="K434" i="2"/>
  <c r="U403" i="2"/>
  <c r="V403" i="2" s="1"/>
  <c r="K494" i="2"/>
  <c r="K414" i="2"/>
  <c r="W379" i="2"/>
  <c r="X379" i="2"/>
  <c r="Y379" i="2" s="1"/>
  <c r="W436" i="2"/>
  <c r="W440" i="2"/>
  <c r="W444" i="2"/>
  <c r="X444" i="2"/>
  <c r="Y444" i="2" s="1"/>
  <c r="X479" i="2"/>
  <c r="Y479" i="2" s="1"/>
  <c r="W479" i="2"/>
  <c r="K496" i="2"/>
  <c r="K489" i="2"/>
  <c r="L499" i="2" s="1"/>
  <c r="K522" i="2"/>
  <c r="X467" i="2"/>
  <c r="Y467" i="2" s="1"/>
  <c r="W467" i="2"/>
  <c r="U502" i="2"/>
  <c r="V502" i="2" s="1"/>
  <c r="X518" i="2" s="1"/>
  <c r="Y518" i="2" s="1"/>
  <c r="W501" i="2"/>
  <c r="W513" i="2"/>
  <c r="W515" i="2"/>
  <c r="U517" i="2"/>
  <c r="V517" i="2" s="1"/>
  <c r="K572" i="2"/>
  <c r="X606" i="2"/>
  <c r="Y606" i="2" s="1"/>
  <c r="U26" i="2"/>
  <c r="V26" i="2" s="1"/>
  <c r="W47" i="2"/>
  <c r="X47" i="2"/>
  <c r="Y47" i="2" s="1"/>
  <c r="AA66" i="2"/>
  <c r="U80" i="2"/>
  <c r="V80" i="2" s="1"/>
  <c r="X96" i="2" s="1"/>
  <c r="Y96" i="2" s="1"/>
  <c r="U90" i="2"/>
  <c r="V90" i="2" s="1"/>
  <c r="W159" i="2"/>
  <c r="X159" i="2"/>
  <c r="Y159" i="2" s="1"/>
  <c r="W142" i="2"/>
  <c r="X142" i="2"/>
  <c r="Y142" i="2" s="1"/>
  <c r="W150" i="2"/>
  <c r="X150" i="2"/>
  <c r="Y150" i="2" s="1"/>
  <c r="U77" i="2"/>
  <c r="V77" i="2" s="1"/>
  <c r="U89" i="2"/>
  <c r="V89" i="2" s="1"/>
  <c r="X176" i="2"/>
  <c r="Y176" i="2" s="1"/>
  <c r="W176" i="2"/>
  <c r="K144" i="2"/>
  <c r="K152" i="2"/>
  <c r="K160" i="2"/>
  <c r="L170" i="2" s="1"/>
  <c r="K174" i="2"/>
  <c r="L184" i="2" s="1"/>
  <c r="X170" i="2"/>
  <c r="Y170" i="2" s="1"/>
  <c r="K208" i="2"/>
  <c r="L218" i="2" s="1"/>
  <c r="X222" i="2"/>
  <c r="Y222" i="2" s="1"/>
  <c r="W222" i="2"/>
  <c r="X200" i="2"/>
  <c r="Y200" i="2" s="1"/>
  <c r="W200" i="2"/>
  <c r="K243" i="2"/>
  <c r="X231" i="2"/>
  <c r="Y231" i="2" s="1"/>
  <c r="W231" i="2"/>
  <c r="X247" i="2"/>
  <c r="Y247" i="2" s="1"/>
  <c r="W247" i="2"/>
  <c r="W266" i="2"/>
  <c r="X266" i="2"/>
  <c r="Y266" i="2" s="1"/>
  <c r="X220" i="2"/>
  <c r="Y220" i="2" s="1"/>
  <c r="W220" i="2"/>
  <c r="X210" i="2"/>
  <c r="Y210" i="2" s="1"/>
  <c r="W210" i="2"/>
  <c r="K270" i="2"/>
  <c r="L280" i="2" s="1"/>
  <c r="K277" i="2"/>
  <c r="K281" i="2"/>
  <c r="K285" i="2"/>
  <c r="K289" i="2"/>
  <c r="L299" i="2" s="1"/>
  <c r="K293" i="2"/>
  <c r="K297" i="2"/>
  <c r="K319" i="2"/>
  <c r="W287" i="2"/>
  <c r="X287" i="2"/>
  <c r="Y287" i="2" s="1"/>
  <c r="X346" i="2"/>
  <c r="Y346" i="2" s="1"/>
  <c r="W346" i="2"/>
  <c r="K326" i="2"/>
  <c r="K358" i="2"/>
  <c r="X342" i="2"/>
  <c r="Y342" i="2" s="1"/>
  <c r="W342" i="2"/>
  <c r="W289" i="2"/>
  <c r="X289" i="2"/>
  <c r="Y289" i="2" s="1"/>
  <c r="X307" i="2"/>
  <c r="Y307" i="2" s="1"/>
  <c r="K353" i="2"/>
  <c r="K375" i="2"/>
  <c r="L385" i="2" s="1"/>
  <c r="K392" i="2"/>
  <c r="L402" i="2" s="1"/>
  <c r="K422" i="2"/>
  <c r="L432" i="2" s="1"/>
  <c r="K461" i="2"/>
  <c r="K477" i="2"/>
  <c r="X455" i="2"/>
  <c r="Y455" i="2" s="1"/>
  <c r="W455" i="2"/>
  <c r="X477" i="2"/>
  <c r="Y477" i="2" s="1"/>
  <c r="W477" i="2"/>
  <c r="U485" i="2"/>
  <c r="V485" i="2" s="1"/>
  <c r="K514" i="2"/>
  <c r="U510" i="2"/>
  <c r="V510" i="2" s="1"/>
  <c r="U505" i="2"/>
  <c r="V505" i="2" s="1"/>
  <c r="K546" i="2"/>
  <c r="L556" i="2" s="1"/>
  <c r="U511" i="2"/>
  <c r="V511" i="2" s="1"/>
  <c r="X530" i="2" s="1"/>
  <c r="Y530" i="2" s="1"/>
  <c r="K573" i="2"/>
  <c r="L583" i="2" s="1"/>
  <c r="K568" i="2"/>
  <c r="W532" i="2"/>
  <c r="W539" i="2"/>
  <c r="X539" i="2"/>
  <c r="Y539" i="2" s="1"/>
  <c r="W555" i="2"/>
  <c r="X555" i="2"/>
  <c r="Y555" i="2" s="1"/>
  <c r="W559" i="2"/>
  <c r="X559" i="2"/>
  <c r="Y559" i="2" s="1"/>
  <c r="W567" i="2"/>
  <c r="X567" i="2"/>
  <c r="Y567" i="2" s="1"/>
  <c r="X574" i="2"/>
  <c r="Y574" i="2" s="1"/>
  <c r="W574" i="2"/>
  <c r="K589" i="2"/>
  <c r="K598" i="2"/>
  <c r="L608" i="2" s="1"/>
  <c r="K615" i="2"/>
  <c r="X576" i="2"/>
  <c r="Y576" i="2" s="1"/>
  <c r="W576" i="2"/>
  <c r="X592" i="2"/>
  <c r="Y592" i="2" s="1"/>
  <c r="W592" i="2"/>
  <c r="X598" i="2"/>
  <c r="Y598" i="2" s="1"/>
  <c r="W598" i="2"/>
  <c r="X610" i="2"/>
  <c r="Y610" i="2" s="1"/>
  <c r="W610" i="2"/>
  <c r="X628" i="2"/>
  <c r="Y628" i="2" s="1"/>
  <c r="W628" i="2"/>
  <c r="W639" i="2"/>
  <c r="X639" i="2"/>
  <c r="Y639" i="2" s="1"/>
  <c r="K524" i="2"/>
  <c r="L534" i="2" s="1"/>
  <c r="X593" i="2"/>
  <c r="Y593" i="2" s="1"/>
  <c r="X157" i="2"/>
  <c r="Y157" i="2" s="1"/>
  <c r="K467" i="2"/>
  <c r="K508" i="2"/>
  <c r="K438" i="2"/>
  <c r="K617" i="2"/>
  <c r="L627" i="2" s="1"/>
  <c r="X67" i="2"/>
  <c r="Y67" i="2" s="1"/>
  <c r="AA67" i="2" s="1"/>
  <c r="K463" i="2"/>
  <c r="L473" i="2" s="1"/>
  <c r="U75" i="1"/>
  <c r="V75" i="1" s="1"/>
  <c r="J152" i="1"/>
  <c r="J174" i="1"/>
  <c r="U249" i="1"/>
  <c r="V249" i="1" s="1"/>
  <c r="J241" i="1"/>
  <c r="S292" i="1"/>
  <c r="U329" i="1"/>
  <c r="V329" i="1" s="1"/>
  <c r="J636" i="1"/>
  <c r="AA21" i="1"/>
  <c r="J514" i="1"/>
  <c r="S526" i="1"/>
  <c r="J209" i="1"/>
  <c r="J408" i="1"/>
  <c r="J416" i="1"/>
  <c r="U406" i="1"/>
  <c r="V406" i="1" s="1"/>
  <c r="S496" i="1"/>
  <c r="U442" i="1"/>
  <c r="V442" i="1" s="1"/>
  <c r="U438" i="1"/>
  <c r="V438" i="1" s="1"/>
  <c r="J510" i="1"/>
  <c r="U555" i="1"/>
  <c r="V555" i="1" s="1"/>
  <c r="S530" i="1"/>
  <c r="J305" i="1"/>
  <c r="U328" i="1"/>
  <c r="V328" i="1" s="1"/>
  <c r="U336" i="1"/>
  <c r="V336" i="1" s="1"/>
  <c r="U337" i="1"/>
  <c r="V337" i="1" s="1"/>
  <c r="U401" i="1"/>
  <c r="V401" i="1" s="1"/>
  <c r="U409" i="1"/>
  <c r="V409" i="1" s="1"/>
  <c r="U405" i="1"/>
  <c r="V405" i="1" s="1"/>
  <c r="J373" i="1"/>
  <c r="J377" i="1"/>
  <c r="J381" i="1"/>
  <c r="J385" i="1"/>
  <c r="J389" i="1"/>
  <c r="J447" i="1"/>
  <c r="J463" i="1"/>
  <c r="J479" i="1"/>
  <c r="J121" i="1"/>
  <c r="J145" i="1"/>
  <c r="J179" i="1"/>
  <c r="J206" i="1"/>
  <c r="J198" i="1"/>
  <c r="J207" i="1"/>
  <c r="J215" i="1"/>
  <c r="J255" i="1"/>
  <c r="J287" i="1"/>
  <c r="J300" i="1"/>
  <c r="S301" i="1"/>
  <c r="J314" i="1"/>
  <c r="U327" i="1"/>
  <c r="V327" i="1" s="1"/>
  <c r="U403" i="1"/>
  <c r="V403" i="1" s="1"/>
  <c r="J425" i="1"/>
  <c r="U391" i="1"/>
  <c r="V391" i="1" s="1"/>
  <c r="U395" i="1"/>
  <c r="V395" i="1" s="1"/>
  <c r="J423" i="1"/>
  <c r="U472" i="1"/>
  <c r="V472" i="1" s="1"/>
  <c r="J486" i="1"/>
  <c r="J490" i="1"/>
  <c r="J494" i="1"/>
  <c r="J498" i="1"/>
  <c r="J499" i="1"/>
  <c r="U554" i="1"/>
  <c r="V554" i="1" s="1"/>
  <c r="J515" i="1"/>
  <c r="U566" i="1"/>
  <c r="V566" i="1" s="1"/>
  <c r="U575" i="1"/>
  <c r="V575" i="1" s="1"/>
  <c r="U609" i="1"/>
  <c r="V609" i="1" s="1"/>
  <c r="U593" i="1"/>
  <c r="V593" i="1" s="1"/>
  <c r="U597" i="1"/>
  <c r="V597" i="1" s="1"/>
  <c r="U623" i="1"/>
  <c r="V623" i="1" s="1"/>
  <c r="J626" i="1"/>
  <c r="J629" i="1"/>
  <c r="J623" i="1"/>
  <c r="J635" i="1"/>
  <c r="T180" i="1"/>
  <c r="T179" i="1"/>
  <c r="S180" i="1"/>
  <c r="U180" i="1" s="1"/>
  <c r="V180" i="1" s="1"/>
  <c r="W180" i="1" s="1"/>
  <c r="S170" i="1"/>
  <c r="U170" i="1" s="1"/>
  <c r="V170" i="1" s="1"/>
  <c r="W170" i="1" s="1"/>
  <c r="S171" i="1"/>
  <c r="U171" i="1" s="1"/>
  <c r="V171" i="1" s="1"/>
  <c r="W171" i="1" s="1"/>
  <c r="S173" i="1"/>
  <c r="T174" i="1"/>
  <c r="U174" i="1" s="1"/>
  <c r="V174" i="1" s="1"/>
  <c r="W174" i="1" s="1"/>
  <c r="S185" i="1"/>
  <c r="T182" i="1"/>
  <c r="S181" i="1"/>
  <c r="T417" i="1"/>
  <c r="T416" i="1"/>
  <c r="T425" i="1"/>
  <c r="T527" i="1"/>
  <c r="U173" i="1"/>
  <c r="V173" i="1" s="1"/>
  <c r="U422" i="1"/>
  <c r="V422" i="1" s="1"/>
  <c r="J631" i="1"/>
  <c r="T184" i="1"/>
  <c r="S179" i="1"/>
  <c r="U179" i="1" s="1"/>
  <c r="V179" i="1" s="1"/>
  <c r="W179" i="1" s="1"/>
  <c r="T177" i="1"/>
  <c r="S527" i="1"/>
  <c r="U527" i="1" s="1"/>
  <c r="V527" i="1" s="1"/>
  <c r="W527" i="1" s="1"/>
  <c r="T526" i="1"/>
  <c r="U526" i="1" s="1"/>
  <c r="V526" i="1" s="1"/>
  <c r="W526" i="1" s="1"/>
  <c r="T533" i="1"/>
  <c r="S533" i="1"/>
  <c r="T528" i="1"/>
  <c r="AA6" i="1"/>
  <c r="U77" i="1"/>
  <c r="V77" i="1" s="1"/>
  <c r="J100" i="1"/>
  <c r="U104" i="1"/>
  <c r="V104" i="1" s="1"/>
  <c r="U70" i="1"/>
  <c r="V70" i="1" s="1"/>
  <c r="U66" i="1"/>
  <c r="V66" i="1" s="1"/>
  <c r="U62" i="1"/>
  <c r="V62" i="1" s="1"/>
  <c r="U58" i="1"/>
  <c r="V58" i="1" s="1"/>
  <c r="J143" i="1"/>
  <c r="J118" i="1"/>
  <c r="J153" i="1"/>
  <c r="J173" i="1"/>
  <c r="J203" i="1"/>
  <c r="J227" i="1"/>
  <c r="J236" i="1"/>
  <c r="J245" i="1"/>
  <c r="J259" i="1"/>
  <c r="J276" i="1"/>
  <c r="U269" i="1"/>
  <c r="V269" i="1" s="1"/>
  <c r="U272" i="1"/>
  <c r="V272" i="1" s="1"/>
  <c r="U289" i="1"/>
  <c r="V289" i="1" s="1"/>
  <c r="J282" i="1"/>
  <c r="J298" i="1"/>
  <c r="J301" i="1"/>
  <c r="U325" i="1"/>
  <c r="V325" i="1" s="1"/>
  <c r="U321" i="1"/>
  <c r="V321" i="1" s="1"/>
  <c r="U317" i="1"/>
  <c r="V317" i="1" s="1"/>
  <c r="U371" i="1"/>
  <c r="V371" i="1" s="1"/>
  <c r="U379" i="1"/>
  <c r="V379" i="1" s="1"/>
  <c r="J371" i="1"/>
  <c r="J420" i="1"/>
  <c r="J421" i="1"/>
  <c r="J357" i="1"/>
  <c r="S491" i="1"/>
  <c r="U448" i="1"/>
  <c r="V448" i="1" s="1"/>
  <c r="U450" i="1"/>
  <c r="V450" i="1" s="1"/>
  <c r="U452" i="1"/>
  <c r="V452" i="1" s="1"/>
  <c r="U454" i="1"/>
  <c r="V454" i="1" s="1"/>
  <c r="U456" i="1"/>
  <c r="V456" i="1" s="1"/>
  <c r="U464" i="1"/>
  <c r="V464" i="1" s="1"/>
  <c r="U480" i="1"/>
  <c r="V480" i="1" s="1"/>
  <c r="J484" i="1"/>
  <c r="J504" i="1"/>
  <c r="J522" i="1"/>
  <c r="J528" i="1"/>
  <c r="J540" i="1"/>
  <c r="U558" i="1"/>
  <c r="V558" i="1" s="1"/>
  <c r="U583" i="1"/>
  <c r="V583" i="1" s="1"/>
  <c r="U617" i="1"/>
  <c r="V617" i="1" s="1"/>
  <c r="N68" i="1"/>
  <c r="M78" i="1"/>
  <c r="N78" i="1" s="1"/>
  <c r="S177" i="1"/>
  <c r="U177" i="1" s="1"/>
  <c r="V177" i="1" s="1"/>
  <c r="W177" i="1" s="1"/>
  <c r="T183" i="1"/>
  <c r="S178" i="1"/>
  <c r="T178" i="1"/>
  <c r="S183" i="1"/>
  <c r="U183" i="1" s="1"/>
  <c r="V183" i="1" s="1"/>
  <c r="W183" i="1" s="1"/>
  <c r="T181" i="1"/>
  <c r="T185" i="1"/>
  <c r="T532" i="1"/>
  <c r="T421" i="1"/>
  <c r="U421" i="1" s="1"/>
  <c r="V421" i="1" s="1"/>
  <c r="S523" i="1"/>
  <c r="U523" i="1" s="1"/>
  <c r="V523" i="1" s="1"/>
  <c r="S531" i="1"/>
  <c r="U531" i="1" s="1"/>
  <c r="V531" i="1" s="1"/>
  <c r="W531" i="1" s="1"/>
  <c r="J257" i="1"/>
  <c r="AA10" i="1"/>
  <c r="J84" i="1"/>
  <c r="J93" i="1"/>
  <c r="J98" i="1"/>
  <c r="U105" i="1"/>
  <c r="V105" i="1" s="1"/>
  <c r="J71" i="1"/>
  <c r="U69" i="1"/>
  <c r="V69" i="1" s="1"/>
  <c r="U65" i="1"/>
  <c r="V65" i="1" s="1"/>
  <c r="U61" i="1"/>
  <c r="V61" i="1" s="1"/>
  <c r="U109" i="1"/>
  <c r="V109" i="1" s="1"/>
  <c r="U113" i="1"/>
  <c r="V113" i="1" s="1"/>
  <c r="J104" i="1"/>
  <c r="U111" i="1"/>
  <c r="V111" i="1" s="1"/>
  <c r="J161" i="1"/>
  <c r="J176" i="1"/>
  <c r="J197" i="1"/>
  <c r="J214" i="1"/>
  <c r="J218" i="1"/>
  <c r="U251" i="1"/>
  <c r="V251" i="1" s="1"/>
  <c r="J242" i="1"/>
  <c r="J260" i="1"/>
  <c r="U288" i="1"/>
  <c r="V288" i="1" s="1"/>
  <c r="U284" i="1"/>
  <c r="V284" i="1" s="1"/>
  <c r="U280" i="1"/>
  <c r="V280" i="1" s="1"/>
  <c r="U276" i="1"/>
  <c r="V276" i="1" s="1"/>
  <c r="J293" i="1"/>
  <c r="J299" i="1"/>
  <c r="J288" i="1"/>
  <c r="J303" i="1"/>
  <c r="J267" i="1"/>
  <c r="U363" i="1"/>
  <c r="V363" i="1" s="1"/>
  <c r="U370" i="1"/>
  <c r="V370" i="1" s="1"/>
  <c r="U332" i="1"/>
  <c r="V332" i="1" s="1"/>
  <c r="U340" i="1"/>
  <c r="V340" i="1" s="1"/>
  <c r="U333" i="1"/>
  <c r="V333" i="1" s="1"/>
  <c r="J400" i="1"/>
  <c r="U417" i="1"/>
  <c r="V417" i="1" s="1"/>
  <c r="U425" i="1"/>
  <c r="V425" i="1" s="1"/>
  <c r="U434" i="1"/>
  <c r="V434" i="1" s="1"/>
  <c r="J431" i="1"/>
  <c r="J367" i="1"/>
  <c r="J375" i="1"/>
  <c r="J379" i="1"/>
  <c r="J383" i="1"/>
  <c r="J387" i="1"/>
  <c r="U416" i="1"/>
  <c r="V416" i="1" s="1"/>
  <c r="J455" i="1"/>
  <c r="J471" i="1"/>
  <c r="J483" i="1"/>
  <c r="J485" i="1"/>
  <c r="J489" i="1"/>
  <c r="J493" i="1"/>
  <c r="J497" i="1"/>
  <c r="J518" i="1"/>
  <c r="J526" i="1"/>
  <c r="U572" i="1"/>
  <c r="V572" i="1" s="1"/>
  <c r="U576" i="1"/>
  <c r="V576" i="1" s="1"/>
  <c r="U580" i="1"/>
  <c r="V580" i="1" s="1"/>
  <c r="U605" i="1"/>
  <c r="V605" i="1" s="1"/>
  <c r="J511" i="1"/>
  <c r="U562" i="1"/>
  <c r="V562" i="1" s="1"/>
  <c r="U571" i="1"/>
  <c r="V571" i="1" s="1"/>
  <c r="J620" i="1"/>
  <c r="J638" i="1"/>
  <c r="S176" i="1"/>
  <c r="U176" i="1" s="1"/>
  <c r="V176" i="1" s="1"/>
  <c r="W176" i="1" s="1"/>
  <c r="U172" i="1"/>
  <c r="V172" i="1" s="1"/>
  <c r="W172" i="1" s="1"/>
  <c r="S184" i="1"/>
  <c r="U184" i="1" s="1"/>
  <c r="V184" i="1" s="1"/>
  <c r="W184" i="1" s="1"/>
  <c r="S182" i="1"/>
  <c r="U182" i="1" s="1"/>
  <c r="V182" i="1" s="1"/>
  <c r="W182" i="1" s="1"/>
  <c r="T167" i="1"/>
  <c r="T525" i="1"/>
  <c r="S525" i="1"/>
  <c r="U525" i="1" s="1"/>
  <c r="V525" i="1" s="1"/>
  <c r="S528" i="1"/>
  <c r="U528" i="1" s="1"/>
  <c r="V528" i="1" s="1"/>
  <c r="W528" i="1" s="1"/>
  <c r="S532" i="1"/>
  <c r="U532" i="1" s="1"/>
  <c r="V532" i="1" s="1"/>
  <c r="T529" i="1"/>
  <c r="U529" i="1" s="1"/>
  <c r="V529" i="1" s="1"/>
  <c r="T530" i="1"/>
  <c r="U530" i="1" s="1"/>
  <c r="V530" i="1" s="1"/>
  <c r="W530" i="1" s="1"/>
  <c r="T534" i="1"/>
  <c r="U534" i="1" s="1"/>
  <c r="V534" i="1" s="1"/>
  <c r="W268" i="1"/>
  <c r="W376" i="1"/>
  <c r="W380" i="1"/>
  <c r="W384" i="1"/>
  <c r="X384" i="1"/>
  <c r="Y384" i="1" s="1"/>
  <c r="W388" i="1"/>
  <c r="X388" i="1"/>
  <c r="Y388" i="1" s="1"/>
  <c r="W516" i="1"/>
  <c r="W524" i="1"/>
  <c r="W373" i="1"/>
  <c r="W377" i="1"/>
  <c r="W381" i="1"/>
  <c r="X381" i="1"/>
  <c r="Y381" i="1" s="1"/>
  <c r="W385" i="1"/>
  <c r="X385" i="1"/>
  <c r="Y385" i="1" s="1"/>
  <c r="W389" i="1"/>
  <c r="X389" i="1"/>
  <c r="Y389" i="1" s="1"/>
  <c r="W520" i="1"/>
  <c r="W358" i="1"/>
  <c r="W374" i="1"/>
  <c r="W378" i="1"/>
  <c r="W382" i="1"/>
  <c r="X382" i="1"/>
  <c r="Y382" i="1" s="1"/>
  <c r="W386" i="1"/>
  <c r="X386" i="1"/>
  <c r="Y386" i="1" s="1"/>
  <c r="W168" i="1"/>
  <c r="W173" i="1"/>
  <c r="W359" i="1"/>
  <c r="X359" i="1"/>
  <c r="Y359" i="1" s="1"/>
  <c r="W367" i="1"/>
  <c r="W375" i="1"/>
  <c r="W383" i="1"/>
  <c r="X383" i="1"/>
  <c r="Y383" i="1" s="1"/>
  <c r="W387" i="1"/>
  <c r="X387" i="1"/>
  <c r="Y387" i="1" s="1"/>
  <c r="W521" i="1"/>
  <c r="W515" i="1"/>
  <c r="W519" i="1"/>
  <c r="AA11" i="1"/>
  <c r="K50" i="1"/>
  <c r="L60" i="1" s="1"/>
  <c r="T46" i="1"/>
  <c r="T47" i="1"/>
  <c r="S48" i="1"/>
  <c r="S49" i="1"/>
  <c r="AA20" i="1"/>
  <c r="AA16" i="1"/>
  <c r="W75" i="1"/>
  <c r="S97" i="1"/>
  <c r="S98" i="1"/>
  <c r="S99" i="1"/>
  <c r="T97" i="1"/>
  <c r="S96" i="1"/>
  <c r="T78" i="1"/>
  <c r="S82" i="1"/>
  <c r="S86" i="1"/>
  <c r="S88" i="1"/>
  <c r="S90" i="1"/>
  <c r="T92" i="1"/>
  <c r="T93" i="1"/>
  <c r="T94" i="1"/>
  <c r="T95" i="1"/>
  <c r="T96" i="1"/>
  <c r="J90" i="1"/>
  <c r="J89" i="1"/>
  <c r="S85" i="1"/>
  <c r="W104" i="1"/>
  <c r="W110" i="1"/>
  <c r="T88" i="1"/>
  <c r="J91" i="1"/>
  <c r="J92" i="1"/>
  <c r="S87" i="1"/>
  <c r="S94" i="1"/>
  <c r="U94" i="1" s="1"/>
  <c r="V94" i="1" s="1"/>
  <c r="W71" i="1"/>
  <c r="W67" i="1"/>
  <c r="W63" i="1"/>
  <c r="W59" i="1"/>
  <c r="T86" i="1"/>
  <c r="W109" i="1"/>
  <c r="W113" i="1"/>
  <c r="J83" i="1"/>
  <c r="J103" i="1"/>
  <c r="J82" i="1"/>
  <c r="J135" i="1"/>
  <c r="J134" i="1"/>
  <c r="J125" i="1"/>
  <c r="J122" i="1"/>
  <c r="T128" i="1"/>
  <c r="T124" i="1"/>
  <c r="T120" i="1"/>
  <c r="T116" i="1"/>
  <c r="U116" i="1" s="1"/>
  <c r="V116" i="1" s="1"/>
  <c r="S129" i="1"/>
  <c r="S125" i="1"/>
  <c r="S121" i="1"/>
  <c r="S117" i="1"/>
  <c r="J132" i="1"/>
  <c r="S155" i="1"/>
  <c r="S156" i="1"/>
  <c r="T153" i="1"/>
  <c r="T154" i="1"/>
  <c r="J148" i="1"/>
  <c r="J150" i="1"/>
  <c r="J149" i="1"/>
  <c r="J154" i="1"/>
  <c r="J159" i="1"/>
  <c r="S208" i="1"/>
  <c r="T206" i="1"/>
  <c r="S212" i="1"/>
  <c r="T210" i="1"/>
  <c r="S214" i="1"/>
  <c r="T212" i="1"/>
  <c r="S216" i="1"/>
  <c r="T214" i="1"/>
  <c r="J160" i="1"/>
  <c r="J201" i="1"/>
  <c r="J178" i="1"/>
  <c r="J213" i="1"/>
  <c r="J217" i="1"/>
  <c r="J211" i="1"/>
  <c r="W257" i="1"/>
  <c r="W265" i="1"/>
  <c r="W242" i="1"/>
  <c r="U238" i="1"/>
  <c r="V238" i="1" s="1"/>
  <c r="U234" i="1"/>
  <c r="V234" i="1" s="1"/>
  <c r="W270" i="1"/>
  <c r="J229" i="1"/>
  <c r="J240" i="1"/>
  <c r="U252" i="1"/>
  <c r="V252" i="1" s="1"/>
  <c r="J244" i="1"/>
  <c r="W256" i="1"/>
  <c r="W264" i="1"/>
  <c r="J262" i="1"/>
  <c r="J230" i="1"/>
  <c r="J261" i="1"/>
  <c r="J270" i="1"/>
  <c r="W289" i="1"/>
  <c r="U285" i="1"/>
  <c r="V285" i="1" s="1"/>
  <c r="U281" i="1"/>
  <c r="V281" i="1" s="1"/>
  <c r="U277" i="1"/>
  <c r="V277" i="1" s="1"/>
  <c r="J281" i="1"/>
  <c r="J283" i="1"/>
  <c r="J296" i="1"/>
  <c r="J272" i="1"/>
  <c r="J277" i="1"/>
  <c r="S295" i="1"/>
  <c r="J294" i="1"/>
  <c r="S315" i="1"/>
  <c r="U315" i="1" s="1"/>
  <c r="V315" i="1" s="1"/>
  <c r="T313" i="1"/>
  <c r="J268" i="1"/>
  <c r="S293" i="1"/>
  <c r="J289" i="1"/>
  <c r="S304" i="1"/>
  <c r="T305" i="1"/>
  <c r="S306" i="1"/>
  <c r="S307" i="1"/>
  <c r="S308" i="1"/>
  <c r="S309" i="1"/>
  <c r="S310" i="1"/>
  <c r="S311" i="1"/>
  <c r="S312" i="1"/>
  <c r="T293" i="1"/>
  <c r="T296" i="1"/>
  <c r="T297" i="1"/>
  <c r="T298" i="1"/>
  <c r="T299" i="1"/>
  <c r="T300" i="1"/>
  <c r="T301" i="1"/>
  <c r="U301" i="1" s="1"/>
  <c r="V301" i="1" s="1"/>
  <c r="T302" i="1"/>
  <c r="T303" i="1"/>
  <c r="T304" i="1"/>
  <c r="T306" i="1"/>
  <c r="T307" i="1"/>
  <c r="T308" i="1"/>
  <c r="T309" i="1"/>
  <c r="T310" i="1"/>
  <c r="T294" i="1"/>
  <c r="S305" i="1"/>
  <c r="U305" i="1" s="1"/>
  <c r="V305" i="1" s="1"/>
  <c r="J275" i="1"/>
  <c r="S297" i="1"/>
  <c r="U297" i="1" s="1"/>
  <c r="V297" i="1" s="1"/>
  <c r="J311" i="1"/>
  <c r="W326" i="1"/>
  <c r="U322" i="1"/>
  <c r="V322" i="1" s="1"/>
  <c r="U318" i="1"/>
  <c r="V318" i="1" s="1"/>
  <c r="W363" i="1"/>
  <c r="W370" i="1"/>
  <c r="J312" i="1"/>
  <c r="J318" i="1"/>
  <c r="U330" i="1"/>
  <c r="V330" i="1" s="1"/>
  <c r="U334" i="1"/>
  <c r="V334" i="1" s="1"/>
  <c r="U338" i="1"/>
  <c r="V338" i="1" s="1"/>
  <c r="W342" i="1"/>
  <c r="W350" i="1"/>
  <c r="J344" i="1"/>
  <c r="T291" i="1"/>
  <c r="J319" i="1"/>
  <c r="U331" i="1"/>
  <c r="V331" i="1" s="1"/>
  <c r="U335" i="1"/>
  <c r="V335" i="1" s="1"/>
  <c r="U339" i="1"/>
  <c r="V339" i="1" s="1"/>
  <c r="W345" i="1"/>
  <c r="J339" i="1"/>
  <c r="W353" i="1"/>
  <c r="X353" i="1"/>
  <c r="Y353" i="1" s="1"/>
  <c r="J347" i="1"/>
  <c r="J366" i="1"/>
  <c r="W413" i="1"/>
  <c r="J404" i="1"/>
  <c r="J412" i="1"/>
  <c r="W433" i="1"/>
  <c r="J358" i="1"/>
  <c r="J413" i="1"/>
  <c r="W434" i="1"/>
  <c r="J426" i="1"/>
  <c r="W390" i="1"/>
  <c r="X390" i="1"/>
  <c r="Y390" i="1" s="1"/>
  <c r="W394" i="1"/>
  <c r="X394" i="1"/>
  <c r="Y394" i="1" s="1"/>
  <c r="U399" i="1"/>
  <c r="V399" i="1" s="1"/>
  <c r="U411" i="1"/>
  <c r="V411" i="1" s="1"/>
  <c r="U407" i="1"/>
  <c r="V407" i="1" s="1"/>
  <c r="U419" i="1"/>
  <c r="V419" i="1" s="1"/>
  <c r="J410" i="1"/>
  <c r="W431" i="1"/>
  <c r="U412" i="1"/>
  <c r="V412" i="1" s="1"/>
  <c r="J403" i="1"/>
  <c r="W428" i="1"/>
  <c r="J451" i="1"/>
  <c r="J459" i="1"/>
  <c r="J467" i="1"/>
  <c r="J475" i="1"/>
  <c r="U444" i="1"/>
  <c r="V444" i="1" s="1"/>
  <c r="U440" i="1"/>
  <c r="V440" i="1" s="1"/>
  <c r="W454" i="1"/>
  <c r="U457" i="1"/>
  <c r="V457" i="1" s="1"/>
  <c r="J452" i="1"/>
  <c r="J460" i="1"/>
  <c r="J468" i="1"/>
  <c r="J476" i="1"/>
  <c r="U461" i="1"/>
  <c r="V461" i="1" s="1"/>
  <c r="U469" i="1"/>
  <c r="V469" i="1" s="1"/>
  <c r="U477" i="1"/>
  <c r="V477" i="1" s="1"/>
  <c r="U485" i="1"/>
  <c r="V485" i="1" s="1"/>
  <c r="J488" i="1"/>
  <c r="J492" i="1"/>
  <c r="J496" i="1"/>
  <c r="J438" i="1"/>
  <c r="J442" i="1"/>
  <c r="J446" i="1"/>
  <c r="J454" i="1"/>
  <c r="J462" i="1"/>
  <c r="J470" i="1"/>
  <c r="J478" i="1"/>
  <c r="J505" i="1"/>
  <c r="U549" i="1"/>
  <c r="V549" i="1" s="1"/>
  <c r="U553" i="1"/>
  <c r="V553" i="1" s="1"/>
  <c r="J525" i="1"/>
  <c r="K583" i="1"/>
  <c r="W561" i="1"/>
  <c r="W569" i="1"/>
  <c r="W616" i="1"/>
  <c r="J519" i="1"/>
  <c r="J523" i="1"/>
  <c r="J533" i="1"/>
  <c r="W558" i="1"/>
  <c r="K598" i="1"/>
  <c r="W571" i="1"/>
  <c r="K620" i="1"/>
  <c r="J524" i="1"/>
  <c r="J542" i="1"/>
  <c r="U563" i="1"/>
  <c r="V563" i="1" s="1"/>
  <c r="U574" i="1"/>
  <c r="V574" i="1" s="1"/>
  <c r="U618" i="1"/>
  <c r="V618" i="1" s="1"/>
  <c r="J513" i="1"/>
  <c r="J530" i="1"/>
  <c r="J532" i="1"/>
  <c r="J539" i="1"/>
  <c r="J543" i="1"/>
  <c r="U577" i="1"/>
  <c r="V577" i="1" s="1"/>
  <c r="U586" i="1"/>
  <c r="V586" i="1" s="1"/>
  <c r="W594" i="1"/>
  <c r="W598" i="1"/>
  <c r="U602" i="1"/>
  <c r="V602" i="1" s="1"/>
  <c r="U619" i="1"/>
  <c r="V619" i="1" s="1"/>
  <c r="K595" i="1"/>
  <c r="K589" i="1"/>
  <c r="J628" i="1"/>
  <c r="K593" i="1"/>
  <c r="K615" i="1"/>
  <c r="X639" i="1"/>
  <c r="Y639" i="1" s="1"/>
  <c r="W639" i="1"/>
  <c r="W635" i="1"/>
  <c r="W631" i="1"/>
  <c r="W627" i="1"/>
  <c r="K597" i="1"/>
  <c r="K613" i="1"/>
  <c r="T39" i="1"/>
  <c r="T37" i="1"/>
  <c r="S40" i="1"/>
  <c r="T38" i="1"/>
  <c r="T40" i="1"/>
  <c r="S39" i="1"/>
  <c r="S41" i="1"/>
  <c r="S42" i="1"/>
  <c r="S22" i="1"/>
  <c r="S24" i="1"/>
  <c r="T22" i="1"/>
  <c r="S23" i="1"/>
  <c r="S25" i="1"/>
  <c r="T23" i="1"/>
  <c r="AA8" i="1"/>
  <c r="S26" i="1"/>
  <c r="S28" i="1"/>
  <c r="S30" i="1"/>
  <c r="S32" i="1"/>
  <c r="S34" i="1"/>
  <c r="S36" i="1"/>
  <c r="S38" i="1"/>
  <c r="T24" i="1"/>
  <c r="T26" i="1"/>
  <c r="T28" i="1"/>
  <c r="T30" i="1"/>
  <c r="T32" i="1"/>
  <c r="S27" i="1"/>
  <c r="S29" i="1"/>
  <c r="S31" i="1"/>
  <c r="S33" i="1"/>
  <c r="T25" i="1"/>
  <c r="T27" i="1"/>
  <c r="T29" i="1"/>
  <c r="T31" i="1"/>
  <c r="T33" i="1"/>
  <c r="T36" i="1"/>
  <c r="S37" i="1"/>
  <c r="U37" i="1" s="1"/>
  <c r="V37" i="1" s="1"/>
  <c r="T34" i="1"/>
  <c r="S35" i="1"/>
  <c r="U35" i="1" s="1"/>
  <c r="V35" i="1" s="1"/>
  <c r="T35" i="1"/>
  <c r="AA12" i="1"/>
  <c r="K51" i="1"/>
  <c r="L61" i="1" s="1"/>
  <c r="AA7" i="1"/>
  <c r="T41" i="1"/>
  <c r="S43" i="1"/>
  <c r="T50" i="1"/>
  <c r="T51" i="1"/>
  <c r="S52" i="1"/>
  <c r="S53" i="1"/>
  <c r="U78" i="1"/>
  <c r="V78" i="1" s="1"/>
  <c r="W74" i="1"/>
  <c r="S100" i="1"/>
  <c r="U100" i="1" s="1"/>
  <c r="V100" i="1" s="1"/>
  <c r="S101" i="1"/>
  <c r="U101" i="1" s="1"/>
  <c r="V101" i="1" s="1"/>
  <c r="T98" i="1"/>
  <c r="T99" i="1"/>
  <c r="S81" i="1"/>
  <c r="W105" i="1"/>
  <c r="W112" i="1"/>
  <c r="T82" i="1"/>
  <c r="T91" i="1"/>
  <c r="S80" i="1"/>
  <c r="J94" i="1"/>
  <c r="J95" i="1"/>
  <c r="J96" i="1"/>
  <c r="S83" i="1"/>
  <c r="J99" i="1"/>
  <c r="S92" i="1"/>
  <c r="U92" i="1" s="1"/>
  <c r="V92" i="1" s="1"/>
  <c r="S95" i="1"/>
  <c r="U95" i="1" s="1"/>
  <c r="V95" i="1" s="1"/>
  <c r="W70" i="1"/>
  <c r="W66" i="1"/>
  <c r="W62" i="1"/>
  <c r="W58" i="1"/>
  <c r="T85" i="1"/>
  <c r="J80" i="1"/>
  <c r="J105" i="1"/>
  <c r="S91" i="1"/>
  <c r="U91" i="1" s="1"/>
  <c r="V91" i="1" s="1"/>
  <c r="J126" i="1"/>
  <c r="J124" i="1"/>
  <c r="T127" i="1"/>
  <c r="T123" i="1"/>
  <c r="T119" i="1"/>
  <c r="S128" i="1"/>
  <c r="U128" i="1" s="1"/>
  <c r="V128" i="1" s="1"/>
  <c r="S124" i="1"/>
  <c r="U124" i="1" s="1"/>
  <c r="V124" i="1" s="1"/>
  <c r="S120" i="1"/>
  <c r="U120" i="1" s="1"/>
  <c r="V120" i="1" s="1"/>
  <c r="S157" i="1"/>
  <c r="S158" i="1"/>
  <c r="S159" i="1"/>
  <c r="S160" i="1"/>
  <c r="T155" i="1"/>
  <c r="T156" i="1"/>
  <c r="T157" i="1"/>
  <c r="T158" i="1"/>
  <c r="J141" i="1"/>
  <c r="T165" i="1"/>
  <c r="S167" i="1"/>
  <c r="U167" i="1" s="1"/>
  <c r="V167" i="1" s="1"/>
  <c r="J144" i="1"/>
  <c r="J172" i="1"/>
  <c r="J171" i="1"/>
  <c r="J163" i="1"/>
  <c r="J166" i="1"/>
  <c r="J167" i="1"/>
  <c r="S209" i="1"/>
  <c r="T207" i="1"/>
  <c r="J156" i="1"/>
  <c r="J187" i="1"/>
  <c r="J188" i="1"/>
  <c r="J189" i="1"/>
  <c r="J190" i="1"/>
  <c r="J191" i="1"/>
  <c r="J192" i="1"/>
  <c r="J193" i="1"/>
  <c r="J194" i="1"/>
  <c r="J195" i="1"/>
  <c r="S220" i="1"/>
  <c r="T218" i="1"/>
  <c r="S222" i="1"/>
  <c r="T220" i="1"/>
  <c r="S224" i="1"/>
  <c r="T222" i="1"/>
  <c r="S226" i="1"/>
  <c r="T224" i="1"/>
  <c r="S228" i="1"/>
  <c r="T226" i="1"/>
  <c r="S230" i="1"/>
  <c r="U230" i="1" s="1"/>
  <c r="V230" i="1" s="1"/>
  <c r="T228" i="1"/>
  <c r="J210" i="1"/>
  <c r="W249" i="1"/>
  <c r="U253" i="1"/>
  <c r="V253" i="1" s="1"/>
  <c r="W259" i="1"/>
  <c r="W241" i="1"/>
  <c r="W237" i="1"/>
  <c r="W233" i="1"/>
  <c r="W246" i="1"/>
  <c r="J237" i="1"/>
  <c r="W269" i="1"/>
  <c r="W272" i="1"/>
  <c r="W274" i="1"/>
  <c r="W258" i="1"/>
  <c r="U248" i="1"/>
  <c r="V248" i="1" s="1"/>
  <c r="W288" i="1"/>
  <c r="W284" i="1"/>
  <c r="W280" i="1"/>
  <c r="W276" i="1"/>
  <c r="U300" i="1"/>
  <c r="V300" i="1" s="1"/>
  <c r="J274" i="1"/>
  <c r="S294" i="1"/>
  <c r="U294" i="1" s="1"/>
  <c r="V294" i="1" s="1"/>
  <c r="U291" i="1"/>
  <c r="V291" i="1" s="1"/>
  <c r="J284" i="1"/>
  <c r="W325" i="1"/>
  <c r="W321" i="1"/>
  <c r="W317" i="1"/>
  <c r="W362" i="1"/>
  <c r="W366" i="1"/>
  <c r="W369" i="1"/>
  <c r="W403" i="1"/>
  <c r="X403" i="1"/>
  <c r="Y403" i="1" s="1"/>
  <c r="W344" i="1"/>
  <c r="X344" i="1"/>
  <c r="Y344" i="1" s="1"/>
  <c r="J338" i="1"/>
  <c r="W352" i="1"/>
  <c r="X352" i="1"/>
  <c r="Y352" i="1" s="1"/>
  <c r="J346" i="1"/>
  <c r="T292" i="1"/>
  <c r="J313" i="1"/>
  <c r="J308" i="1"/>
  <c r="W347" i="1"/>
  <c r="X347" i="1"/>
  <c r="Y347" i="1" s="1"/>
  <c r="J341" i="1"/>
  <c r="W355" i="1"/>
  <c r="X355" i="1"/>
  <c r="Y355" i="1" s="1"/>
  <c r="J360" i="1"/>
  <c r="W414" i="1"/>
  <c r="J405" i="1"/>
  <c r="W422" i="1"/>
  <c r="J417" i="1"/>
  <c r="J364" i="1"/>
  <c r="W391" i="1"/>
  <c r="X391" i="1"/>
  <c r="Y391" i="1" s="1"/>
  <c r="W395" i="1"/>
  <c r="X395" i="1"/>
  <c r="Y395" i="1" s="1"/>
  <c r="W400" i="1"/>
  <c r="X400" i="1"/>
  <c r="Y400" i="1" s="1"/>
  <c r="W410" i="1"/>
  <c r="W406" i="1"/>
  <c r="J414" i="1"/>
  <c r="J429" i="1"/>
  <c r="J359" i="1"/>
  <c r="J368" i="1"/>
  <c r="J391" i="1"/>
  <c r="J393" i="1"/>
  <c r="J395" i="1"/>
  <c r="J397" i="1"/>
  <c r="J399" i="1"/>
  <c r="W420" i="1"/>
  <c r="J411" i="1"/>
  <c r="W432" i="1"/>
  <c r="J424" i="1"/>
  <c r="W459" i="1"/>
  <c r="W467" i="1"/>
  <c r="W475" i="1"/>
  <c r="W483" i="1"/>
  <c r="W447" i="1"/>
  <c r="U443" i="1"/>
  <c r="V443" i="1" s="1"/>
  <c r="U439" i="1"/>
  <c r="V439" i="1" s="1"/>
  <c r="W450" i="1"/>
  <c r="W453" i="1"/>
  <c r="W456" i="1"/>
  <c r="W460" i="1"/>
  <c r="W468" i="1"/>
  <c r="W476" i="1"/>
  <c r="W484" i="1"/>
  <c r="W518" i="1"/>
  <c r="J428" i="1"/>
  <c r="J449" i="1"/>
  <c r="J457" i="1"/>
  <c r="J465" i="1"/>
  <c r="J473" i="1"/>
  <c r="J481" i="1"/>
  <c r="W513" i="1"/>
  <c r="J439" i="1"/>
  <c r="J443" i="1"/>
  <c r="U462" i="1"/>
  <c r="V462" i="1" s="1"/>
  <c r="U470" i="1"/>
  <c r="V470" i="1" s="1"/>
  <c r="U478" i="1"/>
  <c r="V478" i="1" s="1"/>
  <c r="U486" i="1"/>
  <c r="V486" i="1" s="1"/>
  <c r="J482" i="1"/>
  <c r="S511" i="1"/>
  <c r="U511" i="1" s="1"/>
  <c r="V511" i="1" s="1"/>
  <c r="T509" i="1"/>
  <c r="U536" i="1"/>
  <c r="V536" i="1" s="1"/>
  <c r="U538" i="1"/>
  <c r="V538" i="1" s="1"/>
  <c r="U540" i="1"/>
  <c r="V540" i="1" s="1"/>
  <c r="U542" i="1"/>
  <c r="V542" i="1" s="1"/>
  <c r="U544" i="1"/>
  <c r="V544" i="1" s="1"/>
  <c r="U546" i="1"/>
  <c r="V546" i="1" s="1"/>
  <c r="U550" i="1"/>
  <c r="V550" i="1" s="1"/>
  <c r="W554" i="1"/>
  <c r="W580" i="1"/>
  <c r="W591" i="1"/>
  <c r="W612" i="1"/>
  <c r="J512" i="1"/>
  <c r="J516" i="1"/>
  <c r="J520" i="1"/>
  <c r="J537" i="1"/>
  <c r="K594" i="1"/>
  <c r="U570" i="1"/>
  <c r="V570" i="1" s="1"/>
  <c r="K616" i="1"/>
  <c r="W592" i="1"/>
  <c r="U585" i="1"/>
  <c r="V585" i="1" s="1"/>
  <c r="W593" i="1"/>
  <c r="U614" i="1"/>
  <c r="V614" i="1" s="1"/>
  <c r="J517" i="1"/>
  <c r="J534" i="1"/>
  <c r="U556" i="1"/>
  <c r="V556" i="1" s="1"/>
  <c r="U564" i="1"/>
  <c r="V564" i="1" s="1"/>
  <c r="U573" i="1"/>
  <c r="V573" i="1" s="1"/>
  <c r="W597" i="1"/>
  <c r="U601" i="1"/>
  <c r="V601" i="1" s="1"/>
  <c r="U615" i="1"/>
  <c r="V615" i="1" s="1"/>
  <c r="X634" i="1" s="1"/>
  <c r="Y634" i="1" s="1"/>
  <c r="K606" i="1"/>
  <c r="K599" i="1"/>
  <c r="K603" i="1"/>
  <c r="X638" i="1"/>
  <c r="Y638" i="1" s="1"/>
  <c r="W638" i="1"/>
  <c r="W634" i="1"/>
  <c r="W630" i="1"/>
  <c r="W626" i="1"/>
  <c r="K602" i="1"/>
  <c r="K618" i="1"/>
  <c r="J627" i="1"/>
  <c r="K3" i="1"/>
  <c r="L3" i="1"/>
  <c r="K42" i="1"/>
  <c r="T42" i="1"/>
  <c r="T43" i="1"/>
  <c r="S44" i="1"/>
  <c r="S45" i="1"/>
  <c r="T48" i="1"/>
  <c r="T49" i="1"/>
  <c r="S50" i="1"/>
  <c r="U50" i="1" s="1"/>
  <c r="V50" i="1" s="1"/>
  <c r="S51" i="1"/>
  <c r="U51" i="1" s="1"/>
  <c r="V51" i="1" s="1"/>
  <c r="AA9" i="1"/>
  <c r="W77" i="1"/>
  <c r="W107" i="1"/>
  <c r="T79" i="1"/>
  <c r="T81" i="1"/>
  <c r="T90" i="1"/>
  <c r="U73" i="1"/>
  <c r="V73" i="1" s="1"/>
  <c r="W69" i="1"/>
  <c r="W65" i="1"/>
  <c r="W61" i="1"/>
  <c r="J70" i="1"/>
  <c r="T84" i="1"/>
  <c r="W115" i="1"/>
  <c r="S133" i="1"/>
  <c r="S135" i="1"/>
  <c r="T133" i="1"/>
  <c r="T135" i="1"/>
  <c r="S130" i="1"/>
  <c r="T131" i="1"/>
  <c r="S134" i="1"/>
  <c r="S136" i="1"/>
  <c r="S137" i="1"/>
  <c r="T130" i="1"/>
  <c r="S132" i="1"/>
  <c r="T134" i="1"/>
  <c r="U102" i="1"/>
  <c r="V102" i="1" s="1"/>
  <c r="J139" i="1"/>
  <c r="J136" i="1"/>
  <c r="J137" i="1"/>
  <c r="J138" i="1"/>
  <c r="J128" i="1"/>
  <c r="J131" i="1"/>
  <c r="J120" i="1"/>
  <c r="T126" i="1"/>
  <c r="T122" i="1"/>
  <c r="T118" i="1"/>
  <c r="S127" i="1"/>
  <c r="U127" i="1" s="1"/>
  <c r="V127" i="1" s="1"/>
  <c r="S123" i="1"/>
  <c r="U123" i="1" s="1"/>
  <c r="V123" i="1" s="1"/>
  <c r="S119" i="1"/>
  <c r="U119" i="1" s="1"/>
  <c r="V119" i="1" s="1"/>
  <c r="S131" i="1"/>
  <c r="J123" i="1"/>
  <c r="T138" i="1"/>
  <c r="S139" i="1"/>
  <c r="U139" i="1" s="1"/>
  <c r="V139" i="1" s="1"/>
  <c r="T139" i="1"/>
  <c r="S140" i="1"/>
  <c r="S141" i="1"/>
  <c r="S142" i="1"/>
  <c r="U142" i="1" s="1"/>
  <c r="V142" i="1" s="1"/>
  <c r="S143" i="1"/>
  <c r="S144" i="1"/>
  <c r="T140" i="1"/>
  <c r="T141" i="1"/>
  <c r="T142" i="1"/>
  <c r="T143" i="1"/>
  <c r="T144" i="1"/>
  <c r="T137" i="1"/>
  <c r="T145" i="1"/>
  <c r="T146" i="1"/>
  <c r="S148" i="1"/>
  <c r="T149" i="1"/>
  <c r="S147" i="1"/>
  <c r="T148" i="1"/>
  <c r="S151" i="1"/>
  <c r="S152" i="1"/>
  <c r="S153" i="1"/>
  <c r="U153" i="1" s="1"/>
  <c r="V153" i="1" s="1"/>
  <c r="S154" i="1"/>
  <c r="U154" i="1" s="1"/>
  <c r="V154" i="1" s="1"/>
  <c r="T147" i="1"/>
  <c r="S150" i="1"/>
  <c r="T151" i="1"/>
  <c r="T152" i="1"/>
  <c r="S145" i="1"/>
  <c r="S146" i="1"/>
  <c r="U146" i="1" s="1"/>
  <c r="V146" i="1" s="1"/>
  <c r="S149" i="1"/>
  <c r="T150" i="1"/>
  <c r="J140" i="1"/>
  <c r="J146" i="1"/>
  <c r="J147" i="1"/>
  <c r="J142" i="1"/>
  <c r="S210" i="1"/>
  <c r="U210" i="1" s="1"/>
  <c r="V210" i="1" s="1"/>
  <c r="T208" i="1"/>
  <c r="S213" i="1"/>
  <c r="T211" i="1"/>
  <c r="S215" i="1"/>
  <c r="T213" i="1"/>
  <c r="J158" i="1"/>
  <c r="J170" i="1"/>
  <c r="J169" i="1"/>
  <c r="J168" i="1"/>
  <c r="J155" i="1"/>
  <c r="J162" i="1"/>
  <c r="W169" i="1"/>
  <c r="J204" i="1"/>
  <c r="J205" i="1"/>
  <c r="W245" i="1"/>
  <c r="W261" i="1"/>
  <c r="J222" i="1"/>
  <c r="W240" i="1"/>
  <c r="W236" i="1"/>
  <c r="W232" i="1"/>
  <c r="J233" i="1"/>
  <c r="U247" i="1"/>
  <c r="V247" i="1" s="1"/>
  <c r="W250" i="1"/>
  <c r="W254" i="1"/>
  <c r="J246" i="1"/>
  <c r="W260" i="1"/>
  <c r="J254" i="1"/>
  <c r="J256" i="1"/>
  <c r="J258" i="1"/>
  <c r="U244" i="1"/>
  <c r="V244" i="1" s="1"/>
  <c r="J235" i="1"/>
  <c r="U267" i="1"/>
  <c r="V267" i="1" s="1"/>
  <c r="J266" i="1"/>
  <c r="W287" i="1"/>
  <c r="W283" i="1"/>
  <c r="W279" i="1"/>
  <c r="W275" i="1"/>
  <c r="S314" i="1"/>
  <c r="T312" i="1"/>
  <c r="J269" i="1"/>
  <c r="S299" i="1"/>
  <c r="U299" i="1" s="1"/>
  <c r="V299" i="1" s="1"/>
  <c r="S303" i="1"/>
  <c r="U303" i="1" s="1"/>
  <c r="V303" i="1" s="1"/>
  <c r="S298" i="1"/>
  <c r="U298" i="1" s="1"/>
  <c r="V298" i="1" s="1"/>
  <c r="S316" i="1"/>
  <c r="U316" i="1" s="1"/>
  <c r="V316" i="1" s="1"/>
  <c r="T314" i="1"/>
  <c r="J271" i="1"/>
  <c r="U324" i="1"/>
  <c r="V324" i="1" s="1"/>
  <c r="U320" i="1"/>
  <c r="V320" i="1" s="1"/>
  <c r="W365" i="1"/>
  <c r="W368" i="1"/>
  <c r="W372" i="1"/>
  <c r="W397" i="1"/>
  <c r="X397" i="1"/>
  <c r="Y397" i="1" s="1"/>
  <c r="J306" i="1"/>
  <c r="J307" i="1"/>
  <c r="W328" i="1"/>
  <c r="W332" i="1"/>
  <c r="W336" i="1"/>
  <c r="W340" i="1"/>
  <c r="W346" i="1"/>
  <c r="X346" i="1"/>
  <c r="Y346" i="1" s="1"/>
  <c r="J340" i="1"/>
  <c r="W354" i="1"/>
  <c r="X354" i="1"/>
  <c r="Y354" i="1" s="1"/>
  <c r="T295" i="1"/>
  <c r="J310" i="1"/>
  <c r="J317" i="1"/>
  <c r="W329" i="1"/>
  <c r="W333" i="1"/>
  <c r="W337" i="1"/>
  <c r="W341" i="1"/>
  <c r="W349" i="1"/>
  <c r="X349" i="1"/>
  <c r="Y349" i="1" s="1"/>
  <c r="J343" i="1"/>
  <c r="W357" i="1"/>
  <c r="X357" i="1"/>
  <c r="Y357" i="1" s="1"/>
  <c r="J349" i="1"/>
  <c r="X360" i="1"/>
  <c r="Y360" i="1" s="1"/>
  <c r="W417" i="1"/>
  <c r="W425" i="1"/>
  <c r="J362" i="1"/>
  <c r="J401" i="1"/>
  <c r="W426" i="1"/>
  <c r="J370" i="1"/>
  <c r="W392" i="1"/>
  <c r="X392" i="1"/>
  <c r="Y392" i="1" s="1"/>
  <c r="W396" i="1"/>
  <c r="X396" i="1"/>
  <c r="Y396" i="1" s="1"/>
  <c r="W401" i="1"/>
  <c r="X401" i="1"/>
  <c r="Y401" i="1" s="1"/>
  <c r="W409" i="1"/>
  <c r="W405" i="1"/>
  <c r="U415" i="1"/>
  <c r="V415" i="1" s="1"/>
  <c r="J406" i="1"/>
  <c r="U423" i="1"/>
  <c r="V423" i="1" s="1"/>
  <c r="J418" i="1"/>
  <c r="W436" i="1"/>
  <c r="J433" i="1"/>
  <c r="J361" i="1"/>
  <c r="J415" i="1"/>
  <c r="W435" i="1"/>
  <c r="W446" i="1"/>
  <c r="W442" i="1"/>
  <c r="W438" i="1"/>
  <c r="W449" i="1"/>
  <c r="W452" i="1"/>
  <c r="W455" i="1"/>
  <c r="J448" i="1"/>
  <c r="J456" i="1"/>
  <c r="J464" i="1"/>
  <c r="J472" i="1"/>
  <c r="J480" i="1"/>
  <c r="J432" i="1"/>
  <c r="U465" i="1"/>
  <c r="V465" i="1" s="1"/>
  <c r="U473" i="1"/>
  <c r="V473" i="1" s="1"/>
  <c r="U481" i="1"/>
  <c r="V481" i="1" s="1"/>
  <c r="S489" i="1"/>
  <c r="W517" i="1"/>
  <c r="J440" i="1"/>
  <c r="J444" i="1"/>
  <c r="J450" i="1"/>
  <c r="J458" i="1"/>
  <c r="J466" i="1"/>
  <c r="J474" i="1"/>
  <c r="J503" i="1"/>
  <c r="U547" i="1"/>
  <c r="V547" i="1" s="1"/>
  <c r="U551" i="1"/>
  <c r="V551" i="1" s="1"/>
  <c r="W555" i="1"/>
  <c r="J507" i="1"/>
  <c r="W529" i="1"/>
  <c r="W557" i="1"/>
  <c r="W565" i="1"/>
  <c r="W576" i="1"/>
  <c r="W605" i="1"/>
  <c r="W608" i="1"/>
  <c r="W624" i="1"/>
  <c r="J508" i="1"/>
  <c r="J541" i="1"/>
  <c r="K590" i="1"/>
  <c r="W566" i="1"/>
  <c r="K604" i="1"/>
  <c r="K608" i="1"/>
  <c r="K612" i="1"/>
  <c r="W588" i="1"/>
  <c r="W609" i="1"/>
  <c r="W613" i="1"/>
  <c r="W617" i="1"/>
  <c r="W621" i="1"/>
  <c r="J529" i="1"/>
  <c r="U559" i="1"/>
  <c r="V559" i="1" s="1"/>
  <c r="U567" i="1"/>
  <c r="V567" i="1" s="1"/>
  <c r="U582" i="1"/>
  <c r="V582" i="1" s="1"/>
  <c r="W604" i="1"/>
  <c r="U606" i="1"/>
  <c r="V606" i="1" s="1"/>
  <c r="U610" i="1"/>
  <c r="V610" i="1" s="1"/>
  <c r="J531" i="1"/>
  <c r="W525" i="1"/>
  <c r="W532" i="1"/>
  <c r="U581" i="1"/>
  <c r="V581" i="1" s="1"/>
  <c r="U590" i="1"/>
  <c r="V590" i="1" s="1"/>
  <c r="W596" i="1"/>
  <c r="W600" i="1"/>
  <c r="U611" i="1"/>
  <c r="V611" i="1" s="1"/>
  <c r="X630" i="1" s="1"/>
  <c r="Y630" i="1" s="1"/>
  <c r="K584" i="1"/>
  <c r="K611" i="1"/>
  <c r="K601" i="1"/>
  <c r="K587" i="1"/>
  <c r="K605" i="1"/>
  <c r="J624" i="1"/>
  <c r="X637" i="1"/>
  <c r="Y637" i="1" s="1"/>
  <c r="W637" i="1"/>
  <c r="X633" i="1"/>
  <c r="Y633" i="1" s="1"/>
  <c r="W633" i="1"/>
  <c r="X629" i="1"/>
  <c r="Y629" i="1" s="1"/>
  <c r="W629" i="1"/>
  <c r="W625" i="1"/>
  <c r="K591" i="1"/>
  <c r="K607" i="1"/>
  <c r="K619" i="1"/>
  <c r="K52" i="1"/>
  <c r="L62" i="1" s="1"/>
  <c r="T44" i="1"/>
  <c r="T45" i="1"/>
  <c r="S46" i="1"/>
  <c r="U46" i="1" s="1"/>
  <c r="V46" i="1" s="1"/>
  <c r="S47" i="1"/>
  <c r="U47" i="1" s="1"/>
  <c r="V47" i="1" s="1"/>
  <c r="T53" i="1"/>
  <c r="T54" i="1"/>
  <c r="T55" i="1"/>
  <c r="T52" i="1"/>
  <c r="S54" i="1"/>
  <c r="S55" i="1"/>
  <c r="U55" i="1" s="1"/>
  <c r="V55" i="1" s="1"/>
  <c r="S56" i="1"/>
  <c r="U56" i="1" s="1"/>
  <c r="V56" i="1" s="1"/>
  <c r="S57" i="1"/>
  <c r="U57" i="1" s="1"/>
  <c r="V57" i="1" s="1"/>
  <c r="U76" i="1"/>
  <c r="V76" i="1" s="1"/>
  <c r="U79" i="1"/>
  <c r="V79" i="1" s="1"/>
  <c r="J86" i="1"/>
  <c r="J88" i="1"/>
  <c r="J87" i="1"/>
  <c r="W103" i="1"/>
  <c r="W108" i="1"/>
  <c r="T80" i="1"/>
  <c r="T89" i="1"/>
  <c r="J81" i="1"/>
  <c r="S84" i="1"/>
  <c r="U84" i="1" s="1"/>
  <c r="V84" i="1" s="1"/>
  <c r="S89" i="1"/>
  <c r="J73" i="1"/>
  <c r="S93" i="1"/>
  <c r="U93" i="1" s="1"/>
  <c r="V93" i="1" s="1"/>
  <c r="U72" i="1"/>
  <c r="V72" i="1" s="1"/>
  <c r="W68" i="1"/>
  <c r="W64" i="1"/>
  <c r="W60" i="1"/>
  <c r="T87" i="1"/>
  <c r="T83" i="1"/>
  <c r="U106" i="1"/>
  <c r="V106" i="1" s="1"/>
  <c r="W114" i="1"/>
  <c r="T136" i="1"/>
  <c r="S138" i="1"/>
  <c r="U138" i="1" s="1"/>
  <c r="V138" i="1" s="1"/>
  <c r="J85" i="1"/>
  <c r="W111" i="1"/>
  <c r="J133" i="1"/>
  <c r="T132" i="1"/>
  <c r="J130" i="1"/>
  <c r="J119" i="1"/>
  <c r="K147" i="1" s="1"/>
  <c r="T129" i="1"/>
  <c r="T125" i="1"/>
  <c r="T121" i="1"/>
  <c r="T117" i="1"/>
  <c r="S126" i="1"/>
  <c r="U126" i="1" s="1"/>
  <c r="V126" i="1" s="1"/>
  <c r="S122" i="1"/>
  <c r="U122" i="1" s="1"/>
  <c r="V122" i="1" s="1"/>
  <c r="S118" i="1"/>
  <c r="U118" i="1" s="1"/>
  <c r="V118" i="1" s="1"/>
  <c r="J127" i="1"/>
  <c r="S161" i="1"/>
  <c r="S162" i="1"/>
  <c r="S163" i="1"/>
  <c r="U163" i="1" s="1"/>
  <c r="V163" i="1" s="1"/>
  <c r="T159" i="1"/>
  <c r="T160" i="1"/>
  <c r="T161" i="1"/>
  <c r="T162" i="1"/>
  <c r="T163" i="1"/>
  <c r="T164" i="1"/>
  <c r="S164" i="1"/>
  <c r="S165" i="1"/>
  <c r="U165" i="1" s="1"/>
  <c r="V165" i="1" s="1"/>
  <c r="S166" i="1"/>
  <c r="U166" i="1" s="1"/>
  <c r="V166" i="1" s="1"/>
  <c r="J151" i="1"/>
  <c r="J164" i="1"/>
  <c r="J165" i="1"/>
  <c r="J175" i="1"/>
  <c r="S186" i="1"/>
  <c r="S187" i="1"/>
  <c r="S188" i="1"/>
  <c r="S189" i="1"/>
  <c r="S190" i="1"/>
  <c r="S191" i="1"/>
  <c r="S192" i="1"/>
  <c r="S193" i="1"/>
  <c r="T186" i="1"/>
  <c r="T187" i="1"/>
  <c r="T188" i="1"/>
  <c r="T189" i="1"/>
  <c r="T190" i="1"/>
  <c r="T191" i="1"/>
  <c r="T192" i="1"/>
  <c r="T193" i="1"/>
  <c r="T194" i="1"/>
  <c r="S194" i="1"/>
  <c r="S197" i="1"/>
  <c r="S198" i="1"/>
  <c r="S199" i="1"/>
  <c r="S200" i="1"/>
  <c r="S201" i="1"/>
  <c r="S202" i="1"/>
  <c r="S203" i="1"/>
  <c r="S204" i="1"/>
  <c r="S205" i="1"/>
  <c r="S206" i="1"/>
  <c r="U206" i="1" s="1"/>
  <c r="V206" i="1" s="1"/>
  <c r="S207" i="1"/>
  <c r="U207" i="1" s="1"/>
  <c r="V207" i="1" s="1"/>
  <c r="S195" i="1"/>
  <c r="S196" i="1"/>
  <c r="T197" i="1"/>
  <c r="T198" i="1"/>
  <c r="T199" i="1"/>
  <c r="T200" i="1"/>
  <c r="T201" i="1"/>
  <c r="T202" i="1"/>
  <c r="T203" i="1"/>
  <c r="T204" i="1"/>
  <c r="T205" i="1"/>
  <c r="T195" i="1"/>
  <c r="T196" i="1"/>
  <c r="S211" i="1"/>
  <c r="U211" i="1" s="1"/>
  <c r="V211" i="1" s="1"/>
  <c r="T209" i="1"/>
  <c r="J180" i="1"/>
  <c r="J157" i="1"/>
  <c r="J202" i="1"/>
  <c r="J177" i="1"/>
  <c r="J196" i="1"/>
  <c r="J199" i="1"/>
  <c r="J200" i="1"/>
  <c r="S217" i="1"/>
  <c r="S218" i="1"/>
  <c r="U218" i="1" s="1"/>
  <c r="V218" i="1" s="1"/>
  <c r="S219" i="1"/>
  <c r="T215" i="1"/>
  <c r="T216" i="1"/>
  <c r="T217" i="1"/>
  <c r="S221" i="1"/>
  <c r="T219" i="1"/>
  <c r="S223" i="1"/>
  <c r="T221" i="1"/>
  <c r="S225" i="1"/>
  <c r="T223" i="1"/>
  <c r="S227" i="1"/>
  <c r="T225" i="1"/>
  <c r="S229" i="1"/>
  <c r="U229" i="1" s="1"/>
  <c r="V229" i="1" s="1"/>
  <c r="T227" i="1"/>
  <c r="J208" i="1"/>
  <c r="J212" i="1"/>
  <c r="J216" i="1"/>
  <c r="J232" i="1"/>
  <c r="J239" i="1"/>
  <c r="W251" i="1"/>
  <c r="J243" i="1"/>
  <c r="W255" i="1"/>
  <c r="W263" i="1"/>
  <c r="X263" i="1"/>
  <c r="Y263" i="1" s="1"/>
  <c r="J226" i="1"/>
  <c r="U239" i="1"/>
  <c r="V239" i="1" s="1"/>
  <c r="U235" i="1"/>
  <c r="V235" i="1" s="1"/>
  <c r="U231" i="1"/>
  <c r="V231" i="1" s="1"/>
  <c r="J263" i="1"/>
  <c r="W271" i="1"/>
  <c r="X271" i="1"/>
  <c r="Y271" i="1" s="1"/>
  <c r="W273" i="1"/>
  <c r="X273" i="1"/>
  <c r="Y273" i="1" s="1"/>
  <c r="J225" i="1"/>
  <c r="U243" i="1"/>
  <c r="V243" i="1" s="1"/>
  <c r="X259" i="1" s="1"/>
  <c r="Y259" i="1" s="1"/>
  <c r="J234" i="1"/>
  <c r="W262" i="1"/>
  <c r="J228" i="1"/>
  <c r="J231" i="1"/>
  <c r="W290" i="1"/>
  <c r="U286" i="1"/>
  <c r="V286" i="1" s="1"/>
  <c r="U282" i="1"/>
  <c r="V282" i="1" s="1"/>
  <c r="U278" i="1"/>
  <c r="V278" i="1" s="1"/>
  <c r="X290" i="1" s="1"/>
  <c r="Y290" i="1" s="1"/>
  <c r="S296" i="1"/>
  <c r="U296" i="1" s="1"/>
  <c r="V296" i="1" s="1"/>
  <c r="J291" i="1"/>
  <c r="J295" i="1"/>
  <c r="J280" i="1"/>
  <c r="J286" i="1"/>
  <c r="J290" i="1"/>
  <c r="J279" i="1"/>
  <c r="U292" i="1"/>
  <c r="V292" i="1" s="1"/>
  <c r="J285" i="1"/>
  <c r="S302" i="1"/>
  <c r="U302" i="1" s="1"/>
  <c r="V302" i="1" s="1"/>
  <c r="J273" i="1"/>
  <c r="J292" i="1"/>
  <c r="S313" i="1"/>
  <c r="U313" i="1" s="1"/>
  <c r="V313" i="1" s="1"/>
  <c r="T311" i="1"/>
  <c r="W327" i="1"/>
  <c r="U323" i="1"/>
  <c r="V323" i="1" s="1"/>
  <c r="U319" i="1"/>
  <c r="V319" i="1" s="1"/>
  <c r="W364" i="1"/>
  <c r="W371" i="1"/>
  <c r="W379" i="1"/>
  <c r="J309" i="1"/>
  <c r="W348" i="1"/>
  <c r="X348" i="1"/>
  <c r="Y348" i="1" s="1"/>
  <c r="J342" i="1"/>
  <c r="W356" i="1"/>
  <c r="X356" i="1"/>
  <c r="Y356" i="1" s="1"/>
  <c r="U361" i="1"/>
  <c r="V361" i="1" s="1"/>
  <c r="X376" i="1" s="1"/>
  <c r="Y376" i="1" s="1"/>
  <c r="J304" i="1"/>
  <c r="K339" i="1" s="1"/>
  <c r="J316" i="1"/>
  <c r="J315" i="1"/>
  <c r="W343" i="1"/>
  <c r="X343" i="1"/>
  <c r="Y343" i="1" s="1"/>
  <c r="W351" i="1"/>
  <c r="X351" i="1"/>
  <c r="Y351" i="1" s="1"/>
  <c r="J345" i="1"/>
  <c r="W429" i="1"/>
  <c r="J356" i="1"/>
  <c r="J365" i="1"/>
  <c r="U418" i="1"/>
  <c r="V418" i="1" s="1"/>
  <c r="X429" i="1" s="1"/>
  <c r="Y429" i="1" s="1"/>
  <c r="J409" i="1"/>
  <c r="W430" i="1"/>
  <c r="W393" i="1"/>
  <c r="X393" i="1"/>
  <c r="Y393" i="1" s="1"/>
  <c r="W398" i="1"/>
  <c r="X398" i="1"/>
  <c r="Y398" i="1" s="1"/>
  <c r="W402" i="1"/>
  <c r="X402" i="1"/>
  <c r="Y402" i="1" s="1"/>
  <c r="U408" i="1"/>
  <c r="V408" i="1" s="1"/>
  <c r="U404" i="1"/>
  <c r="V404" i="1" s="1"/>
  <c r="J402" i="1"/>
  <c r="W427" i="1"/>
  <c r="J422" i="1"/>
  <c r="J355" i="1"/>
  <c r="J363" i="1"/>
  <c r="J372" i="1"/>
  <c r="J374" i="1"/>
  <c r="J376" i="1"/>
  <c r="J378" i="1"/>
  <c r="J380" i="1"/>
  <c r="J382" i="1"/>
  <c r="J384" i="1"/>
  <c r="J386" i="1"/>
  <c r="J388" i="1"/>
  <c r="J390" i="1"/>
  <c r="J392" i="1"/>
  <c r="J394" i="1"/>
  <c r="J396" i="1"/>
  <c r="J398" i="1"/>
  <c r="W416" i="1"/>
  <c r="J407" i="1"/>
  <c r="W424" i="1"/>
  <c r="J419" i="1"/>
  <c r="W463" i="1"/>
  <c r="W471" i="1"/>
  <c r="W479" i="1"/>
  <c r="W487" i="1"/>
  <c r="T510" i="1"/>
  <c r="S512" i="1"/>
  <c r="U512" i="1" s="1"/>
  <c r="V512" i="1" s="1"/>
  <c r="U445" i="1"/>
  <c r="V445" i="1" s="1"/>
  <c r="U441" i="1"/>
  <c r="V441" i="1" s="1"/>
  <c r="U437" i="1"/>
  <c r="V437" i="1" s="1"/>
  <c r="W448" i="1"/>
  <c r="U451" i="1"/>
  <c r="V451" i="1" s="1"/>
  <c r="W464" i="1"/>
  <c r="W472" i="1"/>
  <c r="W480" i="1"/>
  <c r="T490" i="1"/>
  <c r="U490" i="1" s="1"/>
  <c r="V490" i="1" s="1"/>
  <c r="S499" i="1"/>
  <c r="T500" i="1"/>
  <c r="S503" i="1"/>
  <c r="T504" i="1"/>
  <c r="S507" i="1"/>
  <c r="T491" i="1"/>
  <c r="U491" i="1" s="1"/>
  <c r="V491" i="1" s="1"/>
  <c r="T492" i="1"/>
  <c r="U492" i="1" s="1"/>
  <c r="V492" i="1" s="1"/>
  <c r="T493" i="1"/>
  <c r="T494" i="1"/>
  <c r="T495" i="1"/>
  <c r="U495" i="1" s="1"/>
  <c r="V495" i="1" s="1"/>
  <c r="T496" i="1"/>
  <c r="U496" i="1" s="1"/>
  <c r="V496" i="1" s="1"/>
  <c r="S498" i="1"/>
  <c r="T499" i="1"/>
  <c r="S502" i="1"/>
  <c r="T503" i="1"/>
  <c r="S506" i="1"/>
  <c r="T507" i="1"/>
  <c r="T488" i="1"/>
  <c r="U488" i="1" s="1"/>
  <c r="V488" i="1" s="1"/>
  <c r="S497" i="1"/>
  <c r="T498" i="1"/>
  <c r="S501" i="1"/>
  <c r="T502" i="1"/>
  <c r="S505" i="1"/>
  <c r="T506" i="1"/>
  <c r="S509" i="1"/>
  <c r="U509" i="1" s="1"/>
  <c r="V509" i="1" s="1"/>
  <c r="T489" i="1"/>
  <c r="T497" i="1"/>
  <c r="S500" i="1"/>
  <c r="T501" i="1"/>
  <c r="S504" i="1"/>
  <c r="T505" i="1"/>
  <c r="S508" i="1"/>
  <c r="W514" i="1"/>
  <c r="J453" i="1"/>
  <c r="J461" i="1"/>
  <c r="J469" i="1"/>
  <c r="J477" i="1"/>
  <c r="S493" i="1"/>
  <c r="J487" i="1"/>
  <c r="J491" i="1"/>
  <c r="J495" i="1"/>
  <c r="T508" i="1"/>
  <c r="S510" i="1"/>
  <c r="U510" i="1" s="1"/>
  <c r="V510" i="1" s="1"/>
  <c r="J427" i="1"/>
  <c r="J437" i="1"/>
  <c r="J441" i="1"/>
  <c r="J445" i="1"/>
  <c r="U458" i="1"/>
  <c r="V458" i="1" s="1"/>
  <c r="U466" i="1"/>
  <c r="V466" i="1" s="1"/>
  <c r="X479" i="1" s="1"/>
  <c r="Y479" i="1" s="1"/>
  <c r="U474" i="1"/>
  <c r="V474" i="1" s="1"/>
  <c r="U482" i="1"/>
  <c r="V482" i="1" s="1"/>
  <c r="S494" i="1"/>
  <c r="U494" i="1" s="1"/>
  <c r="V494" i="1" s="1"/>
  <c r="J501" i="1"/>
  <c r="J502" i="1"/>
  <c r="J506" i="1"/>
  <c r="U535" i="1"/>
  <c r="V535" i="1" s="1"/>
  <c r="U537" i="1"/>
  <c r="V537" i="1" s="1"/>
  <c r="U539" i="1"/>
  <c r="V539" i="1" s="1"/>
  <c r="U541" i="1"/>
  <c r="V541" i="1" s="1"/>
  <c r="U543" i="1"/>
  <c r="V543" i="1" s="1"/>
  <c r="U545" i="1"/>
  <c r="V545" i="1" s="1"/>
  <c r="U548" i="1"/>
  <c r="V548" i="1" s="1"/>
  <c r="U552" i="1"/>
  <c r="V552" i="1" s="1"/>
  <c r="W522" i="1"/>
  <c r="W572" i="1"/>
  <c r="W587" i="1"/>
  <c r="W603" i="1"/>
  <c r="W620" i="1"/>
  <c r="K586" i="1"/>
  <c r="W562" i="1"/>
  <c r="K600" i="1"/>
  <c r="W575" i="1"/>
  <c r="W579" i="1"/>
  <c r="W583" i="1"/>
  <c r="W584" i="1"/>
  <c r="J500" i="1"/>
  <c r="J535" i="1"/>
  <c r="J538" i="1"/>
  <c r="U578" i="1"/>
  <c r="V578" i="1" s="1"/>
  <c r="U589" i="1"/>
  <c r="V589" i="1" s="1"/>
  <c r="W622" i="1"/>
  <c r="J509" i="1"/>
  <c r="J521" i="1"/>
  <c r="J527" i="1"/>
  <c r="U560" i="1"/>
  <c r="V560" i="1" s="1"/>
  <c r="X575" i="1" s="1"/>
  <c r="Y575" i="1" s="1"/>
  <c r="U568" i="1"/>
  <c r="V568" i="1" s="1"/>
  <c r="X584" i="1" s="1"/>
  <c r="Y584" i="1" s="1"/>
  <c r="U595" i="1"/>
  <c r="V595" i="1" s="1"/>
  <c r="U599" i="1"/>
  <c r="V599" i="1" s="1"/>
  <c r="U607" i="1"/>
  <c r="V607" i="1" s="1"/>
  <c r="X620" i="1" s="1"/>
  <c r="Y620" i="1" s="1"/>
  <c r="W623" i="1"/>
  <c r="K585" i="1"/>
  <c r="K617" i="1"/>
  <c r="J630" i="1"/>
  <c r="K588" i="1"/>
  <c r="K610" i="1"/>
  <c r="J621" i="1"/>
  <c r="K592" i="1"/>
  <c r="K614" i="1"/>
  <c r="J625" i="1"/>
  <c r="X636" i="1"/>
  <c r="Y636" i="1" s="1"/>
  <c r="W636" i="1"/>
  <c r="X632" i="1"/>
  <c r="Y632" i="1" s="1"/>
  <c r="W632" i="1"/>
  <c r="X628" i="1"/>
  <c r="Y628" i="1" s="1"/>
  <c r="W628" i="1"/>
  <c r="J632" i="1"/>
  <c r="K596" i="1"/>
  <c r="K609" i="1"/>
  <c r="K624" i="1"/>
  <c r="J633" i="1"/>
  <c r="J637" i="1"/>
  <c r="L307" i="2" l="1"/>
  <c r="L397" i="2"/>
  <c r="L565" i="2"/>
  <c r="L628" i="2"/>
  <c r="L490" i="2"/>
  <c r="L339" i="2"/>
  <c r="L244" i="2"/>
  <c r="L403" i="2"/>
  <c r="L256" i="2"/>
  <c r="L582" i="2"/>
  <c r="L532" i="2"/>
  <c r="L237" i="2"/>
  <c r="L520" i="2"/>
  <c r="L344" i="2"/>
  <c r="L606" i="2"/>
  <c r="L335" i="2"/>
  <c r="L510" i="2"/>
  <c r="L321" i="2"/>
  <c r="L550" i="2"/>
  <c r="L149" i="2"/>
  <c r="L453" i="2"/>
  <c r="L220" i="2"/>
  <c r="L329" i="2"/>
  <c r="L632" i="2"/>
  <c r="L159" i="2"/>
  <c r="L486" i="2"/>
  <c r="L455" i="2"/>
  <c r="L270" i="2"/>
  <c r="L207" i="2"/>
  <c r="L494" i="2"/>
  <c r="L357" i="2"/>
  <c r="L374" i="2"/>
  <c r="AA96" i="2"/>
  <c r="AA94" i="2"/>
  <c r="X510" i="2"/>
  <c r="Y510" i="2" s="1"/>
  <c r="W510" i="2"/>
  <c r="W26" i="2"/>
  <c r="X26" i="2"/>
  <c r="Y26" i="2" s="1"/>
  <c r="X45" i="2"/>
  <c r="Y45" i="2" s="1"/>
  <c r="L624" i="2"/>
  <c r="L578" i="2"/>
  <c r="L487" i="2"/>
  <c r="L368" i="2"/>
  <c r="L295" i="2"/>
  <c r="X517" i="2"/>
  <c r="Y517" i="2" s="1"/>
  <c r="W517" i="2"/>
  <c r="X513" i="2"/>
  <c r="Y513" i="2" s="1"/>
  <c r="L424" i="2"/>
  <c r="L371" i="2"/>
  <c r="L324" i="2"/>
  <c r="W22" i="2"/>
  <c r="X22" i="2"/>
  <c r="Y22" i="2" s="1"/>
  <c r="X41" i="2"/>
  <c r="Y41" i="2" s="1"/>
  <c r="AA41" i="2" s="1"/>
  <c r="X486" i="2"/>
  <c r="Y486" i="2" s="1"/>
  <c r="L522" i="2"/>
  <c r="L469" i="2"/>
  <c r="L348" i="2"/>
  <c r="L228" i="2"/>
  <c r="L586" i="2"/>
  <c r="L558" i="2"/>
  <c r="X487" i="2"/>
  <c r="Y487" i="2" s="1"/>
  <c r="W445" i="2"/>
  <c r="X445" i="2"/>
  <c r="Y445" i="2" s="1"/>
  <c r="L312" i="2"/>
  <c r="L147" i="2"/>
  <c r="L576" i="2"/>
  <c r="X504" i="2"/>
  <c r="Y504" i="2" s="1"/>
  <c r="W504" i="2"/>
  <c r="L498" i="2"/>
  <c r="L467" i="2"/>
  <c r="L306" i="2"/>
  <c r="L290" i="2"/>
  <c r="L208" i="2"/>
  <c r="L593" i="2"/>
  <c r="L563" i="2"/>
  <c r="X452" i="2"/>
  <c r="Y452" i="2" s="1"/>
  <c r="W452" i="2"/>
  <c r="L440" i="2"/>
  <c r="L341" i="2"/>
  <c r="L146" i="2"/>
  <c r="X470" i="2"/>
  <c r="Y470" i="2" s="1"/>
  <c r="W470" i="2"/>
  <c r="L476" i="2"/>
  <c r="L459" i="2"/>
  <c r="X391" i="2"/>
  <c r="Y391" i="2" s="1"/>
  <c r="L408" i="2"/>
  <c r="L343" i="2"/>
  <c r="L356" i="2"/>
  <c r="L316" i="2"/>
  <c r="L263" i="2"/>
  <c r="L165" i="2"/>
  <c r="L618" i="2"/>
  <c r="L571" i="2"/>
  <c r="L527" i="2"/>
  <c r="L382" i="2"/>
  <c r="L373" i="2"/>
  <c r="L358" i="2"/>
  <c r="L213" i="2"/>
  <c r="L145" i="2"/>
  <c r="X95" i="2"/>
  <c r="Y95" i="2" s="1"/>
  <c r="AA95" i="2" s="1"/>
  <c r="X83" i="2"/>
  <c r="Y83" i="2" s="1"/>
  <c r="AA83" i="2" s="1"/>
  <c r="L521" i="2"/>
  <c r="L629" i="2"/>
  <c r="L595" i="2"/>
  <c r="L590" i="2"/>
  <c r="L479" i="2"/>
  <c r="L461" i="2"/>
  <c r="L293" i="2"/>
  <c r="L261" i="2"/>
  <c r="L210" i="2"/>
  <c r="L158" i="2"/>
  <c r="L230" i="2"/>
  <c r="L566" i="2"/>
  <c r="X493" i="2"/>
  <c r="Y493" i="2" s="1"/>
  <c r="W493" i="2"/>
  <c r="X423" i="2"/>
  <c r="Y423" i="2" s="1"/>
  <c r="W423" i="2"/>
  <c r="L457" i="2"/>
  <c r="L327" i="2"/>
  <c r="L178" i="2"/>
  <c r="L193" i="2"/>
  <c r="L614" i="2"/>
  <c r="X414" i="2"/>
  <c r="Y414" i="2" s="1"/>
  <c r="W414" i="2"/>
  <c r="X416" i="2"/>
  <c r="Y416" i="2" s="1"/>
  <c r="L472" i="2"/>
  <c r="L492" i="2"/>
  <c r="L411" i="2"/>
  <c r="X82" i="2"/>
  <c r="Y82" i="2" s="1"/>
  <c r="AA82" i="2" s="1"/>
  <c r="L592" i="2"/>
  <c r="L637" i="2"/>
  <c r="L512" i="2"/>
  <c r="W443" i="2"/>
  <c r="X443" i="2"/>
  <c r="Y443" i="2" s="1"/>
  <c r="X461" i="2"/>
  <c r="Y461" i="2" s="1"/>
  <c r="L412" i="2"/>
  <c r="L399" i="2"/>
  <c r="L281" i="2"/>
  <c r="L224" i="2"/>
  <c r="AA28" i="2"/>
  <c r="L258" i="2"/>
  <c r="L639" i="2"/>
  <c r="L633" i="2"/>
  <c r="L601" i="2"/>
  <c r="L612" i="2"/>
  <c r="L580" i="2"/>
  <c r="L567" i="2"/>
  <c r="X424" i="2"/>
  <c r="Y424" i="2" s="1"/>
  <c r="W424" i="2"/>
  <c r="W396" i="2"/>
  <c r="X396" i="2"/>
  <c r="Y396" i="2" s="1"/>
  <c r="L360" i="2"/>
  <c r="L304" i="2"/>
  <c r="L288" i="2"/>
  <c r="L164" i="2"/>
  <c r="X55" i="2"/>
  <c r="Y55" i="2" s="1"/>
  <c r="X481" i="2"/>
  <c r="Y481" i="2" s="1"/>
  <c r="X434" i="2"/>
  <c r="Y434" i="2" s="1"/>
  <c r="W434" i="2"/>
  <c r="L401" i="2"/>
  <c r="L246" i="2"/>
  <c r="L247" i="2"/>
  <c r="L176" i="2"/>
  <c r="M62" i="2"/>
  <c r="N62" i="2" s="1"/>
  <c r="AA62" i="2" s="1"/>
  <c r="M60" i="2"/>
  <c r="N60" i="2" s="1"/>
  <c r="AA60" i="2" s="1"/>
  <c r="M61" i="2"/>
  <c r="N61" i="2" s="1"/>
  <c r="AA61" i="2" s="1"/>
  <c r="L600" i="2"/>
  <c r="L574" i="2"/>
  <c r="L542" i="2"/>
  <c r="X474" i="2"/>
  <c r="Y474" i="2" s="1"/>
  <c r="W474" i="2"/>
  <c r="L484" i="2"/>
  <c r="L489" i="2"/>
  <c r="W397" i="2"/>
  <c r="X397" i="2"/>
  <c r="Y397" i="2" s="1"/>
  <c r="L431" i="2"/>
  <c r="L212" i="2"/>
  <c r="L153" i="2"/>
  <c r="L194" i="2"/>
  <c r="L631" i="2"/>
  <c r="L579" i="2"/>
  <c r="L547" i="2"/>
  <c r="L503" i="2"/>
  <c r="X484" i="2"/>
  <c r="Y484" i="2" s="1"/>
  <c r="X435" i="2"/>
  <c r="Y435" i="2" s="1"/>
  <c r="L474" i="2"/>
  <c r="L428" i="2"/>
  <c r="L442" i="2"/>
  <c r="L449" i="2"/>
  <c r="L379" i="2"/>
  <c r="L345" i="2"/>
  <c r="L366" i="2"/>
  <c r="L225" i="2"/>
  <c r="L222" i="2"/>
  <c r="X86" i="2"/>
  <c r="Y86" i="2" s="1"/>
  <c r="AA86" i="2" s="1"/>
  <c r="L119" i="2"/>
  <c r="X471" i="2"/>
  <c r="Y471" i="2" s="1"/>
  <c r="L557" i="2"/>
  <c r="X385" i="2"/>
  <c r="Y385" i="2" s="1"/>
  <c r="L485" i="2"/>
  <c r="W403" i="2"/>
  <c r="X403" i="2"/>
  <c r="Y403" i="2" s="1"/>
  <c r="L425" i="2"/>
  <c r="W24" i="2"/>
  <c r="AA24" i="2" s="1"/>
  <c r="X24" i="2"/>
  <c r="Y24" i="2" s="1"/>
  <c r="X412" i="2"/>
  <c r="Y412" i="2" s="1"/>
  <c r="W412" i="2"/>
  <c r="L392" i="2"/>
  <c r="L518" i="2"/>
  <c r="X532" i="2"/>
  <c r="Y532" i="2" s="1"/>
  <c r="L524" i="2"/>
  <c r="L363" i="2"/>
  <c r="L336" i="2"/>
  <c r="L291" i="2"/>
  <c r="L162" i="2"/>
  <c r="X89" i="2"/>
  <c r="Y89" i="2" s="1"/>
  <c r="W89" i="2"/>
  <c r="X106" i="2"/>
  <c r="Y106" i="2" s="1"/>
  <c r="AA106" i="2" s="1"/>
  <c r="X102" i="2"/>
  <c r="Y102" i="2" s="1"/>
  <c r="AA102" i="2" s="1"/>
  <c r="X108" i="2"/>
  <c r="Y108" i="2" s="1"/>
  <c r="AA108" i="2" s="1"/>
  <c r="L506" i="2"/>
  <c r="X436" i="2"/>
  <c r="Y436" i="2" s="1"/>
  <c r="L444" i="2"/>
  <c r="L315" i="2"/>
  <c r="L325" i="2"/>
  <c r="L183" i="2"/>
  <c r="L202" i="2"/>
  <c r="W76" i="2"/>
  <c r="AA76" i="2" s="1"/>
  <c r="X76" i="2"/>
  <c r="Y76" i="2" s="1"/>
  <c r="L588" i="2"/>
  <c r="L621" i="2"/>
  <c r="L598" i="2"/>
  <c r="X531" i="2"/>
  <c r="Y531" i="2" s="1"/>
  <c r="X480" i="2"/>
  <c r="Y480" i="2" s="1"/>
  <c r="W480" i="2"/>
  <c r="L429" i="2"/>
  <c r="L396" i="2"/>
  <c r="L367" i="2"/>
  <c r="L265" i="2"/>
  <c r="L175" i="2"/>
  <c r="L638" i="2"/>
  <c r="X536" i="2"/>
  <c r="Y536" i="2" s="1"/>
  <c r="L519" i="2"/>
  <c r="L525" i="2"/>
  <c r="W441" i="2"/>
  <c r="X441" i="2"/>
  <c r="Y441" i="2" s="1"/>
  <c r="L470" i="2"/>
  <c r="L502" i="2"/>
  <c r="L497" i="2"/>
  <c r="L445" i="2"/>
  <c r="L441" i="2"/>
  <c r="L377" i="2"/>
  <c r="L283" i="2"/>
  <c r="L242" i="2"/>
  <c r="L217" i="2"/>
  <c r="X31" i="2"/>
  <c r="Y31" i="2" s="1"/>
  <c r="W31" i="2"/>
  <c r="L553" i="2"/>
  <c r="L605" i="2"/>
  <c r="L551" i="2"/>
  <c r="X488" i="2"/>
  <c r="Y488" i="2" s="1"/>
  <c r="W488" i="2"/>
  <c r="X466" i="2"/>
  <c r="Y466" i="2" s="1"/>
  <c r="W389" i="2"/>
  <c r="X389" i="2"/>
  <c r="Y389" i="2" s="1"/>
  <c r="L446" i="2"/>
  <c r="L381" i="2"/>
  <c r="L302" i="2"/>
  <c r="L286" i="2"/>
  <c r="L320" i="2"/>
  <c r="L326" i="2"/>
  <c r="L214" i="2"/>
  <c r="L168" i="2"/>
  <c r="X448" i="2"/>
  <c r="Y448" i="2" s="1"/>
  <c r="W448" i="2"/>
  <c r="X430" i="2"/>
  <c r="Y430" i="2" s="1"/>
  <c r="L454" i="2"/>
  <c r="L460" i="2"/>
  <c r="L413" i="2"/>
  <c r="L346" i="2"/>
  <c r="L219" i="2"/>
  <c r="X88" i="2"/>
  <c r="Y88" i="2" s="1"/>
  <c r="AA88" i="2" s="1"/>
  <c r="L123" i="2"/>
  <c r="L634" i="2"/>
  <c r="L596" i="2"/>
  <c r="L585" i="2"/>
  <c r="L560" i="2"/>
  <c r="X495" i="2"/>
  <c r="Y495" i="2" s="1"/>
  <c r="X383" i="2"/>
  <c r="Y383" i="2" s="1"/>
  <c r="X404" i="2"/>
  <c r="Y404" i="2" s="1"/>
  <c r="L435" i="2"/>
  <c r="L394" i="2"/>
  <c r="L332" i="2"/>
  <c r="L189" i="2"/>
  <c r="L157" i="2"/>
  <c r="L122" i="2"/>
  <c r="X51" i="2"/>
  <c r="Y51" i="2" s="1"/>
  <c r="L635" i="2"/>
  <c r="L607" i="2"/>
  <c r="L513" i="2"/>
  <c r="X453" i="2"/>
  <c r="Y453" i="2" s="1"/>
  <c r="X437" i="2"/>
  <c r="Y437" i="2" s="1"/>
  <c r="L482" i="2"/>
  <c r="X413" i="2"/>
  <c r="Y413" i="2" s="1"/>
  <c r="X417" i="2"/>
  <c r="Y417" i="2" s="1"/>
  <c r="L493" i="2"/>
  <c r="L418" i="2"/>
  <c r="L342" i="2"/>
  <c r="L311" i="2"/>
  <c r="L251" i="2"/>
  <c r="L415" i="2"/>
  <c r="L538" i="2"/>
  <c r="X462" i="2"/>
  <c r="Y462" i="2" s="1"/>
  <c r="L437" i="2"/>
  <c r="L347" i="2"/>
  <c r="L305" i="2"/>
  <c r="L289" i="2"/>
  <c r="L240" i="2"/>
  <c r="L245" i="2"/>
  <c r="L188" i="2"/>
  <c r="L150" i="2"/>
  <c r="L196" i="2"/>
  <c r="M140" i="2"/>
  <c r="L535" i="2"/>
  <c r="X483" i="2"/>
  <c r="Y483" i="2" s="1"/>
  <c r="L463" i="2"/>
  <c r="W406" i="2"/>
  <c r="X406" i="2"/>
  <c r="Y406" i="2" s="1"/>
  <c r="L423" i="2"/>
  <c r="L257" i="2"/>
  <c r="L144" i="2"/>
  <c r="L124" i="2"/>
  <c r="L602" i="2"/>
  <c r="L591" i="2"/>
  <c r="L584" i="2"/>
  <c r="X522" i="2"/>
  <c r="Y522" i="2" s="1"/>
  <c r="L548" i="2"/>
  <c r="X476" i="2"/>
  <c r="Y476" i="2" s="1"/>
  <c r="W476" i="2"/>
  <c r="X426" i="2"/>
  <c r="Y426" i="2" s="1"/>
  <c r="W426" i="2"/>
  <c r="L351" i="2"/>
  <c r="L364" i="2"/>
  <c r="L323" i="2"/>
  <c r="L171" i="2"/>
  <c r="L204" i="2"/>
  <c r="L623" i="2"/>
  <c r="L610" i="2"/>
  <c r="L581" i="2"/>
  <c r="L508" i="2"/>
  <c r="L540" i="2"/>
  <c r="W439" i="2"/>
  <c r="X439" i="2"/>
  <c r="Y439" i="2" s="1"/>
  <c r="X457" i="2"/>
  <c r="Y457" i="2" s="1"/>
  <c r="X428" i="2"/>
  <c r="Y428" i="2" s="1"/>
  <c r="L426" i="2"/>
  <c r="L384" i="2"/>
  <c r="L275" i="2"/>
  <c r="L209" i="2"/>
  <c r="L464" i="2"/>
  <c r="X534" i="2"/>
  <c r="Y534" i="2" s="1"/>
  <c r="L552" i="2"/>
  <c r="L495" i="2"/>
  <c r="L475" i="2"/>
  <c r="X409" i="2"/>
  <c r="Y409" i="2" s="1"/>
  <c r="X392" i="2"/>
  <c r="Y392" i="2" s="1"/>
  <c r="W392" i="2"/>
  <c r="L406" i="2"/>
  <c r="L300" i="2"/>
  <c r="L284" i="2"/>
  <c r="L232" i="2"/>
  <c r="L156" i="2"/>
  <c r="X79" i="2"/>
  <c r="Y79" i="2" s="1"/>
  <c r="W79" i="2"/>
  <c r="AA79" i="2" s="1"/>
  <c r="X98" i="2"/>
  <c r="Y98" i="2" s="1"/>
  <c r="AA98" i="2" s="1"/>
  <c r="L120" i="2"/>
  <c r="X410" i="2"/>
  <c r="Y410" i="2" s="1"/>
  <c r="W410" i="2"/>
  <c r="L365" i="2"/>
  <c r="L354" i="2"/>
  <c r="L223" i="2"/>
  <c r="X105" i="2"/>
  <c r="Y105" i="2" s="1"/>
  <c r="AA105" i="2" s="1"/>
  <c r="L192" i="2"/>
  <c r="M55" i="2"/>
  <c r="N55" i="2" s="1"/>
  <c r="AA55" i="2" s="1"/>
  <c r="M52" i="2"/>
  <c r="N52" i="2" s="1"/>
  <c r="AA52" i="2" s="1"/>
  <c r="M51" i="2"/>
  <c r="N51" i="2" s="1"/>
  <c r="AA51" i="2" s="1"/>
  <c r="M50" i="2"/>
  <c r="N50" i="2" s="1"/>
  <c r="AA50" i="2" s="1"/>
  <c r="M49" i="2"/>
  <c r="N49" i="2" s="1"/>
  <c r="AA49" i="2" s="1"/>
  <c r="M48" i="2"/>
  <c r="M47" i="2"/>
  <c r="M46" i="2"/>
  <c r="M45" i="2"/>
  <c r="N45" i="2" s="1"/>
  <c r="AA45" i="2" s="1"/>
  <c r="M44" i="2"/>
  <c r="M43" i="2"/>
  <c r="M42" i="2"/>
  <c r="N42" i="2" s="1"/>
  <c r="X494" i="2"/>
  <c r="Y494" i="2" s="1"/>
  <c r="W494" i="2"/>
  <c r="X407" i="2"/>
  <c r="Y407" i="2" s="1"/>
  <c r="X393" i="2"/>
  <c r="Y393" i="2" s="1"/>
  <c r="W393" i="2"/>
  <c r="L340" i="2"/>
  <c r="L238" i="2"/>
  <c r="L241" i="2"/>
  <c r="L229" i="2"/>
  <c r="L179" i="2"/>
  <c r="L309" i="2"/>
  <c r="L185" i="2"/>
  <c r="X97" i="2"/>
  <c r="Y97" i="2" s="1"/>
  <c r="AA97" i="2" s="1"/>
  <c r="L198" i="2"/>
  <c r="X101" i="2"/>
  <c r="Y101" i="2" s="1"/>
  <c r="AA101" i="2" s="1"/>
  <c r="L380" i="2"/>
  <c r="L274" i="2"/>
  <c r="X465" i="2"/>
  <c r="Y465" i="2" s="1"/>
  <c r="L314" i="2"/>
  <c r="L501" i="2"/>
  <c r="AA33" i="2"/>
  <c r="L313" i="2"/>
  <c r="L481" i="2"/>
  <c r="X511" i="2"/>
  <c r="Y511" i="2" s="1"/>
  <c r="W511" i="2"/>
  <c r="W502" i="2"/>
  <c r="X502" i="2"/>
  <c r="Y502" i="2" s="1"/>
  <c r="N140" i="2"/>
  <c r="AA140" i="2" s="1"/>
  <c r="L322" i="2"/>
  <c r="X520" i="2"/>
  <c r="Y520" i="2" s="1"/>
  <c r="W520" i="2"/>
  <c r="L448" i="2"/>
  <c r="L477" i="2"/>
  <c r="L625" i="2"/>
  <c r="L599" i="2"/>
  <c r="X505" i="2"/>
  <c r="Y505" i="2" s="1"/>
  <c r="W505" i="2"/>
  <c r="X524" i="2"/>
  <c r="Y524" i="2" s="1"/>
  <c r="X485" i="2"/>
  <c r="Y485" i="2" s="1"/>
  <c r="W485" i="2"/>
  <c r="L471" i="2"/>
  <c r="L303" i="2"/>
  <c r="L287" i="2"/>
  <c r="L253" i="2"/>
  <c r="L154" i="2"/>
  <c r="X77" i="2"/>
  <c r="Y77" i="2" s="1"/>
  <c r="W77" i="2"/>
  <c r="X90" i="2"/>
  <c r="Y90" i="2" s="1"/>
  <c r="W90" i="2"/>
  <c r="AA90" i="2" s="1"/>
  <c r="X109" i="2"/>
  <c r="Y109" i="2" s="1"/>
  <c r="AA109" i="2" s="1"/>
  <c r="X515" i="2"/>
  <c r="Y515" i="2" s="1"/>
  <c r="X501" i="2"/>
  <c r="Y501" i="2" s="1"/>
  <c r="X440" i="2"/>
  <c r="Y440" i="2" s="1"/>
  <c r="L504" i="2"/>
  <c r="L378" i="2"/>
  <c r="L254" i="2"/>
  <c r="L148" i="2"/>
  <c r="L221" i="2"/>
  <c r="L570" i="2"/>
  <c r="L549" i="2"/>
  <c r="X460" i="2"/>
  <c r="Y460" i="2" s="1"/>
  <c r="X472" i="2"/>
  <c r="Y472" i="2" s="1"/>
  <c r="W472" i="2"/>
  <c r="L480" i="2"/>
  <c r="L420" i="2"/>
  <c r="L391" i="2"/>
  <c r="L248" i="2"/>
  <c r="L249" i="2"/>
  <c r="L167" i="2"/>
  <c r="N121" i="2"/>
  <c r="AA121" i="2" s="1"/>
  <c r="L577" i="2"/>
  <c r="L561" i="2"/>
  <c r="L514" i="2"/>
  <c r="X415" i="2"/>
  <c r="Y415" i="2" s="1"/>
  <c r="W415" i="2"/>
  <c r="L417" i="2"/>
  <c r="L407" i="2"/>
  <c r="L278" i="2"/>
  <c r="L271" i="2"/>
  <c r="L636" i="2"/>
  <c r="X523" i="2"/>
  <c r="Y523" i="2" s="1"/>
  <c r="X475" i="2"/>
  <c r="Y475" i="2" s="1"/>
  <c r="W475" i="2"/>
  <c r="L483" i="2"/>
  <c r="X398" i="2"/>
  <c r="Y398" i="2" s="1"/>
  <c r="L398" i="2"/>
  <c r="L395" i="2"/>
  <c r="L298" i="2"/>
  <c r="L276" i="2"/>
  <c r="L160" i="2"/>
  <c r="W74" i="2"/>
  <c r="X74" i="2"/>
  <c r="Y74" i="2" s="1"/>
  <c r="L573" i="2"/>
  <c r="X500" i="2"/>
  <c r="Y500" i="2" s="1"/>
  <c r="X432" i="2"/>
  <c r="Y432" i="2" s="1"/>
  <c r="W432" i="2"/>
  <c r="X429" i="2"/>
  <c r="Y429" i="2" s="1"/>
  <c r="W429" i="2"/>
  <c r="L187" i="2"/>
  <c r="X107" i="2"/>
  <c r="Y107" i="2" s="1"/>
  <c r="AA107" i="2" s="1"/>
  <c r="X528" i="2"/>
  <c r="Y528" i="2" s="1"/>
  <c r="L507" i="2"/>
  <c r="L500" i="2"/>
  <c r="L505" i="2"/>
  <c r="X395" i="2"/>
  <c r="Y395" i="2" s="1"/>
  <c r="L419" i="2"/>
  <c r="L383" i="2"/>
  <c r="L182" i="2"/>
  <c r="L620" i="2"/>
  <c r="L587" i="2"/>
  <c r="X491" i="2"/>
  <c r="Y491" i="2" s="1"/>
  <c r="L509" i="2"/>
  <c r="L436" i="2"/>
  <c r="L372" i="2"/>
  <c r="L353" i="2"/>
  <c r="L388" i="2"/>
  <c r="L282" i="2"/>
  <c r="L201" i="2"/>
  <c r="L409" i="2"/>
  <c r="L603" i="2"/>
  <c r="X526" i="2"/>
  <c r="Y526" i="2" s="1"/>
  <c r="L546" i="2"/>
  <c r="L559" i="2"/>
  <c r="X473" i="2"/>
  <c r="Y473" i="2" s="1"/>
  <c r="W473" i="2"/>
  <c r="X420" i="2"/>
  <c r="Y420" i="2" s="1"/>
  <c r="L443" i="2"/>
  <c r="L352" i="2"/>
  <c r="L369" i="2"/>
  <c r="L301" i="2"/>
  <c r="L285" i="2"/>
  <c r="L174" i="2"/>
  <c r="W36" i="2"/>
  <c r="X36" i="2"/>
  <c r="Y36" i="2" s="1"/>
  <c r="L568" i="2"/>
  <c r="X521" i="2"/>
  <c r="Y521" i="2" s="1"/>
  <c r="L539" i="2"/>
  <c r="L462" i="2"/>
  <c r="L491" i="2"/>
  <c r="X401" i="2"/>
  <c r="Y401" i="2" s="1"/>
  <c r="L239" i="2"/>
  <c r="L215" i="2"/>
  <c r="X87" i="2"/>
  <c r="Y87" i="2" s="1"/>
  <c r="AA87" i="2" s="1"/>
  <c r="X506" i="2"/>
  <c r="Y506" i="2" s="1"/>
  <c r="W506" i="2"/>
  <c r="X425" i="2"/>
  <c r="Y425" i="2" s="1"/>
  <c r="W425" i="2"/>
  <c r="L488" i="2"/>
  <c r="L456" i="2"/>
  <c r="L163" i="2"/>
  <c r="L227" i="2"/>
  <c r="N128" i="2"/>
  <c r="AA128" i="2" s="1"/>
  <c r="M138" i="2"/>
  <c r="N138" i="2" s="1"/>
  <c r="AA138" i="2" s="1"/>
  <c r="AA32" i="2"/>
  <c r="L530" i="2"/>
  <c r="X408" i="2"/>
  <c r="Y408" i="2" s="1"/>
  <c r="L317" i="2"/>
  <c r="L250" i="2"/>
  <c r="L328" i="2"/>
  <c r="L177" i="2"/>
  <c r="L203" i="2"/>
  <c r="L126" i="2"/>
  <c r="L190" i="2"/>
  <c r="L615" i="2"/>
  <c r="L569" i="2"/>
  <c r="L544" i="2"/>
  <c r="X497" i="2"/>
  <c r="Y497" i="2" s="1"/>
  <c r="W497" i="2"/>
  <c r="L434" i="2"/>
  <c r="L296" i="2"/>
  <c r="W75" i="2"/>
  <c r="X75" i="2"/>
  <c r="Y75" i="2" s="1"/>
  <c r="W30" i="2"/>
  <c r="AA30" i="2" s="1"/>
  <c r="X30" i="2"/>
  <c r="Y30" i="2" s="1"/>
  <c r="X49" i="2"/>
  <c r="Y49" i="2" s="1"/>
  <c r="L572" i="2"/>
  <c r="X454" i="2"/>
  <c r="Y454" i="2" s="1"/>
  <c r="W454" i="2"/>
  <c r="L438" i="2"/>
  <c r="L414" i="2"/>
  <c r="L338" i="2"/>
  <c r="L234" i="2"/>
  <c r="N44" i="2"/>
  <c r="M54" i="2"/>
  <c r="N54" i="2" s="1"/>
  <c r="AA54" i="2" s="1"/>
  <c r="M59" i="2"/>
  <c r="N59" i="2" s="1"/>
  <c r="AA59" i="2" s="1"/>
  <c r="M53" i="2"/>
  <c r="N53" i="2" s="1"/>
  <c r="N43" i="2"/>
  <c r="L609" i="2"/>
  <c r="L613" i="2"/>
  <c r="L589" i="2"/>
  <c r="X503" i="2"/>
  <c r="Y503" i="2" s="1"/>
  <c r="L555" i="2"/>
  <c r="L496" i="2"/>
  <c r="M500" i="2" s="1"/>
  <c r="L465" i="2"/>
  <c r="L400" i="2"/>
  <c r="L359" i="2"/>
  <c r="L169" i="2"/>
  <c r="M139" i="2"/>
  <c r="N139" i="2" s="1"/>
  <c r="AA139" i="2" s="1"/>
  <c r="X42" i="2"/>
  <c r="Y42" i="2" s="1"/>
  <c r="X519" i="2"/>
  <c r="Y519" i="2" s="1"/>
  <c r="L523" i="2"/>
  <c r="L529" i="2"/>
  <c r="X459" i="2"/>
  <c r="Y459" i="2" s="1"/>
  <c r="X451" i="2"/>
  <c r="Y451" i="2" s="1"/>
  <c r="X431" i="2"/>
  <c r="Y431" i="2" s="1"/>
  <c r="L450" i="2"/>
  <c r="X427" i="2"/>
  <c r="Y427" i="2" s="1"/>
  <c r="L422" i="2"/>
  <c r="L410" i="2"/>
  <c r="L361" i="2"/>
  <c r="L350" i="2"/>
  <c r="L279" i="2"/>
  <c r="L331" i="2"/>
  <c r="L243" i="2"/>
  <c r="L226" i="2"/>
  <c r="X104" i="2"/>
  <c r="Y104" i="2" s="1"/>
  <c r="AA104" i="2" s="1"/>
  <c r="L191" i="2"/>
  <c r="X78" i="2"/>
  <c r="Y78" i="2" s="1"/>
  <c r="AA78" i="2" s="1"/>
  <c r="L562" i="2"/>
  <c r="L511" i="2"/>
  <c r="L125" i="2"/>
  <c r="L517" i="2"/>
  <c r="X100" i="2"/>
  <c r="Y100" i="2" s="1"/>
  <c r="AA100" i="2" s="1"/>
  <c r="L619" i="2"/>
  <c r="L310" i="2"/>
  <c r="L468" i="2"/>
  <c r="L405" i="2"/>
  <c r="X80" i="2"/>
  <c r="Y80" i="2" s="1"/>
  <c r="W80" i="2"/>
  <c r="AA80" i="2" s="1"/>
  <c r="X99" i="2"/>
  <c r="Y99" i="2" s="1"/>
  <c r="AA99" i="2" s="1"/>
  <c r="M141" i="2"/>
  <c r="L376" i="2"/>
  <c r="L273" i="2"/>
  <c r="L333" i="2"/>
  <c r="L626" i="2"/>
  <c r="L597" i="2"/>
  <c r="X538" i="2"/>
  <c r="Y538" i="2" s="1"/>
  <c r="L294" i="2"/>
  <c r="L233" i="2"/>
  <c r="L152" i="2"/>
  <c r="L151" i="2"/>
  <c r="X489" i="2"/>
  <c r="Y489" i="2" s="1"/>
  <c r="W489" i="2"/>
  <c r="L451" i="2"/>
  <c r="X421" i="2"/>
  <c r="Y421" i="2" s="1"/>
  <c r="W421" i="2"/>
  <c r="M504" i="2"/>
  <c r="L447" i="2"/>
  <c r="L362" i="2"/>
  <c r="L180" i="2"/>
  <c r="L199" i="2"/>
  <c r="X43" i="2"/>
  <c r="Y43" i="2" s="1"/>
  <c r="L622" i="2"/>
  <c r="L604" i="2"/>
  <c r="L545" i="2"/>
  <c r="X508" i="2"/>
  <c r="Y508" i="2" s="1"/>
  <c r="X478" i="2"/>
  <c r="Y478" i="2" s="1"/>
  <c r="W478" i="2"/>
  <c r="L387" i="2"/>
  <c r="L370" i="2"/>
  <c r="L334" i="2"/>
  <c r="L173" i="2"/>
  <c r="X85" i="2"/>
  <c r="Y85" i="2" s="1"/>
  <c r="AA85" i="2" s="1"/>
  <c r="X92" i="2"/>
  <c r="Y92" i="2" s="1"/>
  <c r="AA92" i="2" s="1"/>
  <c r="X527" i="2"/>
  <c r="Y527" i="2" s="1"/>
  <c r="X468" i="2"/>
  <c r="Y468" i="2" s="1"/>
  <c r="W468" i="2"/>
  <c r="X433" i="2"/>
  <c r="Y433" i="2" s="1"/>
  <c r="X419" i="2"/>
  <c r="Y419" i="2" s="1"/>
  <c r="X422" i="2"/>
  <c r="Y422" i="2" s="1"/>
  <c r="L452" i="2"/>
  <c r="L337" i="2"/>
  <c r="L330" i="2"/>
  <c r="L277" i="2"/>
  <c r="L318" i="2"/>
  <c r="L181" i="2"/>
  <c r="L236" i="2"/>
  <c r="L528" i="2"/>
  <c r="L195" i="2"/>
  <c r="L630" i="2"/>
  <c r="X492" i="2"/>
  <c r="Y492" i="2" s="1"/>
  <c r="W492" i="2"/>
  <c r="L516" i="2"/>
  <c r="L375" i="2"/>
  <c r="L386" i="2"/>
  <c r="L297" i="2"/>
  <c r="L272" i="2"/>
  <c r="L166" i="2"/>
  <c r="X81" i="2"/>
  <c r="Y81" i="2" s="1"/>
  <c r="AA81" i="2" s="1"/>
  <c r="X84" i="2"/>
  <c r="Y84" i="2" s="1"/>
  <c r="AA84" i="2" s="1"/>
  <c r="W34" i="2"/>
  <c r="X34" i="2"/>
  <c r="Y34" i="2" s="1"/>
  <c r="X53" i="2"/>
  <c r="Y53" i="2" s="1"/>
  <c r="X516" i="2"/>
  <c r="Y516" i="2" s="1"/>
  <c r="W516" i="2"/>
  <c r="X512" i="2"/>
  <c r="Y512" i="2" s="1"/>
  <c r="L537" i="2"/>
  <c r="X446" i="2"/>
  <c r="Y446" i="2" s="1"/>
  <c r="L416" i="2"/>
  <c r="L393" i="2"/>
  <c r="L617" i="2"/>
  <c r="L594" i="2"/>
  <c r="L575" i="2"/>
  <c r="L543" i="2"/>
  <c r="X463" i="2"/>
  <c r="Y463" i="2" s="1"/>
  <c r="L433" i="2"/>
  <c r="L404" i="2"/>
  <c r="L319" i="2"/>
  <c r="L216" i="2"/>
  <c r="L155" i="2"/>
  <c r="X44" i="2"/>
  <c r="Y44" i="2" s="1"/>
  <c r="L564" i="2"/>
  <c r="L554" i="2"/>
  <c r="X464" i="2"/>
  <c r="Y464" i="2" s="1"/>
  <c r="L533" i="2"/>
  <c r="X447" i="2"/>
  <c r="Y447" i="2" s="1"/>
  <c r="L478" i="2"/>
  <c r="L143" i="2"/>
  <c r="L231" i="2"/>
  <c r="M137" i="2"/>
  <c r="N137" i="2" s="1"/>
  <c r="AA137" i="2" s="1"/>
  <c r="N127" i="2"/>
  <c r="AA127" i="2" s="1"/>
  <c r="L421" i="2"/>
  <c r="L541" i="2"/>
  <c r="L611" i="2"/>
  <c r="X507" i="2"/>
  <c r="Y507" i="2" s="1"/>
  <c r="W507" i="2"/>
  <c r="X469" i="2"/>
  <c r="Y469" i="2" s="1"/>
  <c r="W469" i="2"/>
  <c r="L526" i="2"/>
  <c r="L466" i="2"/>
  <c r="W400" i="2"/>
  <c r="X400" i="2"/>
  <c r="Y400" i="2" s="1"/>
  <c r="W381" i="2"/>
  <c r="X381" i="2"/>
  <c r="Y381" i="2" s="1"/>
  <c r="L389" i="2"/>
  <c r="L355" i="2"/>
  <c r="L308" i="2"/>
  <c r="L292" i="2"/>
  <c r="L252" i="2"/>
  <c r="M254" i="2" s="1"/>
  <c r="L264" i="2"/>
  <c r="L259" i="2"/>
  <c r="L266" i="2"/>
  <c r="L172" i="2"/>
  <c r="L197" i="2"/>
  <c r="L200" i="2"/>
  <c r="X529" i="2"/>
  <c r="Y529" i="2" s="1"/>
  <c r="X498" i="2"/>
  <c r="Y498" i="2" s="1"/>
  <c r="W498" i="2"/>
  <c r="X450" i="2"/>
  <c r="Y450" i="2" s="1"/>
  <c r="W450" i="2"/>
  <c r="L427" i="2"/>
  <c r="L349" i="2"/>
  <c r="L211" i="2"/>
  <c r="N48" i="2"/>
  <c r="AA48" i="2" s="1"/>
  <c r="M58" i="2"/>
  <c r="N58" i="2" s="1"/>
  <c r="AA58" i="2" s="1"/>
  <c r="N46" i="2"/>
  <c r="AA46" i="2" s="1"/>
  <c r="M56" i="2"/>
  <c r="N56" i="2" s="1"/>
  <c r="AA56" i="2" s="1"/>
  <c r="N47" i="2"/>
  <c r="AA47" i="2" s="1"/>
  <c r="M57" i="2"/>
  <c r="N57" i="2" s="1"/>
  <c r="AA57" i="2" s="1"/>
  <c r="X533" i="2"/>
  <c r="Y533" i="2" s="1"/>
  <c r="L536" i="2"/>
  <c r="L439" i="2"/>
  <c r="L260" i="2"/>
  <c r="L262" i="2"/>
  <c r="L161" i="2"/>
  <c r="X35" i="2"/>
  <c r="Y35" i="2" s="1"/>
  <c r="W35" i="2"/>
  <c r="W388" i="2"/>
  <c r="X388" i="2"/>
  <c r="Y388" i="2" s="1"/>
  <c r="L269" i="2"/>
  <c r="N141" i="2"/>
  <c r="AA141" i="2" s="1"/>
  <c r="X93" i="2"/>
  <c r="Y93" i="2" s="1"/>
  <c r="AA93" i="2" s="1"/>
  <c r="L206" i="2"/>
  <c r="L390" i="2"/>
  <c r="L515" i="2"/>
  <c r="X386" i="2"/>
  <c r="Y386" i="2" s="1"/>
  <c r="L616" i="2"/>
  <c r="AA29" i="2"/>
  <c r="L430" i="2"/>
  <c r="L531" i="2"/>
  <c r="L235" i="2"/>
  <c r="X382" i="2"/>
  <c r="Y382" i="2" s="1"/>
  <c r="L142" i="2"/>
  <c r="U217" i="1"/>
  <c r="V217" i="1" s="1"/>
  <c r="K635" i="1"/>
  <c r="K287" i="1"/>
  <c r="X255" i="1"/>
  <c r="Y255" i="1" s="1"/>
  <c r="U205" i="1"/>
  <c r="V205" i="1" s="1"/>
  <c r="U201" i="1"/>
  <c r="V201" i="1" s="1"/>
  <c r="U197" i="1"/>
  <c r="V197" i="1" s="1"/>
  <c r="X350" i="1"/>
  <c r="Y350" i="1" s="1"/>
  <c r="U195" i="1"/>
  <c r="V195" i="1" s="1"/>
  <c r="U194" i="1"/>
  <c r="V194" i="1" s="1"/>
  <c r="U164" i="1"/>
  <c r="V164" i="1" s="1"/>
  <c r="U150" i="1"/>
  <c r="V150" i="1" s="1"/>
  <c r="U152" i="1"/>
  <c r="V152" i="1" s="1"/>
  <c r="U135" i="1"/>
  <c r="V135" i="1" s="1"/>
  <c r="U22" i="1"/>
  <c r="V22" i="1" s="1"/>
  <c r="X410" i="1"/>
  <c r="Y410" i="1" s="1"/>
  <c r="X532" i="1"/>
  <c r="Y532" i="1" s="1"/>
  <c r="W523" i="1"/>
  <c r="X430" i="1"/>
  <c r="Y430" i="1" s="1"/>
  <c r="X424" i="1"/>
  <c r="Y424" i="1" s="1"/>
  <c r="W421" i="1"/>
  <c r="W534" i="1"/>
  <c r="X623" i="1"/>
  <c r="Y623" i="1" s="1"/>
  <c r="X579" i="1"/>
  <c r="Y579" i="1" s="1"/>
  <c r="L596" i="1"/>
  <c r="X566" i="1"/>
  <c r="Y566" i="1" s="1"/>
  <c r="X558" i="1"/>
  <c r="Y558" i="1" s="1"/>
  <c r="U493" i="1"/>
  <c r="V493" i="1" s="1"/>
  <c r="U504" i="1"/>
  <c r="V504" i="1" s="1"/>
  <c r="X447" i="1"/>
  <c r="Y447" i="1" s="1"/>
  <c r="X337" i="1"/>
  <c r="Y337" i="1" s="1"/>
  <c r="X262" i="1"/>
  <c r="Y262" i="1" s="1"/>
  <c r="K277" i="1"/>
  <c r="U227" i="1"/>
  <c r="V227" i="1" s="1"/>
  <c r="U223" i="1"/>
  <c r="V223" i="1" s="1"/>
  <c r="K146" i="1"/>
  <c r="K149" i="1"/>
  <c r="K567" i="1"/>
  <c r="K510" i="1"/>
  <c r="K160" i="1"/>
  <c r="X580" i="1"/>
  <c r="Y580" i="1" s="1"/>
  <c r="K557" i="1"/>
  <c r="K406" i="1"/>
  <c r="X249" i="1"/>
  <c r="Y249" i="1" s="1"/>
  <c r="U226" i="1"/>
  <c r="V226" i="1" s="1"/>
  <c r="U222" i="1"/>
  <c r="V222" i="1" s="1"/>
  <c r="U29" i="1"/>
  <c r="V29" i="1" s="1"/>
  <c r="X345" i="1"/>
  <c r="Y345" i="1" s="1"/>
  <c r="K315" i="1"/>
  <c r="X270" i="1"/>
  <c r="Y270" i="1" s="1"/>
  <c r="U533" i="1"/>
  <c r="V533" i="1" s="1"/>
  <c r="U181" i="1"/>
  <c r="V181" i="1" s="1"/>
  <c r="W181" i="1" s="1"/>
  <c r="X572" i="1"/>
  <c r="Y572" i="1" s="1"/>
  <c r="K474" i="1"/>
  <c r="X459" i="1"/>
  <c r="Y459" i="1" s="1"/>
  <c r="K422" i="1"/>
  <c r="K391" i="1"/>
  <c r="X436" i="1"/>
  <c r="Y436" i="1" s="1"/>
  <c r="K373" i="1"/>
  <c r="X287" i="1"/>
  <c r="Y287" i="1" s="1"/>
  <c r="K288" i="1"/>
  <c r="U196" i="1"/>
  <c r="V196" i="1" s="1"/>
  <c r="X483" i="1"/>
  <c r="Y483" i="1" s="1"/>
  <c r="K372" i="1"/>
  <c r="K184" i="1"/>
  <c r="U134" i="1"/>
  <c r="V134" i="1" s="1"/>
  <c r="K554" i="1"/>
  <c r="K361" i="1"/>
  <c r="K143" i="1"/>
  <c r="U27" i="1"/>
  <c r="V27" i="1" s="1"/>
  <c r="U34" i="1"/>
  <c r="V34" i="1" s="1"/>
  <c r="U23" i="1"/>
  <c r="V23" i="1" s="1"/>
  <c r="X428" i="1"/>
  <c r="Y428" i="1" s="1"/>
  <c r="K327" i="1"/>
  <c r="X289" i="1"/>
  <c r="Y289" i="1" s="1"/>
  <c r="X554" i="1"/>
  <c r="Y554" i="1" s="1"/>
  <c r="X468" i="1"/>
  <c r="Y468" i="1" s="1"/>
  <c r="K412" i="1"/>
  <c r="K459" i="1"/>
  <c r="K253" i="1"/>
  <c r="K470" i="1"/>
  <c r="K494" i="1"/>
  <c r="X433" i="1"/>
  <c r="Y433" i="1" s="1"/>
  <c r="K387" i="1"/>
  <c r="K259" i="1"/>
  <c r="K242" i="1"/>
  <c r="K220" i="1"/>
  <c r="U158" i="1"/>
  <c r="V158" i="1" s="1"/>
  <c r="K132" i="1"/>
  <c r="K396" i="1"/>
  <c r="U310" i="1"/>
  <c r="V310" i="1" s="1"/>
  <c r="U306" i="1"/>
  <c r="V306" i="1" s="1"/>
  <c r="U293" i="1"/>
  <c r="V293" i="1" s="1"/>
  <c r="K299" i="1"/>
  <c r="U214" i="1"/>
  <c r="V214" i="1" s="1"/>
  <c r="K139" i="1"/>
  <c r="U178" i="1"/>
  <c r="V178" i="1" s="1"/>
  <c r="W178" i="1" s="1"/>
  <c r="U185" i="1"/>
  <c r="V185" i="1" s="1"/>
  <c r="W185" i="1" s="1"/>
  <c r="L620" i="1"/>
  <c r="L595" i="1"/>
  <c r="X617" i="1"/>
  <c r="Y617" i="1" s="1"/>
  <c r="X605" i="1"/>
  <c r="Y605" i="1" s="1"/>
  <c r="K518" i="1"/>
  <c r="X427" i="1"/>
  <c r="Y427" i="1" s="1"/>
  <c r="K353" i="1"/>
  <c r="K326" i="1"/>
  <c r="X251" i="1"/>
  <c r="Y251" i="1" s="1"/>
  <c r="K110" i="1"/>
  <c r="U54" i="1"/>
  <c r="V54" i="1" s="1"/>
  <c r="X624" i="1"/>
  <c r="Y624" i="1" s="1"/>
  <c r="K455" i="1"/>
  <c r="X280" i="1"/>
  <c r="Y280" i="1" s="1"/>
  <c r="K294" i="1"/>
  <c r="U145" i="1"/>
  <c r="V145" i="1" s="1"/>
  <c r="U151" i="1"/>
  <c r="V151" i="1" s="1"/>
  <c r="U148" i="1"/>
  <c r="V148" i="1" s="1"/>
  <c r="U141" i="1"/>
  <c r="V141" i="1" s="1"/>
  <c r="K223" i="1"/>
  <c r="U157" i="1"/>
  <c r="V157" i="1" s="1"/>
  <c r="K306" i="1"/>
  <c r="W488" i="1"/>
  <c r="X488" i="1"/>
  <c r="Y488" i="1" s="1"/>
  <c r="W495" i="1"/>
  <c r="W491" i="1"/>
  <c r="W301" i="1"/>
  <c r="W116" i="1"/>
  <c r="W490" i="1"/>
  <c r="W496" i="1"/>
  <c r="W492" i="1"/>
  <c r="K566" i="1"/>
  <c r="X552" i="1"/>
  <c r="Y552" i="1" s="1"/>
  <c r="W552" i="1"/>
  <c r="K480" i="1"/>
  <c r="K415" i="1"/>
  <c r="K348" i="1"/>
  <c r="K338" i="1"/>
  <c r="L606" i="1"/>
  <c r="X595" i="1"/>
  <c r="Y595" i="1" s="1"/>
  <c r="W595" i="1"/>
  <c r="K539" i="1"/>
  <c r="L602" i="1"/>
  <c r="K630" i="1"/>
  <c r="L598" i="1"/>
  <c r="X568" i="1"/>
  <c r="Y568" i="1" s="1"/>
  <c r="W568" i="1"/>
  <c r="K548" i="1"/>
  <c r="X578" i="1"/>
  <c r="Y578" i="1" s="1"/>
  <c r="W578" i="1"/>
  <c r="X583" i="1"/>
  <c r="Y583" i="1" s="1"/>
  <c r="X562" i="1"/>
  <c r="Y562" i="1" s="1"/>
  <c r="X545" i="1"/>
  <c r="Y545" i="1" s="1"/>
  <c r="W545" i="1"/>
  <c r="X537" i="1"/>
  <c r="Y537" i="1" s="1"/>
  <c r="W537" i="1"/>
  <c r="K545" i="1"/>
  <c r="W494" i="1"/>
  <c r="W458" i="1"/>
  <c r="X458" i="1"/>
  <c r="Y458" i="1" s="1"/>
  <c r="K466" i="1"/>
  <c r="K534" i="1"/>
  <c r="K516" i="1"/>
  <c r="W509" i="1"/>
  <c r="X528" i="1"/>
  <c r="Y528" i="1" s="1"/>
  <c r="U501" i="1"/>
  <c r="V501" i="1" s="1"/>
  <c r="U507" i="1"/>
  <c r="V507" i="1" s="1"/>
  <c r="U499" i="1"/>
  <c r="V499" i="1" s="1"/>
  <c r="X448" i="1"/>
  <c r="Y448" i="1" s="1"/>
  <c r="W445" i="1"/>
  <c r="X445" i="1"/>
  <c r="Y445" i="1" s="1"/>
  <c r="K446" i="1"/>
  <c r="K435" i="1"/>
  <c r="K427" i="1"/>
  <c r="K419" i="1"/>
  <c r="K411" i="1"/>
  <c r="W408" i="1"/>
  <c r="X408" i="1"/>
  <c r="Y408" i="1" s="1"/>
  <c r="K448" i="1"/>
  <c r="K384" i="1"/>
  <c r="K355" i="1"/>
  <c r="W323" i="1"/>
  <c r="W313" i="1"/>
  <c r="K324" i="1"/>
  <c r="K325" i="1"/>
  <c r="K334" i="1"/>
  <c r="W282" i="1"/>
  <c r="X282" i="1"/>
  <c r="Y282" i="1" s="1"/>
  <c r="K270" i="1"/>
  <c r="K264" i="1"/>
  <c r="W239" i="1"/>
  <c r="K282" i="1"/>
  <c r="K271" i="1"/>
  <c r="K247" i="1"/>
  <c r="W229" i="1"/>
  <c r="U225" i="1"/>
  <c r="V225" i="1" s="1"/>
  <c r="U221" i="1"/>
  <c r="V221" i="1" s="1"/>
  <c r="U219" i="1"/>
  <c r="V219" i="1" s="1"/>
  <c r="K238" i="1"/>
  <c r="W207" i="1"/>
  <c r="U203" i="1"/>
  <c r="V203" i="1" s="1"/>
  <c r="U199" i="1"/>
  <c r="V199" i="1" s="1"/>
  <c r="U190" i="1"/>
  <c r="V190" i="1" s="1"/>
  <c r="U186" i="1"/>
  <c r="V186" i="1" s="1"/>
  <c r="K190" i="1"/>
  <c r="U161" i="1"/>
  <c r="V161" i="1" s="1"/>
  <c r="W126" i="1"/>
  <c r="K169" i="1"/>
  <c r="K124" i="1"/>
  <c r="K140" i="1"/>
  <c r="W84" i="1"/>
  <c r="K126" i="1"/>
  <c r="W56" i="1"/>
  <c r="W46" i="1"/>
  <c r="L611" i="1"/>
  <c r="X590" i="1"/>
  <c r="Y590" i="1" s="1"/>
  <c r="W590" i="1"/>
  <c r="X610" i="1"/>
  <c r="Y610" i="1" s="1"/>
  <c r="W610" i="1"/>
  <c r="X582" i="1"/>
  <c r="Y582" i="1" s="1"/>
  <c r="W582" i="1"/>
  <c r="X609" i="1"/>
  <c r="Y609" i="1" s="1"/>
  <c r="L614" i="1"/>
  <c r="L600" i="1"/>
  <c r="K546" i="1"/>
  <c r="X547" i="1"/>
  <c r="Y547" i="1" s="1"/>
  <c r="W547" i="1"/>
  <c r="K505" i="1"/>
  <c r="K479" i="1"/>
  <c r="K533" i="1"/>
  <c r="K525" i="1"/>
  <c r="W473" i="1"/>
  <c r="X473" i="1"/>
  <c r="Y473" i="1" s="1"/>
  <c r="K519" i="1"/>
  <c r="K487" i="1"/>
  <c r="K400" i="1"/>
  <c r="W423" i="1"/>
  <c r="X423" i="1"/>
  <c r="Y423" i="1" s="1"/>
  <c r="K401" i="1"/>
  <c r="K374" i="1"/>
  <c r="K368" i="1"/>
  <c r="K364" i="1"/>
  <c r="K360" i="1"/>
  <c r="K356" i="1"/>
  <c r="W320" i="1"/>
  <c r="W298" i="1"/>
  <c r="X275" i="1"/>
  <c r="Y275" i="1" s="1"/>
  <c r="X283" i="1"/>
  <c r="Y283" i="1" s="1"/>
  <c r="K305" i="1"/>
  <c r="K274" i="1"/>
  <c r="K293" i="1"/>
  <c r="X254" i="1"/>
  <c r="Y254" i="1" s="1"/>
  <c r="W247" i="1"/>
  <c r="X266" i="1"/>
  <c r="Y266" i="1" s="1"/>
  <c r="K244" i="1"/>
  <c r="K201" i="1"/>
  <c r="K209" i="1"/>
  <c r="U149" i="1"/>
  <c r="V149" i="1" s="1"/>
  <c r="W153" i="1"/>
  <c r="U147" i="1"/>
  <c r="V147" i="1" s="1"/>
  <c r="U143" i="1"/>
  <c r="V143" i="1" s="1"/>
  <c r="U131" i="1"/>
  <c r="V131" i="1" s="1"/>
  <c r="K170" i="1"/>
  <c r="K152" i="1"/>
  <c r="K178" i="1"/>
  <c r="U136" i="1"/>
  <c r="V136" i="1" s="1"/>
  <c r="K136" i="1"/>
  <c r="X615" i="1"/>
  <c r="Y615" i="1" s="1"/>
  <c r="W615" i="1"/>
  <c r="X573" i="1"/>
  <c r="Y573" i="1" s="1"/>
  <c r="W573" i="1"/>
  <c r="K556" i="1"/>
  <c r="L604" i="1"/>
  <c r="K551" i="1"/>
  <c r="X612" i="1"/>
  <c r="Y612" i="1" s="1"/>
  <c r="X542" i="1"/>
  <c r="Y542" i="1" s="1"/>
  <c r="W542" i="1"/>
  <c r="K549" i="1"/>
  <c r="W478" i="1"/>
  <c r="X478" i="1"/>
  <c r="Y478" i="1" s="1"/>
  <c r="K478" i="1"/>
  <c r="K512" i="1"/>
  <c r="K467" i="1"/>
  <c r="X476" i="1"/>
  <c r="Y476" i="1" s="1"/>
  <c r="X460" i="1"/>
  <c r="Y460" i="1" s="1"/>
  <c r="X453" i="1"/>
  <c r="Y453" i="1" s="1"/>
  <c r="W439" i="1"/>
  <c r="X439" i="1"/>
  <c r="Y439" i="1" s="1"/>
  <c r="X467" i="1"/>
  <c r="Y467" i="1" s="1"/>
  <c r="K463" i="1"/>
  <c r="X420" i="1"/>
  <c r="Y420" i="1" s="1"/>
  <c r="K434" i="1"/>
  <c r="X406" i="1"/>
  <c r="Y406" i="1" s="1"/>
  <c r="X422" i="1"/>
  <c r="Y422" i="1" s="1"/>
  <c r="K389" i="1"/>
  <c r="X366" i="1"/>
  <c r="Y366" i="1" s="1"/>
  <c r="W291" i="1"/>
  <c r="X291" i="1"/>
  <c r="Y291" i="1" s="1"/>
  <c r="X288" i="1"/>
  <c r="Y288" i="1" s="1"/>
  <c r="K249" i="1"/>
  <c r="U228" i="1"/>
  <c r="V228" i="1" s="1"/>
  <c r="U224" i="1"/>
  <c r="V224" i="1" s="1"/>
  <c r="U220" i="1"/>
  <c r="V220" i="1" s="1"/>
  <c r="K229" i="1"/>
  <c r="K225" i="1"/>
  <c r="K180" i="1"/>
  <c r="U159" i="1"/>
  <c r="V159" i="1" s="1"/>
  <c r="W124" i="1"/>
  <c r="K165" i="1"/>
  <c r="W91" i="1"/>
  <c r="K119" i="1"/>
  <c r="W95" i="1"/>
  <c r="K135" i="1"/>
  <c r="U81" i="1"/>
  <c r="V81" i="1" s="1"/>
  <c r="U53" i="1"/>
  <c r="V53" i="1" s="1"/>
  <c r="U43" i="1"/>
  <c r="V43" i="1" s="1"/>
  <c r="X37" i="1"/>
  <c r="Y37" i="1" s="1"/>
  <c r="W37" i="1"/>
  <c r="U31" i="1"/>
  <c r="V31" i="1" s="1"/>
  <c r="U38" i="1"/>
  <c r="V38" i="1" s="1"/>
  <c r="U30" i="1"/>
  <c r="V30" i="1" s="1"/>
  <c r="U24" i="1"/>
  <c r="V24" i="1" s="1"/>
  <c r="U39" i="1"/>
  <c r="V39" i="1" s="1"/>
  <c r="L607" i="1"/>
  <c r="L603" i="1"/>
  <c r="X586" i="1"/>
  <c r="Y586" i="1" s="1"/>
  <c r="W586" i="1"/>
  <c r="K571" i="1"/>
  <c r="X574" i="1"/>
  <c r="Y574" i="1" s="1"/>
  <c r="W574" i="1"/>
  <c r="X571" i="1"/>
  <c r="Y571" i="1" s="1"/>
  <c r="X549" i="1"/>
  <c r="Y549" i="1" s="1"/>
  <c r="W549" i="1"/>
  <c r="K501" i="1"/>
  <c r="K477" i="1"/>
  <c r="K527" i="1"/>
  <c r="W461" i="1"/>
  <c r="X461" i="1"/>
  <c r="Y461" i="1" s="1"/>
  <c r="K507" i="1"/>
  <c r="X454" i="1"/>
  <c r="Y454" i="1" s="1"/>
  <c r="K506" i="1"/>
  <c r="W419" i="1"/>
  <c r="X419" i="1"/>
  <c r="Y419" i="1" s="1"/>
  <c r="K452" i="1"/>
  <c r="X421" i="1"/>
  <c r="Y421" i="1" s="1"/>
  <c r="K378" i="1"/>
  <c r="W335" i="1"/>
  <c r="X335" i="1"/>
  <c r="Y335" i="1" s="1"/>
  <c r="K358" i="1"/>
  <c r="X342" i="1"/>
  <c r="Y342" i="1" s="1"/>
  <c r="W338" i="1"/>
  <c r="X338" i="1"/>
  <c r="Y338" i="1" s="1"/>
  <c r="K351" i="1"/>
  <c r="W322" i="1"/>
  <c r="U312" i="1"/>
  <c r="V312" i="1" s="1"/>
  <c r="U308" i="1"/>
  <c r="V308" i="1" s="1"/>
  <c r="U304" i="1"/>
  <c r="V304" i="1" s="1"/>
  <c r="K333" i="1"/>
  <c r="K320" i="1"/>
  <c r="K269" i="1"/>
  <c r="K289" i="1"/>
  <c r="K283" i="1"/>
  <c r="K256" i="1"/>
  <c r="K199" i="1"/>
  <c r="W214" i="1"/>
  <c r="U208" i="1"/>
  <c r="V208" i="1" s="1"/>
  <c r="K189" i="1"/>
  <c r="U156" i="1"/>
  <c r="V156" i="1" s="1"/>
  <c r="U121" i="1"/>
  <c r="V121" i="1" s="1"/>
  <c r="K155" i="1"/>
  <c r="K122" i="1"/>
  <c r="U82" i="1"/>
  <c r="V82" i="1" s="1"/>
  <c r="U99" i="1"/>
  <c r="V99" i="1" s="1"/>
  <c r="X75" i="1"/>
  <c r="Y75" i="1" s="1"/>
  <c r="AA75" i="1" s="1"/>
  <c r="U48" i="1"/>
  <c r="V48" i="1" s="1"/>
  <c r="X367" i="1"/>
  <c r="Y367" i="1" s="1"/>
  <c r="X378" i="1"/>
  <c r="Y378" i="1" s="1"/>
  <c r="K246" i="1"/>
  <c r="K550" i="1"/>
  <c r="K281" i="1"/>
  <c r="K123" i="1"/>
  <c r="X380" i="1"/>
  <c r="Y380" i="1" s="1"/>
  <c r="L610" i="1"/>
  <c r="W510" i="1"/>
  <c r="U503" i="1"/>
  <c r="V503" i="1" s="1"/>
  <c r="K560" i="1"/>
  <c r="X603" i="1"/>
  <c r="Y603" i="1" s="1"/>
  <c r="L619" i="1"/>
  <c r="X607" i="1"/>
  <c r="Y607" i="1" s="1"/>
  <c r="W607" i="1"/>
  <c r="X560" i="1"/>
  <c r="Y560" i="1" s="1"/>
  <c r="W560" i="1"/>
  <c r="X622" i="1"/>
  <c r="Y622" i="1" s="1"/>
  <c r="K577" i="1"/>
  <c r="X587" i="1"/>
  <c r="Y587" i="1" s="1"/>
  <c r="X543" i="1"/>
  <c r="Y543" i="1" s="1"/>
  <c r="W543" i="1"/>
  <c r="X535" i="1"/>
  <c r="Y535" i="1" s="1"/>
  <c r="W535" i="1"/>
  <c r="W482" i="1"/>
  <c r="X482" i="1"/>
  <c r="Y482" i="1" s="1"/>
  <c r="K484" i="1"/>
  <c r="K530" i="1"/>
  <c r="K508" i="1"/>
  <c r="U508" i="1"/>
  <c r="V508" i="1" s="1"/>
  <c r="U500" i="1"/>
  <c r="V500" i="1" s="1"/>
  <c r="U506" i="1"/>
  <c r="V506" i="1" s="1"/>
  <c r="U498" i="1"/>
  <c r="V498" i="1" s="1"/>
  <c r="X480" i="1"/>
  <c r="Y480" i="1" s="1"/>
  <c r="X464" i="1"/>
  <c r="Y464" i="1" s="1"/>
  <c r="K522" i="1"/>
  <c r="X463" i="1"/>
  <c r="Y463" i="1" s="1"/>
  <c r="K458" i="1"/>
  <c r="X416" i="1"/>
  <c r="Y416" i="1" s="1"/>
  <c r="K433" i="1"/>
  <c r="K425" i="1"/>
  <c r="K417" i="1"/>
  <c r="K402" i="1"/>
  <c r="W418" i="1"/>
  <c r="X418" i="1"/>
  <c r="Y418" i="1" s="1"/>
  <c r="K343" i="1"/>
  <c r="K381" i="1"/>
  <c r="X371" i="1"/>
  <c r="Y371" i="1" s="1"/>
  <c r="K331" i="1"/>
  <c r="W292" i="1"/>
  <c r="X292" i="1"/>
  <c r="Y292" i="1" s="1"/>
  <c r="K319" i="1"/>
  <c r="K330" i="1"/>
  <c r="W286" i="1"/>
  <c r="X286" i="1"/>
  <c r="Y286" i="1" s="1"/>
  <c r="K267" i="1"/>
  <c r="K302" i="1"/>
  <c r="K265" i="1"/>
  <c r="W218" i="1"/>
  <c r="K235" i="1"/>
  <c r="K241" i="1"/>
  <c r="W206" i="1"/>
  <c r="U202" i="1"/>
  <c r="V202" i="1" s="1"/>
  <c r="U198" i="1"/>
  <c r="V198" i="1" s="1"/>
  <c r="U193" i="1"/>
  <c r="V193" i="1" s="1"/>
  <c r="U189" i="1"/>
  <c r="V189" i="1" s="1"/>
  <c r="K214" i="1"/>
  <c r="W166" i="1"/>
  <c r="X185" i="1"/>
  <c r="Y185" i="1" s="1"/>
  <c r="K166" i="1"/>
  <c r="K148" i="1"/>
  <c r="K172" i="1"/>
  <c r="W138" i="1"/>
  <c r="W106" i="1"/>
  <c r="K120" i="1"/>
  <c r="K127" i="1"/>
  <c r="W79" i="1"/>
  <c r="X79" i="1"/>
  <c r="Y79" i="1" s="1"/>
  <c r="W55" i="1"/>
  <c r="L617" i="1"/>
  <c r="X625" i="1"/>
  <c r="Y625" i="1" s="1"/>
  <c r="L615" i="1"/>
  <c r="X600" i="1"/>
  <c r="Y600" i="1" s="1"/>
  <c r="X581" i="1"/>
  <c r="Y581" i="1" s="1"/>
  <c r="W581" i="1"/>
  <c r="X606" i="1"/>
  <c r="Y606" i="1" s="1"/>
  <c r="W606" i="1"/>
  <c r="X567" i="1"/>
  <c r="Y567" i="1" s="1"/>
  <c r="W567" i="1"/>
  <c r="X621" i="1"/>
  <c r="Y621" i="1" s="1"/>
  <c r="K580" i="1"/>
  <c r="X565" i="1"/>
  <c r="Y565" i="1" s="1"/>
  <c r="K497" i="1"/>
  <c r="K475" i="1"/>
  <c r="W465" i="1"/>
  <c r="X465" i="1"/>
  <c r="Y465" i="1" s="1"/>
  <c r="K511" i="1"/>
  <c r="X455" i="1"/>
  <c r="Y455" i="1" s="1"/>
  <c r="X449" i="1"/>
  <c r="Y449" i="1" s="1"/>
  <c r="X442" i="1"/>
  <c r="Y442" i="1" s="1"/>
  <c r="X435" i="1"/>
  <c r="Y435" i="1" s="1"/>
  <c r="K392" i="1"/>
  <c r="K445" i="1"/>
  <c r="X409" i="1"/>
  <c r="Y409" i="1" s="1"/>
  <c r="K409" i="1"/>
  <c r="X426" i="1"/>
  <c r="Y426" i="1" s="1"/>
  <c r="K393" i="1"/>
  <c r="K447" i="1"/>
  <c r="K382" i="1"/>
  <c r="K349" i="1"/>
  <c r="K371" i="1"/>
  <c r="K367" i="1"/>
  <c r="K363" i="1"/>
  <c r="K359" i="1"/>
  <c r="K346" i="1"/>
  <c r="X372" i="1"/>
  <c r="Y372" i="1" s="1"/>
  <c r="X365" i="1"/>
  <c r="Y365" i="1" s="1"/>
  <c r="W324" i="1"/>
  <c r="W316" i="1"/>
  <c r="W303" i="1"/>
  <c r="U314" i="1"/>
  <c r="V314" i="1" s="1"/>
  <c r="W267" i="1"/>
  <c r="X267" i="1"/>
  <c r="Y267" i="1" s="1"/>
  <c r="W244" i="1"/>
  <c r="X244" i="1"/>
  <c r="Y244" i="1" s="1"/>
  <c r="X260" i="1"/>
  <c r="Y260" i="1" s="1"/>
  <c r="K260" i="1"/>
  <c r="K298" i="1"/>
  <c r="K286" i="1"/>
  <c r="K258" i="1"/>
  <c r="K243" i="1"/>
  <c r="K194" i="1"/>
  <c r="K197" i="1"/>
  <c r="U213" i="1"/>
  <c r="V213" i="1" s="1"/>
  <c r="K213" i="1"/>
  <c r="K181" i="1"/>
  <c r="W146" i="1"/>
  <c r="W150" i="1"/>
  <c r="W152" i="1"/>
  <c r="W142" i="1"/>
  <c r="W139" i="1"/>
  <c r="W119" i="1"/>
  <c r="K156" i="1"/>
  <c r="K177" i="1"/>
  <c r="K168" i="1"/>
  <c r="W102" i="1"/>
  <c r="U132" i="1"/>
  <c r="V132" i="1" s="1"/>
  <c r="W134" i="1"/>
  <c r="W51" i="1"/>
  <c r="U45" i="1"/>
  <c r="V45" i="1" s="1"/>
  <c r="L42" i="1"/>
  <c r="L43" i="1"/>
  <c r="L44" i="1"/>
  <c r="L45" i="1"/>
  <c r="L46" i="1"/>
  <c r="L47" i="1"/>
  <c r="L51" i="1"/>
  <c r="L52" i="1"/>
  <c r="L48" i="1"/>
  <c r="L49" i="1"/>
  <c r="L50" i="1"/>
  <c r="K625" i="1"/>
  <c r="K626" i="1"/>
  <c r="X601" i="1"/>
  <c r="Y601" i="1" s="1"/>
  <c r="W601" i="1"/>
  <c r="X564" i="1"/>
  <c r="Y564" i="1" s="1"/>
  <c r="W564" i="1"/>
  <c r="X614" i="1"/>
  <c r="Y614" i="1" s="1"/>
  <c r="W614" i="1"/>
  <c r="K634" i="1"/>
  <c r="X593" i="1"/>
  <c r="Y593" i="1" s="1"/>
  <c r="K637" i="1"/>
  <c r="K576" i="1"/>
  <c r="X550" i="1"/>
  <c r="Y550" i="1" s="1"/>
  <c r="W550" i="1"/>
  <c r="X540" i="1"/>
  <c r="Y540" i="1" s="1"/>
  <c r="W540" i="1"/>
  <c r="W511" i="1"/>
  <c r="X530" i="1"/>
  <c r="Y530" i="1" s="1"/>
  <c r="W470" i="1"/>
  <c r="X470" i="1"/>
  <c r="Y470" i="1" s="1"/>
  <c r="K532" i="1"/>
  <c r="K524" i="1"/>
  <c r="K504" i="1"/>
  <c r="W443" i="1"/>
  <c r="X443" i="1"/>
  <c r="Y443" i="1" s="1"/>
  <c r="X432" i="1"/>
  <c r="Y432" i="1" s="1"/>
  <c r="K432" i="1"/>
  <c r="K426" i="1"/>
  <c r="K418" i="1"/>
  <c r="K407" i="1"/>
  <c r="K464" i="1"/>
  <c r="K399" i="1"/>
  <c r="K377" i="1"/>
  <c r="W294" i="1"/>
  <c r="X294" i="1"/>
  <c r="Y294" i="1" s="1"/>
  <c r="W300" i="1"/>
  <c r="K291" i="1"/>
  <c r="X274" i="1"/>
  <c r="Y274" i="1" s="1"/>
  <c r="X269" i="1"/>
  <c r="Y269" i="1" s="1"/>
  <c r="W253" i="1"/>
  <c r="X253" i="1"/>
  <c r="Y253" i="1" s="1"/>
  <c r="K234" i="1"/>
  <c r="K232" i="1"/>
  <c r="K228" i="1"/>
  <c r="K195" i="1"/>
  <c r="K206" i="1"/>
  <c r="K210" i="1"/>
  <c r="K183" i="1"/>
  <c r="W158" i="1"/>
  <c r="W128" i="1"/>
  <c r="K157" i="1"/>
  <c r="K163" i="1"/>
  <c r="K151" i="1"/>
  <c r="K141" i="1"/>
  <c r="W92" i="1"/>
  <c r="K134" i="1"/>
  <c r="K117" i="1"/>
  <c r="W101" i="1"/>
  <c r="U52" i="1"/>
  <c r="V52" i="1" s="1"/>
  <c r="W29" i="1"/>
  <c r="X29" i="1"/>
  <c r="Y29" i="1" s="1"/>
  <c r="U36" i="1"/>
  <c r="V36" i="1" s="1"/>
  <c r="U28" i="1"/>
  <c r="V28" i="1" s="1"/>
  <c r="U25" i="1"/>
  <c r="V25" i="1" s="1"/>
  <c r="W22" i="1"/>
  <c r="X22" i="1"/>
  <c r="Y22" i="1" s="1"/>
  <c r="X631" i="1"/>
  <c r="Y631" i="1" s="1"/>
  <c r="X598" i="1"/>
  <c r="Y598" i="1" s="1"/>
  <c r="X577" i="1"/>
  <c r="Y577" i="1" s="1"/>
  <c r="W577" i="1"/>
  <c r="K569" i="1"/>
  <c r="X563" i="1"/>
  <c r="Y563" i="1" s="1"/>
  <c r="W563" i="1"/>
  <c r="K572" i="1"/>
  <c r="X569" i="1"/>
  <c r="Y569" i="1" s="1"/>
  <c r="L593" i="1"/>
  <c r="K575" i="1"/>
  <c r="K544" i="1"/>
  <c r="K493" i="1"/>
  <c r="W485" i="1"/>
  <c r="X485" i="1"/>
  <c r="Y485" i="1" s="1"/>
  <c r="K499" i="1"/>
  <c r="K498" i="1"/>
  <c r="X431" i="1"/>
  <c r="Y431" i="1" s="1"/>
  <c r="W407" i="1"/>
  <c r="X407" i="1"/>
  <c r="Y407" i="1" s="1"/>
  <c r="K465" i="1"/>
  <c r="K397" i="1"/>
  <c r="K386" i="1"/>
  <c r="W339" i="1"/>
  <c r="X339" i="1"/>
  <c r="Y339" i="1" s="1"/>
  <c r="K362" i="1"/>
  <c r="K365" i="1"/>
  <c r="X370" i="1"/>
  <c r="Y370" i="1" s="1"/>
  <c r="W297" i="1"/>
  <c r="U311" i="1"/>
  <c r="V311" i="1" s="1"/>
  <c r="X330" i="1" s="1"/>
  <c r="Y330" i="1" s="1"/>
  <c r="U307" i="1"/>
  <c r="V307" i="1" s="1"/>
  <c r="K328" i="1"/>
  <c r="W315" i="1"/>
  <c r="U295" i="1"/>
  <c r="V295" i="1" s="1"/>
  <c r="X303" i="1" s="1"/>
  <c r="Y303" i="1" s="1"/>
  <c r="W277" i="1"/>
  <c r="X277" i="1"/>
  <c r="Y277" i="1" s="1"/>
  <c r="K301" i="1"/>
  <c r="W252" i="1"/>
  <c r="X252" i="1"/>
  <c r="Y252" i="1" s="1"/>
  <c r="K290" i="1"/>
  <c r="K252" i="1"/>
  <c r="K198" i="1"/>
  <c r="K187" i="1"/>
  <c r="U155" i="1"/>
  <c r="V155" i="1" s="1"/>
  <c r="U125" i="1"/>
  <c r="V125" i="1" s="1"/>
  <c r="K161" i="1"/>
  <c r="U87" i="1"/>
  <c r="V87" i="1" s="1"/>
  <c r="K114" i="1"/>
  <c r="U90" i="1"/>
  <c r="V90" i="1" s="1"/>
  <c r="U98" i="1"/>
  <c r="V98" i="1" s="1"/>
  <c r="X358" i="1"/>
  <c r="Y358" i="1" s="1"/>
  <c r="X377" i="1"/>
  <c r="Y377" i="1" s="1"/>
  <c r="X268" i="1"/>
  <c r="Y268" i="1" s="1"/>
  <c r="X599" i="1"/>
  <c r="Y599" i="1" s="1"/>
  <c r="W599" i="1"/>
  <c r="K574" i="1"/>
  <c r="K541" i="1"/>
  <c r="K500" i="1"/>
  <c r="U497" i="1"/>
  <c r="V497" i="1" s="1"/>
  <c r="K423" i="1"/>
  <c r="K441" i="1"/>
  <c r="K404" i="1"/>
  <c r="K312" i="1"/>
  <c r="W296" i="1"/>
  <c r="X296" i="1"/>
  <c r="Y296" i="1" s="1"/>
  <c r="K273" i="1"/>
  <c r="W231" i="1"/>
  <c r="K255" i="1"/>
  <c r="W227" i="1"/>
  <c r="W223" i="1"/>
  <c r="W217" i="1"/>
  <c r="K216" i="1"/>
  <c r="K196" i="1"/>
  <c r="W211" i="1"/>
  <c r="W196" i="1"/>
  <c r="W205" i="1"/>
  <c r="W201" i="1"/>
  <c r="W197" i="1"/>
  <c r="U192" i="1"/>
  <c r="V192" i="1" s="1"/>
  <c r="U188" i="1"/>
  <c r="V188" i="1" s="1"/>
  <c r="K204" i="1"/>
  <c r="W165" i="1"/>
  <c r="X184" i="1"/>
  <c r="Y184" i="1" s="1"/>
  <c r="W163" i="1"/>
  <c r="X182" i="1"/>
  <c r="Y182" i="1" s="1"/>
  <c r="W118" i="1"/>
  <c r="X72" i="1"/>
  <c r="Y72" i="1" s="1"/>
  <c r="W72" i="1"/>
  <c r="K112" i="1"/>
  <c r="K125" i="1"/>
  <c r="X76" i="1"/>
  <c r="Y76" i="1" s="1"/>
  <c r="W76" i="1"/>
  <c r="W54" i="1"/>
  <c r="K570" i="1"/>
  <c r="X559" i="1"/>
  <c r="Y559" i="1" s="1"/>
  <c r="W559" i="1"/>
  <c r="X613" i="1"/>
  <c r="Y613" i="1" s="1"/>
  <c r="X588" i="1"/>
  <c r="Y588" i="1" s="1"/>
  <c r="L618" i="1"/>
  <c r="K547" i="1"/>
  <c r="X555" i="1"/>
  <c r="Y555" i="1" s="1"/>
  <c r="K542" i="1"/>
  <c r="K489" i="1"/>
  <c r="K537" i="1"/>
  <c r="K529" i="1"/>
  <c r="U489" i="1"/>
  <c r="V489" i="1" s="1"/>
  <c r="X495" i="1" s="1"/>
  <c r="Y495" i="1" s="1"/>
  <c r="K471" i="1"/>
  <c r="K503" i="1"/>
  <c r="K502" i="1"/>
  <c r="K486" i="1"/>
  <c r="W415" i="1"/>
  <c r="X415" i="1"/>
  <c r="Y415" i="1" s="1"/>
  <c r="K388" i="1"/>
  <c r="X341" i="1"/>
  <c r="Y341" i="1" s="1"/>
  <c r="K379" i="1"/>
  <c r="K345" i="1"/>
  <c r="K342" i="1"/>
  <c r="W299" i="1"/>
  <c r="X299" i="1"/>
  <c r="Y299" i="1" s="1"/>
  <c r="K337" i="1"/>
  <c r="K321" i="1"/>
  <c r="X279" i="1"/>
  <c r="Y279" i="1" s="1"/>
  <c r="K304" i="1"/>
  <c r="K297" i="1"/>
  <c r="X250" i="1"/>
  <c r="Y250" i="1" s="1"/>
  <c r="K261" i="1"/>
  <c r="K222" i="1"/>
  <c r="K207" i="1"/>
  <c r="K186" i="1"/>
  <c r="W145" i="1"/>
  <c r="W151" i="1"/>
  <c r="W148" i="1"/>
  <c r="W141" i="1"/>
  <c r="W123" i="1"/>
  <c r="K176" i="1"/>
  <c r="K145" i="1"/>
  <c r="W135" i="1"/>
  <c r="X73" i="1"/>
  <c r="Y73" i="1" s="1"/>
  <c r="W73" i="1"/>
  <c r="X77" i="1"/>
  <c r="Y77" i="1" s="1"/>
  <c r="AA77" i="1" s="1"/>
  <c r="W50" i="1"/>
  <c r="U44" i="1"/>
  <c r="V44" i="1" s="1"/>
  <c r="M3" i="1"/>
  <c r="N3" i="1" s="1"/>
  <c r="AA3" i="1" s="1"/>
  <c r="M13" i="1"/>
  <c r="N13" i="1" s="1"/>
  <c r="AA13" i="1" s="1"/>
  <c r="X626" i="1"/>
  <c r="Y626" i="1" s="1"/>
  <c r="K636" i="1"/>
  <c r="K639" i="1"/>
  <c r="L616" i="1"/>
  <c r="X556" i="1"/>
  <c r="Y556" i="1" s="1"/>
  <c r="W556" i="1"/>
  <c r="K632" i="1"/>
  <c r="X585" i="1"/>
  <c r="Y585" i="1" s="1"/>
  <c r="W585" i="1"/>
  <c r="X570" i="1"/>
  <c r="Y570" i="1" s="1"/>
  <c r="W570" i="1"/>
  <c r="K559" i="1"/>
  <c r="X591" i="1"/>
  <c r="Y591" i="1" s="1"/>
  <c r="X546" i="1"/>
  <c r="Y546" i="1" s="1"/>
  <c r="W546" i="1"/>
  <c r="X538" i="1"/>
  <c r="Y538" i="1" s="1"/>
  <c r="W538" i="1"/>
  <c r="K553" i="1"/>
  <c r="K543" i="1"/>
  <c r="K521" i="1"/>
  <c r="W462" i="1"/>
  <c r="X462" i="1"/>
  <c r="Y462" i="1" s="1"/>
  <c r="K496" i="1"/>
  <c r="X484" i="1"/>
  <c r="Y484" i="1" s="1"/>
  <c r="X456" i="1"/>
  <c r="Y456" i="1" s="1"/>
  <c r="X450" i="1"/>
  <c r="Y450" i="1" s="1"/>
  <c r="X475" i="1"/>
  <c r="Y475" i="1" s="1"/>
  <c r="K438" i="1"/>
  <c r="K430" i="1"/>
  <c r="K414" i="1"/>
  <c r="K398" i="1"/>
  <c r="K468" i="1"/>
  <c r="K403" i="1"/>
  <c r="K444" i="1"/>
  <c r="K380" i="1"/>
  <c r="K385" i="1"/>
  <c r="X369" i="1"/>
  <c r="Y369" i="1" s="1"/>
  <c r="X362" i="1"/>
  <c r="Y362" i="1" s="1"/>
  <c r="K313" i="1"/>
  <c r="X276" i="1"/>
  <c r="Y276" i="1" s="1"/>
  <c r="X284" i="1"/>
  <c r="Y284" i="1" s="1"/>
  <c r="W248" i="1"/>
  <c r="X248" i="1"/>
  <c r="Y248" i="1" s="1"/>
  <c r="X241" i="1"/>
  <c r="Y241" i="1" s="1"/>
  <c r="K280" i="1"/>
  <c r="K262" i="1"/>
  <c r="W230" i="1"/>
  <c r="W226" i="1"/>
  <c r="W222" i="1"/>
  <c r="K233" i="1"/>
  <c r="K231" i="1"/>
  <c r="K227" i="1"/>
  <c r="K224" i="1"/>
  <c r="K215" i="1"/>
  <c r="U209" i="1"/>
  <c r="V209" i="1" s="1"/>
  <c r="K205" i="1"/>
  <c r="K211" i="1"/>
  <c r="W167" i="1"/>
  <c r="W157" i="1"/>
  <c r="K153" i="1"/>
  <c r="K138" i="1"/>
  <c r="K133" i="1"/>
  <c r="K137" i="1"/>
  <c r="W100" i="1"/>
  <c r="X74" i="1"/>
  <c r="Y74" i="1" s="1"/>
  <c r="AA74" i="1" s="1"/>
  <c r="W35" i="1"/>
  <c r="X35" i="1"/>
  <c r="Y35" i="1" s="1"/>
  <c r="W27" i="1"/>
  <c r="AA27" i="1" s="1"/>
  <c r="X27" i="1"/>
  <c r="Y27" i="1" s="1"/>
  <c r="W34" i="1"/>
  <c r="X34" i="1"/>
  <c r="Y34" i="1" s="1"/>
  <c r="U26" i="1"/>
  <c r="V26" i="1" s="1"/>
  <c r="W23" i="1"/>
  <c r="X23" i="1"/>
  <c r="Y23" i="1" s="1"/>
  <c r="U42" i="1"/>
  <c r="V42" i="1" s="1"/>
  <c r="L599" i="1"/>
  <c r="K633" i="1"/>
  <c r="L605" i="1"/>
  <c r="X619" i="1"/>
  <c r="Y619" i="1" s="1"/>
  <c r="W619" i="1"/>
  <c r="K582" i="1"/>
  <c r="L592" i="1" s="1"/>
  <c r="K552" i="1"/>
  <c r="K581" i="1"/>
  <c r="L608" i="1"/>
  <c r="K562" i="1"/>
  <c r="K564" i="1"/>
  <c r="K517" i="1"/>
  <c r="K485" i="1"/>
  <c r="K535" i="1"/>
  <c r="W477" i="1"/>
  <c r="X477" i="1"/>
  <c r="Y477" i="1" s="1"/>
  <c r="K491" i="1"/>
  <c r="W440" i="1"/>
  <c r="X440" i="1"/>
  <c r="Y440" i="1" s="1"/>
  <c r="K490" i="1"/>
  <c r="K442" i="1"/>
  <c r="W411" i="1"/>
  <c r="X411" i="1"/>
  <c r="Y411" i="1" s="1"/>
  <c r="X434" i="1"/>
  <c r="Y434" i="1" s="1"/>
  <c r="K443" i="1"/>
  <c r="K410" i="1"/>
  <c r="K366" i="1"/>
  <c r="K375" i="1"/>
  <c r="K369" i="1"/>
  <c r="W330" i="1"/>
  <c r="K314" i="1"/>
  <c r="W310" i="1"/>
  <c r="W306" i="1"/>
  <c r="X306" i="1"/>
  <c r="Y306" i="1" s="1"/>
  <c r="W293" i="1"/>
  <c r="X293" i="1"/>
  <c r="Y293" i="1" s="1"/>
  <c r="K341" i="1"/>
  <c r="K316" i="1"/>
  <c r="K335" i="1"/>
  <c r="W281" i="1"/>
  <c r="X281" i="1"/>
  <c r="Y281" i="1" s="1"/>
  <c r="K309" i="1"/>
  <c r="X264" i="1"/>
  <c r="Y264" i="1" s="1"/>
  <c r="X256" i="1"/>
  <c r="Y256" i="1" s="1"/>
  <c r="K279" i="1"/>
  <c r="W234" i="1"/>
  <c r="K217" i="1"/>
  <c r="U216" i="1"/>
  <c r="V216" i="1" s="1"/>
  <c r="U212" i="1"/>
  <c r="V212" i="1" s="1"/>
  <c r="K193" i="1"/>
  <c r="K200" i="1"/>
  <c r="K171" i="1"/>
  <c r="U129" i="1"/>
  <c r="V129" i="1" s="1"/>
  <c r="K164" i="1"/>
  <c r="K173" i="1"/>
  <c r="K121" i="1"/>
  <c r="W94" i="1"/>
  <c r="K131" i="1"/>
  <c r="K128" i="1"/>
  <c r="U88" i="1"/>
  <c r="V88" i="1" s="1"/>
  <c r="U96" i="1"/>
  <c r="V96" i="1" s="1"/>
  <c r="X111" i="1" s="1"/>
  <c r="Y111" i="1" s="1"/>
  <c r="AA111" i="1" s="1"/>
  <c r="U97" i="1"/>
  <c r="V97" i="1" s="1"/>
  <c r="X375" i="1"/>
  <c r="Y375" i="1" s="1"/>
  <c r="K344" i="1"/>
  <c r="K248" i="1"/>
  <c r="K538" i="1"/>
  <c r="K462" i="1"/>
  <c r="X374" i="1"/>
  <c r="Y374" i="1" s="1"/>
  <c r="K237" i="1"/>
  <c r="K332" i="1"/>
  <c r="K263" i="1"/>
  <c r="X541" i="1"/>
  <c r="Y541" i="1" s="1"/>
  <c r="W541" i="1"/>
  <c r="W474" i="1"/>
  <c r="X474" i="1"/>
  <c r="Y474" i="1" s="1"/>
  <c r="K526" i="1"/>
  <c r="U505" i="1"/>
  <c r="V505" i="1" s="1"/>
  <c r="X523" i="1" s="1"/>
  <c r="Y523" i="1" s="1"/>
  <c r="K523" i="1"/>
  <c r="W437" i="1"/>
  <c r="X437" i="1"/>
  <c r="Y437" i="1" s="1"/>
  <c r="K431" i="1"/>
  <c r="K394" i="1"/>
  <c r="W361" i="1"/>
  <c r="X361" i="1"/>
  <c r="Y361" i="1" s="1"/>
  <c r="K318" i="1"/>
  <c r="X589" i="1"/>
  <c r="Y589" i="1" s="1"/>
  <c r="W589" i="1"/>
  <c r="X548" i="1"/>
  <c r="Y548" i="1" s="1"/>
  <c r="W548" i="1"/>
  <c r="X539" i="1"/>
  <c r="Y539" i="1" s="1"/>
  <c r="W539" i="1"/>
  <c r="K565" i="1"/>
  <c r="K540" i="1"/>
  <c r="W466" i="1"/>
  <c r="X466" i="1"/>
  <c r="Y466" i="1" s="1"/>
  <c r="K476" i="1"/>
  <c r="W493" i="1"/>
  <c r="K492" i="1"/>
  <c r="W504" i="1"/>
  <c r="U502" i="1"/>
  <c r="V502" i="1" s="1"/>
  <c r="X472" i="1"/>
  <c r="Y472" i="1" s="1"/>
  <c r="W451" i="1"/>
  <c r="X451" i="1"/>
  <c r="Y451" i="1" s="1"/>
  <c r="W441" i="1"/>
  <c r="X441" i="1"/>
  <c r="Y441" i="1" s="1"/>
  <c r="W512" i="1"/>
  <c r="X531" i="1"/>
  <c r="Y531" i="1" s="1"/>
  <c r="X487" i="1"/>
  <c r="Y487" i="1" s="1"/>
  <c r="X471" i="1"/>
  <c r="Y471" i="1" s="1"/>
  <c r="K437" i="1"/>
  <c r="K429" i="1"/>
  <c r="K421" i="1"/>
  <c r="K413" i="1"/>
  <c r="K461" i="1"/>
  <c r="W404" i="1"/>
  <c r="X404" i="1"/>
  <c r="Y404" i="1" s="1"/>
  <c r="K473" i="1"/>
  <c r="K395" i="1"/>
  <c r="K376" i="1"/>
  <c r="K354" i="1"/>
  <c r="X379" i="1"/>
  <c r="Y379" i="1" s="1"/>
  <c r="X364" i="1"/>
  <c r="Y364" i="1" s="1"/>
  <c r="W319" i="1"/>
  <c r="K340" i="1"/>
  <c r="W302" i="1"/>
  <c r="X302" i="1"/>
  <c r="Y302" i="1" s="1"/>
  <c r="K329" i="1"/>
  <c r="W278" i="1"/>
  <c r="X278" i="1"/>
  <c r="Y278" i="1" s="1"/>
  <c r="W243" i="1"/>
  <c r="X243" i="1"/>
  <c r="Y243" i="1" s="1"/>
  <c r="W235" i="1"/>
  <c r="K278" i="1"/>
  <c r="K251" i="1"/>
  <c r="K239" i="1"/>
  <c r="K221" i="1"/>
  <c r="K219" i="1"/>
  <c r="W195" i="1"/>
  <c r="U204" i="1"/>
  <c r="V204" i="1" s="1"/>
  <c r="U200" i="1"/>
  <c r="V200" i="1" s="1"/>
  <c r="W194" i="1"/>
  <c r="U191" i="1"/>
  <c r="V191" i="1" s="1"/>
  <c r="U187" i="1"/>
  <c r="V187" i="1" s="1"/>
  <c r="K203" i="1"/>
  <c r="W164" i="1"/>
  <c r="X183" i="1"/>
  <c r="Y183" i="1" s="1"/>
  <c r="U162" i="1"/>
  <c r="V162" i="1" s="1"/>
  <c r="W122" i="1"/>
  <c r="K158" i="1"/>
  <c r="W93" i="1"/>
  <c r="U89" i="1"/>
  <c r="V89" i="1" s="1"/>
  <c r="K118" i="1"/>
  <c r="L128" i="1" s="1"/>
  <c r="W57" i="1"/>
  <c r="W47" i="1"/>
  <c r="M72" i="1"/>
  <c r="N72" i="1" s="1"/>
  <c r="AA72" i="1" s="1"/>
  <c r="L601" i="1"/>
  <c r="K629" i="1"/>
  <c r="L597" i="1"/>
  <c r="K627" i="1"/>
  <c r="L594" i="1"/>
  <c r="X611" i="1"/>
  <c r="Y611" i="1" s="1"/>
  <c r="W611" i="1"/>
  <c r="X596" i="1"/>
  <c r="Y596" i="1" s="1"/>
  <c r="X604" i="1"/>
  <c r="Y604" i="1" s="1"/>
  <c r="K568" i="1"/>
  <c r="X608" i="1"/>
  <c r="Y608" i="1" s="1"/>
  <c r="X576" i="1"/>
  <c r="Y576" i="1" s="1"/>
  <c r="X557" i="1"/>
  <c r="Y557" i="1" s="1"/>
  <c r="X529" i="1"/>
  <c r="Y529" i="1" s="1"/>
  <c r="X551" i="1"/>
  <c r="Y551" i="1" s="1"/>
  <c r="W551" i="1"/>
  <c r="K513" i="1"/>
  <c r="K483" i="1"/>
  <c r="W481" i="1"/>
  <c r="X481" i="1"/>
  <c r="Y481" i="1" s="1"/>
  <c r="K495" i="1"/>
  <c r="X452" i="1"/>
  <c r="Y452" i="1" s="1"/>
  <c r="X438" i="1"/>
  <c r="Y438" i="1" s="1"/>
  <c r="X446" i="1"/>
  <c r="Y446" i="1" s="1"/>
  <c r="K454" i="1"/>
  <c r="K472" i="1"/>
  <c r="K457" i="1"/>
  <c r="X405" i="1"/>
  <c r="Y405" i="1" s="1"/>
  <c r="K460" i="1"/>
  <c r="K440" i="1"/>
  <c r="X425" i="1"/>
  <c r="Y425" i="1" s="1"/>
  <c r="X417" i="1"/>
  <c r="Y417" i="1" s="1"/>
  <c r="X340" i="1"/>
  <c r="Y340" i="1" s="1"/>
  <c r="X336" i="1"/>
  <c r="Y336" i="1" s="1"/>
  <c r="X332" i="1"/>
  <c r="Y332" i="1" s="1"/>
  <c r="X368" i="1"/>
  <c r="Y368" i="1" s="1"/>
  <c r="K310" i="1"/>
  <c r="K308" i="1"/>
  <c r="K295" i="1"/>
  <c r="K285" i="1"/>
  <c r="K272" i="1"/>
  <c r="K303" i="1"/>
  <c r="K296" i="1"/>
  <c r="X261" i="1"/>
  <c r="Y261" i="1" s="1"/>
  <c r="K275" i="1"/>
  <c r="K266" i="1"/>
  <c r="K254" i="1"/>
  <c r="K208" i="1"/>
  <c r="U215" i="1"/>
  <c r="V215" i="1" s="1"/>
  <c r="W210" i="1"/>
  <c r="K191" i="1"/>
  <c r="K185" i="1"/>
  <c r="K179" i="1"/>
  <c r="W154" i="1"/>
  <c r="U144" i="1"/>
  <c r="V144" i="1" s="1"/>
  <c r="U140" i="1"/>
  <c r="V140" i="1" s="1"/>
  <c r="K162" i="1"/>
  <c r="W127" i="1"/>
  <c r="K159" i="1"/>
  <c r="K167" i="1"/>
  <c r="K175" i="1"/>
  <c r="K150" i="1"/>
  <c r="U137" i="1"/>
  <c r="V137" i="1" s="1"/>
  <c r="U130" i="1"/>
  <c r="V130" i="1" s="1"/>
  <c r="U133" i="1"/>
  <c r="V133" i="1" s="1"/>
  <c r="K109" i="1"/>
  <c r="K116" i="1"/>
  <c r="L126" i="1" s="1"/>
  <c r="L612" i="1"/>
  <c r="L613" i="1"/>
  <c r="K631" i="1"/>
  <c r="L609" i="1"/>
  <c r="K623" i="1"/>
  <c r="X597" i="1"/>
  <c r="Y597" i="1" s="1"/>
  <c r="K573" i="1"/>
  <c r="K638" i="1"/>
  <c r="X592" i="1"/>
  <c r="Y592" i="1" s="1"/>
  <c r="K555" i="1"/>
  <c r="X544" i="1"/>
  <c r="Y544" i="1" s="1"/>
  <c r="W544" i="1"/>
  <c r="X536" i="1"/>
  <c r="Y536" i="1" s="1"/>
  <c r="W536" i="1"/>
  <c r="K561" i="1"/>
  <c r="W486" i="1"/>
  <c r="X486" i="1"/>
  <c r="Y486" i="1" s="1"/>
  <c r="K482" i="1"/>
  <c r="K536" i="1"/>
  <c r="L546" i="1" s="1"/>
  <c r="K528" i="1"/>
  <c r="K520" i="1"/>
  <c r="K488" i="1"/>
  <c r="L498" i="1" s="1"/>
  <c r="K450" i="1"/>
  <c r="K436" i="1"/>
  <c r="K428" i="1"/>
  <c r="K424" i="1"/>
  <c r="K420" i="1"/>
  <c r="K416" i="1"/>
  <c r="K390" i="1"/>
  <c r="K453" i="1"/>
  <c r="K469" i="1"/>
  <c r="L479" i="1" s="1"/>
  <c r="K456" i="1"/>
  <c r="X414" i="1"/>
  <c r="Y414" i="1" s="1"/>
  <c r="K439" i="1"/>
  <c r="K408" i="1"/>
  <c r="K347" i="1"/>
  <c r="K352" i="1"/>
  <c r="K323" i="1"/>
  <c r="L333" i="1" s="1"/>
  <c r="K336" i="1"/>
  <c r="K317" i="1"/>
  <c r="X258" i="1"/>
  <c r="Y258" i="1" s="1"/>
  <c r="X272" i="1"/>
  <c r="Y272" i="1" s="1"/>
  <c r="K276" i="1"/>
  <c r="K292" i="1"/>
  <c r="K284" i="1"/>
  <c r="K257" i="1"/>
  <c r="K245" i="1"/>
  <c r="K230" i="1"/>
  <c r="K226" i="1"/>
  <c r="K236" i="1"/>
  <c r="K218" i="1"/>
  <c r="K212" i="1"/>
  <c r="K202" i="1"/>
  <c r="K192" i="1"/>
  <c r="U160" i="1"/>
  <c r="V160" i="1" s="1"/>
  <c r="X176" i="1" s="1"/>
  <c r="Y176" i="1" s="1"/>
  <c r="W120" i="1"/>
  <c r="K182" i="1"/>
  <c r="K144" i="1"/>
  <c r="X70" i="1"/>
  <c r="Y70" i="1" s="1"/>
  <c r="U83" i="1"/>
  <c r="V83" i="1" s="1"/>
  <c r="U80" i="1"/>
  <c r="V80" i="1" s="1"/>
  <c r="K115" i="1"/>
  <c r="W78" i="1"/>
  <c r="X78" i="1"/>
  <c r="Y78" i="1" s="1"/>
  <c r="M71" i="1"/>
  <c r="N71" i="1" s="1"/>
  <c r="U33" i="1"/>
  <c r="V33" i="1" s="1"/>
  <c r="U32" i="1"/>
  <c r="V32" i="1" s="1"/>
  <c r="U41" i="1"/>
  <c r="V41" i="1" s="1"/>
  <c r="U40" i="1"/>
  <c r="V40" i="1" s="1"/>
  <c r="K628" i="1"/>
  <c r="X627" i="1"/>
  <c r="Y627" i="1" s="1"/>
  <c r="X635" i="1"/>
  <c r="Y635" i="1" s="1"/>
  <c r="K621" i="1"/>
  <c r="K622" i="1"/>
  <c r="L632" i="1" s="1"/>
  <c r="X602" i="1"/>
  <c r="Y602" i="1" s="1"/>
  <c r="W602" i="1"/>
  <c r="X594" i="1"/>
  <c r="Y594" i="1" s="1"/>
  <c r="K578" i="1"/>
  <c r="X618" i="1"/>
  <c r="Y618" i="1" s="1"/>
  <c r="W618" i="1"/>
  <c r="K563" i="1"/>
  <c r="K558" i="1"/>
  <c r="X616" i="1"/>
  <c r="Y616" i="1" s="1"/>
  <c r="X561" i="1"/>
  <c r="Y561" i="1" s="1"/>
  <c r="K579" i="1"/>
  <c r="L589" i="1" s="1"/>
  <c r="X553" i="1"/>
  <c r="Y553" i="1" s="1"/>
  <c r="W553" i="1"/>
  <c r="K509" i="1"/>
  <c r="K481" i="1"/>
  <c r="L491" i="1" s="1"/>
  <c r="K531" i="1"/>
  <c r="W469" i="1"/>
  <c r="X469" i="1"/>
  <c r="Y469" i="1" s="1"/>
  <c r="K515" i="1"/>
  <c r="L525" i="1" s="1"/>
  <c r="W457" i="1"/>
  <c r="X457" i="1"/>
  <c r="Y457" i="1" s="1"/>
  <c r="W444" i="1"/>
  <c r="X444" i="1"/>
  <c r="Y444" i="1" s="1"/>
  <c r="K514" i="1"/>
  <c r="W412" i="1"/>
  <c r="X412" i="1"/>
  <c r="Y412" i="1" s="1"/>
  <c r="K449" i="1"/>
  <c r="W399" i="1"/>
  <c r="X399" i="1"/>
  <c r="Y399" i="1" s="1"/>
  <c r="K451" i="1"/>
  <c r="X413" i="1"/>
  <c r="Y413" i="1" s="1"/>
  <c r="K405" i="1"/>
  <c r="L415" i="1" s="1"/>
  <c r="K370" i="1"/>
  <c r="W331" i="1"/>
  <c r="X331" i="1"/>
  <c r="Y331" i="1" s="1"/>
  <c r="K383" i="1"/>
  <c r="L393" i="1" s="1"/>
  <c r="W334" i="1"/>
  <c r="X334" i="1"/>
  <c r="Y334" i="1" s="1"/>
  <c r="K357" i="1"/>
  <c r="L367" i="1" s="1"/>
  <c r="X363" i="1"/>
  <c r="Y363" i="1" s="1"/>
  <c r="W318" i="1"/>
  <c r="K350" i="1"/>
  <c r="W305" i="1"/>
  <c r="X305" i="1"/>
  <c r="Y305" i="1" s="1"/>
  <c r="U309" i="1"/>
  <c r="V309" i="1" s="1"/>
  <c r="X324" i="1" s="1"/>
  <c r="Y324" i="1" s="1"/>
  <c r="K307" i="1"/>
  <c r="K311" i="1"/>
  <c r="K322" i="1"/>
  <c r="W285" i="1"/>
  <c r="X285" i="1"/>
  <c r="Y285" i="1" s="1"/>
  <c r="K300" i="1"/>
  <c r="K268" i="1"/>
  <c r="L278" i="1" s="1"/>
  <c r="W238" i="1"/>
  <c r="X238" i="1"/>
  <c r="Y238" i="1" s="1"/>
  <c r="X265" i="1"/>
  <c r="Y265" i="1" s="1"/>
  <c r="X257" i="1"/>
  <c r="Y257" i="1" s="1"/>
  <c r="K250" i="1"/>
  <c r="L260" i="1" s="1"/>
  <c r="K240" i="1"/>
  <c r="K188" i="1"/>
  <c r="U117" i="1"/>
  <c r="V117" i="1" s="1"/>
  <c r="X122" i="1" s="1"/>
  <c r="Y122" i="1" s="1"/>
  <c r="K154" i="1"/>
  <c r="L164" i="1" s="1"/>
  <c r="K174" i="1"/>
  <c r="K142" i="1"/>
  <c r="L152" i="1" s="1"/>
  <c r="K113" i="1"/>
  <c r="L123" i="1" s="1"/>
  <c r="K130" i="1"/>
  <c r="K111" i="1"/>
  <c r="U85" i="1"/>
  <c r="V85" i="1" s="1"/>
  <c r="K129" i="1"/>
  <c r="U86" i="1"/>
  <c r="V86" i="1" s="1"/>
  <c r="U49" i="1"/>
  <c r="V49" i="1" s="1"/>
  <c r="X65" i="1" s="1"/>
  <c r="Y65" i="1" s="1"/>
  <c r="AA65" i="1" s="1"/>
  <c r="M70" i="1"/>
  <c r="N70" i="1" s="1"/>
  <c r="X173" i="1"/>
  <c r="Y173" i="1" s="1"/>
  <c r="X373" i="1"/>
  <c r="Y373" i="1" s="1"/>
  <c r="M290" i="2" l="1"/>
  <c r="M230" i="2"/>
  <c r="M560" i="2"/>
  <c r="M468" i="2"/>
  <c r="M395" i="2"/>
  <c r="M339" i="2"/>
  <c r="N339" i="2" s="1"/>
  <c r="AA339" i="2" s="1"/>
  <c r="M496" i="2"/>
  <c r="M349" i="2"/>
  <c r="M367" i="2"/>
  <c r="M196" i="2"/>
  <c r="M265" i="2"/>
  <c r="M147" i="2"/>
  <c r="M542" i="2"/>
  <c r="M413" i="2"/>
  <c r="M592" i="2"/>
  <c r="M407" i="2"/>
  <c r="M575" i="2"/>
  <c r="AF139" i="2"/>
  <c r="BM139" i="2" s="1"/>
  <c r="AG139" i="2"/>
  <c r="AF138" i="2"/>
  <c r="BM138" i="2" s="1"/>
  <c r="AG138" i="2"/>
  <c r="M245" i="2"/>
  <c r="M626" i="2"/>
  <c r="N626" i="2" s="1"/>
  <c r="AA626" i="2" s="1"/>
  <c r="M216" i="2"/>
  <c r="M279" i="2"/>
  <c r="M449" i="2"/>
  <c r="M276" i="2"/>
  <c r="M302" i="2"/>
  <c r="M476" i="2"/>
  <c r="M431" i="2"/>
  <c r="M153" i="2"/>
  <c r="M165" i="2"/>
  <c r="M443" i="2"/>
  <c r="M604" i="2"/>
  <c r="M403" i="2"/>
  <c r="N403" i="2" s="1"/>
  <c r="AA403" i="2" s="1"/>
  <c r="M176" i="2"/>
  <c r="M385" i="2"/>
  <c r="N385" i="2" s="1"/>
  <c r="AA385" i="2" s="1"/>
  <c r="M191" i="2"/>
  <c r="M347" i="2"/>
  <c r="M183" i="2"/>
  <c r="M380" i="2"/>
  <c r="M243" i="2"/>
  <c r="M636" i="2"/>
  <c r="N636" i="2" s="1"/>
  <c r="AA636" i="2" s="1"/>
  <c r="M415" i="2"/>
  <c r="M572" i="2"/>
  <c r="M236" i="2"/>
  <c r="M360" i="2"/>
  <c r="M369" i="2"/>
  <c r="M565" i="2"/>
  <c r="N565" i="2" s="1"/>
  <c r="AA565" i="2" s="1"/>
  <c r="M619" i="2"/>
  <c r="M348" i="2"/>
  <c r="M444" i="2"/>
  <c r="M579" i="2"/>
  <c r="M213" i="2"/>
  <c r="M327" i="2"/>
  <c r="M466" i="2"/>
  <c r="N466" i="2" s="1"/>
  <c r="AA466" i="2" s="1"/>
  <c r="M146" i="2"/>
  <c r="M501" i="2"/>
  <c r="M578" i="2"/>
  <c r="M295" i="2"/>
  <c r="N443" i="2"/>
  <c r="AA443" i="2" s="1"/>
  <c r="M453" i="2"/>
  <c r="N453" i="2" s="1"/>
  <c r="AA453" i="2" s="1"/>
  <c r="M569" i="2"/>
  <c r="N569" i="2" s="1"/>
  <c r="AA569" i="2" s="1"/>
  <c r="M419" i="2"/>
  <c r="M398" i="2"/>
  <c r="M519" i="2"/>
  <c r="M192" i="2"/>
  <c r="M515" i="2"/>
  <c r="M308" i="2"/>
  <c r="M493" i="2"/>
  <c r="M427" i="2"/>
  <c r="M571" i="2"/>
  <c r="M177" i="2"/>
  <c r="M430" i="2"/>
  <c r="M158" i="2"/>
  <c r="M164" i="2"/>
  <c r="M481" i="2"/>
  <c r="M609" i="2"/>
  <c r="N609" i="2" s="1"/>
  <c r="AA609" i="2" s="1"/>
  <c r="M487" i="2"/>
  <c r="M332" i="2"/>
  <c r="M638" i="2"/>
  <c r="AN140" i="2"/>
  <c r="BQ140" i="2" s="1"/>
  <c r="AF140" i="2"/>
  <c r="BM140" i="2" s="1"/>
  <c r="AO140" i="2"/>
  <c r="AG140" i="2"/>
  <c r="M323" i="2"/>
  <c r="M208" i="2"/>
  <c r="M189" i="2"/>
  <c r="M350" i="2"/>
  <c r="N350" i="2" s="1"/>
  <c r="AA350" i="2" s="1"/>
  <c r="AA42" i="2"/>
  <c r="M202" i="2"/>
  <c r="N192" i="2"/>
  <c r="AA192" i="2" s="1"/>
  <c r="M375" i="2"/>
  <c r="N375" i="2" s="1"/>
  <c r="AA375" i="2" s="1"/>
  <c r="M242" i="2"/>
  <c r="M505" i="2"/>
  <c r="N505" i="2" s="1"/>
  <c r="AA505" i="2" s="1"/>
  <c r="M219" i="2"/>
  <c r="N219" i="2" s="1"/>
  <c r="AA219" i="2" s="1"/>
  <c r="M550" i="2"/>
  <c r="N550" i="2" s="1"/>
  <c r="AA550" i="2" s="1"/>
  <c r="M633" i="2"/>
  <c r="M374" i="2"/>
  <c r="N374" i="2" s="1"/>
  <c r="AA374" i="2" s="1"/>
  <c r="M594" i="2"/>
  <c r="N594" i="2" s="1"/>
  <c r="AA594" i="2" s="1"/>
  <c r="M154" i="2"/>
  <c r="N154" i="2" s="1"/>
  <c r="AA154" i="2" s="1"/>
  <c r="M255" i="2"/>
  <c r="N255" i="2" s="1"/>
  <c r="AA255" i="2" s="1"/>
  <c r="N245" i="2"/>
  <c r="AA245" i="2" s="1"/>
  <c r="M357" i="2"/>
  <c r="N357" i="2" s="1"/>
  <c r="AA357" i="2" s="1"/>
  <c r="N347" i="2"/>
  <c r="AA347" i="2" s="1"/>
  <c r="N415" i="2"/>
  <c r="AA415" i="2" s="1"/>
  <c r="M425" i="2"/>
  <c r="M428" i="2"/>
  <c r="M492" i="2"/>
  <c r="M617" i="2"/>
  <c r="M167" i="2"/>
  <c r="N167" i="2" s="1"/>
  <c r="AA167" i="2" s="1"/>
  <c r="M445" i="2"/>
  <c r="N560" i="2"/>
  <c r="AA560" i="2" s="1"/>
  <c r="M570" i="2"/>
  <c r="N123" i="2"/>
  <c r="AA123" i="2" s="1"/>
  <c r="M133" i="2"/>
  <c r="N133" i="2" s="1"/>
  <c r="AA133" i="2" s="1"/>
  <c r="M229" i="2"/>
  <c r="M464" i="2"/>
  <c r="M178" i="2"/>
  <c r="M296" i="2"/>
  <c r="M144" i="2"/>
  <c r="N144" i="2" s="1"/>
  <c r="AA144" i="2" s="1"/>
  <c r="M149" i="2"/>
  <c r="N149" i="2" s="1"/>
  <c r="AA149" i="2" s="1"/>
  <c r="M387" i="2"/>
  <c r="M512" i="2"/>
  <c r="M535" i="2"/>
  <c r="M185" i="2"/>
  <c r="M377" i="2"/>
  <c r="N377" i="2" s="1"/>
  <c r="AA377" i="2" s="1"/>
  <c r="N367" i="2"/>
  <c r="AA367" i="2" s="1"/>
  <c r="M598" i="2"/>
  <c r="M193" i="2"/>
  <c r="N183" i="2"/>
  <c r="AA183" i="2" s="1"/>
  <c r="M301" i="2"/>
  <c r="M373" i="2"/>
  <c r="M402" i="2"/>
  <c r="N402" i="2" s="1"/>
  <c r="AA402" i="2" s="1"/>
  <c r="M567" i="2"/>
  <c r="M232" i="2"/>
  <c r="N232" i="2" s="1"/>
  <c r="AA232" i="2" s="1"/>
  <c r="M389" i="2"/>
  <c r="M484" i="2"/>
  <c r="M557" i="2"/>
  <c r="N557" i="2" s="1"/>
  <c r="AA557" i="2" s="1"/>
  <c r="N153" i="2"/>
  <c r="AA153" i="2" s="1"/>
  <c r="M163" i="2"/>
  <c r="M186" i="2"/>
  <c r="N186" i="2" s="1"/>
  <c r="AA186" i="2" s="1"/>
  <c r="N176" i="2"/>
  <c r="AA176" i="2" s="1"/>
  <c r="M174" i="2"/>
  <c r="N164" i="2"/>
  <c r="AA164" i="2" s="1"/>
  <c r="M577" i="2"/>
  <c r="N567" i="2"/>
  <c r="AA567" i="2" s="1"/>
  <c r="N633" i="2"/>
  <c r="AA633" i="2" s="1"/>
  <c r="M234" i="2"/>
  <c r="M502" i="2"/>
  <c r="N502" i="2" s="1"/>
  <c r="AA502" i="2" s="1"/>
  <c r="N492" i="2"/>
  <c r="AA492" i="2" s="1"/>
  <c r="N327" i="2"/>
  <c r="AA327" i="2" s="1"/>
  <c r="M337" i="2"/>
  <c r="N337" i="2" s="1"/>
  <c r="AA337" i="2" s="1"/>
  <c r="M168" i="2"/>
  <c r="N168" i="2" s="1"/>
  <c r="AA168" i="2" s="1"/>
  <c r="N158" i="2"/>
  <c r="AA158" i="2" s="1"/>
  <c r="M471" i="2"/>
  <c r="N471" i="2" s="1"/>
  <c r="AA471" i="2" s="1"/>
  <c r="M639" i="2"/>
  <c r="M155" i="2"/>
  <c r="N155" i="2" s="1"/>
  <c r="AA155" i="2" s="1"/>
  <c r="M392" i="2"/>
  <c r="N392" i="2" s="1"/>
  <c r="AA392" i="2" s="1"/>
  <c r="M175" i="2"/>
  <c r="N175" i="2" s="1"/>
  <c r="AA175" i="2" s="1"/>
  <c r="N165" i="2"/>
  <c r="AA165" i="2" s="1"/>
  <c r="M353" i="2"/>
  <c r="M486" i="2"/>
  <c r="N486" i="2" s="1"/>
  <c r="AA486" i="2" s="1"/>
  <c r="N476" i="2"/>
  <c r="AA476" i="2" s="1"/>
  <c r="M351" i="2"/>
  <c r="M573" i="2"/>
  <c r="M316" i="2"/>
  <c r="N147" i="2"/>
  <c r="AA147" i="2" s="1"/>
  <c r="M157" i="2"/>
  <c r="N157" i="2" s="1"/>
  <c r="AA157" i="2" s="1"/>
  <c r="M434" i="2"/>
  <c r="N434" i="2" s="1"/>
  <c r="AA434" i="2" s="1"/>
  <c r="M412" i="2"/>
  <c r="M541" i="2"/>
  <c r="M171" i="2"/>
  <c r="N536" i="2"/>
  <c r="AA536" i="2" s="1"/>
  <c r="M546" i="2"/>
  <c r="N546" i="2" s="1"/>
  <c r="AA546" i="2" s="1"/>
  <c r="M221" i="2"/>
  <c r="M210" i="2"/>
  <c r="M269" i="2"/>
  <c r="N269" i="2" s="1"/>
  <c r="AA269" i="2" s="1"/>
  <c r="N308" i="2"/>
  <c r="AA308" i="2" s="1"/>
  <c r="M318" i="2"/>
  <c r="N318" i="2" s="1"/>
  <c r="AA318" i="2" s="1"/>
  <c r="M536" i="2"/>
  <c r="M488" i="2"/>
  <c r="N488" i="2" s="1"/>
  <c r="AA488" i="2" s="1"/>
  <c r="M564" i="2"/>
  <c r="M226" i="2"/>
  <c r="N226" i="2" s="1"/>
  <c r="AA226" i="2" s="1"/>
  <c r="N216" i="2"/>
  <c r="AA216" i="2" s="1"/>
  <c r="M627" i="2"/>
  <c r="N627" i="2" s="1"/>
  <c r="AA627" i="2" s="1"/>
  <c r="N617" i="2"/>
  <c r="AA617" i="2" s="1"/>
  <c r="M426" i="2"/>
  <c r="AA34" i="2"/>
  <c r="M282" i="2"/>
  <c r="M526" i="2"/>
  <c r="N526" i="2" s="1"/>
  <c r="AA526" i="2" s="1"/>
  <c r="M205" i="2"/>
  <c r="N205" i="2" s="1"/>
  <c r="AA205" i="2" s="1"/>
  <c r="M328" i="2"/>
  <c r="M397" i="2"/>
  <c r="N397" i="2" s="1"/>
  <c r="AA397" i="2" s="1"/>
  <c r="N387" i="2"/>
  <c r="AA387" i="2" s="1"/>
  <c r="M555" i="2"/>
  <c r="N555" i="2" s="1"/>
  <c r="AA555" i="2" s="1"/>
  <c r="M209" i="2"/>
  <c r="N209" i="2" s="1"/>
  <c r="AA209" i="2" s="1"/>
  <c r="M277" i="2"/>
  <c r="M304" i="2"/>
  <c r="M530" i="2"/>
  <c r="M343" i="2"/>
  <c r="N343" i="2" s="1"/>
  <c r="AA343" i="2" s="1"/>
  <c r="N468" i="2"/>
  <c r="AA468" i="2" s="1"/>
  <c r="M478" i="2"/>
  <c r="N478" i="2" s="1"/>
  <c r="AA478" i="2" s="1"/>
  <c r="M527" i="2"/>
  <c r="M253" i="2"/>
  <c r="N243" i="2"/>
  <c r="AA243" i="2" s="1"/>
  <c r="M371" i="2"/>
  <c r="M460" i="2"/>
  <c r="M539" i="2"/>
  <c r="M410" i="2"/>
  <c r="AA43" i="2"/>
  <c r="M424" i="2"/>
  <c r="N424" i="2" s="1"/>
  <c r="AA424" i="2" s="1"/>
  <c r="M582" i="2"/>
  <c r="N582" i="2" s="1"/>
  <c r="AA582" i="2" s="1"/>
  <c r="N572" i="2"/>
  <c r="AA572" i="2" s="1"/>
  <c r="M625" i="2"/>
  <c r="M187" i="2"/>
  <c r="N187" i="2" s="1"/>
  <c r="AA187" i="2" s="1"/>
  <c r="N177" i="2"/>
  <c r="AA177" i="2" s="1"/>
  <c r="M498" i="2"/>
  <c r="M225" i="2"/>
  <c r="M472" i="2"/>
  <c r="N301" i="2"/>
  <c r="AA301" i="2" s="1"/>
  <c r="M311" i="2"/>
  <c r="M556" i="2"/>
  <c r="N556" i="2" s="1"/>
  <c r="AA556" i="2" s="1"/>
  <c r="M363" i="2"/>
  <c r="N363" i="2" s="1"/>
  <c r="AA363" i="2" s="1"/>
  <c r="N353" i="2"/>
  <c r="AA353" i="2" s="1"/>
  <c r="M393" i="2"/>
  <c r="N393" i="2" s="1"/>
  <c r="AA393" i="2" s="1"/>
  <c r="M510" i="2"/>
  <c r="N510" i="2" s="1"/>
  <c r="AA510" i="2" s="1"/>
  <c r="N500" i="2"/>
  <c r="AA500" i="2" s="1"/>
  <c r="M197" i="2"/>
  <c r="AA74" i="2"/>
  <c r="M405" i="2"/>
  <c r="N405" i="2" s="1"/>
  <c r="AA405" i="2" s="1"/>
  <c r="N395" i="2"/>
  <c r="AA395" i="2" s="1"/>
  <c r="M281" i="2"/>
  <c r="N281" i="2" s="1"/>
  <c r="AA281" i="2" s="1"/>
  <c r="N577" i="2"/>
  <c r="AA577" i="2" s="1"/>
  <c r="M587" i="2"/>
  <c r="M259" i="2"/>
  <c r="N259" i="2" s="1"/>
  <c r="AA259" i="2" s="1"/>
  <c r="M490" i="2"/>
  <c r="N490" i="2" s="1"/>
  <c r="AA490" i="2" s="1"/>
  <c r="M559" i="2"/>
  <c r="N559" i="2" s="1"/>
  <c r="AA559" i="2" s="1"/>
  <c r="M264" i="2"/>
  <c r="N254" i="2"/>
  <c r="AA254" i="2" s="1"/>
  <c r="M263" i="2"/>
  <c r="N253" i="2"/>
  <c r="AA253" i="2" s="1"/>
  <c r="M635" i="2"/>
  <c r="N635" i="2" s="1"/>
  <c r="AA635" i="2" s="1"/>
  <c r="N625" i="2"/>
  <c r="AA625" i="2" s="1"/>
  <c r="M458" i="2"/>
  <c r="N458" i="2" s="1"/>
  <c r="AA458" i="2" s="1"/>
  <c r="M465" i="2"/>
  <c r="M309" i="2"/>
  <c r="M284" i="2"/>
  <c r="N284" i="2" s="1"/>
  <c r="AA284" i="2" s="1"/>
  <c r="M239" i="2"/>
  <c r="N229" i="2"/>
  <c r="AA229" i="2" s="1"/>
  <c r="M294" i="2"/>
  <c r="N294" i="2" s="1"/>
  <c r="AA294" i="2" s="1"/>
  <c r="M562" i="2"/>
  <c r="N562" i="2" s="1"/>
  <c r="AA562" i="2" s="1"/>
  <c r="M285" i="2"/>
  <c r="N285" i="2" s="1"/>
  <c r="AA285" i="2" s="1"/>
  <c r="M518" i="2"/>
  <c r="M214" i="2"/>
  <c r="N214" i="2" s="1"/>
  <c r="AA214" i="2" s="1"/>
  <c r="M361" i="2"/>
  <c r="N361" i="2" s="1"/>
  <c r="AA361" i="2" s="1"/>
  <c r="N351" i="2"/>
  <c r="AA351" i="2" s="1"/>
  <c r="M601" i="2"/>
  <c r="M267" i="2"/>
  <c r="N267" i="2" s="1"/>
  <c r="AA267" i="2" s="1"/>
  <c r="M473" i="2"/>
  <c r="N473" i="2" s="1"/>
  <c r="AA473" i="2" s="1"/>
  <c r="M206" i="2"/>
  <c r="N206" i="2" s="1"/>
  <c r="AA206" i="2" s="1"/>
  <c r="N196" i="2"/>
  <c r="AA196" i="2" s="1"/>
  <c r="M250" i="2"/>
  <c r="M447" i="2"/>
  <c r="M261" i="2"/>
  <c r="M503" i="2"/>
  <c r="N493" i="2"/>
  <c r="AA493" i="2" s="1"/>
  <c r="M199" i="2"/>
  <c r="N199" i="2" s="1"/>
  <c r="AA199" i="2" s="1"/>
  <c r="N189" i="2"/>
  <c r="AA189" i="2" s="1"/>
  <c r="M595" i="2"/>
  <c r="M356" i="2"/>
  <c r="M224" i="2"/>
  <c r="N224" i="2" s="1"/>
  <c r="AA224" i="2" s="1"/>
  <c r="N302" i="2"/>
  <c r="AA302" i="2" s="1"/>
  <c r="M312" i="2"/>
  <c r="N312" i="2" s="1"/>
  <c r="AA312" i="2" s="1"/>
  <c r="M561" i="2"/>
  <c r="N561" i="2" s="1"/>
  <c r="AA561" i="2" s="1"/>
  <c r="AA31" i="2"/>
  <c r="M227" i="2"/>
  <c r="M451" i="2"/>
  <c r="M480" i="2"/>
  <c r="N480" i="2" s="1"/>
  <c r="AA480" i="2" s="1"/>
  <c r="M529" i="2"/>
  <c r="N529" i="2" s="1"/>
  <c r="AA529" i="2" s="1"/>
  <c r="N519" i="2"/>
  <c r="AA519" i="2" s="1"/>
  <c r="M278" i="2"/>
  <c r="M406" i="2"/>
  <c r="M335" i="2"/>
  <c r="N335" i="2" s="1"/>
  <c r="AA335" i="2" s="1"/>
  <c r="M516" i="2"/>
  <c r="N516" i="2" s="1"/>
  <c r="AA516" i="2" s="1"/>
  <c r="AA89" i="2"/>
  <c r="M317" i="2"/>
  <c r="N317" i="2" s="1"/>
  <c r="AA317" i="2" s="1"/>
  <c r="M534" i="2"/>
  <c r="N534" i="2" s="1"/>
  <c r="AA534" i="2" s="1"/>
  <c r="M528" i="2"/>
  <c r="N528" i="2" s="1"/>
  <c r="AA528" i="2" s="1"/>
  <c r="N518" i="2"/>
  <c r="AA518" i="2" s="1"/>
  <c r="M616" i="2"/>
  <c r="N616" i="2" s="1"/>
  <c r="AA616" i="2" s="1"/>
  <c r="M235" i="2"/>
  <c r="N235" i="2" s="1"/>
  <c r="AA235" i="2" s="1"/>
  <c r="N225" i="2"/>
  <c r="AA225" i="2" s="1"/>
  <c r="N449" i="2"/>
  <c r="AA449" i="2" s="1"/>
  <c r="M459" i="2"/>
  <c r="N579" i="2"/>
  <c r="AA579" i="2" s="1"/>
  <c r="M589" i="2"/>
  <c r="N589" i="2" s="1"/>
  <c r="AA589" i="2" s="1"/>
  <c r="M222" i="2"/>
  <c r="N222" i="2" s="1"/>
  <c r="AA222" i="2" s="1"/>
  <c r="M499" i="2"/>
  <c r="N499" i="2" s="1"/>
  <c r="AA499" i="2" s="1"/>
  <c r="N542" i="2"/>
  <c r="AA542" i="2" s="1"/>
  <c r="M552" i="2"/>
  <c r="N552" i="2" s="1"/>
  <c r="AA552" i="2" s="1"/>
  <c r="M257" i="2"/>
  <c r="N257" i="2" s="1"/>
  <c r="AA257" i="2" s="1"/>
  <c r="M298" i="2"/>
  <c r="N298" i="2" s="1"/>
  <c r="AA298" i="2" s="1"/>
  <c r="M590" i="2"/>
  <c r="N639" i="2"/>
  <c r="AA639" i="2" s="1"/>
  <c r="M291" i="2"/>
  <c r="N291" i="2" s="1"/>
  <c r="AA291" i="2" s="1"/>
  <c r="N592" i="2"/>
  <c r="AA592" i="2" s="1"/>
  <c r="M602" i="2"/>
  <c r="M482" i="2"/>
  <c r="N482" i="2" s="1"/>
  <c r="AA482" i="2" s="1"/>
  <c r="N472" i="2"/>
  <c r="AA472" i="2" s="1"/>
  <c r="M624" i="2"/>
  <c r="M467" i="2"/>
  <c r="N467" i="2" s="1"/>
  <c r="AA467" i="2" s="1"/>
  <c r="M220" i="2"/>
  <c r="N220" i="2" s="1"/>
  <c r="AA220" i="2" s="1"/>
  <c r="N210" i="2"/>
  <c r="AA210" i="2" s="1"/>
  <c r="M489" i="2"/>
  <c r="N489" i="2" s="1"/>
  <c r="AA489" i="2" s="1"/>
  <c r="M531" i="2"/>
  <c r="N531" i="2" s="1"/>
  <c r="AA531" i="2" s="1"/>
  <c r="M223" i="2"/>
  <c r="N213" i="2"/>
  <c r="AA213" i="2" s="1"/>
  <c r="N527" i="2"/>
  <c r="AA527" i="2" s="1"/>
  <c r="M537" i="2"/>
  <c r="N263" i="2"/>
  <c r="AA263" i="2" s="1"/>
  <c r="M273" i="2"/>
  <c r="M418" i="2"/>
  <c r="N418" i="2" s="1"/>
  <c r="AA418" i="2" s="1"/>
  <c r="M450" i="2"/>
  <c r="N450" i="2" s="1"/>
  <c r="AA450" i="2" s="1"/>
  <c r="M603" i="2"/>
  <c r="M477" i="2"/>
  <c r="N477" i="2" s="1"/>
  <c r="AA477" i="2" s="1"/>
  <c r="M586" i="2"/>
  <c r="M322" i="2"/>
  <c r="N322" i="2" s="1"/>
  <c r="AA322" i="2" s="1"/>
  <c r="M568" i="2"/>
  <c r="N568" i="2" s="1"/>
  <c r="AA568" i="2" s="1"/>
  <c r="M238" i="2"/>
  <c r="AA22" i="2"/>
  <c r="M228" i="2"/>
  <c r="N228" i="2" s="1"/>
  <c r="AA228" i="2" s="1"/>
  <c r="M618" i="2"/>
  <c r="AA26" i="2"/>
  <c r="M463" i="2"/>
  <c r="N463" i="2" s="1"/>
  <c r="AA463" i="2" s="1"/>
  <c r="M280" i="2"/>
  <c r="N280" i="2" s="1"/>
  <c r="AA280" i="2" s="1"/>
  <c r="M152" i="2"/>
  <c r="M440" i="2"/>
  <c r="N440" i="2" s="1"/>
  <c r="AA440" i="2" s="1"/>
  <c r="N430" i="2"/>
  <c r="AA430" i="2" s="1"/>
  <c r="N515" i="2"/>
  <c r="AA515" i="2" s="1"/>
  <c r="M525" i="2"/>
  <c r="N525" i="2" s="1"/>
  <c r="AA525" i="2" s="1"/>
  <c r="M151" i="2"/>
  <c r="M272" i="2"/>
  <c r="N272" i="2" s="1"/>
  <c r="AA272" i="2" s="1"/>
  <c r="M359" i="2"/>
  <c r="N359" i="2" s="1"/>
  <c r="AA359" i="2" s="1"/>
  <c r="N349" i="2"/>
  <c r="AA349" i="2" s="1"/>
  <c r="M207" i="2"/>
  <c r="N207" i="2" s="1"/>
  <c r="AA207" i="2" s="1"/>
  <c r="N197" i="2"/>
  <c r="AA197" i="2" s="1"/>
  <c r="N264" i="2"/>
  <c r="AA264" i="2" s="1"/>
  <c r="M274" i="2"/>
  <c r="N274" i="2" s="1"/>
  <c r="AA274" i="2" s="1"/>
  <c r="M365" i="2"/>
  <c r="N365" i="2" s="1"/>
  <c r="AA365" i="2" s="1"/>
  <c r="M621" i="2"/>
  <c r="N564" i="2"/>
  <c r="AA564" i="2" s="1"/>
  <c r="M574" i="2"/>
  <c r="M329" i="2"/>
  <c r="N329" i="2" s="1"/>
  <c r="AA329" i="2" s="1"/>
  <c r="M553" i="2"/>
  <c r="M307" i="2"/>
  <c r="N307" i="2" s="1"/>
  <c r="AA307" i="2" s="1"/>
  <c r="M538" i="2"/>
  <c r="N277" i="2"/>
  <c r="AA277" i="2" s="1"/>
  <c r="M287" i="2"/>
  <c r="M614" i="2"/>
  <c r="N614" i="2" s="1"/>
  <c r="AA614" i="2" s="1"/>
  <c r="N604" i="2"/>
  <c r="AA604" i="2" s="1"/>
  <c r="M190" i="2"/>
  <c r="N190" i="2" s="1"/>
  <c r="AA190" i="2" s="1"/>
  <c r="N447" i="2"/>
  <c r="AA447" i="2" s="1"/>
  <c r="M457" i="2"/>
  <c r="N457" i="2" s="1"/>
  <c r="AA457" i="2" s="1"/>
  <c r="N151" i="2"/>
  <c r="AA151" i="2" s="1"/>
  <c r="M161" i="2"/>
  <c r="N161" i="2" s="1"/>
  <c r="AA161" i="2" s="1"/>
  <c r="N273" i="2"/>
  <c r="AA273" i="2" s="1"/>
  <c r="M283" i="2"/>
  <c r="M345" i="2"/>
  <c r="M215" i="2"/>
  <c r="N215" i="2" s="1"/>
  <c r="AA215" i="2" s="1"/>
  <c r="M320" i="2"/>
  <c r="N125" i="2"/>
  <c r="AA125" i="2" s="1"/>
  <c r="M135" i="2"/>
  <c r="N135" i="2" s="1"/>
  <c r="AA135" i="2" s="1"/>
  <c r="AO138" i="2" s="1"/>
  <c r="M201" i="2"/>
  <c r="N191" i="2"/>
  <c r="AA191" i="2" s="1"/>
  <c r="M341" i="2"/>
  <c r="N341" i="2" s="1"/>
  <c r="AA341" i="2" s="1"/>
  <c r="N410" i="2"/>
  <c r="AA410" i="2" s="1"/>
  <c r="M420" i="2"/>
  <c r="N420" i="2" s="1"/>
  <c r="AA420" i="2" s="1"/>
  <c r="M533" i="2"/>
  <c r="N465" i="2"/>
  <c r="AA465" i="2" s="1"/>
  <c r="M475" i="2"/>
  <c r="M599" i="2"/>
  <c r="N599" i="2" s="1"/>
  <c r="AA599" i="2" s="1"/>
  <c r="AA53" i="2"/>
  <c r="AA44" i="2"/>
  <c r="M448" i="2"/>
  <c r="N448" i="2" s="1"/>
  <c r="AA448" i="2" s="1"/>
  <c r="AA75" i="2"/>
  <c r="M200" i="2"/>
  <c r="N200" i="2" s="1"/>
  <c r="AA200" i="2" s="1"/>
  <c r="N328" i="2"/>
  <c r="AA328" i="2" s="1"/>
  <c r="BE339" i="2" s="1"/>
  <c r="M338" i="2"/>
  <c r="N338" i="2" s="1"/>
  <c r="AA338" i="2" s="1"/>
  <c r="N530" i="2"/>
  <c r="AA530" i="2" s="1"/>
  <c r="M540" i="2"/>
  <c r="N540" i="2" s="1"/>
  <c r="AA540" i="2" s="1"/>
  <c r="M237" i="2"/>
  <c r="N237" i="2" s="1"/>
  <c r="AA237" i="2" s="1"/>
  <c r="N227" i="2"/>
  <c r="AA227" i="2" s="1"/>
  <c r="M249" i="2"/>
  <c r="N249" i="2" s="1"/>
  <c r="AA249" i="2" s="1"/>
  <c r="N239" i="2"/>
  <c r="AA239" i="2" s="1"/>
  <c r="N539" i="2"/>
  <c r="AA539" i="2" s="1"/>
  <c r="M549" i="2"/>
  <c r="N549" i="2" s="1"/>
  <c r="AA549" i="2" s="1"/>
  <c r="AA36" i="2"/>
  <c r="M379" i="2"/>
  <c r="N379" i="2" s="1"/>
  <c r="AA379" i="2" s="1"/>
  <c r="N369" i="2"/>
  <c r="AA369" i="2" s="1"/>
  <c r="M211" i="2"/>
  <c r="N211" i="2" s="1"/>
  <c r="AA211" i="2" s="1"/>
  <c r="N201" i="2"/>
  <c r="AA201" i="2" s="1"/>
  <c r="M382" i="2"/>
  <c r="N382" i="2" s="1"/>
  <c r="AA382" i="2" s="1"/>
  <c r="M597" i="2"/>
  <c r="N587" i="2"/>
  <c r="AA587" i="2" s="1"/>
  <c r="N419" i="2"/>
  <c r="AA419" i="2" s="1"/>
  <c r="M429" i="2"/>
  <c r="M517" i="2"/>
  <c r="N517" i="2" s="1"/>
  <c r="AA517" i="2" s="1"/>
  <c r="M170" i="2"/>
  <c r="N170" i="2" s="1"/>
  <c r="AA170" i="2" s="1"/>
  <c r="N398" i="2"/>
  <c r="AA398" i="2" s="1"/>
  <c r="M408" i="2"/>
  <c r="N408" i="2" s="1"/>
  <c r="AA408" i="2" s="1"/>
  <c r="N278" i="2"/>
  <c r="AA278" i="2" s="1"/>
  <c r="M288" i="2"/>
  <c r="N288" i="2" s="1"/>
  <c r="AA288" i="2" s="1"/>
  <c r="M131" i="2"/>
  <c r="N131" i="2" s="1"/>
  <c r="AA131" i="2" s="1"/>
  <c r="AV138" i="2" s="1"/>
  <c r="BU138" i="2" s="1"/>
  <c r="M258" i="2"/>
  <c r="N258" i="2" s="1"/>
  <c r="AA258" i="2" s="1"/>
  <c r="M580" i="2"/>
  <c r="N580" i="2" s="1"/>
  <c r="AA580" i="2" s="1"/>
  <c r="N570" i="2"/>
  <c r="AA570" i="2" s="1"/>
  <c r="M388" i="2"/>
  <c r="N388" i="2" s="1"/>
  <c r="AA388" i="2" s="1"/>
  <c r="AA77" i="2"/>
  <c r="N287" i="2"/>
  <c r="AA287" i="2" s="1"/>
  <c r="M297" i="2"/>
  <c r="N297" i="2" s="1"/>
  <c r="AA297" i="2" s="1"/>
  <c r="M544" i="2"/>
  <c r="M169" i="2"/>
  <c r="M637" i="2"/>
  <c r="N637" i="2" s="1"/>
  <c r="AA637" i="2" s="1"/>
  <c r="M511" i="2"/>
  <c r="N501" i="2"/>
  <c r="AA501" i="2" s="1"/>
  <c r="M390" i="2"/>
  <c r="N380" i="2"/>
  <c r="AA380" i="2" s="1"/>
  <c r="M195" i="2"/>
  <c r="N195" i="2" s="1"/>
  <c r="AA195" i="2" s="1"/>
  <c r="N185" i="2"/>
  <c r="AA185" i="2" s="1"/>
  <c r="M251" i="2"/>
  <c r="N251" i="2" s="1"/>
  <c r="AA251" i="2" s="1"/>
  <c r="M233" i="2"/>
  <c r="N233" i="2" s="1"/>
  <c r="AA233" i="2" s="1"/>
  <c r="N223" i="2"/>
  <c r="AA223" i="2" s="1"/>
  <c r="M310" i="2"/>
  <c r="N310" i="2" s="1"/>
  <c r="AA310" i="2" s="1"/>
  <c r="M394" i="2"/>
  <c r="M591" i="2"/>
  <c r="N591" i="2" s="1"/>
  <c r="AA591" i="2" s="1"/>
  <c r="M181" i="2"/>
  <c r="N181" i="2" s="1"/>
  <c r="AA181" i="2" s="1"/>
  <c r="N171" i="2"/>
  <c r="AA171" i="2" s="1"/>
  <c r="M558" i="2"/>
  <c r="N558" i="2" s="1"/>
  <c r="AA558" i="2" s="1"/>
  <c r="N602" i="2"/>
  <c r="AA602" i="2" s="1"/>
  <c r="M612" i="2"/>
  <c r="M433" i="2"/>
  <c r="N433" i="2" s="1"/>
  <c r="AA433" i="2" s="1"/>
  <c r="M160" i="2"/>
  <c r="N160" i="2" s="1"/>
  <c r="AA160" i="2" s="1"/>
  <c r="M299" i="2"/>
  <c r="N299" i="2" s="1"/>
  <c r="AA299" i="2" s="1"/>
  <c r="N311" i="2"/>
  <c r="AA311" i="2" s="1"/>
  <c r="M321" i="2"/>
  <c r="N321" i="2" s="1"/>
  <c r="AA321" i="2" s="1"/>
  <c r="N332" i="2"/>
  <c r="AA332" i="2" s="1"/>
  <c r="AV339" i="2" s="1"/>
  <c r="BU339" i="2" s="1"/>
  <c r="M342" i="2"/>
  <c r="M606" i="2"/>
  <c r="N606" i="2" s="1"/>
  <c r="AA606" i="2" s="1"/>
  <c r="N413" i="2"/>
  <c r="AA413" i="2" s="1"/>
  <c r="M423" i="2"/>
  <c r="N423" i="2" s="1"/>
  <c r="AA423" i="2" s="1"/>
  <c r="M336" i="2"/>
  <c r="M391" i="2"/>
  <c r="M615" i="2"/>
  <c r="N615" i="2" s="1"/>
  <c r="AA615" i="2" s="1"/>
  <c r="M252" i="2"/>
  <c r="N242" i="2"/>
  <c r="AA242" i="2" s="1"/>
  <c r="N445" i="2"/>
  <c r="AA445" i="2" s="1"/>
  <c r="M455" i="2"/>
  <c r="N455" i="2" s="1"/>
  <c r="AA455" i="2" s="1"/>
  <c r="M439" i="2"/>
  <c r="N439" i="2" s="1"/>
  <c r="AA439" i="2" s="1"/>
  <c r="N429" i="2"/>
  <c r="AA429" i="2" s="1"/>
  <c r="M608" i="2"/>
  <c r="N608" i="2" s="1"/>
  <c r="AA608" i="2" s="1"/>
  <c r="N598" i="2"/>
  <c r="AA598" i="2" s="1"/>
  <c r="M325" i="2"/>
  <c r="N325" i="2" s="1"/>
  <c r="AA325" i="2" s="1"/>
  <c r="M566" i="2"/>
  <c r="M495" i="2"/>
  <c r="N495" i="2" s="1"/>
  <c r="AA495" i="2" s="1"/>
  <c r="N119" i="2"/>
  <c r="AA119" i="2" s="1"/>
  <c r="M129" i="2"/>
  <c r="N129" i="2" s="1"/>
  <c r="AA129" i="2" s="1"/>
  <c r="BD140" i="2" s="1"/>
  <c r="M376" i="2"/>
  <c r="M452" i="2"/>
  <c r="M441" i="2"/>
  <c r="N441" i="2" s="1"/>
  <c r="AA441" i="2" s="1"/>
  <c r="N431" i="2"/>
  <c r="AA431" i="2" s="1"/>
  <c r="N484" i="2"/>
  <c r="AA484" i="2" s="1"/>
  <c r="M494" i="2"/>
  <c r="N494" i="2" s="1"/>
  <c r="AA494" i="2" s="1"/>
  <c r="M584" i="2"/>
  <c r="N584" i="2" s="1"/>
  <c r="AA584" i="2" s="1"/>
  <c r="N574" i="2"/>
  <c r="AA574" i="2" s="1"/>
  <c r="M256" i="2"/>
  <c r="N256" i="2" s="1"/>
  <c r="AA256" i="2" s="1"/>
  <c r="N304" i="2"/>
  <c r="AA304" i="2" s="1"/>
  <c r="M314" i="2"/>
  <c r="M622" i="2"/>
  <c r="N622" i="2" s="1"/>
  <c r="AA622" i="2" s="1"/>
  <c r="N612" i="2"/>
  <c r="AA612" i="2" s="1"/>
  <c r="M268" i="2"/>
  <c r="N268" i="2" s="1"/>
  <c r="AA268" i="2" s="1"/>
  <c r="M409" i="2"/>
  <c r="N409" i="2" s="1"/>
  <c r="AA409" i="2" s="1"/>
  <c r="M203" i="2"/>
  <c r="N203" i="2" s="1"/>
  <c r="AA203" i="2" s="1"/>
  <c r="N193" i="2"/>
  <c r="AA193" i="2" s="1"/>
  <c r="M576" i="2"/>
  <c r="N576" i="2" s="1"/>
  <c r="AA576" i="2" s="1"/>
  <c r="N566" i="2"/>
  <c r="AA566" i="2" s="1"/>
  <c r="N261" i="2"/>
  <c r="AA261" i="2" s="1"/>
  <c r="M271" i="2"/>
  <c r="N271" i="2" s="1"/>
  <c r="AA271" i="2" s="1"/>
  <c r="N590" i="2"/>
  <c r="AA590" i="2" s="1"/>
  <c r="M600" i="2"/>
  <c r="M368" i="2"/>
  <c r="M581" i="2"/>
  <c r="N581" i="2" s="1"/>
  <c r="AA581" i="2" s="1"/>
  <c r="N571" i="2"/>
  <c r="AA571" i="2" s="1"/>
  <c r="M326" i="2"/>
  <c r="N326" i="2" s="1"/>
  <c r="AA326" i="2" s="1"/>
  <c r="N316" i="2"/>
  <c r="AA316" i="2" s="1"/>
  <c r="M218" i="2"/>
  <c r="N218" i="2" s="1"/>
  <c r="AA218" i="2" s="1"/>
  <c r="N208" i="2"/>
  <c r="AA208" i="2" s="1"/>
  <c r="M508" i="2"/>
  <c r="N508" i="2" s="1"/>
  <c r="AA508" i="2" s="1"/>
  <c r="N498" i="2"/>
  <c r="AA498" i="2" s="1"/>
  <c r="M596" i="2"/>
  <c r="N596" i="2" s="1"/>
  <c r="AA596" i="2" s="1"/>
  <c r="N586" i="2"/>
  <c r="AA586" i="2" s="1"/>
  <c r="M358" i="2"/>
  <c r="N358" i="2" s="1"/>
  <c r="AA358" i="2" s="1"/>
  <c r="N348" i="2"/>
  <c r="AA348" i="2" s="1"/>
  <c r="M532" i="2"/>
  <c r="N532" i="2" s="1"/>
  <c r="AA532" i="2" s="1"/>
  <c r="M334" i="2"/>
  <c r="M509" i="2"/>
  <c r="N509" i="2" s="1"/>
  <c r="AA509" i="2" s="1"/>
  <c r="N295" i="2"/>
  <c r="AA295" i="2" s="1"/>
  <c r="M305" i="2"/>
  <c r="N487" i="2"/>
  <c r="AA487" i="2" s="1"/>
  <c r="M497" i="2"/>
  <c r="M634" i="2"/>
  <c r="N624" i="2"/>
  <c r="AA624" i="2" s="1"/>
  <c r="M331" i="2"/>
  <c r="N331" i="2" s="1"/>
  <c r="AA331" i="2" s="1"/>
  <c r="M266" i="2"/>
  <c r="N266" i="2" s="1"/>
  <c r="AA266" i="2" s="1"/>
  <c r="M400" i="2"/>
  <c r="N400" i="2" s="1"/>
  <c r="AA400" i="2" s="1"/>
  <c r="N390" i="2"/>
  <c r="AA390" i="2" s="1"/>
  <c r="AN141" i="2"/>
  <c r="BQ141" i="2" s="1"/>
  <c r="AF141" i="2"/>
  <c r="BM141" i="2" s="1"/>
  <c r="AG141" i="2"/>
  <c r="AO141" i="2"/>
  <c r="AA35" i="2"/>
  <c r="M270" i="2"/>
  <c r="N270" i="2" s="1"/>
  <c r="AA270" i="2" s="1"/>
  <c r="M437" i="2"/>
  <c r="N437" i="2" s="1"/>
  <c r="AA437" i="2" s="1"/>
  <c r="N427" i="2"/>
  <c r="AA427" i="2" s="1"/>
  <c r="M182" i="2"/>
  <c r="N182" i="2" s="1"/>
  <c r="AA182" i="2" s="1"/>
  <c r="M262" i="2"/>
  <c r="N262" i="2" s="1"/>
  <c r="AA262" i="2" s="1"/>
  <c r="N252" i="2"/>
  <c r="AA252" i="2" s="1"/>
  <c r="M399" i="2"/>
  <c r="N399" i="2" s="1"/>
  <c r="AA399" i="2" s="1"/>
  <c r="N389" i="2"/>
  <c r="AA389" i="2" s="1"/>
  <c r="N541" i="2"/>
  <c r="AA541" i="2" s="1"/>
  <c r="M551" i="2"/>
  <c r="N551" i="2" s="1"/>
  <c r="AA551" i="2" s="1"/>
  <c r="M241" i="2"/>
  <c r="N241" i="2" s="1"/>
  <c r="AA241" i="2" s="1"/>
  <c r="N533" i="2"/>
  <c r="AA533" i="2" s="1"/>
  <c r="M543" i="2"/>
  <c r="N543" i="2" s="1"/>
  <c r="AA543" i="2" s="1"/>
  <c r="M414" i="2"/>
  <c r="N414" i="2" s="1"/>
  <c r="AA414" i="2" s="1"/>
  <c r="M585" i="2"/>
  <c r="N585" i="2" s="1"/>
  <c r="AA585" i="2" s="1"/>
  <c r="N575" i="2"/>
  <c r="AA575" i="2" s="1"/>
  <c r="M145" i="2"/>
  <c r="N145" i="2" s="1"/>
  <c r="AA145" i="2" s="1"/>
  <c r="N537" i="2"/>
  <c r="AA537" i="2" s="1"/>
  <c r="M547" i="2"/>
  <c r="N547" i="2" s="1"/>
  <c r="AA547" i="2" s="1"/>
  <c r="M396" i="2"/>
  <c r="N396" i="2" s="1"/>
  <c r="AA396" i="2" s="1"/>
  <c r="M246" i="2"/>
  <c r="N246" i="2" s="1"/>
  <c r="AA246" i="2" s="1"/>
  <c r="N236" i="2"/>
  <c r="AA236" i="2" s="1"/>
  <c r="M340" i="2"/>
  <c r="N340" i="2" s="1"/>
  <c r="AA340" i="2" s="1"/>
  <c r="N452" i="2"/>
  <c r="AA452" i="2" s="1"/>
  <c r="M462" i="2"/>
  <c r="N462" i="2" s="1"/>
  <c r="AA462" i="2" s="1"/>
  <c r="N334" i="2"/>
  <c r="AA334" i="2" s="1"/>
  <c r="M344" i="2"/>
  <c r="N344" i="2" s="1"/>
  <c r="AA344" i="2" s="1"/>
  <c r="M632" i="2"/>
  <c r="N632" i="2" s="1"/>
  <c r="AA632" i="2" s="1"/>
  <c r="M372" i="2"/>
  <c r="N372" i="2" s="1"/>
  <c r="AA372" i="2" s="1"/>
  <c r="N451" i="2"/>
  <c r="AA451" i="2" s="1"/>
  <c r="M461" i="2"/>
  <c r="N461" i="2" s="1"/>
  <c r="AA461" i="2" s="1"/>
  <c r="N152" i="2"/>
  <c r="AA152" i="2" s="1"/>
  <c r="M162" i="2"/>
  <c r="M354" i="2"/>
  <c r="M607" i="2"/>
  <c r="N607" i="2" s="1"/>
  <c r="AA607" i="2" s="1"/>
  <c r="N597" i="2"/>
  <c r="AA597" i="2" s="1"/>
  <c r="M386" i="2"/>
  <c r="N386" i="2" s="1"/>
  <c r="AA386" i="2" s="1"/>
  <c r="N376" i="2"/>
  <c r="AA376" i="2" s="1"/>
  <c r="M442" i="2"/>
  <c r="N442" i="2" s="1"/>
  <c r="AA442" i="2" s="1"/>
  <c r="M629" i="2"/>
  <c r="N629" i="2" s="1"/>
  <c r="AA629" i="2" s="1"/>
  <c r="N619" i="2"/>
  <c r="AA619" i="2" s="1"/>
  <c r="N511" i="2"/>
  <c r="AA511" i="2" s="1"/>
  <c r="M521" i="2"/>
  <c r="N521" i="2" s="1"/>
  <c r="AA521" i="2" s="1"/>
  <c r="N279" i="2"/>
  <c r="AA279" i="2" s="1"/>
  <c r="M289" i="2"/>
  <c r="N289" i="2" s="1"/>
  <c r="AA289" i="2" s="1"/>
  <c r="M432" i="2"/>
  <c r="N432" i="2" s="1"/>
  <c r="AA432" i="2" s="1"/>
  <c r="M179" i="2"/>
  <c r="N179" i="2" s="1"/>
  <c r="AA179" i="2" s="1"/>
  <c r="N169" i="2"/>
  <c r="AA169" i="2" s="1"/>
  <c r="M506" i="2"/>
  <c r="N506" i="2" s="1"/>
  <c r="AA506" i="2" s="1"/>
  <c r="N496" i="2"/>
  <c r="AA496" i="2" s="1"/>
  <c r="M623" i="2"/>
  <c r="N623" i="2" s="1"/>
  <c r="AA623" i="2" s="1"/>
  <c r="M244" i="2"/>
  <c r="N244" i="2" s="1"/>
  <c r="AA244" i="2" s="1"/>
  <c r="N234" i="2"/>
  <c r="AA234" i="2" s="1"/>
  <c r="N296" i="2"/>
  <c r="AA296" i="2" s="1"/>
  <c r="M306" i="2"/>
  <c r="N306" i="2" s="1"/>
  <c r="AA306" i="2" s="1"/>
  <c r="M554" i="2"/>
  <c r="N554" i="2" s="1"/>
  <c r="AA554" i="2" s="1"/>
  <c r="N544" i="2"/>
  <c r="AA544" i="2" s="1"/>
  <c r="M136" i="2"/>
  <c r="N136" i="2" s="1"/>
  <c r="AA136" i="2" s="1"/>
  <c r="AG137" i="2" s="1"/>
  <c r="N126" i="2"/>
  <c r="AA126" i="2" s="1"/>
  <c r="M260" i="2"/>
  <c r="N260" i="2" s="1"/>
  <c r="AA260" i="2" s="1"/>
  <c r="N250" i="2"/>
  <c r="AA250" i="2" s="1"/>
  <c r="M173" i="2"/>
  <c r="N173" i="2" s="1"/>
  <c r="AA173" i="2" s="1"/>
  <c r="N163" i="2"/>
  <c r="AA163" i="2" s="1"/>
  <c r="M184" i="2"/>
  <c r="N184" i="2" s="1"/>
  <c r="AA184" i="2" s="1"/>
  <c r="N174" i="2"/>
  <c r="AA174" i="2" s="1"/>
  <c r="M362" i="2"/>
  <c r="N362" i="2" s="1"/>
  <c r="AA362" i="2" s="1"/>
  <c r="N603" i="2"/>
  <c r="AA603" i="2" s="1"/>
  <c r="M613" i="2"/>
  <c r="N613" i="2" s="1"/>
  <c r="AA613" i="2" s="1"/>
  <c r="N282" i="2"/>
  <c r="AA282" i="2" s="1"/>
  <c r="M292" i="2"/>
  <c r="N292" i="2" s="1"/>
  <c r="AA292" i="2" s="1"/>
  <c r="M446" i="2"/>
  <c r="M630" i="2"/>
  <c r="N630" i="2" s="1"/>
  <c r="AA630" i="2" s="1"/>
  <c r="M583" i="2"/>
  <c r="N583" i="2" s="1"/>
  <c r="AA583" i="2" s="1"/>
  <c r="N573" i="2"/>
  <c r="AA573" i="2" s="1"/>
  <c r="N276" i="2"/>
  <c r="AA276" i="2" s="1"/>
  <c r="M286" i="2"/>
  <c r="N286" i="2" s="1"/>
  <c r="AA286" i="2" s="1"/>
  <c r="N407" i="2"/>
  <c r="AA407" i="2" s="1"/>
  <c r="M417" i="2"/>
  <c r="N417" i="2" s="1"/>
  <c r="AA417" i="2" s="1"/>
  <c r="M524" i="2"/>
  <c r="N524" i="2" s="1"/>
  <c r="AA524" i="2" s="1"/>
  <c r="M401" i="2"/>
  <c r="N401" i="2" s="1"/>
  <c r="AA401" i="2" s="1"/>
  <c r="N391" i="2"/>
  <c r="AA391" i="2" s="1"/>
  <c r="M231" i="2"/>
  <c r="N231" i="2" s="1"/>
  <c r="AA231" i="2" s="1"/>
  <c r="N221" i="2"/>
  <c r="AA221" i="2" s="1"/>
  <c r="N504" i="2"/>
  <c r="AA504" i="2" s="1"/>
  <c r="M514" i="2"/>
  <c r="N514" i="2" s="1"/>
  <c r="AA514" i="2" s="1"/>
  <c r="M313" i="2"/>
  <c r="N313" i="2" s="1"/>
  <c r="AA313" i="2" s="1"/>
  <c r="M593" i="2"/>
  <c r="N593" i="2" s="1"/>
  <c r="AA593" i="2" s="1"/>
  <c r="M150" i="2"/>
  <c r="N150" i="2" s="1"/>
  <c r="AA150" i="2" s="1"/>
  <c r="N481" i="2"/>
  <c r="AA481" i="2" s="1"/>
  <c r="M491" i="2"/>
  <c r="N491" i="2" s="1"/>
  <c r="AA491" i="2" s="1"/>
  <c r="M324" i="2"/>
  <c r="N324" i="2" s="1"/>
  <c r="AA324" i="2" s="1"/>
  <c r="N314" i="2"/>
  <c r="AA314" i="2" s="1"/>
  <c r="N309" i="2"/>
  <c r="AA309" i="2" s="1"/>
  <c r="M319" i="2"/>
  <c r="N319" i="2" s="1"/>
  <c r="AA319" i="2" s="1"/>
  <c r="M248" i="2"/>
  <c r="N248" i="2" s="1"/>
  <c r="AA248" i="2" s="1"/>
  <c r="N238" i="2"/>
  <c r="AA238" i="2" s="1"/>
  <c r="M364" i="2"/>
  <c r="N364" i="2" s="1"/>
  <c r="AA364" i="2" s="1"/>
  <c r="N354" i="2"/>
  <c r="AA354" i="2" s="1"/>
  <c r="N120" i="2"/>
  <c r="AA120" i="2" s="1"/>
  <c r="M130" i="2"/>
  <c r="N130" i="2" s="1"/>
  <c r="AA130" i="2" s="1"/>
  <c r="AV137" i="2" s="1"/>
  <c r="BU137" i="2" s="1"/>
  <c r="M166" i="2"/>
  <c r="N166" i="2" s="1"/>
  <c r="AA166" i="2" s="1"/>
  <c r="N406" i="2"/>
  <c r="AA406" i="2" s="1"/>
  <c r="M416" i="2"/>
  <c r="N416" i="2" s="1"/>
  <c r="AA416" i="2" s="1"/>
  <c r="M485" i="2"/>
  <c r="N485" i="2" s="1"/>
  <c r="AA485" i="2" s="1"/>
  <c r="N475" i="2"/>
  <c r="AA475" i="2" s="1"/>
  <c r="N464" i="2"/>
  <c r="AA464" i="2" s="1"/>
  <c r="M474" i="2"/>
  <c r="N474" i="2" s="1"/>
  <c r="AA474" i="2" s="1"/>
  <c r="M436" i="2"/>
  <c r="N436" i="2" s="1"/>
  <c r="AA436" i="2" s="1"/>
  <c r="N426" i="2"/>
  <c r="AA426" i="2" s="1"/>
  <c r="M620" i="2"/>
  <c r="N620" i="2" s="1"/>
  <c r="AA620" i="2" s="1"/>
  <c r="N323" i="2"/>
  <c r="AA323" i="2" s="1"/>
  <c r="M333" i="2"/>
  <c r="N333" i="2" s="1"/>
  <c r="AA333" i="2" s="1"/>
  <c r="M134" i="2"/>
  <c r="N134" i="2" s="1"/>
  <c r="AA134" i="2" s="1"/>
  <c r="N124" i="2"/>
  <c r="AA124" i="2" s="1"/>
  <c r="N535" i="2"/>
  <c r="AA535" i="2" s="1"/>
  <c r="M545" i="2"/>
  <c r="N545" i="2" s="1"/>
  <c r="AA545" i="2" s="1"/>
  <c r="M198" i="2"/>
  <c r="N198" i="2" s="1"/>
  <c r="AA198" i="2" s="1"/>
  <c r="N305" i="2"/>
  <c r="AA305" i="2" s="1"/>
  <c r="M315" i="2"/>
  <c r="N315" i="2" s="1"/>
  <c r="AA315" i="2" s="1"/>
  <c r="N538" i="2"/>
  <c r="AA538" i="2" s="1"/>
  <c r="M548" i="2"/>
  <c r="N548" i="2" s="1"/>
  <c r="AA548" i="2" s="1"/>
  <c r="M352" i="2"/>
  <c r="N352" i="2" s="1"/>
  <c r="AA352" i="2" s="1"/>
  <c r="N342" i="2"/>
  <c r="AA342" i="2" s="1"/>
  <c r="M523" i="2"/>
  <c r="N523" i="2" s="1"/>
  <c r="AA523" i="2" s="1"/>
  <c r="M132" i="2"/>
  <c r="N132" i="2" s="1"/>
  <c r="AA132" i="2" s="1"/>
  <c r="N122" i="2"/>
  <c r="AA122" i="2" s="1"/>
  <c r="M404" i="2"/>
  <c r="N404" i="2" s="1"/>
  <c r="AA404" i="2" s="1"/>
  <c r="N394" i="2"/>
  <c r="AA394" i="2" s="1"/>
  <c r="N634" i="2"/>
  <c r="AA634" i="2" s="1"/>
  <c r="M148" i="2"/>
  <c r="N148" i="2" s="1"/>
  <c r="AA148" i="2" s="1"/>
  <c r="N460" i="2"/>
  <c r="AA460" i="2" s="1"/>
  <c r="M470" i="2"/>
  <c r="N470" i="2" s="1"/>
  <c r="AA470" i="2" s="1"/>
  <c r="M330" i="2"/>
  <c r="N330" i="2" s="1"/>
  <c r="AA330" i="2" s="1"/>
  <c r="N320" i="2"/>
  <c r="AA320" i="2" s="1"/>
  <c r="N446" i="2"/>
  <c r="AA446" i="2" s="1"/>
  <c r="M456" i="2"/>
  <c r="N456" i="2" s="1"/>
  <c r="AA456" i="2" s="1"/>
  <c r="N553" i="2"/>
  <c r="AA553" i="2" s="1"/>
  <c r="M563" i="2"/>
  <c r="N563" i="2" s="1"/>
  <c r="AA563" i="2" s="1"/>
  <c r="N283" i="2"/>
  <c r="AA283" i="2" s="1"/>
  <c r="M293" i="2"/>
  <c r="M507" i="2"/>
  <c r="N507" i="2" s="1"/>
  <c r="AA507" i="2" s="1"/>
  <c r="N497" i="2"/>
  <c r="AA497" i="2" s="1"/>
  <c r="N638" i="2"/>
  <c r="AA638" i="2" s="1"/>
  <c r="N265" i="2"/>
  <c r="AA265" i="2" s="1"/>
  <c r="M275" i="2"/>
  <c r="N275" i="2" s="1"/>
  <c r="AA275" i="2" s="1"/>
  <c r="M631" i="2"/>
  <c r="N631" i="2" s="1"/>
  <c r="AA631" i="2" s="1"/>
  <c r="N621" i="2"/>
  <c r="AA621" i="2" s="1"/>
  <c r="M212" i="2"/>
  <c r="N212" i="2" s="1"/>
  <c r="AA212" i="2" s="1"/>
  <c r="N202" i="2"/>
  <c r="AA202" i="2" s="1"/>
  <c r="N444" i="2"/>
  <c r="AA444" i="2" s="1"/>
  <c r="M454" i="2"/>
  <c r="N454" i="2" s="1"/>
  <c r="AA454" i="2" s="1"/>
  <c r="M172" i="2"/>
  <c r="N172" i="2" s="1"/>
  <c r="AA172" i="2" s="1"/>
  <c r="N162" i="2"/>
  <c r="AA162" i="2" s="1"/>
  <c r="N336" i="2"/>
  <c r="AA336" i="2" s="1"/>
  <c r="AO339" i="2" s="1"/>
  <c r="M346" i="2"/>
  <c r="N346" i="2" s="1"/>
  <c r="AA346" i="2" s="1"/>
  <c r="M483" i="2"/>
  <c r="N483" i="2" s="1"/>
  <c r="AA483" i="2" s="1"/>
  <c r="M247" i="2"/>
  <c r="N247" i="2" s="1"/>
  <c r="AA247" i="2" s="1"/>
  <c r="M520" i="2"/>
  <c r="N520" i="2" s="1"/>
  <c r="AA520" i="2" s="1"/>
  <c r="N425" i="2"/>
  <c r="AA425" i="2" s="1"/>
  <c r="M435" i="2"/>
  <c r="N435" i="2" s="1"/>
  <c r="AA435" i="2" s="1"/>
  <c r="M355" i="2"/>
  <c r="N355" i="2" s="1"/>
  <c r="AA355" i="2" s="1"/>
  <c r="N345" i="2"/>
  <c r="AA345" i="2" s="1"/>
  <c r="M438" i="2"/>
  <c r="N438" i="2" s="1"/>
  <c r="AA438" i="2" s="1"/>
  <c r="N428" i="2"/>
  <c r="AA428" i="2" s="1"/>
  <c r="N503" i="2"/>
  <c r="AA503" i="2" s="1"/>
  <c r="M513" i="2"/>
  <c r="N513" i="2" s="1"/>
  <c r="AA513" i="2" s="1"/>
  <c r="M204" i="2"/>
  <c r="N204" i="2" s="1"/>
  <c r="AA204" i="2" s="1"/>
  <c r="M610" i="2"/>
  <c r="N610" i="2" s="1"/>
  <c r="AA610" i="2" s="1"/>
  <c r="N600" i="2"/>
  <c r="AA600" i="2" s="1"/>
  <c r="M143" i="2"/>
  <c r="N143" i="2" s="1"/>
  <c r="AA143" i="2" s="1"/>
  <c r="M411" i="2"/>
  <c r="N411" i="2" s="1"/>
  <c r="AA411" i="2" s="1"/>
  <c r="M370" i="2"/>
  <c r="N370" i="2" s="1"/>
  <c r="AA370" i="2" s="1"/>
  <c r="N360" i="2"/>
  <c r="AA360" i="2" s="1"/>
  <c r="N601" i="2"/>
  <c r="AA601" i="2" s="1"/>
  <c r="M611" i="2"/>
  <c r="N611" i="2" s="1"/>
  <c r="AA611" i="2" s="1"/>
  <c r="N412" i="2"/>
  <c r="AA412" i="2" s="1"/>
  <c r="M422" i="2"/>
  <c r="N422" i="2" s="1"/>
  <c r="AA422" i="2" s="1"/>
  <c r="N512" i="2"/>
  <c r="AA512" i="2" s="1"/>
  <c r="M522" i="2"/>
  <c r="N522" i="2" s="1"/>
  <c r="AA522" i="2" s="1"/>
  <c r="M421" i="2"/>
  <c r="N421" i="2" s="1"/>
  <c r="AA421" i="2" s="1"/>
  <c r="M188" i="2"/>
  <c r="N188" i="2" s="1"/>
  <c r="AA188" i="2" s="1"/>
  <c r="N178" i="2"/>
  <c r="AA178" i="2" s="1"/>
  <c r="M240" i="2"/>
  <c r="N240" i="2" s="1"/>
  <c r="AA240" i="2" s="1"/>
  <c r="N230" i="2"/>
  <c r="AA230" i="2" s="1"/>
  <c r="N293" i="2"/>
  <c r="AA293" i="2" s="1"/>
  <c r="M303" i="2"/>
  <c r="N303" i="2" s="1"/>
  <c r="AA303" i="2" s="1"/>
  <c r="M605" i="2"/>
  <c r="N605" i="2" s="1"/>
  <c r="AA605" i="2" s="1"/>
  <c r="N595" i="2"/>
  <c r="AA595" i="2" s="1"/>
  <c r="M383" i="2"/>
  <c r="N383" i="2" s="1"/>
  <c r="AA383" i="2" s="1"/>
  <c r="N373" i="2"/>
  <c r="AA373" i="2" s="1"/>
  <c r="M628" i="2"/>
  <c r="N628" i="2" s="1"/>
  <c r="AA628" i="2" s="1"/>
  <c r="N618" i="2"/>
  <c r="AA618" i="2" s="1"/>
  <c r="M366" i="2"/>
  <c r="N366" i="2" s="1"/>
  <c r="AA366" i="2" s="1"/>
  <c r="N356" i="2"/>
  <c r="AA356" i="2" s="1"/>
  <c r="N459" i="2"/>
  <c r="AA459" i="2" s="1"/>
  <c r="M469" i="2"/>
  <c r="N469" i="2" s="1"/>
  <c r="AA469" i="2" s="1"/>
  <c r="N146" i="2"/>
  <c r="AA146" i="2" s="1"/>
  <c r="M156" i="2"/>
  <c r="N156" i="2" s="1"/>
  <c r="AA156" i="2" s="1"/>
  <c r="N290" i="2"/>
  <c r="AA290" i="2" s="1"/>
  <c r="M300" i="2"/>
  <c r="N300" i="2" s="1"/>
  <c r="AA300" i="2" s="1"/>
  <c r="M217" i="2"/>
  <c r="N217" i="2" s="1"/>
  <c r="AA217" i="2" s="1"/>
  <c r="M479" i="2"/>
  <c r="N479" i="2" s="1"/>
  <c r="AA479" i="2" s="1"/>
  <c r="M381" i="2"/>
  <c r="N381" i="2" s="1"/>
  <c r="AA381" i="2" s="1"/>
  <c r="N371" i="2"/>
  <c r="AA371" i="2" s="1"/>
  <c r="M180" i="2"/>
  <c r="N180" i="2" s="1"/>
  <c r="AA180" i="2" s="1"/>
  <c r="M378" i="2"/>
  <c r="N378" i="2" s="1"/>
  <c r="AA378" i="2" s="1"/>
  <c r="N368" i="2"/>
  <c r="AA368" i="2" s="1"/>
  <c r="N578" i="2"/>
  <c r="AA578" i="2" s="1"/>
  <c r="M588" i="2"/>
  <c r="N588" i="2" s="1"/>
  <c r="AA588" i="2" s="1"/>
  <c r="M194" i="2"/>
  <c r="N194" i="2" s="1"/>
  <c r="AA194" i="2" s="1"/>
  <c r="M159" i="2"/>
  <c r="N159" i="2" s="1"/>
  <c r="AA159" i="2" s="1"/>
  <c r="M142" i="2"/>
  <c r="N142" i="2" s="1"/>
  <c r="AA142" i="2" s="1"/>
  <c r="M384" i="2"/>
  <c r="N384" i="2" s="1"/>
  <c r="AA384" i="2" s="1"/>
  <c r="L157" i="1"/>
  <c r="AA37" i="1"/>
  <c r="X217" i="1"/>
  <c r="Y217" i="1" s="1"/>
  <c r="AA79" i="1"/>
  <c r="L120" i="1"/>
  <c r="L316" i="1"/>
  <c r="L360" i="1"/>
  <c r="X154" i="1"/>
  <c r="Y154" i="1" s="1"/>
  <c r="L169" i="1"/>
  <c r="X50" i="1"/>
  <c r="Y50" i="1" s="1"/>
  <c r="L240" i="1"/>
  <c r="X146" i="1"/>
  <c r="Y146" i="1" s="1"/>
  <c r="X226" i="1"/>
  <c r="Y226" i="1" s="1"/>
  <c r="L379" i="1"/>
  <c r="X113" i="1"/>
  <c r="Y113" i="1" s="1"/>
  <c r="AA113" i="1" s="1"/>
  <c r="X316" i="1"/>
  <c r="Y316" i="1" s="1"/>
  <c r="L396" i="1"/>
  <c r="L127" i="1"/>
  <c r="L590" i="1"/>
  <c r="X100" i="1"/>
  <c r="Y100" i="1" s="1"/>
  <c r="W533" i="1"/>
  <c r="X533" i="1"/>
  <c r="Y533" i="1" s="1"/>
  <c r="L638" i="1"/>
  <c r="L228" i="1"/>
  <c r="L430" i="1"/>
  <c r="L263" i="1"/>
  <c r="L304" i="1"/>
  <c r="M605" i="1"/>
  <c r="X205" i="1"/>
  <c r="Y205" i="1" s="1"/>
  <c r="X223" i="1"/>
  <c r="Y223" i="1" s="1"/>
  <c r="X319" i="1"/>
  <c r="Y319" i="1" s="1"/>
  <c r="L364" i="1"/>
  <c r="L431" i="1"/>
  <c r="L591" i="1"/>
  <c r="L147" i="1"/>
  <c r="L241" i="1"/>
  <c r="L390" i="1"/>
  <c r="L408" i="1"/>
  <c r="AA73" i="1"/>
  <c r="L170" i="1"/>
  <c r="AA29" i="1"/>
  <c r="X118" i="1"/>
  <c r="Y118" i="1" s="1"/>
  <c r="AA70" i="1"/>
  <c r="L192" i="1"/>
  <c r="L202" i="1"/>
  <c r="L463" i="1"/>
  <c r="L434" i="1"/>
  <c r="X152" i="1"/>
  <c r="Y152" i="1" s="1"/>
  <c r="L172" i="1"/>
  <c r="L276" i="1"/>
  <c r="L313" i="1"/>
  <c r="L577" i="1"/>
  <c r="L210" i="1"/>
  <c r="L562" i="1"/>
  <c r="AA34" i="1"/>
  <c r="AA35" i="1"/>
  <c r="L142" i="1"/>
  <c r="X123" i="1"/>
  <c r="Y123" i="1" s="1"/>
  <c r="X207" i="1"/>
  <c r="Y207" i="1" s="1"/>
  <c r="L433" i="1"/>
  <c r="X46" i="1"/>
  <c r="Y46" i="1" s="1"/>
  <c r="X211" i="1"/>
  <c r="Y211" i="1" s="1"/>
  <c r="X120" i="1"/>
  <c r="Y120" i="1" s="1"/>
  <c r="L294" i="1"/>
  <c r="X157" i="1"/>
  <c r="Y157" i="1" s="1"/>
  <c r="L523" i="1"/>
  <c r="L229" i="1"/>
  <c r="L471" i="1"/>
  <c r="L447" i="1"/>
  <c r="L572" i="1"/>
  <c r="L233" i="1"/>
  <c r="L580" i="1"/>
  <c r="X166" i="1"/>
  <c r="Y166" i="1" s="1"/>
  <c r="L337" i="1"/>
  <c r="X151" i="1"/>
  <c r="Y151" i="1" s="1"/>
  <c r="L252" i="1"/>
  <c r="L269" i="1"/>
  <c r="X214" i="1"/>
  <c r="Y214" i="1" s="1"/>
  <c r="X236" i="1"/>
  <c r="Y236" i="1" s="1"/>
  <c r="X534" i="1"/>
  <c r="Y534" i="1" s="1"/>
  <c r="N120" i="1"/>
  <c r="AA120" i="1" s="1"/>
  <c r="N123" i="1"/>
  <c r="AA123" i="1" s="1"/>
  <c r="X83" i="1"/>
  <c r="Y83" i="1" s="1"/>
  <c r="W83" i="1"/>
  <c r="W215" i="1"/>
  <c r="X215" i="1"/>
  <c r="Y215" i="1" s="1"/>
  <c r="X233" i="1"/>
  <c r="Y233" i="1" s="1"/>
  <c r="W502" i="1"/>
  <c r="X502" i="1"/>
  <c r="Y502" i="1" s="1"/>
  <c r="X521" i="1"/>
  <c r="Y521" i="1" s="1"/>
  <c r="X88" i="1"/>
  <c r="Y88" i="1" s="1"/>
  <c r="W88" i="1"/>
  <c r="X107" i="1"/>
  <c r="Y107" i="1" s="1"/>
  <c r="AA107" i="1" s="1"/>
  <c r="W216" i="1"/>
  <c r="X216" i="1"/>
  <c r="Y216" i="1" s="1"/>
  <c r="L225" i="1"/>
  <c r="L271" i="1"/>
  <c r="L352" i="1"/>
  <c r="L557" i="1"/>
  <c r="X86" i="1"/>
  <c r="Y86" i="1" s="1"/>
  <c r="W86" i="1"/>
  <c r="X105" i="1"/>
  <c r="Y105" i="1" s="1"/>
  <c r="AA105" i="1" s="1"/>
  <c r="L250" i="1"/>
  <c r="L321" i="1"/>
  <c r="L380" i="1"/>
  <c r="L459" i="1"/>
  <c r="L588" i="1"/>
  <c r="AA78" i="1"/>
  <c r="L139" i="1"/>
  <c r="L140" i="1"/>
  <c r="W117" i="1"/>
  <c r="X117" i="1"/>
  <c r="Y117" i="1" s="1"/>
  <c r="X318" i="1"/>
  <c r="Y318" i="1" s="1"/>
  <c r="L568" i="1"/>
  <c r="L631" i="1"/>
  <c r="W40" i="1"/>
  <c r="X40" i="1"/>
  <c r="Y40" i="1" s="1"/>
  <c r="X59" i="1"/>
  <c r="Y59" i="1" s="1"/>
  <c r="L125" i="1"/>
  <c r="L154" i="1"/>
  <c r="L236" i="1"/>
  <c r="L255" i="1"/>
  <c r="L286" i="1"/>
  <c r="L327" i="1"/>
  <c r="L362" i="1"/>
  <c r="L418" i="1"/>
  <c r="L400" i="1"/>
  <c r="L438" i="1"/>
  <c r="L565" i="1"/>
  <c r="M619" i="1"/>
  <c r="L160" i="1"/>
  <c r="W144" i="1"/>
  <c r="X144" i="1"/>
  <c r="Y144" i="1" s="1"/>
  <c r="X210" i="1"/>
  <c r="Y210" i="1" s="1"/>
  <c r="L505" i="1"/>
  <c r="L493" i="1"/>
  <c r="M604" i="1"/>
  <c r="M611" i="1"/>
  <c r="N128" i="1"/>
  <c r="L168" i="1"/>
  <c r="W162" i="1"/>
  <c r="X162" i="1"/>
  <c r="Y162" i="1" s="1"/>
  <c r="X181" i="1"/>
  <c r="Y181" i="1" s="1"/>
  <c r="L213" i="1"/>
  <c r="L231" i="1"/>
  <c r="L386" i="1"/>
  <c r="L439" i="1"/>
  <c r="L342" i="1"/>
  <c r="L548" i="1"/>
  <c r="W97" i="1"/>
  <c r="X97" i="1"/>
  <c r="Y97" i="1" s="1"/>
  <c r="L181" i="1"/>
  <c r="X310" i="1"/>
  <c r="Y310" i="1" s="1"/>
  <c r="L376" i="1"/>
  <c r="L574" i="1"/>
  <c r="N605" i="1"/>
  <c r="AA605" i="1" s="1"/>
  <c r="M615" i="1"/>
  <c r="L623" i="1"/>
  <c r="W26" i="1"/>
  <c r="X26" i="1"/>
  <c r="Y26" i="1" s="1"/>
  <c r="L237" i="1"/>
  <c r="L243" i="1"/>
  <c r="L272" i="1"/>
  <c r="L395" i="1"/>
  <c r="L454" i="1"/>
  <c r="L478" i="1"/>
  <c r="L424" i="1"/>
  <c r="L563" i="1"/>
  <c r="L186" i="1"/>
  <c r="X141" i="1"/>
  <c r="Y141" i="1" s="1"/>
  <c r="X170" i="1"/>
  <c r="Y170" i="1" s="1"/>
  <c r="L314" i="1"/>
  <c r="L398" i="1"/>
  <c r="L496" i="1"/>
  <c r="L481" i="1"/>
  <c r="L547" i="1"/>
  <c r="X54" i="1"/>
  <c r="Y54" i="1" s="1"/>
  <c r="L214" i="1"/>
  <c r="L226" i="1"/>
  <c r="L265" i="1"/>
  <c r="L283" i="1"/>
  <c r="L322" i="1"/>
  <c r="L451" i="1"/>
  <c r="W497" i="1"/>
  <c r="X497" i="1"/>
  <c r="Y497" i="1" s="1"/>
  <c r="X516" i="1"/>
  <c r="Y516" i="1" s="1"/>
  <c r="L124" i="1"/>
  <c r="L311" i="1"/>
  <c r="W295" i="1"/>
  <c r="X295" i="1"/>
  <c r="Y295" i="1" s="1"/>
  <c r="L407" i="1"/>
  <c r="W36" i="1"/>
  <c r="X36" i="1"/>
  <c r="Y36" i="1" s="1"/>
  <c r="X101" i="1"/>
  <c r="Y101" i="1" s="1"/>
  <c r="L161" i="1"/>
  <c r="X128" i="1"/>
  <c r="Y128" i="1" s="1"/>
  <c r="X300" i="1"/>
  <c r="Y300" i="1" s="1"/>
  <c r="L387" i="1"/>
  <c r="L474" i="1"/>
  <c r="L436" i="1"/>
  <c r="L534" i="1"/>
  <c r="L586" i="1"/>
  <c r="L635" i="1"/>
  <c r="M58" i="1"/>
  <c r="N58" i="1" s="1"/>
  <c r="M56" i="1"/>
  <c r="N56" i="1" s="1"/>
  <c r="M42" i="1"/>
  <c r="N42" i="1" s="1"/>
  <c r="M43" i="1"/>
  <c r="M44" i="1"/>
  <c r="M45" i="1"/>
  <c r="M46" i="1"/>
  <c r="N46" i="1" s="1"/>
  <c r="AA46" i="1" s="1"/>
  <c r="M47" i="1"/>
  <c r="M48" i="1"/>
  <c r="N48" i="1" s="1"/>
  <c r="M49" i="1"/>
  <c r="M50" i="1"/>
  <c r="M51" i="1"/>
  <c r="M52" i="1"/>
  <c r="X134" i="1"/>
  <c r="Y134" i="1" s="1"/>
  <c r="L166" i="1"/>
  <c r="L223" i="1"/>
  <c r="L204" i="1"/>
  <c r="L268" i="1"/>
  <c r="L369" i="1"/>
  <c r="L359" i="1"/>
  <c r="L457" i="1"/>
  <c r="L419" i="1"/>
  <c r="L402" i="1"/>
  <c r="N615" i="1"/>
  <c r="AA615" i="1" s="1"/>
  <c r="X55" i="1"/>
  <c r="Y55" i="1" s="1"/>
  <c r="W202" i="1"/>
  <c r="X202" i="1"/>
  <c r="Y202" i="1" s="1"/>
  <c r="L353" i="1"/>
  <c r="L435" i="1"/>
  <c r="L532" i="1"/>
  <c r="W506" i="1"/>
  <c r="X506" i="1"/>
  <c r="Y506" i="1" s="1"/>
  <c r="X525" i="1"/>
  <c r="Y525" i="1" s="1"/>
  <c r="L634" i="1"/>
  <c r="L560" i="1"/>
  <c r="X48" i="1"/>
  <c r="Y48" i="1" s="1"/>
  <c r="W48" i="1"/>
  <c r="X67" i="1"/>
  <c r="Y67" i="1" s="1"/>
  <c r="AA67" i="1" s="1"/>
  <c r="W121" i="1"/>
  <c r="X121" i="1"/>
  <c r="Y121" i="1" s="1"/>
  <c r="W208" i="1"/>
  <c r="X208" i="1"/>
  <c r="Y208" i="1" s="1"/>
  <c r="L330" i="1"/>
  <c r="X304" i="1"/>
  <c r="Y304" i="1" s="1"/>
  <c r="W304" i="1"/>
  <c r="L517" i="1"/>
  <c r="L537" i="1"/>
  <c r="L511" i="1"/>
  <c r="L581" i="1"/>
  <c r="M617" i="1"/>
  <c r="W38" i="1"/>
  <c r="X38" i="1"/>
  <c r="Y38" i="1" s="1"/>
  <c r="X43" i="1"/>
  <c r="Y43" i="1" s="1"/>
  <c r="W43" i="1"/>
  <c r="X62" i="1"/>
  <c r="Y62" i="1" s="1"/>
  <c r="L129" i="1"/>
  <c r="L175" i="1"/>
  <c r="W159" i="1"/>
  <c r="X159" i="1"/>
  <c r="Y159" i="1" s="1"/>
  <c r="X178" i="1"/>
  <c r="Y178" i="1" s="1"/>
  <c r="L239" i="1"/>
  <c r="W228" i="1"/>
  <c r="X228" i="1"/>
  <c r="Y228" i="1" s="1"/>
  <c r="L399" i="1"/>
  <c r="L522" i="1"/>
  <c r="L146" i="1"/>
  <c r="L162" i="1"/>
  <c r="W143" i="1"/>
  <c r="X143" i="1"/>
  <c r="Y143" i="1" s="1"/>
  <c r="L211" i="1"/>
  <c r="L303" i="1"/>
  <c r="L315" i="1"/>
  <c r="X298" i="1"/>
  <c r="Y298" i="1" s="1"/>
  <c r="L366" i="1"/>
  <c r="L378" i="1"/>
  <c r="L497" i="1"/>
  <c r="L489" i="1"/>
  <c r="M610" i="1"/>
  <c r="L136" i="1"/>
  <c r="L150" i="1"/>
  <c r="W186" i="1"/>
  <c r="X186" i="1"/>
  <c r="Y186" i="1" s="1"/>
  <c r="W219" i="1"/>
  <c r="X219" i="1"/>
  <c r="Y219" i="1" s="1"/>
  <c r="W501" i="1"/>
  <c r="X501" i="1"/>
  <c r="Y501" i="1" s="1"/>
  <c r="X520" i="1"/>
  <c r="Y520" i="1" s="1"/>
  <c r="L526" i="1"/>
  <c r="L476" i="1"/>
  <c r="X494" i="1"/>
  <c r="Y494" i="1" s="1"/>
  <c r="L558" i="1"/>
  <c r="L627" i="1"/>
  <c r="L358" i="1"/>
  <c r="L490" i="1"/>
  <c r="L363" i="1"/>
  <c r="X496" i="1"/>
  <c r="Y496" i="1" s="1"/>
  <c r="X490" i="1"/>
  <c r="Y490" i="1" s="1"/>
  <c r="L406" i="1"/>
  <c r="L504" i="1"/>
  <c r="X116" i="1"/>
  <c r="Y116" i="1" s="1"/>
  <c r="L564" i="1"/>
  <c r="L401" i="1"/>
  <c r="L567" i="1"/>
  <c r="X245" i="1"/>
  <c r="Y245" i="1" s="1"/>
  <c r="X514" i="1"/>
  <c r="Y514" i="1" s="1"/>
  <c r="X49" i="1"/>
  <c r="Y49" i="1" s="1"/>
  <c r="W49" i="1"/>
  <c r="X68" i="1"/>
  <c r="Y68" i="1" s="1"/>
  <c r="AA68" i="1" s="1"/>
  <c r="W32" i="1"/>
  <c r="X32" i="1"/>
  <c r="Y32" i="1" s="1"/>
  <c r="L357" i="1"/>
  <c r="W187" i="1"/>
  <c r="X187" i="1"/>
  <c r="Y187" i="1" s="1"/>
  <c r="L184" i="1"/>
  <c r="L198" i="1"/>
  <c r="L310" i="1"/>
  <c r="L332" i="1"/>
  <c r="L317" i="1"/>
  <c r="L541" i="1"/>
  <c r="L519" i="1"/>
  <c r="M599" i="1"/>
  <c r="X41" i="1"/>
  <c r="Y41" i="1" s="1"/>
  <c r="W41" i="1"/>
  <c r="X60" i="1"/>
  <c r="Y60" i="1" s="1"/>
  <c r="X80" i="1"/>
  <c r="Y80" i="1" s="1"/>
  <c r="W80" i="1"/>
  <c r="W160" i="1"/>
  <c r="X160" i="1"/>
  <c r="Y160" i="1" s="1"/>
  <c r="X179" i="1"/>
  <c r="Y179" i="1" s="1"/>
  <c r="L222" i="1"/>
  <c r="L267" i="1"/>
  <c r="L346" i="1"/>
  <c r="L449" i="1"/>
  <c r="L426" i="1"/>
  <c r="L446" i="1"/>
  <c r="L538" i="1"/>
  <c r="L583" i="1"/>
  <c r="N126" i="1"/>
  <c r="W133" i="1"/>
  <c r="X133" i="1"/>
  <c r="Y133" i="1" s="1"/>
  <c r="L185" i="1"/>
  <c r="L195" i="1"/>
  <c r="L264" i="1"/>
  <c r="L306" i="1"/>
  <c r="L295" i="1"/>
  <c r="L318" i="1"/>
  <c r="L470" i="1"/>
  <c r="L482" i="1"/>
  <c r="L637" i="1"/>
  <c r="L629" i="1"/>
  <c r="X47" i="1"/>
  <c r="Y47" i="1" s="1"/>
  <c r="X89" i="1"/>
  <c r="Y89" i="1" s="1"/>
  <c r="W89" i="1"/>
  <c r="X108" i="1"/>
  <c r="Y108" i="1" s="1"/>
  <c r="AA108" i="1" s="1"/>
  <c r="X194" i="1"/>
  <c r="Y194" i="1" s="1"/>
  <c r="X195" i="1"/>
  <c r="Y195" i="1" s="1"/>
  <c r="L249" i="1"/>
  <c r="L288" i="1"/>
  <c r="L339" i="1"/>
  <c r="L350" i="1"/>
  <c r="L405" i="1"/>
  <c r="L423" i="1"/>
  <c r="L502" i="1"/>
  <c r="L486" i="1"/>
  <c r="L550" i="1"/>
  <c r="L441" i="1"/>
  <c r="L533" i="1"/>
  <c r="M606" i="1"/>
  <c r="L247" i="1"/>
  <c r="L258" i="1"/>
  <c r="W96" i="1"/>
  <c r="X96" i="1"/>
  <c r="Y96" i="1" s="1"/>
  <c r="X114" i="1"/>
  <c r="Y114" i="1" s="1"/>
  <c r="AA114" i="1" s="1"/>
  <c r="X115" i="1"/>
  <c r="Y115" i="1" s="1"/>
  <c r="AA115" i="1" s="1"/>
  <c r="L141" i="1"/>
  <c r="L131" i="1"/>
  <c r="L174" i="1"/>
  <c r="W212" i="1"/>
  <c r="X212" i="1"/>
  <c r="Y212" i="1" s="1"/>
  <c r="X234" i="1"/>
  <c r="Y234" i="1" s="1"/>
  <c r="L326" i="1"/>
  <c r="L420" i="1"/>
  <c r="L500" i="1"/>
  <c r="L501" i="1"/>
  <c r="L545" i="1"/>
  <c r="L527" i="1"/>
  <c r="M601" i="1"/>
  <c r="N601" i="1" s="1"/>
  <c r="AA601" i="1" s="1"/>
  <c r="M602" i="1"/>
  <c r="X42" i="1"/>
  <c r="Y42" i="1" s="1"/>
  <c r="W42" i="1"/>
  <c r="X61" i="1"/>
  <c r="Y61" i="1" s="1"/>
  <c r="AA100" i="1"/>
  <c r="L148" i="1"/>
  <c r="L221" i="1"/>
  <c r="W209" i="1"/>
  <c r="X209" i="1"/>
  <c r="Y209" i="1" s="1"/>
  <c r="L290" i="1"/>
  <c r="X317" i="1"/>
  <c r="Y317" i="1" s="1"/>
  <c r="L440" i="1"/>
  <c r="L506" i="1"/>
  <c r="L531" i="1"/>
  <c r="X135" i="1"/>
  <c r="Y135" i="1" s="1"/>
  <c r="L196" i="1"/>
  <c r="L232" i="1"/>
  <c r="L389" i="1"/>
  <c r="L512" i="1"/>
  <c r="L499" i="1"/>
  <c r="AA76" i="1"/>
  <c r="L122" i="1"/>
  <c r="AA118" i="1"/>
  <c r="X197" i="1"/>
  <c r="Y197" i="1" s="1"/>
  <c r="L510" i="1"/>
  <c r="L624" i="1"/>
  <c r="W98" i="1"/>
  <c r="X98" i="1"/>
  <c r="Y98" i="1" s="1"/>
  <c r="X87" i="1"/>
  <c r="Y87" i="1" s="1"/>
  <c r="W87" i="1"/>
  <c r="W125" i="1"/>
  <c r="X125" i="1"/>
  <c r="Y125" i="1" s="1"/>
  <c r="L208" i="1"/>
  <c r="L300" i="1"/>
  <c r="X315" i="1"/>
  <c r="Y315" i="1" s="1"/>
  <c r="W307" i="1"/>
  <c r="X307" i="1"/>
  <c r="Y307" i="1" s="1"/>
  <c r="X325" i="1"/>
  <c r="Y325" i="1" s="1"/>
  <c r="X326" i="1"/>
  <c r="Y326" i="1" s="1"/>
  <c r="L509" i="1"/>
  <c r="L503" i="1"/>
  <c r="L585" i="1"/>
  <c r="L582" i="1"/>
  <c r="AA22" i="1"/>
  <c r="AA101" i="1"/>
  <c r="X92" i="1"/>
  <c r="Y92" i="1" s="1"/>
  <c r="AA92" i="1" s="1"/>
  <c r="L173" i="1"/>
  <c r="L193" i="1"/>
  <c r="L216" i="1"/>
  <c r="L238" i="1"/>
  <c r="L244" i="1"/>
  <c r="L442" i="1"/>
  <c r="L542" i="1"/>
  <c r="L626" i="1"/>
  <c r="L628" i="1"/>
  <c r="N52" i="1"/>
  <c r="M62" i="1"/>
  <c r="N62" i="1" s="1"/>
  <c r="AA62" i="1" s="1"/>
  <c r="N45" i="1"/>
  <c r="M55" i="1"/>
  <c r="N55" i="1" s="1"/>
  <c r="AA55" i="1" s="1"/>
  <c r="X45" i="1"/>
  <c r="Y45" i="1" s="1"/>
  <c r="W45" i="1"/>
  <c r="X64" i="1"/>
  <c r="Y64" i="1" s="1"/>
  <c r="AA64" i="1" s="1"/>
  <c r="L178" i="1"/>
  <c r="X119" i="1"/>
  <c r="Y119" i="1" s="1"/>
  <c r="X142" i="1"/>
  <c r="Y142" i="1" s="1"/>
  <c r="W213" i="1"/>
  <c r="X213" i="1"/>
  <c r="Y213" i="1" s="1"/>
  <c r="X232" i="1"/>
  <c r="Y232" i="1" s="1"/>
  <c r="L296" i="1"/>
  <c r="W314" i="1"/>
  <c r="X314" i="1"/>
  <c r="Y314" i="1" s="1"/>
  <c r="X333" i="1"/>
  <c r="Y333" i="1" s="1"/>
  <c r="L373" i="1"/>
  <c r="L403" i="1"/>
  <c r="L521" i="1"/>
  <c r="L485" i="1"/>
  <c r="L130" i="1"/>
  <c r="L158" i="1"/>
  <c r="W189" i="1"/>
  <c r="X189" i="1"/>
  <c r="Y189" i="1" s="1"/>
  <c r="X206" i="1"/>
  <c r="Y206" i="1" s="1"/>
  <c r="L245" i="1"/>
  <c r="L275" i="1"/>
  <c r="L277" i="1"/>
  <c r="L340" i="1"/>
  <c r="L412" i="1"/>
  <c r="L468" i="1"/>
  <c r="W500" i="1"/>
  <c r="X500" i="1"/>
  <c r="Y500" i="1" s="1"/>
  <c r="X519" i="1"/>
  <c r="Y519" i="1" s="1"/>
  <c r="L540" i="1"/>
  <c r="L587" i="1"/>
  <c r="N619" i="1"/>
  <c r="AA619" i="1" s="1"/>
  <c r="L570" i="1"/>
  <c r="N610" i="1"/>
  <c r="AA610" i="1" s="1"/>
  <c r="M620" i="1"/>
  <c r="N620" i="1" s="1"/>
  <c r="AA620" i="1" s="1"/>
  <c r="L256" i="1"/>
  <c r="L132" i="1"/>
  <c r="W156" i="1"/>
  <c r="X156" i="1"/>
  <c r="Y156" i="1" s="1"/>
  <c r="X175" i="1"/>
  <c r="Y175" i="1" s="1"/>
  <c r="L266" i="1"/>
  <c r="L299" i="1"/>
  <c r="W308" i="1"/>
  <c r="X308" i="1"/>
  <c r="Y308" i="1" s="1"/>
  <c r="X327" i="1"/>
  <c r="Y327" i="1" s="1"/>
  <c r="L361" i="1"/>
  <c r="L462" i="1"/>
  <c r="L516" i="1"/>
  <c r="X39" i="1"/>
  <c r="Y39" i="1" s="1"/>
  <c r="W39" i="1"/>
  <c r="X58" i="1"/>
  <c r="Y58" i="1" s="1"/>
  <c r="W31" i="1"/>
  <c r="X31" i="1"/>
  <c r="Y31" i="1" s="1"/>
  <c r="X53" i="1"/>
  <c r="Y53" i="1" s="1"/>
  <c r="W53" i="1"/>
  <c r="X95" i="1"/>
  <c r="Y95" i="1" s="1"/>
  <c r="AA95" i="1" s="1"/>
  <c r="L190" i="1"/>
  <c r="L259" i="1"/>
  <c r="N604" i="1"/>
  <c r="AA604" i="1" s="1"/>
  <c r="M614" i="1"/>
  <c r="N614" i="1" s="1"/>
  <c r="AA614" i="1" s="1"/>
  <c r="W136" i="1"/>
  <c r="X136" i="1"/>
  <c r="Y136" i="1" s="1"/>
  <c r="L180" i="1"/>
  <c r="W147" i="1"/>
  <c r="X147" i="1"/>
  <c r="Y147" i="1" s="1"/>
  <c r="W149" i="1"/>
  <c r="X149" i="1"/>
  <c r="Y149" i="1" s="1"/>
  <c r="X168" i="1"/>
  <c r="Y168" i="1" s="1"/>
  <c r="X247" i="1"/>
  <c r="Y247" i="1" s="1"/>
  <c r="L384" i="1"/>
  <c r="L179" i="1"/>
  <c r="W161" i="1"/>
  <c r="X161" i="1"/>
  <c r="Y161" i="1" s="1"/>
  <c r="X180" i="1"/>
  <c r="Y180" i="1" s="1"/>
  <c r="W190" i="1"/>
  <c r="X190" i="1"/>
  <c r="Y190" i="1" s="1"/>
  <c r="W221" i="1"/>
  <c r="X221" i="1"/>
  <c r="Y221" i="1" s="1"/>
  <c r="X240" i="1"/>
  <c r="Y240" i="1" s="1"/>
  <c r="L257" i="1"/>
  <c r="L292" i="1"/>
  <c r="L274" i="1"/>
  <c r="L335" i="1"/>
  <c r="X313" i="1"/>
  <c r="Y313" i="1" s="1"/>
  <c r="L365" i="1"/>
  <c r="L458" i="1"/>
  <c r="L437" i="1"/>
  <c r="L456" i="1"/>
  <c r="M608" i="1"/>
  <c r="L549" i="1"/>
  <c r="L576" i="1"/>
  <c r="X237" i="1"/>
  <c r="Y237" i="1" s="1"/>
  <c r="X492" i="1"/>
  <c r="Y492" i="1" s="1"/>
  <c r="L480" i="1"/>
  <c r="L422" i="1"/>
  <c r="AA116" i="1"/>
  <c r="L298" i="1"/>
  <c r="L432" i="1"/>
  <c r="M440" i="1" s="1"/>
  <c r="X66" i="1"/>
  <c r="Y66" i="1" s="1"/>
  <c r="AA66" i="1" s="1"/>
  <c r="L287" i="1"/>
  <c r="W130" i="1"/>
  <c r="X130" i="1"/>
  <c r="Y130" i="1" s="1"/>
  <c r="L354" i="1"/>
  <c r="L453" i="1"/>
  <c r="N599" i="1"/>
  <c r="AA599" i="1" s="1"/>
  <c r="M609" i="1"/>
  <c r="N609" i="1" s="1"/>
  <c r="AA609" i="1" s="1"/>
  <c r="X222" i="1"/>
  <c r="Y222" i="1" s="1"/>
  <c r="X230" i="1"/>
  <c r="Y230" i="1" s="1"/>
  <c r="L331" i="1"/>
  <c r="L513" i="1"/>
  <c r="W489" i="1"/>
  <c r="X489" i="1"/>
  <c r="Y489" i="1" s="1"/>
  <c r="W188" i="1"/>
  <c r="X188" i="1"/>
  <c r="Y188" i="1" s="1"/>
  <c r="X201" i="1"/>
  <c r="Y201" i="1" s="1"/>
  <c r="X196" i="1"/>
  <c r="Y196" i="1" s="1"/>
  <c r="L206" i="1"/>
  <c r="X227" i="1"/>
  <c r="Y227" i="1" s="1"/>
  <c r="X231" i="1"/>
  <c r="Y231" i="1" s="1"/>
  <c r="L584" i="1"/>
  <c r="X90" i="1"/>
  <c r="Y90" i="1" s="1"/>
  <c r="W90" i="1"/>
  <c r="AA90" i="1" s="1"/>
  <c r="X109" i="1"/>
  <c r="Y109" i="1" s="1"/>
  <c r="AA109" i="1" s="1"/>
  <c r="W155" i="1"/>
  <c r="X155" i="1"/>
  <c r="Y155" i="1" s="1"/>
  <c r="X174" i="1"/>
  <c r="Y174" i="1" s="1"/>
  <c r="X169" i="1"/>
  <c r="Y169" i="1" s="1"/>
  <c r="W311" i="1"/>
  <c r="X311" i="1"/>
  <c r="Y311" i="1" s="1"/>
  <c r="X329" i="1"/>
  <c r="Y329" i="1" s="1"/>
  <c r="L375" i="1"/>
  <c r="L475" i="1"/>
  <c r="M603" i="1"/>
  <c r="L630" i="1"/>
  <c r="L579" i="1"/>
  <c r="W25" i="1"/>
  <c r="X25" i="1"/>
  <c r="Y25" i="1" s="1"/>
  <c r="N127" i="1"/>
  <c r="X177" i="1"/>
  <c r="Y177" i="1" s="1"/>
  <c r="L409" i="1"/>
  <c r="L417" i="1"/>
  <c r="L514" i="1"/>
  <c r="X511" i="1"/>
  <c r="Y511" i="1" s="1"/>
  <c r="N50" i="1"/>
  <c r="AA50" i="1" s="1"/>
  <c r="M60" i="1"/>
  <c r="N60" i="1" s="1"/>
  <c r="AA60" i="1" s="1"/>
  <c r="N51" i="1"/>
  <c r="M61" i="1"/>
  <c r="N61" i="1" s="1"/>
  <c r="AA61" i="1" s="1"/>
  <c r="N44" i="1"/>
  <c r="M54" i="1"/>
  <c r="N54" i="1" s="1"/>
  <c r="AA54" i="1" s="1"/>
  <c r="X132" i="1"/>
  <c r="Y132" i="1" s="1"/>
  <c r="W132" i="1"/>
  <c r="L187" i="1"/>
  <c r="X150" i="1"/>
  <c r="Y150" i="1" s="1"/>
  <c r="L191" i="1"/>
  <c r="L207" i="1"/>
  <c r="L253" i="1"/>
  <c r="L308" i="1"/>
  <c r="L356" i="1"/>
  <c r="L377" i="1"/>
  <c r="L392" i="1"/>
  <c r="L455" i="1"/>
  <c r="L507" i="1"/>
  <c r="M600" i="1"/>
  <c r="N600" i="1" s="1"/>
  <c r="AA600" i="1" s="1"/>
  <c r="N617" i="1"/>
  <c r="AA617" i="1" s="1"/>
  <c r="X138" i="1"/>
  <c r="Y138" i="1" s="1"/>
  <c r="L176" i="1"/>
  <c r="W193" i="1"/>
  <c r="X193" i="1"/>
  <c r="Y193" i="1" s="1"/>
  <c r="L391" i="1"/>
  <c r="L427" i="1"/>
  <c r="L443" i="1"/>
  <c r="W508" i="1"/>
  <c r="X508" i="1"/>
  <c r="Y508" i="1" s="1"/>
  <c r="X527" i="1"/>
  <c r="Y527" i="1" s="1"/>
  <c r="X503" i="1"/>
  <c r="Y503" i="1" s="1"/>
  <c r="W503" i="1"/>
  <c r="X522" i="1"/>
  <c r="Y522" i="1" s="1"/>
  <c r="L133" i="1"/>
  <c r="W99" i="1"/>
  <c r="X99" i="1"/>
  <c r="Y99" i="1" s="1"/>
  <c r="L199" i="1"/>
  <c r="L279" i="1"/>
  <c r="L343" i="1"/>
  <c r="W312" i="1"/>
  <c r="X312" i="1"/>
  <c r="Y312" i="1" s="1"/>
  <c r="L368" i="1"/>
  <c r="L388" i="1"/>
  <c r="L487" i="1"/>
  <c r="W24" i="1"/>
  <c r="X24" i="1"/>
  <c r="Y24" i="1" s="1"/>
  <c r="X81" i="1"/>
  <c r="Y81" i="1" s="1"/>
  <c r="W81" i="1"/>
  <c r="X124" i="1"/>
  <c r="Y124" i="1" s="1"/>
  <c r="W220" i="1"/>
  <c r="X220" i="1"/>
  <c r="Y220" i="1" s="1"/>
  <c r="L473" i="1"/>
  <c r="L477" i="1"/>
  <c r="X513" i="1"/>
  <c r="Y513" i="1" s="1"/>
  <c r="L566" i="1"/>
  <c r="L188" i="1"/>
  <c r="X172" i="1"/>
  <c r="Y172" i="1" s="1"/>
  <c r="L219" i="1"/>
  <c r="L254" i="1"/>
  <c r="L284" i="1"/>
  <c r="X320" i="1"/>
  <c r="Y320" i="1" s="1"/>
  <c r="L370" i="1"/>
  <c r="L529" i="1"/>
  <c r="L535" i="1"/>
  <c r="L515" i="1"/>
  <c r="L556" i="1"/>
  <c r="L622" i="1"/>
  <c r="N611" i="1"/>
  <c r="AA611" i="1" s="1"/>
  <c r="L134" i="1"/>
  <c r="L200" i="1"/>
  <c r="W199" i="1"/>
  <c r="X199" i="1"/>
  <c r="Y199" i="1" s="1"/>
  <c r="L248" i="1"/>
  <c r="W225" i="1"/>
  <c r="X225" i="1"/>
  <c r="Y225" i="1" s="1"/>
  <c r="L421" i="1"/>
  <c r="X499" i="1"/>
  <c r="Y499" i="1" s="1"/>
  <c r="W499" i="1"/>
  <c r="X518" i="1"/>
  <c r="Y518" i="1" s="1"/>
  <c r="X509" i="1"/>
  <c r="Y509" i="1" s="1"/>
  <c r="L544" i="1"/>
  <c r="L555" i="1"/>
  <c r="N606" i="1"/>
  <c r="AA606" i="1" s="1"/>
  <c r="M616" i="1"/>
  <c r="N616" i="1" s="1"/>
  <c r="AA616" i="1" s="1"/>
  <c r="L425" i="1"/>
  <c r="L336" i="1"/>
  <c r="L528" i="1"/>
  <c r="L149" i="1"/>
  <c r="L230" i="1"/>
  <c r="X112" i="1"/>
  <c r="Y112" i="1" s="1"/>
  <c r="AA112" i="1" s="1"/>
  <c r="L153" i="1"/>
  <c r="L194" i="1"/>
  <c r="L383" i="1"/>
  <c r="L325" i="1"/>
  <c r="L156" i="1"/>
  <c r="X491" i="1"/>
  <c r="Y491" i="1" s="1"/>
  <c r="L469" i="1"/>
  <c r="X85" i="1"/>
  <c r="Y85" i="1" s="1"/>
  <c r="W85" i="1"/>
  <c r="X104" i="1"/>
  <c r="Y104" i="1" s="1"/>
  <c r="AA104" i="1" s="1"/>
  <c r="X103" i="1"/>
  <c r="Y103" i="1" s="1"/>
  <c r="AA103" i="1" s="1"/>
  <c r="M607" i="1"/>
  <c r="N607" i="1" s="1"/>
  <c r="AA607" i="1" s="1"/>
  <c r="X93" i="1"/>
  <c r="Y93" i="1" s="1"/>
  <c r="W200" i="1"/>
  <c r="X200" i="1"/>
  <c r="Y200" i="1" s="1"/>
  <c r="W505" i="1"/>
  <c r="X505" i="1"/>
  <c r="Y505" i="1" s="1"/>
  <c r="X524" i="1"/>
  <c r="Y524" i="1" s="1"/>
  <c r="L324" i="1"/>
  <c r="X44" i="1"/>
  <c r="Y44" i="1" s="1"/>
  <c r="W44" i="1"/>
  <c r="X63" i="1"/>
  <c r="Y63" i="1" s="1"/>
  <c r="AA63" i="1" s="1"/>
  <c r="L307" i="1"/>
  <c r="L121" i="1"/>
  <c r="W309" i="1"/>
  <c r="X309" i="1"/>
  <c r="Y309" i="1" s="1"/>
  <c r="X328" i="1"/>
  <c r="Y328" i="1" s="1"/>
  <c r="L461" i="1"/>
  <c r="L524" i="1"/>
  <c r="L573" i="1"/>
  <c r="W33" i="1"/>
  <c r="X33" i="1"/>
  <c r="Y33" i="1" s="1"/>
  <c r="L212" i="1"/>
  <c r="L246" i="1"/>
  <c r="L302" i="1"/>
  <c r="L466" i="1"/>
  <c r="L460" i="1"/>
  <c r="L530" i="1"/>
  <c r="L492" i="1"/>
  <c r="L571" i="1"/>
  <c r="L633" i="1"/>
  <c r="L119" i="1"/>
  <c r="W137" i="1"/>
  <c r="X137" i="1"/>
  <c r="Y137" i="1" s="1"/>
  <c r="L177" i="1"/>
  <c r="X127" i="1"/>
  <c r="Y127" i="1" s="1"/>
  <c r="W140" i="1"/>
  <c r="X140" i="1"/>
  <c r="Y140" i="1" s="1"/>
  <c r="L189" i="1"/>
  <c r="L201" i="1"/>
  <c r="L218" i="1"/>
  <c r="L285" i="1"/>
  <c r="L282" i="1"/>
  <c r="L305" i="1"/>
  <c r="L320" i="1"/>
  <c r="L450" i="1"/>
  <c r="L467" i="1"/>
  <c r="L464" i="1"/>
  <c r="L578" i="1"/>
  <c r="L639" i="1"/>
  <c r="X57" i="1"/>
  <c r="Y57" i="1" s="1"/>
  <c r="AA93" i="1"/>
  <c r="X164" i="1"/>
  <c r="Y164" i="1" s="1"/>
  <c r="W191" i="1"/>
  <c r="X191" i="1"/>
  <c r="Y191" i="1" s="1"/>
  <c r="W204" i="1"/>
  <c r="X204" i="1"/>
  <c r="Y204" i="1" s="1"/>
  <c r="L261" i="1"/>
  <c r="X235" i="1"/>
  <c r="Y235" i="1" s="1"/>
  <c r="L483" i="1"/>
  <c r="X512" i="1"/>
  <c r="Y512" i="1" s="1"/>
  <c r="X504" i="1"/>
  <c r="Y504" i="1" s="1"/>
  <c r="X493" i="1"/>
  <c r="Y493" i="1" s="1"/>
  <c r="L575" i="1"/>
  <c r="L328" i="1"/>
  <c r="L404" i="1"/>
  <c r="L536" i="1"/>
  <c r="L273" i="1"/>
  <c r="L472" i="1"/>
  <c r="L138" i="1"/>
  <c r="X94" i="1"/>
  <c r="Y94" i="1" s="1"/>
  <c r="AA94" i="1" s="1"/>
  <c r="L183" i="1"/>
  <c r="W129" i="1"/>
  <c r="X129" i="1"/>
  <c r="Y129" i="1" s="1"/>
  <c r="L203" i="1"/>
  <c r="L227" i="1"/>
  <c r="L289" i="1"/>
  <c r="L319" i="1"/>
  <c r="L345" i="1"/>
  <c r="L351" i="1"/>
  <c r="L385" i="1"/>
  <c r="L452" i="1"/>
  <c r="L495" i="1"/>
  <c r="N608" i="1"/>
  <c r="AA608" i="1" s="1"/>
  <c r="M618" i="1"/>
  <c r="N618" i="1" s="1"/>
  <c r="AA618" i="1" s="1"/>
  <c r="L625" i="1"/>
  <c r="AA23" i="1"/>
  <c r="L143" i="1"/>
  <c r="L163" i="1"/>
  <c r="X167" i="1"/>
  <c r="Y167" i="1" s="1"/>
  <c r="L215" i="1"/>
  <c r="L234" i="1"/>
  <c r="L323" i="1"/>
  <c r="L413" i="1"/>
  <c r="L448" i="1"/>
  <c r="L553" i="1"/>
  <c r="L569" i="1"/>
  <c r="L155" i="1"/>
  <c r="X148" i="1"/>
  <c r="Y148" i="1" s="1"/>
  <c r="X145" i="1"/>
  <c r="Y145" i="1" s="1"/>
  <c r="L217" i="1"/>
  <c r="L347" i="1"/>
  <c r="L355" i="1"/>
  <c r="L539" i="1"/>
  <c r="L552" i="1"/>
  <c r="L135" i="1"/>
  <c r="L159" i="1"/>
  <c r="X163" i="1"/>
  <c r="Y163" i="1" s="1"/>
  <c r="X165" i="1"/>
  <c r="Y165" i="1" s="1"/>
  <c r="W192" i="1"/>
  <c r="X192" i="1"/>
  <c r="Y192" i="1" s="1"/>
  <c r="L414" i="1"/>
  <c r="L551" i="1"/>
  <c r="X110" i="1"/>
  <c r="Y110" i="1" s="1"/>
  <c r="AA110" i="1" s="1"/>
  <c r="L171" i="1"/>
  <c r="L197" i="1"/>
  <c r="L262" i="1"/>
  <c r="L338" i="1"/>
  <c r="X297" i="1"/>
  <c r="Y297" i="1" s="1"/>
  <c r="L372" i="1"/>
  <c r="L508" i="1"/>
  <c r="L554" i="1"/>
  <c r="W28" i="1"/>
  <c r="X28" i="1"/>
  <c r="Y28" i="1" s="1"/>
  <c r="W52" i="1"/>
  <c r="X52" i="1"/>
  <c r="Y52" i="1" s="1"/>
  <c r="X71" i="1"/>
  <c r="Y71" i="1" s="1"/>
  <c r="AA71" i="1" s="1"/>
  <c r="L144" i="1"/>
  <c r="L151" i="1"/>
  <c r="L167" i="1"/>
  <c r="X158" i="1"/>
  <c r="Y158" i="1" s="1"/>
  <c r="L220" i="1"/>
  <c r="L205" i="1"/>
  <c r="L242" i="1"/>
  <c r="L301" i="1"/>
  <c r="L428" i="1"/>
  <c r="L636" i="1"/>
  <c r="N49" i="1"/>
  <c r="AA49" i="1" s="1"/>
  <c r="M59" i="1"/>
  <c r="N59" i="1" s="1"/>
  <c r="AA59" i="1" s="1"/>
  <c r="N47" i="1"/>
  <c r="AA47" i="1" s="1"/>
  <c r="M57" i="1"/>
  <c r="N57" i="1" s="1"/>
  <c r="N43" i="1"/>
  <c r="AA43" i="1" s="1"/>
  <c r="M53" i="1"/>
  <c r="N53" i="1" s="1"/>
  <c r="AA53" i="1" s="1"/>
  <c r="X51" i="1"/>
  <c r="Y51" i="1" s="1"/>
  <c r="X102" i="1"/>
  <c r="Y102" i="1" s="1"/>
  <c r="AA102" i="1" s="1"/>
  <c r="X139" i="1"/>
  <c r="Y139" i="1" s="1"/>
  <c r="X171" i="1"/>
  <c r="Y171" i="1" s="1"/>
  <c r="L270" i="1"/>
  <c r="L381" i="1"/>
  <c r="L621" i="1"/>
  <c r="M628" i="1" s="1"/>
  <c r="L137" i="1"/>
  <c r="X106" i="1"/>
  <c r="Y106" i="1" s="1"/>
  <c r="AA106" i="1" s="1"/>
  <c r="L182" i="1"/>
  <c r="L224" i="1"/>
  <c r="W198" i="1"/>
  <c r="X198" i="1"/>
  <c r="Y198" i="1" s="1"/>
  <c r="L251" i="1"/>
  <c r="X218" i="1"/>
  <c r="Y218" i="1" s="1"/>
  <c r="L312" i="1"/>
  <c r="L329" i="1"/>
  <c r="L341" i="1"/>
  <c r="W498" i="1"/>
  <c r="X498" i="1"/>
  <c r="Y498" i="1" s="1"/>
  <c r="X517" i="1"/>
  <c r="Y517" i="1" s="1"/>
  <c r="L518" i="1"/>
  <c r="L494" i="1"/>
  <c r="X510" i="1"/>
  <c r="Y510" i="1" s="1"/>
  <c r="L291" i="1"/>
  <c r="X82" i="1"/>
  <c r="Y82" i="1" s="1"/>
  <c r="W82" i="1"/>
  <c r="L165" i="1"/>
  <c r="L209" i="1"/>
  <c r="L293" i="1"/>
  <c r="X322" i="1"/>
  <c r="Y322" i="1" s="1"/>
  <c r="N603" i="1"/>
  <c r="AA603" i="1" s="1"/>
  <c r="M613" i="1"/>
  <c r="N613" i="1" s="1"/>
  <c r="AA613" i="1" s="1"/>
  <c r="W30" i="1"/>
  <c r="X30" i="1"/>
  <c r="Y30" i="1" s="1"/>
  <c r="L145" i="1"/>
  <c r="X91" i="1"/>
  <c r="Y91" i="1" s="1"/>
  <c r="AA91" i="1" s="1"/>
  <c r="L235" i="1"/>
  <c r="W224" i="1"/>
  <c r="X224" i="1"/>
  <c r="Y224" i="1" s="1"/>
  <c r="X246" i="1"/>
  <c r="Y246" i="1" s="1"/>
  <c r="L444" i="1"/>
  <c r="L488" i="1"/>
  <c r="L559" i="1"/>
  <c r="L561" i="1"/>
  <c r="W131" i="1"/>
  <c r="X131" i="1"/>
  <c r="Y131" i="1" s="1"/>
  <c r="X153" i="1"/>
  <c r="Y153" i="1" s="1"/>
  <c r="L374" i="1"/>
  <c r="L411" i="1"/>
  <c r="L410" i="1"/>
  <c r="L543" i="1"/>
  <c r="X56" i="1"/>
  <c r="Y56" i="1" s="1"/>
  <c r="X84" i="1"/>
  <c r="Y84" i="1" s="1"/>
  <c r="AA84" i="1" s="1"/>
  <c r="X126" i="1"/>
  <c r="Y126" i="1" s="1"/>
  <c r="W203" i="1"/>
  <c r="X203" i="1"/>
  <c r="Y203" i="1" s="1"/>
  <c r="X229" i="1"/>
  <c r="Y229" i="1" s="1"/>
  <c r="L281" i="1"/>
  <c r="X239" i="1"/>
  <c r="Y239" i="1" s="1"/>
  <c r="L280" i="1"/>
  <c r="L344" i="1"/>
  <c r="L334" i="1"/>
  <c r="M343" i="1" s="1"/>
  <c r="X323" i="1"/>
  <c r="Y323" i="1" s="1"/>
  <c r="L394" i="1"/>
  <c r="L429" i="1"/>
  <c r="L445" i="1"/>
  <c r="X507" i="1"/>
  <c r="Y507" i="1" s="1"/>
  <c r="W507" i="1"/>
  <c r="X526" i="1"/>
  <c r="Y526" i="1" s="1"/>
  <c r="N602" i="1"/>
  <c r="AA602" i="1" s="1"/>
  <c r="M612" i="1"/>
  <c r="N612" i="1" s="1"/>
  <c r="AA612" i="1" s="1"/>
  <c r="L348" i="1"/>
  <c r="L465" i="1"/>
  <c r="X321" i="1"/>
  <c r="Y321" i="1" s="1"/>
  <c r="X515" i="1"/>
  <c r="Y515" i="1" s="1"/>
  <c r="L297" i="1"/>
  <c r="L309" i="1"/>
  <c r="X69" i="1"/>
  <c r="Y69" i="1" s="1"/>
  <c r="AA69" i="1" s="1"/>
  <c r="L397" i="1"/>
  <c r="X301" i="1"/>
  <c r="Y301" i="1" s="1"/>
  <c r="L371" i="1"/>
  <c r="L382" i="1"/>
  <c r="L349" i="1"/>
  <c r="L416" i="1"/>
  <c r="L520" i="1"/>
  <c r="X242" i="1"/>
  <c r="Y242" i="1" s="1"/>
  <c r="L484" i="1"/>
  <c r="BE141" i="2" l="1"/>
  <c r="AV142" i="2"/>
  <c r="BU142" i="2" s="1"/>
  <c r="AN142" i="2"/>
  <c r="BQ142" i="2" s="1"/>
  <c r="AF142" i="2"/>
  <c r="BM142" i="2" s="1"/>
  <c r="BD142" i="2"/>
  <c r="BY142" i="2" s="1"/>
  <c r="AW142" i="2"/>
  <c r="AG142" i="2"/>
  <c r="BE142" i="2"/>
  <c r="AO142" i="2"/>
  <c r="AV300" i="2"/>
  <c r="BU300" i="2" s="1"/>
  <c r="AN300" i="2"/>
  <c r="BQ300" i="2" s="1"/>
  <c r="AF300" i="2"/>
  <c r="BM300" i="2" s="1"/>
  <c r="BD300" i="2"/>
  <c r="BY300" i="2" s="1"/>
  <c r="AW300" i="2"/>
  <c r="BE300" i="2"/>
  <c r="AO300" i="2"/>
  <c r="AG300" i="2"/>
  <c r="AF469" i="2"/>
  <c r="BM469" i="2" s="1"/>
  <c r="BD469" i="2"/>
  <c r="BY469" i="2" s="1"/>
  <c r="AV469" i="2"/>
  <c r="BU469" i="2" s="1"/>
  <c r="AN469" i="2"/>
  <c r="BQ469" i="2" s="1"/>
  <c r="BE469" i="2"/>
  <c r="AO469" i="2"/>
  <c r="AG469" i="2"/>
  <c r="AW469" i="2"/>
  <c r="AF421" i="2"/>
  <c r="BM421" i="2" s="1"/>
  <c r="BD421" i="2"/>
  <c r="BY421" i="2" s="1"/>
  <c r="AV421" i="2"/>
  <c r="BU421" i="2" s="1"/>
  <c r="AN421" i="2"/>
  <c r="BQ421" i="2" s="1"/>
  <c r="AW421" i="2"/>
  <c r="AO421" i="2"/>
  <c r="AG421" i="2"/>
  <c r="BE421" i="2"/>
  <c r="AF422" i="2"/>
  <c r="BM422" i="2" s="1"/>
  <c r="BD422" i="2"/>
  <c r="BY422" i="2" s="1"/>
  <c r="AV422" i="2"/>
  <c r="BU422" i="2" s="1"/>
  <c r="AN422" i="2"/>
  <c r="BQ422" i="2" s="1"/>
  <c r="AW422" i="2"/>
  <c r="BE422" i="2"/>
  <c r="AG422" i="2"/>
  <c r="AO422" i="2"/>
  <c r="AN355" i="2"/>
  <c r="BQ355" i="2" s="1"/>
  <c r="BD355" i="2"/>
  <c r="BY355" i="2" s="1"/>
  <c r="AF355" i="2"/>
  <c r="BM355" i="2" s="1"/>
  <c r="AV355" i="2"/>
  <c r="BU355" i="2" s="1"/>
  <c r="BE355" i="2"/>
  <c r="AO355" i="2"/>
  <c r="AW355" i="2"/>
  <c r="AG355" i="2"/>
  <c r="AN247" i="2"/>
  <c r="BQ247" i="2" s="1"/>
  <c r="AF247" i="2"/>
  <c r="BM247" i="2" s="1"/>
  <c r="BD247" i="2"/>
  <c r="BY247" i="2" s="1"/>
  <c r="AV247" i="2"/>
  <c r="BU247" i="2" s="1"/>
  <c r="AW247" i="2"/>
  <c r="BE247" i="2"/>
  <c r="AO247" i="2"/>
  <c r="AG247" i="2"/>
  <c r="AV275" i="2"/>
  <c r="BU275" i="2" s="1"/>
  <c r="AN275" i="2"/>
  <c r="BQ275" i="2" s="1"/>
  <c r="AF275" i="2"/>
  <c r="BM275" i="2" s="1"/>
  <c r="BD275" i="2"/>
  <c r="BY275" i="2" s="1"/>
  <c r="AO275" i="2"/>
  <c r="AG275" i="2"/>
  <c r="BE275" i="2"/>
  <c r="AW275" i="2"/>
  <c r="BD507" i="2"/>
  <c r="BY507" i="2" s="1"/>
  <c r="AV507" i="2"/>
  <c r="BU507" i="2" s="1"/>
  <c r="AN507" i="2"/>
  <c r="BQ507" i="2" s="1"/>
  <c r="AF507" i="2"/>
  <c r="BM507" i="2" s="1"/>
  <c r="AW507" i="2"/>
  <c r="AO507" i="2"/>
  <c r="BE507" i="2"/>
  <c r="AG507" i="2"/>
  <c r="AV330" i="2"/>
  <c r="BU330" i="2" s="1"/>
  <c r="AN330" i="2"/>
  <c r="BQ330" i="2" s="1"/>
  <c r="AF330" i="2"/>
  <c r="BM330" i="2" s="1"/>
  <c r="BD330" i="2"/>
  <c r="BY330" i="2" s="1"/>
  <c r="AG330" i="2"/>
  <c r="AW330" i="2"/>
  <c r="AO330" i="2"/>
  <c r="BE330" i="2"/>
  <c r="AV548" i="2"/>
  <c r="BU548" i="2" s="1"/>
  <c r="AN548" i="2"/>
  <c r="BQ548" i="2" s="1"/>
  <c r="AF548" i="2"/>
  <c r="BM548" i="2" s="1"/>
  <c r="BD548" i="2"/>
  <c r="BY548" i="2" s="1"/>
  <c r="AG548" i="2"/>
  <c r="AO548" i="2"/>
  <c r="AW548" i="2"/>
  <c r="BE548" i="2"/>
  <c r="AN198" i="2"/>
  <c r="BQ198" i="2" s="1"/>
  <c r="BE198" i="2"/>
  <c r="AF198" i="2"/>
  <c r="BM198" i="2" s="1"/>
  <c r="BD198" i="2"/>
  <c r="BY198" i="2" s="1"/>
  <c r="AV198" i="2"/>
  <c r="BU198" i="2" s="1"/>
  <c r="AO198" i="2"/>
  <c r="AW198" i="2"/>
  <c r="AG198" i="2"/>
  <c r="AV319" i="2"/>
  <c r="BU319" i="2" s="1"/>
  <c r="AN319" i="2"/>
  <c r="BQ319" i="2" s="1"/>
  <c r="AF319" i="2"/>
  <c r="BM319" i="2" s="1"/>
  <c r="BD319" i="2"/>
  <c r="BY319" i="2" s="1"/>
  <c r="BE319" i="2"/>
  <c r="AG319" i="2"/>
  <c r="AW319" i="2"/>
  <c r="AO319" i="2"/>
  <c r="AF491" i="2"/>
  <c r="BM491" i="2" s="1"/>
  <c r="BD491" i="2"/>
  <c r="BY491" i="2" s="1"/>
  <c r="AV491" i="2"/>
  <c r="BU491" i="2" s="1"/>
  <c r="AN491" i="2"/>
  <c r="BQ491" i="2" s="1"/>
  <c r="AO491" i="2"/>
  <c r="BE491" i="2"/>
  <c r="AG491" i="2"/>
  <c r="AW491" i="2"/>
  <c r="AV313" i="2"/>
  <c r="BU313" i="2" s="1"/>
  <c r="AN313" i="2"/>
  <c r="BQ313" i="2" s="1"/>
  <c r="AF313" i="2"/>
  <c r="BM313" i="2" s="1"/>
  <c r="BD313" i="2"/>
  <c r="BY313" i="2" s="1"/>
  <c r="BE313" i="2"/>
  <c r="AG313" i="2"/>
  <c r="AO313" i="2"/>
  <c r="AW313" i="2"/>
  <c r="AV260" i="2"/>
  <c r="BU260" i="2" s="1"/>
  <c r="AN260" i="2"/>
  <c r="BQ260" i="2" s="1"/>
  <c r="BD260" i="2"/>
  <c r="BY260" i="2" s="1"/>
  <c r="AF260" i="2"/>
  <c r="BM260" i="2" s="1"/>
  <c r="AW260" i="2"/>
  <c r="AG260" i="2"/>
  <c r="BE260" i="2"/>
  <c r="AO260" i="2"/>
  <c r="AV554" i="2"/>
  <c r="BU554" i="2" s="1"/>
  <c r="AN554" i="2"/>
  <c r="BQ554" i="2" s="1"/>
  <c r="AG554" i="2"/>
  <c r="BD554" i="2"/>
  <c r="BY554" i="2" s="1"/>
  <c r="AF554" i="2"/>
  <c r="BM554" i="2" s="1"/>
  <c r="BE554" i="2"/>
  <c r="AW554" i="2"/>
  <c r="AO554" i="2"/>
  <c r="AV629" i="2"/>
  <c r="BU629" i="2" s="1"/>
  <c r="AN629" i="2"/>
  <c r="BQ629" i="2" s="1"/>
  <c r="AF629" i="2"/>
  <c r="BM629" i="2" s="1"/>
  <c r="BD629" i="2"/>
  <c r="BY629" i="2" s="1"/>
  <c r="AO629" i="2"/>
  <c r="BE629" i="2"/>
  <c r="AW629" i="2"/>
  <c r="AG629" i="2"/>
  <c r="AN372" i="2"/>
  <c r="BQ372" i="2" s="1"/>
  <c r="AF372" i="2"/>
  <c r="BM372" i="2" s="1"/>
  <c r="BD372" i="2"/>
  <c r="BY372" i="2" s="1"/>
  <c r="AV372" i="2"/>
  <c r="BU372" i="2" s="1"/>
  <c r="BE372" i="2"/>
  <c r="AW372" i="2"/>
  <c r="AO372" i="2"/>
  <c r="AG372" i="2"/>
  <c r="AF462" i="2"/>
  <c r="BM462" i="2" s="1"/>
  <c r="BD462" i="2"/>
  <c r="BY462" i="2" s="1"/>
  <c r="AV462" i="2"/>
  <c r="BU462" i="2" s="1"/>
  <c r="AN462" i="2"/>
  <c r="BQ462" i="2" s="1"/>
  <c r="AO462" i="2"/>
  <c r="BE462" i="2"/>
  <c r="AG462" i="2"/>
  <c r="AW462" i="2"/>
  <c r="AN246" i="2"/>
  <c r="BQ246" i="2" s="1"/>
  <c r="AF246" i="2"/>
  <c r="BM246" i="2" s="1"/>
  <c r="BD246" i="2"/>
  <c r="BY246" i="2" s="1"/>
  <c r="AV246" i="2"/>
  <c r="BU246" i="2" s="1"/>
  <c r="AO246" i="2"/>
  <c r="BE246" i="2"/>
  <c r="AW246" i="2"/>
  <c r="AG246" i="2"/>
  <c r="AV145" i="2"/>
  <c r="BU145" i="2" s="1"/>
  <c r="AN145" i="2"/>
  <c r="BQ145" i="2" s="1"/>
  <c r="AF145" i="2"/>
  <c r="BM145" i="2" s="1"/>
  <c r="BD145" i="2"/>
  <c r="BY145" i="2" s="1"/>
  <c r="BE145" i="2"/>
  <c r="AO145" i="2"/>
  <c r="AW145" i="2"/>
  <c r="AG145" i="2"/>
  <c r="AV543" i="2"/>
  <c r="BU543" i="2" s="1"/>
  <c r="AN543" i="2"/>
  <c r="BQ543" i="2" s="1"/>
  <c r="AF543" i="2"/>
  <c r="BM543" i="2" s="1"/>
  <c r="BD543" i="2"/>
  <c r="BY543" i="2" s="1"/>
  <c r="BE543" i="2"/>
  <c r="AG543" i="2"/>
  <c r="AW543" i="2"/>
  <c r="AO543" i="2"/>
  <c r="AV551" i="2"/>
  <c r="BU551" i="2" s="1"/>
  <c r="BD551" i="2"/>
  <c r="BY551" i="2" s="1"/>
  <c r="AG551" i="2"/>
  <c r="AN551" i="2"/>
  <c r="BQ551" i="2" s="1"/>
  <c r="AF551" i="2"/>
  <c r="BM551" i="2" s="1"/>
  <c r="BE551" i="2"/>
  <c r="AO551" i="2"/>
  <c r="AW551" i="2"/>
  <c r="AN437" i="2"/>
  <c r="BQ437" i="2" s="1"/>
  <c r="BD437" i="2"/>
  <c r="BY437" i="2" s="1"/>
  <c r="AF437" i="2"/>
  <c r="BM437" i="2" s="1"/>
  <c r="AV437" i="2"/>
  <c r="BU437" i="2" s="1"/>
  <c r="AW437" i="2"/>
  <c r="AG437" i="2"/>
  <c r="BE437" i="2"/>
  <c r="AO437" i="2"/>
  <c r="BD596" i="2"/>
  <c r="BY596" i="2" s="1"/>
  <c r="AV596" i="2"/>
  <c r="BU596" i="2" s="1"/>
  <c r="AN596" i="2"/>
  <c r="BQ596" i="2" s="1"/>
  <c r="AF596" i="2"/>
  <c r="BM596" i="2" s="1"/>
  <c r="AW596" i="2"/>
  <c r="AO596" i="2"/>
  <c r="BE596" i="2"/>
  <c r="AG596" i="2"/>
  <c r="BD581" i="2"/>
  <c r="BY581" i="2" s="1"/>
  <c r="AV581" i="2"/>
  <c r="BU581" i="2" s="1"/>
  <c r="AN581" i="2"/>
  <c r="BQ581" i="2" s="1"/>
  <c r="AF581" i="2"/>
  <c r="BM581" i="2" s="1"/>
  <c r="AG581" i="2"/>
  <c r="AO581" i="2"/>
  <c r="BE581" i="2"/>
  <c r="AW581" i="2"/>
  <c r="AV271" i="2"/>
  <c r="BU271" i="2" s="1"/>
  <c r="AN271" i="2"/>
  <c r="BQ271" i="2" s="1"/>
  <c r="BD271" i="2"/>
  <c r="BY271" i="2" s="1"/>
  <c r="AF271" i="2"/>
  <c r="BM271" i="2" s="1"/>
  <c r="AG271" i="2"/>
  <c r="BE271" i="2"/>
  <c r="AO271" i="2"/>
  <c r="AW271" i="2"/>
  <c r="AN181" i="2"/>
  <c r="BQ181" i="2" s="1"/>
  <c r="BD181" i="2"/>
  <c r="BY181" i="2" s="1"/>
  <c r="BE181" i="2"/>
  <c r="AV181" i="2"/>
  <c r="BU181" i="2" s="1"/>
  <c r="AF181" i="2"/>
  <c r="BM181" i="2" s="1"/>
  <c r="AO181" i="2"/>
  <c r="AW181" i="2"/>
  <c r="AG181" i="2"/>
  <c r="AN195" i="2"/>
  <c r="BQ195" i="2" s="1"/>
  <c r="BE195" i="2"/>
  <c r="AF195" i="2"/>
  <c r="BM195" i="2" s="1"/>
  <c r="BD195" i="2"/>
  <c r="BY195" i="2" s="1"/>
  <c r="AV195" i="2"/>
  <c r="BU195" i="2" s="1"/>
  <c r="AO195" i="2"/>
  <c r="AW195" i="2"/>
  <c r="AG195" i="2"/>
  <c r="AV297" i="2"/>
  <c r="BU297" i="2" s="1"/>
  <c r="AN297" i="2"/>
  <c r="BQ297" i="2" s="1"/>
  <c r="AF297" i="2"/>
  <c r="BM297" i="2" s="1"/>
  <c r="BD297" i="2"/>
  <c r="BY297" i="2" s="1"/>
  <c r="BE297" i="2"/>
  <c r="AG297" i="2"/>
  <c r="AO297" i="2"/>
  <c r="AW297" i="2"/>
  <c r="AV288" i="2"/>
  <c r="BU288" i="2" s="1"/>
  <c r="AN288" i="2"/>
  <c r="BQ288" i="2" s="1"/>
  <c r="AF288" i="2"/>
  <c r="BM288" i="2" s="1"/>
  <c r="BD288" i="2"/>
  <c r="BY288" i="2" s="1"/>
  <c r="AG288" i="2"/>
  <c r="AO288" i="2"/>
  <c r="AW288" i="2"/>
  <c r="BE288" i="2"/>
  <c r="AN211" i="2"/>
  <c r="BQ211" i="2" s="1"/>
  <c r="AF211" i="2"/>
  <c r="BM211" i="2" s="1"/>
  <c r="BD211" i="2"/>
  <c r="BY211" i="2" s="1"/>
  <c r="AV211" i="2"/>
  <c r="BU211" i="2" s="1"/>
  <c r="BE211" i="2"/>
  <c r="AW211" i="2"/>
  <c r="AO211" i="2"/>
  <c r="AG211" i="2"/>
  <c r="AV549" i="2"/>
  <c r="BU549" i="2" s="1"/>
  <c r="AN549" i="2"/>
  <c r="BQ549" i="2" s="1"/>
  <c r="AF549" i="2"/>
  <c r="BM549" i="2" s="1"/>
  <c r="BD549" i="2"/>
  <c r="BY549" i="2" s="1"/>
  <c r="BE549" i="2"/>
  <c r="AW549" i="2"/>
  <c r="AO549" i="2"/>
  <c r="AG549" i="2"/>
  <c r="BD338" i="2"/>
  <c r="BY338" i="2" s="1"/>
  <c r="AV338" i="2"/>
  <c r="BU338" i="2" s="1"/>
  <c r="AN338" i="2"/>
  <c r="BQ338" i="2" s="1"/>
  <c r="AG338" i="2"/>
  <c r="AF338" i="2"/>
  <c r="BM338" i="2" s="1"/>
  <c r="AW338" i="2"/>
  <c r="BE338" i="2"/>
  <c r="AO338" i="2"/>
  <c r="AG339" i="2"/>
  <c r="AF339" i="2"/>
  <c r="BM339" i="2" s="1"/>
  <c r="BD599" i="2"/>
  <c r="BY599" i="2" s="1"/>
  <c r="AV599" i="2"/>
  <c r="BU599" i="2" s="1"/>
  <c r="AN599" i="2"/>
  <c r="BQ599" i="2" s="1"/>
  <c r="AF599" i="2"/>
  <c r="BM599" i="2" s="1"/>
  <c r="BE599" i="2"/>
  <c r="AO599" i="2"/>
  <c r="AG599" i="2"/>
  <c r="AW599" i="2"/>
  <c r="AF420" i="2"/>
  <c r="BM420" i="2" s="1"/>
  <c r="BD420" i="2"/>
  <c r="BY420" i="2" s="1"/>
  <c r="AV420" i="2"/>
  <c r="BU420" i="2" s="1"/>
  <c r="AN420" i="2"/>
  <c r="BQ420" i="2" s="1"/>
  <c r="BE420" i="2"/>
  <c r="AW420" i="2"/>
  <c r="AG420" i="2"/>
  <c r="AO420" i="2"/>
  <c r="AN215" i="2"/>
  <c r="BQ215" i="2" s="1"/>
  <c r="AF215" i="2"/>
  <c r="BM215" i="2" s="1"/>
  <c r="BD215" i="2"/>
  <c r="BY215" i="2" s="1"/>
  <c r="AV215" i="2"/>
  <c r="BU215" i="2" s="1"/>
  <c r="AW215" i="2"/>
  <c r="BE215" i="2"/>
  <c r="AO215" i="2"/>
  <c r="AG215" i="2"/>
  <c r="AV161" i="2"/>
  <c r="BU161" i="2" s="1"/>
  <c r="AN161" i="2"/>
  <c r="BQ161" i="2" s="1"/>
  <c r="AF161" i="2"/>
  <c r="BM161" i="2" s="1"/>
  <c r="BD161" i="2"/>
  <c r="BY161" i="2" s="1"/>
  <c r="AO161" i="2"/>
  <c r="AW161" i="2"/>
  <c r="BE161" i="2"/>
  <c r="AG161" i="2"/>
  <c r="AN365" i="2"/>
  <c r="BQ365" i="2" s="1"/>
  <c r="BD365" i="2"/>
  <c r="BY365" i="2" s="1"/>
  <c r="AF365" i="2"/>
  <c r="BM365" i="2" s="1"/>
  <c r="AV365" i="2"/>
  <c r="BU365" i="2" s="1"/>
  <c r="BE365" i="2"/>
  <c r="AW365" i="2"/>
  <c r="AO365" i="2"/>
  <c r="AG365" i="2"/>
  <c r="AV440" i="2"/>
  <c r="BU440" i="2" s="1"/>
  <c r="AN440" i="2"/>
  <c r="BQ440" i="2" s="1"/>
  <c r="BD440" i="2"/>
  <c r="BY440" i="2" s="1"/>
  <c r="AF440" i="2"/>
  <c r="BM440" i="2" s="1"/>
  <c r="BE440" i="2"/>
  <c r="AG440" i="2"/>
  <c r="AO440" i="2"/>
  <c r="AW440" i="2"/>
  <c r="AF477" i="2"/>
  <c r="BM477" i="2" s="1"/>
  <c r="BD477" i="2"/>
  <c r="BY477" i="2" s="1"/>
  <c r="AV477" i="2"/>
  <c r="BU477" i="2" s="1"/>
  <c r="AN477" i="2"/>
  <c r="BQ477" i="2" s="1"/>
  <c r="AO477" i="2"/>
  <c r="AG477" i="2"/>
  <c r="AW477" i="2"/>
  <c r="BE477" i="2"/>
  <c r="AF418" i="2"/>
  <c r="BM418" i="2" s="1"/>
  <c r="BD418" i="2"/>
  <c r="BY418" i="2" s="1"/>
  <c r="AV418" i="2"/>
  <c r="BU418" i="2" s="1"/>
  <c r="AN418" i="2"/>
  <c r="BQ418" i="2" s="1"/>
  <c r="AW418" i="2"/>
  <c r="BE418" i="2"/>
  <c r="AG418" i="2"/>
  <c r="AO418" i="2"/>
  <c r="AF489" i="2"/>
  <c r="BM489" i="2" s="1"/>
  <c r="BD489" i="2"/>
  <c r="BY489" i="2" s="1"/>
  <c r="AV489" i="2"/>
  <c r="BU489" i="2" s="1"/>
  <c r="AN489" i="2"/>
  <c r="BQ489" i="2" s="1"/>
  <c r="AW489" i="2"/>
  <c r="AG489" i="2"/>
  <c r="AO489" i="2"/>
  <c r="BE489" i="2"/>
  <c r="AN235" i="2"/>
  <c r="BQ235" i="2" s="1"/>
  <c r="AF235" i="2"/>
  <c r="BM235" i="2" s="1"/>
  <c r="BD235" i="2"/>
  <c r="BY235" i="2" s="1"/>
  <c r="AV235" i="2"/>
  <c r="BU235" i="2" s="1"/>
  <c r="AW235" i="2"/>
  <c r="BE235" i="2"/>
  <c r="AO235" i="2"/>
  <c r="AG235" i="2"/>
  <c r="AV529" i="2"/>
  <c r="BU529" i="2" s="1"/>
  <c r="AN529" i="2"/>
  <c r="BQ529" i="2" s="1"/>
  <c r="BD529" i="2"/>
  <c r="BY529" i="2" s="1"/>
  <c r="AF529" i="2"/>
  <c r="BM529" i="2" s="1"/>
  <c r="AO529" i="2"/>
  <c r="AW529" i="2"/>
  <c r="BE529" i="2"/>
  <c r="AG529" i="2"/>
  <c r="AN206" i="2"/>
  <c r="BQ206" i="2" s="1"/>
  <c r="BE206" i="2"/>
  <c r="AF206" i="2"/>
  <c r="BM206" i="2" s="1"/>
  <c r="BD206" i="2"/>
  <c r="BY206" i="2" s="1"/>
  <c r="AV206" i="2"/>
  <c r="BU206" i="2" s="1"/>
  <c r="AO206" i="2"/>
  <c r="AG206" i="2"/>
  <c r="AW206" i="2"/>
  <c r="AV285" i="2"/>
  <c r="BU285" i="2" s="1"/>
  <c r="AN285" i="2"/>
  <c r="BQ285" i="2" s="1"/>
  <c r="AF285" i="2"/>
  <c r="BM285" i="2" s="1"/>
  <c r="BD285" i="2"/>
  <c r="BY285" i="2" s="1"/>
  <c r="AG285" i="2"/>
  <c r="AW285" i="2"/>
  <c r="AO285" i="2"/>
  <c r="BE285" i="2"/>
  <c r="AV559" i="2"/>
  <c r="BU559" i="2" s="1"/>
  <c r="AN559" i="2"/>
  <c r="BQ559" i="2" s="1"/>
  <c r="AG559" i="2"/>
  <c r="AF559" i="2"/>
  <c r="BM559" i="2" s="1"/>
  <c r="BD559" i="2"/>
  <c r="BY559" i="2" s="1"/>
  <c r="BE559" i="2"/>
  <c r="AW559" i="2"/>
  <c r="AO559" i="2"/>
  <c r="AN393" i="2"/>
  <c r="BQ393" i="2" s="1"/>
  <c r="BD393" i="2"/>
  <c r="BY393" i="2" s="1"/>
  <c r="AV393" i="2"/>
  <c r="BU393" i="2" s="1"/>
  <c r="AF393" i="2"/>
  <c r="BM393" i="2" s="1"/>
  <c r="AO393" i="2"/>
  <c r="AG393" i="2"/>
  <c r="BE393" i="2"/>
  <c r="AW393" i="2"/>
  <c r="AF488" i="2"/>
  <c r="BM488" i="2" s="1"/>
  <c r="BD488" i="2"/>
  <c r="BY488" i="2" s="1"/>
  <c r="AV488" i="2"/>
  <c r="BU488" i="2" s="1"/>
  <c r="AN488" i="2"/>
  <c r="BQ488" i="2" s="1"/>
  <c r="AW488" i="2"/>
  <c r="BE488" i="2"/>
  <c r="AG488" i="2"/>
  <c r="AO488" i="2"/>
  <c r="AV269" i="2"/>
  <c r="BU269" i="2" s="1"/>
  <c r="AN269" i="2"/>
  <c r="BQ269" i="2" s="1"/>
  <c r="BD269" i="2"/>
  <c r="BY269" i="2" s="1"/>
  <c r="AF269" i="2"/>
  <c r="BM269" i="2" s="1"/>
  <c r="AO269" i="2"/>
  <c r="AW269" i="2"/>
  <c r="BE269" i="2"/>
  <c r="AG269" i="2"/>
  <c r="AF434" i="2"/>
  <c r="BM434" i="2" s="1"/>
  <c r="BD434" i="2"/>
  <c r="BY434" i="2" s="1"/>
  <c r="AV434" i="2"/>
  <c r="BU434" i="2" s="1"/>
  <c r="AN434" i="2"/>
  <c r="BQ434" i="2" s="1"/>
  <c r="AG434" i="2"/>
  <c r="AW434" i="2"/>
  <c r="BE434" i="2"/>
  <c r="AO434" i="2"/>
  <c r="AN392" i="2"/>
  <c r="BQ392" i="2" s="1"/>
  <c r="BD392" i="2"/>
  <c r="BY392" i="2" s="1"/>
  <c r="AF392" i="2"/>
  <c r="BM392" i="2" s="1"/>
  <c r="AV392" i="2"/>
  <c r="BU392" i="2" s="1"/>
  <c r="AG392" i="2"/>
  <c r="BE392" i="2"/>
  <c r="AO392" i="2"/>
  <c r="AW392" i="2"/>
  <c r="AV557" i="2"/>
  <c r="BU557" i="2" s="1"/>
  <c r="AN557" i="2"/>
  <c r="BQ557" i="2" s="1"/>
  <c r="AG557" i="2"/>
  <c r="BD557" i="2"/>
  <c r="BY557" i="2" s="1"/>
  <c r="AF557" i="2"/>
  <c r="BM557" i="2" s="1"/>
  <c r="BE557" i="2"/>
  <c r="AO557" i="2"/>
  <c r="AW557" i="2"/>
  <c r="BD594" i="2"/>
  <c r="BY594" i="2" s="1"/>
  <c r="AV594" i="2"/>
  <c r="BU594" i="2" s="1"/>
  <c r="AN594" i="2"/>
  <c r="BQ594" i="2" s="1"/>
  <c r="AF594" i="2"/>
  <c r="BM594" i="2" s="1"/>
  <c r="AW594" i="2"/>
  <c r="AO594" i="2"/>
  <c r="AG594" i="2"/>
  <c r="BE594" i="2"/>
  <c r="AN219" i="2"/>
  <c r="BQ219" i="2" s="1"/>
  <c r="AF219" i="2"/>
  <c r="BM219" i="2" s="1"/>
  <c r="BD219" i="2"/>
  <c r="BY219" i="2" s="1"/>
  <c r="AV219" i="2"/>
  <c r="BU219" i="2" s="1"/>
  <c r="BE219" i="2"/>
  <c r="AW219" i="2"/>
  <c r="AO219" i="2"/>
  <c r="AG219" i="2"/>
  <c r="AN381" i="2"/>
  <c r="BQ381" i="2" s="1"/>
  <c r="AF381" i="2"/>
  <c r="BM381" i="2" s="1"/>
  <c r="AW381" i="2"/>
  <c r="BD381" i="2"/>
  <c r="BY381" i="2" s="1"/>
  <c r="AV381" i="2"/>
  <c r="BU381" i="2" s="1"/>
  <c r="AO381" i="2"/>
  <c r="BE381" i="2"/>
  <c r="AG381" i="2"/>
  <c r="BD605" i="2"/>
  <c r="BY605" i="2" s="1"/>
  <c r="AV605" i="2"/>
  <c r="BU605" i="2" s="1"/>
  <c r="AN605" i="2"/>
  <c r="BQ605" i="2" s="1"/>
  <c r="AF605" i="2"/>
  <c r="BM605" i="2" s="1"/>
  <c r="AG605" i="2"/>
  <c r="BE605" i="2"/>
  <c r="AO605" i="2"/>
  <c r="AW605" i="2"/>
  <c r="AN240" i="2"/>
  <c r="BQ240" i="2" s="1"/>
  <c r="AF240" i="2"/>
  <c r="BM240" i="2" s="1"/>
  <c r="BD240" i="2"/>
  <c r="BY240" i="2" s="1"/>
  <c r="AV240" i="2"/>
  <c r="BU240" i="2" s="1"/>
  <c r="AW240" i="2"/>
  <c r="AO240" i="2"/>
  <c r="BE240" i="2"/>
  <c r="AG240" i="2"/>
  <c r="AN370" i="2"/>
  <c r="BQ370" i="2" s="1"/>
  <c r="AF370" i="2"/>
  <c r="BM370" i="2" s="1"/>
  <c r="BD370" i="2"/>
  <c r="BY370" i="2" s="1"/>
  <c r="AV370" i="2"/>
  <c r="BU370" i="2" s="1"/>
  <c r="BE370" i="2"/>
  <c r="AG370" i="2"/>
  <c r="AO370" i="2"/>
  <c r="AW370" i="2"/>
  <c r="BD610" i="2"/>
  <c r="BY610" i="2" s="1"/>
  <c r="AV610" i="2"/>
  <c r="BU610" i="2" s="1"/>
  <c r="AN610" i="2"/>
  <c r="BQ610" i="2" s="1"/>
  <c r="AF610" i="2"/>
  <c r="BM610" i="2" s="1"/>
  <c r="AG610" i="2"/>
  <c r="AW610" i="2"/>
  <c r="BE610" i="2"/>
  <c r="AO610" i="2"/>
  <c r="AF435" i="2"/>
  <c r="BM435" i="2" s="1"/>
  <c r="BD435" i="2"/>
  <c r="BY435" i="2" s="1"/>
  <c r="AV435" i="2"/>
  <c r="BU435" i="2" s="1"/>
  <c r="AN435" i="2"/>
  <c r="BQ435" i="2" s="1"/>
  <c r="BE435" i="2"/>
  <c r="AO435" i="2"/>
  <c r="AG435" i="2"/>
  <c r="AW435" i="2"/>
  <c r="BD483" i="2"/>
  <c r="BY483" i="2" s="1"/>
  <c r="AV483" i="2"/>
  <c r="BU483" i="2" s="1"/>
  <c r="AN483" i="2"/>
  <c r="BQ483" i="2" s="1"/>
  <c r="AF483" i="2"/>
  <c r="BM483" i="2" s="1"/>
  <c r="BE483" i="2"/>
  <c r="AG483" i="2"/>
  <c r="AO483" i="2"/>
  <c r="AW483" i="2"/>
  <c r="AN172" i="2"/>
  <c r="BQ172" i="2" s="1"/>
  <c r="BD172" i="2"/>
  <c r="BY172" i="2" s="1"/>
  <c r="AF172" i="2"/>
  <c r="BM172" i="2" s="1"/>
  <c r="AV172" i="2"/>
  <c r="BU172" i="2" s="1"/>
  <c r="BE172" i="2"/>
  <c r="AO172" i="2"/>
  <c r="AW172" i="2"/>
  <c r="AG172" i="2"/>
  <c r="AN212" i="2"/>
  <c r="BQ212" i="2" s="1"/>
  <c r="AF212" i="2"/>
  <c r="BM212" i="2" s="1"/>
  <c r="BD212" i="2"/>
  <c r="BY212" i="2" s="1"/>
  <c r="AV212" i="2"/>
  <c r="BU212" i="2" s="1"/>
  <c r="AW212" i="2"/>
  <c r="AO212" i="2"/>
  <c r="BE212" i="2"/>
  <c r="AG212" i="2"/>
  <c r="AF456" i="2"/>
  <c r="BM456" i="2" s="1"/>
  <c r="BD456" i="2"/>
  <c r="BY456" i="2" s="1"/>
  <c r="AV456" i="2"/>
  <c r="BU456" i="2" s="1"/>
  <c r="AN456" i="2"/>
  <c r="BQ456" i="2" s="1"/>
  <c r="BE456" i="2"/>
  <c r="AG456" i="2"/>
  <c r="AO456" i="2"/>
  <c r="AW456" i="2"/>
  <c r="AF470" i="2"/>
  <c r="BM470" i="2" s="1"/>
  <c r="BD470" i="2"/>
  <c r="BY470" i="2" s="1"/>
  <c r="AV470" i="2"/>
  <c r="BU470" i="2" s="1"/>
  <c r="AN470" i="2"/>
  <c r="BQ470" i="2" s="1"/>
  <c r="AG470" i="2"/>
  <c r="AO470" i="2"/>
  <c r="BE470" i="2"/>
  <c r="AW470" i="2"/>
  <c r="AF523" i="2"/>
  <c r="BM523" i="2" s="1"/>
  <c r="BD523" i="2"/>
  <c r="BY523" i="2" s="1"/>
  <c r="AV523" i="2"/>
  <c r="BU523" i="2" s="1"/>
  <c r="AN523" i="2"/>
  <c r="BQ523" i="2" s="1"/>
  <c r="AW523" i="2"/>
  <c r="BE523" i="2"/>
  <c r="AO523" i="2"/>
  <c r="AG523" i="2"/>
  <c r="AV545" i="2"/>
  <c r="BU545" i="2" s="1"/>
  <c r="AN545" i="2"/>
  <c r="BQ545" i="2" s="1"/>
  <c r="AF545" i="2"/>
  <c r="BM545" i="2" s="1"/>
  <c r="BD545" i="2"/>
  <c r="BY545" i="2" s="1"/>
  <c r="AW545" i="2"/>
  <c r="AO545" i="2"/>
  <c r="BE545" i="2"/>
  <c r="AG545" i="2"/>
  <c r="BD333" i="2"/>
  <c r="BY333" i="2" s="1"/>
  <c r="AV333" i="2"/>
  <c r="BU333" i="2" s="1"/>
  <c r="AG333" i="2"/>
  <c r="AN333" i="2"/>
  <c r="BQ333" i="2" s="1"/>
  <c r="AF333" i="2"/>
  <c r="BM333" i="2" s="1"/>
  <c r="BE333" i="2"/>
  <c r="AO333" i="2"/>
  <c r="AW333" i="2"/>
  <c r="AN436" i="2"/>
  <c r="BQ436" i="2" s="1"/>
  <c r="BD436" i="2"/>
  <c r="BY436" i="2" s="1"/>
  <c r="AW436" i="2"/>
  <c r="AF436" i="2"/>
  <c r="BM436" i="2" s="1"/>
  <c r="AV436" i="2"/>
  <c r="BU436" i="2" s="1"/>
  <c r="BE436" i="2"/>
  <c r="AO436" i="2"/>
  <c r="AG436" i="2"/>
  <c r="AF485" i="2"/>
  <c r="BM485" i="2" s="1"/>
  <c r="BD485" i="2"/>
  <c r="BY485" i="2" s="1"/>
  <c r="AV485" i="2"/>
  <c r="BU485" i="2" s="1"/>
  <c r="AN485" i="2"/>
  <c r="BQ485" i="2" s="1"/>
  <c r="AG485" i="2"/>
  <c r="BE485" i="2"/>
  <c r="AW485" i="2"/>
  <c r="AO485" i="2"/>
  <c r="AN166" i="2"/>
  <c r="BQ166" i="2" s="1"/>
  <c r="AV166" i="2"/>
  <c r="BU166" i="2" s="1"/>
  <c r="BD166" i="2"/>
  <c r="BY166" i="2" s="1"/>
  <c r="AF166" i="2"/>
  <c r="BM166" i="2" s="1"/>
  <c r="AO166" i="2"/>
  <c r="BE166" i="2"/>
  <c r="AG166" i="2"/>
  <c r="AW166" i="2"/>
  <c r="AN364" i="2"/>
  <c r="BQ364" i="2" s="1"/>
  <c r="BD364" i="2"/>
  <c r="BY364" i="2" s="1"/>
  <c r="AF364" i="2"/>
  <c r="BM364" i="2" s="1"/>
  <c r="AV364" i="2"/>
  <c r="BU364" i="2" s="1"/>
  <c r="BE364" i="2"/>
  <c r="AO364" i="2"/>
  <c r="AG364" i="2"/>
  <c r="AW364" i="2"/>
  <c r="AF417" i="2"/>
  <c r="BM417" i="2" s="1"/>
  <c r="BD417" i="2"/>
  <c r="BY417" i="2" s="1"/>
  <c r="AV417" i="2"/>
  <c r="BU417" i="2" s="1"/>
  <c r="AN417" i="2"/>
  <c r="BQ417" i="2" s="1"/>
  <c r="AW417" i="2"/>
  <c r="AO417" i="2"/>
  <c r="BE417" i="2"/>
  <c r="AG417" i="2"/>
  <c r="AV292" i="2"/>
  <c r="BU292" i="2" s="1"/>
  <c r="AN292" i="2"/>
  <c r="BQ292" i="2" s="1"/>
  <c r="AF292" i="2"/>
  <c r="BM292" i="2" s="1"/>
  <c r="BD292" i="2"/>
  <c r="BY292" i="2" s="1"/>
  <c r="AW292" i="2"/>
  <c r="BE292" i="2"/>
  <c r="AO292" i="2"/>
  <c r="AG292" i="2"/>
  <c r="AV306" i="2"/>
  <c r="BU306" i="2" s="1"/>
  <c r="AN306" i="2"/>
  <c r="BQ306" i="2" s="1"/>
  <c r="AF306" i="2"/>
  <c r="BM306" i="2" s="1"/>
  <c r="BD306" i="2"/>
  <c r="BY306" i="2" s="1"/>
  <c r="AW306" i="2"/>
  <c r="BE306" i="2"/>
  <c r="AG306" i="2"/>
  <c r="AO306" i="2"/>
  <c r="AV623" i="2"/>
  <c r="BU623" i="2" s="1"/>
  <c r="AN623" i="2"/>
  <c r="BQ623" i="2" s="1"/>
  <c r="AF623" i="2"/>
  <c r="BM623" i="2" s="1"/>
  <c r="BD623" i="2"/>
  <c r="BY623" i="2" s="1"/>
  <c r="AW623" i="2"/>
  <c r="AG623" i="2"/>
  <c r="BE623" i="2"/>
  <c r="AO623" i="2"/>
  <c r="AN179" i="2"/>
  <c r="BQ179" i="2" s="1"/>
  <c r="BD179" i="2"/>
  <c r="BY179" i="2" s="1"/>
  <c r="BE179" i="2"/>
  <c r="AF179" i="2"/>
  <c r="BM179" i="2" s="1"/>
  <c r="AV179" i="2"/>
  <c r="BU179" i="2" s="1"/>
  <c r="AO179" i="2"/>
  <c r="AW179" i="2"/>
  <c r="AG179" i="2"/>
  <c r="AF521" i="2"/>
  <c r="BM521" i="2" s="1"/>
  <c r="BD521" i="2"/>
  <c r="BY521" i="2" s="1"/>
  <c r="AV521" i="2"/>
  <c r="BU521" i="2" s="1"/>
  <c r="AN521" i="2"/>
  <c r="BQ521" i="2" s="1"/>
  <c r="AW521" i="2"/>
  <c r="AG521" i="2"/>
  <c r="BE521" i="2"/>
  <c r="AO521" i="2"/>
  <c r="AV442" i="2"/>
  <c r="BU442" i="2" s="1"/>
  <c r="AN442" i="2"/>
  <c r="BQ442" i="2" s="1"/>
  <c r="BD442" i="2"/>
  <c r="BY442" i="2" s="1"/>
  <c r="AF442" i="2"/>
  <c r="BM442" i="2" s="1"/>
  <c r="BE442" i="2"/>
  <c r="AG442" i="2"/>
  <c r="AW442" i="2"/>
  <c r="AO442" i="2"/>
  <c r="BD607" i="2"/>
  <c r="BY607" i="2" s="1"/>
  <c r="AV607" i="2"/>
  <c r="BU607" i="2" s="1"/>
  <c r="AN607" i="2"/>
  <c r="BQ607" i="2" s="1"/>
  <c r="AF607" i="2"/>
  <c r="BM607" i="2" s="1"/>
  <c r="AG607" i="2"/>
  <c r="BE607" i="2"/>
  <c r="AW607" i="2"/>
  <c r="AO607" i="2"/>
  <c r="AF461" i="2"/>
  <c r="BM461" i="2" s="1"/>
  <c r="BD461" i="2"/>
  <c r="BY461" i="2" s="1"/>
  <c r="AV461" i="2"/>
  <c r="BU461" i="2" s="1"/>
  <c r="AN461" i="2"/>
  <c r="BQ461" i="2" s="1"/>
  <c r="AG461" i="2"/>
  <c r="AO461" i="2"/>
  <c r="AW461" i="2"/>
  <c r="BE461" i="2"/>
  <c r="AV396" i="2"/>
  <c r="BU396" i="2" s="1"/>
  <c r="AN396" i="2"/>
  <c r="BQ396" i="2" s="1"/>
  <c r="BE396" i="2"/>
  <c r="AF396" i="2"/>
  <c r="BM396" i="2" s="1"/>
  <c r="BD396" i="2"/>
  <c r="BY396" i="2" s="1"/>
  <c r="AO396" i="2"/>
  <c r="AG396" i="2"/>
  <c r="AW396" i="2"/>
  <c r="AV262" i="2"/>
  <c r="BU262" i="2" s="1"/>
  <c r="AN262" i="2"/>
  <c r="BQ262" i="2" s="1"/>
  <c r="BD262" i="2"/>
  <c r="BY262" i="2" s="1"/>
  <c r="AF262" i="2"/>
  <c r="BM262" i="2" s="1"/>
  <c r="AG262" i="2"/>
  <c r="AW262" i="2"/>
  <c r="BE262" i="2"/>
  <c r="AO262" i="2"/>
  <c r="AV400" i="2"/>
  <c r="BU400" i="2" s="1"/>
  <c r="AN400" i="2"/>
  <c r="BQ400" i="2" s="1"/>
  <c r="BE400" i="2"/>
  <c r="AF400" i="2"/>
  <c r="BM400" i="2" s="1"/>
  <c r="BD400" i="2"/>
  <c r="BY400" i="2" s="1"/>
  <c r="AO400" i="2"/>
  <c r="AW400" i="2"/>
  <c r="AG400" i="2"/>
  <c r="AN203" i="2"/>
  <c r="BQ203" i="2" s="1"/>
  <c r="BE203" i="2"/>
  <c r="AF203" i="2"/>
  <c r="BM203" i="2" s="1"/>
  <c r="BD203" i="2"/>
  <c r="BY203" i="2" s="1"/>
  <c r="AV203" i="2"/>
  <c r="BU203" i="2" s="1"/>
  <c r="AW203" i="2"/>
  <c r="AG203" i="2"/>
  <c r="AO203" i="2"/>
  <c r="AV622" i="2"/>
  <c r="BU622" i="2" s="1"/>
  <c r="AN622" i="2"/>
  <c r="BQ622" i="2" s="1"/>
  <c r="AF622" i="2"/>
  <c r="BM622" i="2" s="1"/>
  <c r="BD622" i="2"/>
  <c r="BY622" i="2" s="1"/>
  <c r="AW622" i="2"/>
  <c r="AG622" i="2"/>
  <c r="BE622" i="2"/>
  <c r="AO622" i="2"/>
  <c r="BY140" i="2"/>
  <c r="AV325" i="2"/>
  <c r="BU325" i="2" s="1"/>
  <c r="AN325" i="2"/>
  <c r="BQ325" i="2" s="1"/>
  <c r="AF325" i="2"/>
  <c r="BM325" i="2" s="1"/>
  <c r="BD325" i="2"/>
  <c r="BY325" i="2" s="1"/>
  <c r="AG325" i="2"/>
  <c r="AW325" i="2"/>
  <c r="BE325" i="2"/>
  <c r="AO325" i="2"/>
  <c r="AV439" i="2"/>
  <c r="BU439" i="2" s="1"/>
  <c r="AN439" i="2"/>
  <c r="BQ439" i="2" s="1"/>
  <c r="BD439" i="2"/>
  <c r="BY439" i="2" s="1"/>
  <c r="AF439" i="2"/>
  <c r="BM439" i="2" s="1"/>
  <c r="BE439" i="2"/>
  <c r="AO439" i="2"/>
  <c r="AW439" i="2"/>
  <c r="AG439" i="2"/>
  <c r="BD591" i="2"/>
  <c r="BY591" i="2" s="1"/>
  <c r="AV591" i="2"/>
  <c r="BU591" i="2" s="1"/>
  <c r="AN591" i="2"/>
  <c r="BQ591" i="2" s="1"/>
  <c r="AF591" i="2"/>
  <c r="BM591" i="2" s="1"/>
  <c r="AG591" i="2"/>
  <c r="BE591" i="2"/>
  <c r="AW591" i="2"/>
  <c r="AO591" i="2"/>
  <c r="AN233" i="2"/>
  <c r="BQ233" i="2" s="1"/>
  <c r="AF233" i="2"/>
  <c r="BM233" i="2" s="1"/>
  <c r="BD233" i="2"/>
  <c r="BY233" i="2" s="1"/>
  <c r="AV233" i="2"/>
  <c r="BU233" i="2" s="1"/>
  <c r="AO233" i="2"/>
  <c r="BE233" i="2"/>
  <c r="AW233" i="2"/>
  <c r="AG233" i="2"/>
  <c r="AV637" i="2"/>
  <c r="BU637" i="2" s="1"/>
  <c r="AN637" i="2"/>
  <c r="BQ637" i="2" s="1"/>
  <c r="BD637" i="2"/>
  <c r="BY637" i="2" s="1"/>
  <c r="AF637" i="2"/>
  <c r="BM637" i="2" s="1"/>
  <c r="AO637" i="2"/>
  <c r="AG637" i="2"/>
  <c r="AW637" i="2"/>
  <c r="BE637" i="2"/>
  <c r="BD580" i="2"/>
  <c r="BY580" i="2" s="1"/>
  <c r="AV580" i="2"/>
  <c r="BU580" i="2" s="1"/>
  <c r="AN580" i="2"/>
  <c r="BQ580" i="2" s="1"/>
  <c r="AF580" i="2"/>
  <c r="BM580" i="2" s="1"/>
  <c r="AG580" i="2"/>
  <c r="BE580" i="2"/>
  <c r="AW580" i="2"/>
  <c r="AO580" i="2"/>
  <c r="AF517" i="2"/>
  <c r="BM517" i="2" s="1"/>
  <c r="BD517" i="2"/>
  <c r="BY517" i="2" s="1"/>
  <c r="AV517" i="2"/>
  <c r="BU517" i="2" s="1"/>
  <c r="AN517" i="2"/>
  <c r="BQ517" i="2" s="1"/>
  <c r="BE517" i="2"/>
  <c r="AG517" i="2"/>
  <c r="AO517" i="2"/>
  <c r="AW517" i="2"/>
  <c r="BZ339" i="2"/>
  <c r="BD448" i="2"/>
  <c r="BY448" i="2" s="1"/>
  <c r="AV448" i="2"/>
  <c r="BU448" i="2" s="1"/>
  <c r="AN448" i="2"/>
  <c r="BQ448" i="2" s="1"/>
  <c r="AF448" i="2"/>
  <c r="BM448" i="2" s="1"/>
  <c r="AG448" i="2"/>
  <c r="BE448" i="2"/>
  <c r="AO448" i="2"/>
  <c r="AW448" i="2"/>
  <c r="AQ138" i="2"/>
  <c r="BR138" i="2"/>
  <c r="AV274" i="2"/>
  <c r="BU274" i="2" s="1"/>
  <c r="AN274" i="2"/>
  <c r="BQ274" i="2" s="1"/>
  <c r="AF274" i="2"/>
  <c r="BM274" i="2" s="1"/>
  <c r="BD274" i="2"/>
  <c r="BY274" i="2" s="1"/>
  <c r="AO274" i="2"/>
  <c r="AG274" i="2"/>
  <c r="BE274" i="2"/>
  <c r="AW274" i="2"/>
  <c r="AF525" i="2"/>
  <c r="BM525" i="2" s="1"/>
  <c r="BD525" i="2"/>
  <c r="BY525" i="2" s="1"/>
  <c r="AV525" i="2"/>
  <c r="BU525" i="2" s="1"/>
  <c r="AN525" i="2"/>
  <c r="BQ525" i="2" s="1"/>
  <c r="AO525" i="2"/>
  <c r="BE525" i="2"/>
  <c r="AG525" i="2"/>
  <c r="AW525" i="2"/>
  <c r="AV568" i="2"/>
  <c r="BU568" i="2" s="1"/>
  <c r="AN568" i="2"/>
  <c r="BQ568" i="2" s="1"/>
  <c r="AF568" i="2"/>
  <c r="BM568" i="2" s="1"/>
  <c r="BD568" i="2"/>
  <c r="BY568" i="2" s="1"/>
  <c r="AG568" i="2"/>
  <c r="AO568" i="2"/>
  <c r="AW568" i="2"/>
  <c r="BE568" i="2"/>
  <c r="AV298" i="2"/>
  <c r="BU298" i="2" s="1"/>
  <c r="AN298" i="2"/>
  <c r="BQ298" i="2" s="1"/>
  <c r="AF298" i="2"/>
  <c r="BM298" i="2" s="1"/>
  <c r="BD298" i="2"/>
  <c r="BY298" i="2" s="1"/>
  <c r="AW298" i="2"/>
  <c r="BE298" i="2"/>
  <c r="AG298" i="2"/>
  <c r="AO298" i="2"/>
  <c r="AV616" i="2"/>
  <c r="BU616" i="2" s="1"/>
  <c r="AN616" i="2"/>
  <c r="BQ616" i="2" s="1"/>
  <c r="BD616" i="2"/>
  <c r="BY616" i="2" s="1"/>
  <c r="AF616" i="2"/>
  <c r="BM616" i="2" s="1"/>
  <c r="BE616" i="2"/>
  <c r="AG616" i="2"/>
  <c r="AW616" i="2"/>
  <c r="AO616" i="2"/>
  <c r="AV317" i="2"/>
  <c r="BU317" i="2" s="1"/>
  <c r="AN317" i="2"/>
  <c r="BQ317" i="2" s="1"/>
  <c r="AF317" i="2"/>
  <c r="BM317" i="2" s="1"/>
  <c r="BD317" i="2"/>
  <c r="BY317" i="2" s="1"/>
  <c r="AG317" i="2"/>
  <c r="AW317" i="2"/>
  <c r="AO317" i="2"/>
  <c r="BE317" i="2"/>
  <c r="AN480" i="2"/>
  <c r="BQ480" i="2" s="1"/>
  <c r="BD480" i="2"/>
  <c r="BY480" i="2" s="1"/>
  <c r="AF480" i="2"/>
  <c r="BM480" i="2" s="1"/>
  <c r="AV480" i="2"/>
  <c r="BU480" i="2" s="1"/>
  <c r="AW480" i="2"/>
  <c r="BE480" i="2"/>
  <c r="AO480" i="2"/>
  <c r="AG480" i="2"/>
  <c r="AV561" i="2"/>
  <c r="BU561" i="2" s="1"/>
  <c r="AN561" i="2"/>
  <c r="BQ561" i="2" s="1"/>
  <c r="AG561" i="2"/>
  <c r="AF561" i="2"/>
  <c r="BM561" i="2" s="1"/>
  <c r="BD561" i="2"/>
  <c r="BY561" i="2" s="1"/>
  <c r="BE561" i="2"/>
  <c r="AO561" i="2"/>
  <c r="AW561" i="2"/>
  <c r="AN224" i="2"/>
  <c r="BQ224" i="2" s="1"/>
  <c r="AF224" i="2"/>
  <c r="BM224" i="2" s="1"/>
  <c r="BD224" i="2"/>
  <c r="BY224" i="2" s="1"/>
  <c r="AV224" i="2"/>
  <c r="BU224" i="2" s="1"/>
  <c r="AW224" i="2"/>
  <c r="AO224" i="2"/>
  <c r="BE224" i="2"/>
  <c r="AG224" i="2"/>
  <c r="AN199" i="2"/>
  <c r="BQ199" i="2" s="1"/>
  <c r="BE199" i="2"/>
  <c r="AF199" i="2"/>
  <c r="BM199" i="2" s="1"/>
  <c r="BD199" i="2"/>
  <c r="BY199" i="2" s="1"/>
  <c r="AV199" i="2"/>
  <c r="BU199" i="2" s="1"/>
  <c r="AO199" i="2"/>
  <c r="AW199" i="2"/>
  <c r="AG199" i="2"/>
  <c r="AN361" i="2"/>
  <c r="BQ361" i="2" s="1"/>
  <c r="BD361" i="2"/>
  <c r="BY361" i="2" s="1"/>
  <c r="AF361" i="2"/>
  <c r="BM361" i="2" s="1"/>
  <c r="AV361" i="2"/>
  <c r="BU361" i="2" s="1"/>
  <c r="AO361" i="2"/>
  <c r="AG361" i="2"/>
  <c r="BE361" i="2"/>
  <c r="AW361" i="2"/>
  <c r="AV562" i="2"/>
  <c r="BU562" i="2" s="1"/>
  <c r="AN562" i="2"/>
  <c r="BQ562" i="2" s="1"/>
  <c r="AG562" i="2"/>
  <c r="AF562" i="2"/>
  <c r="BM562" i="2" s="1"/>
  <c r="BD562" i="2"/>
  <c r="BY562" i="2" s="1"/>
  <c r="AW562" i="2"/>
  <c r="AO562" i="2"/>
  <c r="BE562" i="2"/>
  <c r="AV281" i="2"/>
  <c r="BU281" i="2" s="1"/>
  <c r="AN281" i="2"/>
  <c r="BQ281" i="2" s="1"/>
  <c r="AF281" i="2"/>
  <c r="BM281" i="2" s="1"/>
  <c r="BD281" i="2"/>
  <c r="BY281" i="2" s="1"/>
  <c r="BE281" i="2"/>
  <c r="AG281" i="2"/>
  <c r="AO281" i="2"/>
  <c r="AW281" i="2"/>
  <c r="BD343" i="2"/>
  <c r="BY343" i="2" s="1"/>
  <c r="AV343" i="2"/>
  <c r="BU343" i="2" s="1"/>
  <c r="AN343" i="2"/>
  <c r="BQ343" i="2" s="1"/>
  <c r="AG343" i="2"/>
  <c r="AF343" i="2"/>
  <c r="BM343" i="2" s="1"/>
  <c r="AO343" i="2"/>
  <c r="AW343" i="2"/>
  <c r="BE343" i="2"/>
  <c r="AN209" i="2"/>
  <c r="BQ209" i="2" s="1"/>
  <c r="BE209" i="2"/>
  <c r="AF209" i="2"/>
  <c r="BM209" i="2" s="1"/>
  <c r="BD209" i="2"/>
  <c r="BY209" i="2" s="1"/>
  <c r="AV209" i="2"/>
  <c r="BU209" i="2" s="1"/>
  <c r="AO209" i="2"/>
  <c r="AW209" i="2"/>
  <c r="AG209" i="2"/>
  <c r="AV155" i="2"/>
  <c r="BU155" i="2" s="1"/>
  <c r="AN155" i="2"/>
  <c r="BQ155" i="2" s="1"/>
  <c r="AF155" i="2"/>
  <c r="BM155" i="2" s="1"/>
  <c r="BD155" i="2"/>
  <c r="BY155" i="2" s="1"/>
  <c r="AW155" i="2"/>
  <c r="BE155" i="2"/>
  <c r="AO155" i="2"/>
  <c r="AG155" i="2"/>
  <c r="AN168" i="2"/>
  <c r="BQ168" i="2" s="1"/>
  <c r="BD168" i="2"/>
  <c r="BY168" i="2" s="1"/>
  <c r="AF168" i="2"/>
  <c r="BM168" i="2" s="1"/>
  <c r="AV168" i="2"/>
  <c r="BU168" i="2" s="1"/>
  <c r="BE168" i="2"/>
  <c r="AO168" i="2"/>
  <c r="AG168" i="2"/>
  <c r="AW168" i="2"/>
  <c r="AV502" i="2"/>
  <c r="BU502" i="2" s="1"/>
  <c r="AN502" i="2"/>
  <c r="BQ502" i="2" s="1"/>
  <c r="AF502" i="2"/>
  <c r="BM502" i="2" s="1"/>
  <c r="BD502" i="2"/>
  <c r="BY502" i="2" s="1"/>
  <c r="BE502" i="2"/>
  <c r="AW502" i="2"/>
  <c r="AG502" i="2"/>
  <c r="AO502" i="2"/>
  <c r="AN167" i="2"/>
  <c r="BQ167" i="2" s="1"/>
  <c r="BD167" i="2"/>
  <c r="BY167" i="2" s="1"/>
  <c r="AF167" i="2"/>
  <c r="BM167" i="2" s="1"/>
  <c r="AV167" i="2"/>
  <c r="BU167" i="2" s="1"/>
  <c r="AG167" i="2"/>
  <c r="BE167" i="2"/>
  <c r="AO167" i="2"/>
  <c r="AW167" i="2"/>
  <c r="AF466" i="2"/>
  <c r="BM466" i="2" s="1"/>
  <c r="BD466" i="2"/>
  <c r="BY466" i="2" s="1"/>
  <c r="AV466" i="2"/>
  <c r="BU466" i="2" s="1"/>
  <c r="AN466" i="2"/>
  <c r="BQ466" i="2" s="1"/>
  <c r="AG466" i="2"/>
  <c r="AW466" i="2"/>
  <c r="AO466" i="2"/>
  <c r="BE466" i="2"/>
  <c r="AN194" i="2"/>
  <c r="BQ194" i="2" s="1"/>
  <c r="BD194" i="2"/>
  <c r="BY194" i="2" s="1"/>
  <c r="AV194" i="2"/>
  <c r="BU194" i="2" s="1"/>
  <c r="AF194" i="2"/>
  <c r="BM194" i="2" s="1"/>
  <c r="BE194" i="2"/>
  <c r="AO194" i="2"/>
  <c r="AG194" i="2"/>
  <c r="AW194" i="2"/>
  <c r="AN378" i="2"/>
  <c r="BQ378" i="2" s="1"/>
  <c r="AF378" i="2"/>
  <c r="BM378" i="2" s="1"/>
  <c r="AW378" i="2"/>
  <c r="BD378" i="2"/>
  <c r="BY378" i="2" s="1"/>
  <c r="AV378" i="2"/>
  <c r="BU378" i="2" s="1"/>
  <c r="AO378" i="2"/>
  <c r="BE378" i="2"/>
  <c r="AG378" i="2"/>
  <c r="AN479" i="2"/>
  <c r="BQ479" i="2" s="1"/>
  <c r="BD479" i="2"/>
  <c r="BY479" i="2" s="1"/>
  <c r="AF479" i="2"/>
  <c r="BM479" i="2" s="1"/>
  <c r="AV479" i="2"/>
  <c r="BU479" i="2" s="1"/>
  <c r="AW479" i="2"/>
  <c r="BE479" i="2"/>
  <c r="AO479" i="2"/>
  <c r="AG479" i="2"/>
  <c r="AV303" i="2"/>
  <c r="BU303" i="2" s="1"/>
  <c r="AN303" i="2"/>
  <c r="BQ303" i="2" s="1"/>
  <c r="AF303" i="2"/>
  <c r="BM303" i="2" s="1"/>
  <c r="BD303" i="2"/>
  <c r="BY303" i="2" s="1"/>
  <c r="AW303" i="2"/>
  <c r="BE303" i="2"/>
  <c r="AG303" i="2"/>
  <c r="AO303" i="2"/>
  <c r="AF522" i="2"/>
  <c r="BM522" i="2" s="1"/>
  <c r="BD522" i="2"/>
  <c r="BY522" i="2" s="1"/>
  <c r="AV522" i="2"/>
  <c r="BU522" i="2" s="1"/>
  <c r="AN522" i="2"/>
  <c r="BQ522" i="2" s="1"/>
  <c r="AO522" i="2"/>
  <c r="AG522" i="2"/>
  <c r="BE522" i="2"/>
  <c r="AW522" i="2"/>
  <c r="BD611" i="2"/>
  <c r="BY611" i="2" s="1"/>
  <c r="AV611" i="2"/>
  <c r="BU611" i="2" s="1"/>
  <c r="AN611" i="2"/>
  <c r="BQ611" i="2" s="1"/>
  <c r="AF611" i="2"/>
  <c r="BM611" i="2" s="1"/>
  <c r="AG611" i="2"/>
  <c r="AO611" i="2"/>
  <c r="BE611" i="2"/>
  <c r="AW611" i="2"/>
  <c r="AN204" i="2"/>
  <c r="BQ204" i="2" s="1"/>
  <c r="BE204" i="2"/>
  <c r="AF204" i="2"/>
  <c r="BM204" i="2" s="1"/>
  <c r="BD204" i="2"/>
  <c r="BY204" i="2" s="1"/>
  <c r="AV204" i="2"/>
  <c r="BU204" i="2" s="1"/>
  <c r="AO204" i="2"/>
  <c r="AW204" i="2"/>
  <c r="AG204" i="2"/>
  <c r="AV438" i="2"/>
  <c r="BU438" i="2" s="1"/>
  <c r="AN438" i="2"/>
  <c r="BQ438" i="2" s="1"/>
  <c r="BD438" i="2"/>
  <c r="BY438" i="2" s="1"/>
  <c r="AF438" i="2"/>
  <c r="BM438" i="2" s="1"/>
  <c r="BE438" i="2"/>
  <c r="AW438" i="2"/>
  <c r="AO438" i="2"/>
  <c r="AG438" i="2"/>
  <c r="BD346" i="2"/>
  <c r="BY346" i="2" s="1"/>
  <c r="AV346" i="2"/>
  <c r="BU346" i="2" s="1"/>
  <c r="AN346" i="2"/>
  <c r="BQ346" i="2" s="1"/>
  <c r="AG346" i="2"/>
  <c r="AF346" i="2"/>
  <c r="BM346" i="2" s="1"/>
  <c r="BE346" i="2"/>
  <c r="AW346" i="2"/>
  <c r="AO346" i="2"/>
  <c r="AF454" i="2"/>
  <c r="BM454" i="2" s="1"/>
  <c r="BD454" i="2"/>
  <c r="BY454" i="2" s="1"/>
  <c r="AV454" i="2"/>
  <c r="BU454" i="2" s="1"/>
  <c r="AN454" i="2"/>
  <c r="BQ454" i="2" s="1"/>
  <c r="AG454" i="2"/>
  <c r="AO454" i="2"/>
  <c r="BE454" i="2"/>
  <c r="AW454" i="2"/>
  <c r="AF404" i="2"/>
  <c r="BM404" i="2" s="1"/>
  <c r="AV404" i="2"/>
  <c r="BU404" i="2" s="1"/>
  <c r="AN404" i="2"/>
  <c r="BQ404" i="2" s="1"/>
  <c r="BD404" i="2"/>
  <c r="BY404" i="2" s="1"/>
  <c r="AO404" i="2"/>
  <c r="BE404" i="2"/>
  <c r="AG404" i="2"/>
  <c r="AW404" i="2"/>
  <c r="AV315" i="2"/>
  <c r="BU315" i="2" s="1"/>
  <c r="AN315" i="2"/>
  <c r="BQ315" i="2" s="1"/>
  <c r="AF315" i="2"/>
  <c r="BM315" i="2" s="1"/>
  <c r="BD315" i="2"/>
  <c r="BY315" i="2" s="1"/>
  <c r="BE315" i="2"/>
  <c r="AW315" i="2"/>
  <c r="AG315" i="2"/>
  <c r="AO315" i="2"/>
  <c r="AF474" i="2"/>
  <c r="BM474" i="2" s="1"/>
  <c r="BD474" i="2"/>
  <c r="BY474" i="2" s="1"/>
  <c r="AV474" i="2"/>
  <c r="BU474" i="2" s="1"/>
  <c r="AN474" i="2"/>
  <c r="BQ474" i="2" s="1"/>
  <c r="AW474" i="2"/>
  <c r="AG474" i="2"/>
  <c r="AO474" i="2"/>
  <c r="BE474" i="2"/>
  <c r="AF416" i="2"/>
  <c r="BM416" i="2" s="1"/>
  <c r="BD416" i="2"/>
  <c r="BY416" i="2" s="1"/>
  <c r="AV416" i="2"/>
  <c r="BU416" i="2" s="1"/>
  <c r="AN416" i="2"/>
  <c r="BQ416" i="2" s="1"/>
  <c r="AW416" i="2"/>
  <c r="BE416" i="2"/>
  <c r="AG416" i="2"/>
  <c r="AO416" i="2"/>
  <c r="AV150" i="2"/>
  <c r="BU150" i="2" s="1"/>
  <c r="AN150" i="2"/>
  <c r="BQ150" i="2" s="1"/>
  <c r="AF150" i="2"/>
  <c r="BM150" i="2" s="1"/>
  <c r="BD150" i="2"/>
  <c r="BY150" i="2" s="1"/>
  <c r="AO150" i="2"/>
  <c r="AW150" i="2"/>
  <c r="BE150" i="2"/>
  <c r="AG150" i="2"/>
  <c r="AV401" i="2"/>
  <c r="BU401" i="2" s="1"/>
  <c r="AN401" i="2"/>
  <c r="BQ401" i="2" s="1"/>
  <c r="BE401" i="2"/>
  <c r="BD401" i="2"/>
  <c r="BY401" i="2" s="1"/>
  <c r="AF401" i="2"/>
  <c r="BM401" i="2" s="1"/>
  <c r="AG401" i="2"/>
  <c r="AW401" i="2"/>
  <c r="AO401" i="2"/>
  <c r="AN173" i="2"/>
  <c r="BQ173" i="2" s="1"/>
  <c r="BD173" i="2"/>
  <c r="BY173" i="2" s="1"/>
  <c r="AF173" i="2"/>
  <c r="BM173" i="2" s="1"/>
  <c r="AV173" i="2"/>
  <c r="BU173" i="2" s="1"/>
  <c r="AG173" i="2"/>
  <c r="AO173" i="2"/>
  <c r="AW173" i="2"/>
  <c r="BE173" i="2"/>
  <c r="BN137" i="2"/>
  <c r="AI137" i="2"/>
  <c r="BD340" i="2"/>
  <c r="BY340" i="2" s="1"/>
  <c r="AV340" i="2"/>
  <c r="BU340" i="2" s="1"/>
  <c r="AN340" i="2"/>
  <c r="BQ340" i="2" s="1"/>
  <c r="AG340" i="2"/>
  <c r="AF340" i="2"/>
  <c r="BM340" i="2" s="1"/>
  <c r="AW340" i="2"/>
  <c r="AO340" i="2"/>
  <c r="BE340" i="2"/>
  <c r="AV547" i="2"/>
  <c r="BU547" i="2" s="1"/>
  <c r="AN547" i="2"/>
  <c r="BQ547" i="2" s="1"/>
  <c r="AF547" i="2"/>
  <c r="BM547" i="2" s="1"/>
  <c r="BD547" i="2"/>
  <c r="BY547" i="2" s="1"/>
  <c r="BE547" i="2"/>
  <c r="AG547" i="2"/>
  <c r="AW547" i="2"/>
  <c r="AO547" i="2"/>
  <c r="BD585" i="2"/>
  <c r="BY585" i="2" s="1"/>
  <c r="AV585" i="2"/>
  <c r="BU585" i="2" s="1"/>
  <c r="AN585" i="2"/>
  <c r="BQ585" i="2" s="1"/>
  <c r="AF585" i="2"/>
  <c r="BM585" i="2" s="1"/>
  <c r="AG585" i="2"/>
  <c r="AO585" i="2"/>
  <c r="BE585" i="2"/>
  <c r="AW585" i="2"/>
  <c r="AN182" i="2"/>
  <c r="BQ182" i="2" s="1"/>
  <c r="BD182" i="2"/>
  <c r="BY182" i="2" s="1"/>
  <c r="AV182" i="2"/>
  <c r="BU182" i="2" s="1"/>
  <c r="AF182" i="2"/>
  <c r="BM182" i="2" s="1"/>
  <c r="BE182" i="2"/>
  <c r="AO182" i="2"/>
  <c r="AW182" i="2"/>
  <c r="AG182" i="2"/>
  <c r="AV266" i="2"/>
  <c r="BU266" i="2" s="1"/>
  <c r="AN266" i="2"/>
  <c r="BQ266" i="2" s="1"/>
  <c r="BD266" i="2"/>
  <c r="BY266" i="2" s="1"/>
  <c r="AF266" i="2"/>
  <c r="BM266" i="2" s="1"/>
  <c r="BE266" i="2"/>
  <c r="AG266" i="2"/>
  <c r="AO266" i="2"/>
  <c r="AW266" i="2"/>
  <c r="BD509" i="2"/>
  <c r="BY509" i="2" s="1"/>
  <c r="AV509" i="2"/>
  <c r="BU509" i="2" s="1"/>
  <c r="AN509" i="2"/>
  <c r="BQ509" i="2" s="1"/>
  <c r="AF509" i="2"/>
  <c r="BM509" i="2" s="1"/>
  <c r="AG509" i="2"/>
  <c r="AW509" i="2"/>
  <c r="AO509" i="2"/>
  <c r="BE509" i="2"/>
  <c r="AN358" i="2"/>
  <c r="BQ358" i="2" s="1"/>
  <c r="AV358" i="2"/>
  <c r="BU358" i="2" s="1"/>
  <c r="AF358" i="2"/>
  <c r="BM358" i="2" s="1"/>
  <c r="BD358" i="2"/>
  <c r="BY358" i="2" s="1"/>
  <c r="BE358" i="2"/>
  <c r="AO358" i="2"/>
  <c r="AG358" i="2"/>
  <c r="AW358" i="2"/>
  <c r="BD508" i="2"/>
  <c r="BY508" i="2" s="1"/>
  <c r="AV508" i="2"/>
  <c r="BU508" i="2" s="1"/>
  <c r="AN508" i="2"/>
  <c r="BQ508" i="2" s="1"/>
  <c r="AF508" i="2"/>
  <c r="BM508" i="2" s="1"/>
  <c r="BE508" i="2"/>
  <c r="AO508" i="2"/>
  <c r="AG508" i="2"/>
  <c r="AW508" i="2"/>
  <c r="AF409" i="2"/>
  <c r="BM409" i="2" s="1"/>
  <c r="BD409" i="2"/>
  <c r="BY409" i="2" s="1"/>
  <c r="AV409" i="2"/>
  <c r="BU409" i="2" s="1"/>
  <c r="AN409" i="2"/>
  <c r="BQ409" i="2" s="1"/>
  <c r="BE409" i="2"/>
  <c r="AO409" i="2"/>
  <c r="AG409" i="2"/>
  <c r="AW409" i="2"/>
  <c r="BD584" i="2"/>
  <c r="BY584" i="2" s="1"/>
  <c r="AV584" i="2"/>
  <c r="BU584" i="2" s="1"/>
  <c r="AN584" i="2"/>
  <c r="BQ584" i="2" s="1"/>
  <c r="AF584" i="2"/>
  <c r="BM584" i="2" s="1"/>
  <c r="AO584" i="2"/>
  <c r="AW584" i="2"/>
  <c r="BE584" i="2"/>
  <c r="AG584" i="2"/>
  <c r="AV441" i="2"/>
  <c r="BU441" i="2" s="1"/>
  <c r="AN441" i="2"/>
  <c r="BQ441" i="2" s="1"/>
  <c r="BE441" i="2"/>
  <c r="BD441" i="2"/>
  <c r="BY441" i="2" s="1"/>
  <c r="AF441" i="2"/>
  <c r="BM441" i="2" s="1"/>
  <c r="AO441" i="2"/>
  <c r="AG441" i="2"/>
  <c r="AW441" i="2"/>
  <c r="AV615" i="2"/>
  <c r="BU615" i="2" s="1"/>
  <c r="BD615" i="2"/>
  <c r="BY615" i="2" s="1"/>
  <c r="AN615" i="2"/>
  <c r="BQ615" i="2" s="1"/>
  <c r="AF615" i="2"/>
  <c r="BM615" i="2" s="1"/>
  <c r="AO615" i="2"/>
  <c r="AW615" i="2"/>
  <c r="BE615" i="2"/>
  <c r="AG615" i="2"/>
  <c r="AF423" i="2"/>
  <c r="BM423" i="2" s="1"/>
  <c r="BD423" i="2"/>
  <c r="BY423" i="2" s="1"/>
  <c r="AV423" i="2"/>
  <c r="BU423" i="2" s="1"/>
  <c r="AN423" i="2"/>
  <c r="BQ423" i="2" s="1"/>
  <c r="BE423" i="2"/>
  <c r="AG423" i="2"/>
  <c r="AO423" i="2"/>
  <c r="AW423" i="2"/>
  <c r="AV160" i="2"/>
  <c r="BU160" i="2" s="1"/>
  <c r="AN160" i="2"/>
  <c r="BQ160" i="2" s="1"/>
  <c r="AF160" i="2"/>
  <c r="BM160" i="2" s="1"/>
  <c r="BD160" i="2"/>
  <c r="BY160" i="2" s="1"/>
  <c r="AO160" i="2"/>
  <c r="AW160" i="2"/>
  <c r="BE160" i="2"/>
  <c r="AG160" i="2"/>
  <c r="AV558" i="2"/>
  <c r="BU558" i="2" s="1"/>
  <c r="AN558" i="2"/>
  <c r="BQ558" i="2" s="1"/>
  <c r="AG558" i="2"/>
  <c r="AF558" i="2"/>
  <c r="BM558" i="2" s="1"/>
  <c r="BD558" i="2"/>
  <c r="BY558" i="2" s="1"/>
  <c r="BE558" i="2"/>
  <c r="AW558" i="2"/>
  <c r="AO558" i="2"/>
  <c r="AN251" i="2"/>
  <c r="BQ251" i="2" s="1"/>
  <c r="AF251" i="2"/>
  <c r="BM251" i="2" s="1"/>
  <c r="BD251" i="2"/>
  <c r="BY251" i="2" s="1"/>
  <c r="AV251" i="2"/>
  <c r="BU251" i="2" s="1"/>
  <c r="AW251" i="2"/>
  <c r="BE251" i="2"/>
  <c r="AO251" i="2"/>
  <c r="AG251" i="2"/>
  <c r="AN258" i="2"/>
  <c r="BQ258" i="2" s="1"/>
  <c r="AF258" i="2"/>
  <c r="BM258" i="2" s="1"/>
  <c r="BD258" i="2"/>
  <c r="BY258" i="2" s="1"/>
  <c r="AV258" i="2"/>
  <c r="BU258" i="2" s="1"/>
  <c r="AO258" i="2"/>
  <c r="BE258" i="2"/>
  <c r="AW258" i="2"/>
  <c r="AG258" i="2"/>
  <c r="AF408" i="2"/>
  <c r="BM408" i="2" s="1"/>
  <c r="AV408" i="2"/>
  <c r="BU408" i="2" s="1"/>
  <c r="AN408" i="2"/>
  <c r="BQ408" i="2" s="1"/>
  <c r="BD408" i="2"/>
  <c r="BY408" i="2" s="1"/>
  <c r="AG408" i="2"/>
  <c r="AO408" i="2"/>
  <c r="BE408" i="2"/>
  <c r="AW408" i="2"/>
  <c r="AN382" i="2"/>
  <c r="BQ382" i="2" s="1"/>
  <c r="AF382" i="2"/>
  <c r="BM382" i="2" s="1"/>
  <c r="AW382" i="2"/>
  <c r="BD382" i="2"/>
  <c r="BY382" i="2" s="1"/>
  <c r="AV382" i="2"/>
  <c r="BU382" i="2" s="1"/>
  <c r="AO382" i="2"/>
  <c r="BE382" i="2"/>
  <c r="AG382" i="2"/>
  <c r="AN379" i="2"/>
  <c r="BQ379" i="2" s="1"/>
  <c r="AF379" i="2"/>
  <c r="BM379" i="2" s="1"/>
  <c r="AW379" i="2"/>
  <c r="BD379" i="2"/>
  <c r="BY379" i="2" s="1"/>
  <c r="AV379" i="2"/>
  <c r="BU379" i="2" s="1"/>
  <c r="AO379" i="2"/>
  <c r="BE379" i="2"/>
  <c r="AG379" i="2"/>
  <c r="AV540" i="2"/>
  <c r="BU540" i="2" s="1"/>
  <c r="AN540" i="2"/>
  <c r="BQ540" i="2" s="1"/>
  <c r="AF540" i="2"/>
  <c r="BM540" i="2" s="1"/>
  <c r="BD540" i="2"/>
  <c r="BY540" i="2" s="1"/>
  <c r="AG540" i="2"/>
  <c r="AO540" i="2"/>
  <c r="BE540" i="2"/>
  <c r="AW540" i="2"/>
  <c r="BD341" i="2"/>
  <c r="BY341" i="2" s="1"/>
  <c r="AV341" i="2"/>
  <c r="BU341" i="2" s="1"/>
  <c r="AN341" i="2"/>
  <c r="BQ341" i="2" s="1"/>
  <c r="AG341" i="2"/>
  <c r="AF341" i="2"/>
  <c r="BM341" i="2" s="1"/>
  <c r="BE341" i="2"/>
  <c r="AW341" i="2"/>
  <c r="AO341" i="2"/>
  <c r="AF457" i="2"/>
  <c r="BM457" i="2" s="1"/>
  <c r="BD457" i="2"/>
  <c r="BY457" i="2" s="1"/>
  <c r="AV457" i="2"/>
  <c r="BU457" i="2" s="1"/>
  <c r="AN457" i="2"/>
  <c r="BQ457" i="2" s="1"/>
  <c r="AG457" i="2"/>
  <c r="AO457" i="2"/>
  <c r="AW457" i="2"/>
  <c r="BE457" i="2"/>
  <c r="AN359" i="2"/>
  <c r="BQ359" i="2" s="1"/>
  <c r="BD359" i="2"/>
  <c r="BY359" i="2" s="1"/>
  <c r="AF359" i="2"/>
  <c r="BM359" i="2" s="1"/>
  <c r="AV359" i="2"/>
  <c r="BU359" i="2" s="1"/>
  <c r="BE359" i="2"/>
  <c r="AW359" i="2"/>
  <c r="AO359" i="2"/>
  <c r="AG359" i="2"/>
  <c r="AN228" i="2"/>
  <c r="BQ228" i="2" s="1"/>
  <c r="AF228" i="2"/>
  <c r="BM228" i="2" s="1"/>
  <c r="BD228" i="2"/>
  <c r="BY228" i="2" s="1"/>
  <c r="AV228" i="2"/>
  <c r="BU228" i="2" s="1"/>
  <c r="AW228" i="2"/>
  <c r="AO228" i="2"/>
  <c r="BE228" i="2"/>
  <c r="AG228" i="2"/>
  <c r="AV322" i="2"/>
  <c r="BU322" i="2" s="1"/>
  <c r="AN322" i="2"/>
  <c r="BQ322" i="2" s="1"/>
  <c r="AF322" i="2"/>
  <c r="BM322" i="2" s="1"/>
  <c r="BD322" i="2"/>
  <c r="BY322" i="2" s="1"/>
  <c r="AG322" i="2"/>
  <c r="BE322" i="2"/>
  <c r="AO322" i="2"/>
  <c r="AW322" i="2"/>
  <c r="AV291" i="2"/>
  <c r="BU291" i="2" s="1"/>
  <c r="AN291" i="2"/>
  <c r="BQ291" i="2" s="1"/>
  <c r="AF291" i="2"/>
  <c r="BM291" i="2" s="1"/>
  <c r="BD291" i="2"/>
  <c r="BY291" i="2" s="1"/>
  <c r="BE291" i="2"/>
  <c r="AG291" i="2"/>
  <c r="AW291" i="2"/>
  <c r="AO291" i="2"/>
  <c r="AN257" i="2"/>
  <c r="BQ257" i="2" s="1"/>
  <c r="AF257" i="2"/>
  <c r="BM257" i="2" s="1"/>
  <c r="BD257" i="2"/>
  <c r="BY257" i="2" s="1"/>
  <c r="AV257" i="2"/>
  <c r="BU257" i="2" s="1"/>
  <c r="AO257" i="2"/>
  <c r="BE257" i="2"/>
  <c r="AW257" i="2"/>
  <c r="AG257" i="2"/>
  <c r="AN222" i="2"/>
  <c r="BQ222" i="2" s="1"/>
  <c r="AF222" i="2"/>
  <c r="BM222" i="2" s="1"/>
  <c r="BD222" i="2"/>
  <c r="BY222" i="2" s="1"/>
  <c r="AV222" i="2"/>
  <c r="BU222" i="2" s="1"/>
  <c r="AO222" i="2"/>
  <c r="BE222" i="2"/>
  <c r="AW222" i="2"/>
  <c r="AG222" i="2"/>
  <c r="AV312" i="2"/>
  <c r="BU312" i="2" s="1"/>
  <c r="AN312" i="2"/>
  <c r="BQ312" i="2" s="1"/>
  <c r="AF312" i="2"/>
  <c r="BM312" i="2" s="1"/>
  <c r="BD312" i="2"/>
  <c r="BY312" i="2" s="1"/>
  <c r="AO312" i="2"/>
  <c r="AW312" i="2"/>
  <c r="BE312" i="2"/>
  <c r="AG312" i="2"/>
  <c r="AV284" i="2"/>
  <c r="BU284" i="2" s="1"/>
  <c r="AN284" i="2"/>
  <c r="BQ284" i="2" s="1"/>
  <c r="AF284" i="2"/>
  <c r="BM284" i="2" s="1"/>
  <c r="BD284" i="2"/>
  <c r="BY284" i="2" s="1"/>
  <c r="AW284" i="2"/>
  <c r="AO284" i="2"/>
  <c r="AG284" i="2"/>
  <c r="BE284" i="2"/>
  <c r="AV259" i="2"/>
  <c r="BU259" i="2" s="1"/>
  <c r="AN259" i="2"/>
  <c r="BQ259" i="2" s="1"/>
  <c r="AF259" i="2"/>
  <c r="BM259" i="2" s="1"/>
  <c r="BD259" i="2"/>
  <c r="BY259" i="2" s="1"/>
  <c r="BE259" i="2"/>
  <c r="AO259" i="2"/>
  <c r="AW259" i="2"/>
  <c r="AG259" i="2"/>
  <c r="AN363" i="2"/>
  <c r="BQ363" i="2" s="1"/>
  <c r="BD363" i="2"/>
  <c r="BY363" i="2" s="1"/>
  <c r="AF363" i="2"/>
  <c r="BM363" i="2" s="1"/>
  <c r="AV363" i="2"/>
  <c r="BU363" i="2" s="1"/>
  <c r="BE363" i="2"/>
  <c r="AO363" i="2"/>
  <c r="AW363" i="2"/>
  <c r="AG363" i="2"/>
  <c r="AN187" i="2"/>
  <c r="BQ187" i="2" s="1"/>
  <c r="BD187" i="2"/>
  <c r="BY187" i="2" s="1"/>
  <c r="AV187" i="2"/>
  <c r="BU187" i="2" s="1"/>
  <c r="BE187" i="2"/>
  <c r="AF187" i="2"/>
  <c r="BM187" i="2" s="1"/>
  <c r="AW187" i="2"/>
  <c r="AO187" i="2"/>
  <c r="AG187" i="2"/>
  <c r="AV555" i="2"/>
  <c r="BU555" i="2" s="1"/>
  <c r="AN555" i="2"/>
  <c r="BQ555" i="2" s="1"/>
  <c r="AG555" i="2"/>
  <c r="BD555" i="2"/>
  <c r="BY555" i="2" s="1"/>
  <c r="AF555" i="2"/>
  <c r="BM555" i="2" s="1"/>
  <c r="BE555" i="2"/>
  <c r="AW555" i="2"/>
  <c r="AO555" i="2"/>
  <c r="AN226" i="2"/>
  <c r="BQ226" i="2" s="1"/>
  <c r="AF226" i="2"/>
  <c r="BM226" i="2" s="1"/>
  <c r="BD226" i="2"/>
  <c r="BY226" i="2" s="1"/>
  <c r="AV226" i="2"/>
  <c r="BU226" i="2" s="1"/>
  <c r="AO226" i="2"/>
  <c r="BE226" i="2"/>
  <c r="AW226" i="2"/>
  <c r="AG226" i="2"/>
  <c r="AV318" i="2"/>
  <c r="BU318" i="2" s="1"/>
  <c r="AN318" i="2"/>
  <c r="BQ318" i="2" s="1"/>
  <c r="AF318" i="2"/>
  <c r="BM318" i="2" s="1"/>
  <c r="BD318" i="2"/>
  <c r="BY318" i="2" s="1"/>
  <c r="BE318" i="2"/>
  <c r="AG318" i="2"/>
  <c r="AW318" i="2"/>
  <c r="AO318" i="2"/>
  <c r="AV157" i="2"/>
  <c r="BU157" i="2" s="1"/>
  <c r="AN157" i="2"/>
  <c r="BQ157" i="2" s="1"/>
  <c r="AF157" i="2"/>
  <c r="BM157" i="2" s="1"/>
  <c r="BD157" i="2"/>
  <c r="BY157" i="2" s="1"/>
  <c r="AO157" i="2"/>
  <c r="AW157" i="2"/>
  <c r="BE157" i="2"/>
  <c r="AG157" i="2"/>
  <c r="BD337" i="2"/>
  <c r="BY337" i="2" s="1"/>
  <c r="AV337" i="2"/>
  <c r="BU337" i="2" s="1"/>
  <c r="AN337" i="2"/>
  <c r="BQ337" i="2" s="1"/>
  <c r="AG337" i="2"/>
  <c r="AF337" i="2"/>
  <c r="BM337" i="2" s="1"/>
  <c r="BE337" i="2"/>
  <c r="AW337" i="2"/>
  <c r="AO337" i="2"/>
  <c r="BD609" i="2"/>
  <c r="BY609" i="2" s="1"/>
  <c r="AV609" i="2"/>
  <c r="BU609" i="2" s="1"/>
  <c r="AN609" i="2"/>
  <c r="BQ609" i="2" s="1"/>
  <c r="AF609" i="2"/>
  <c r="BM609" i="2" s="1"/>
  <c r="AG609" i="2"/>
  <c r="BE609" i="2"/>
  <c r="AW609" i="2"/>
  <c r="AO609" i="2"/>
  <c r="AV569" i="2"/>
  <c r="BU569" i="2" s="1"/>
  <c r="AN569" i="2"/>
  <c r="BQ569" i="2" s="1"/>
  <c r="AF569" i="2"/>
  <c r="BM569" i="2" s="1"/>
  <c r="BD569" i="2"/>
  <c r="BY569" i="2" s="1"/>
  <c r="AO569" i="2"/>
  <c r="BE569" i="2"/>
  <c r="AW569" i="2"/>
  <c r="AG569" i="2"/>
  <c r="AV636" i="2"/>
  <c r="BU636" i="2" s="1"/>
  <c r="AN636" i="2"/>
  <c r="BQ636" i="2" s="1"/>
  <c r="BD636" i="2"/>
  <c r="BY636" i="2" s="1"/>
  <c r="AF636" i="2"/>
  <c r="BM636" i="2" s="1"/>
  <c r="AG636" i="2"/>
  <c r="AW636" i="2"/>
  <c r="BE636" i="2"/>
  <c r="AO636" i="2"/>
  <c r="AN626" i="2"/>
  <c r="BQ626" i="2" s="1"/>
  <c r="AV626" i="2"/>
  <c r="BU626" i="2" s="1"/>
  <c r="BD626" i="2"/>
  <c r="BY626" i="2" s="1"/>
  <c r="AF626" i="2"/>
  <c r="BM626" i="2" s="1"/>
  <c r="AG626" i="2"/>
  <c r="BE626" i="2"/>
  <c r="AW626" i="2"/>
  <c r="AO626" i="2"/>
  <c r="AN384" i="2"/>
  <c r="BQ384" i="2" s="1"/>
  <c r="AF384" i="2"/>
  <c r="BM384" i="2" s="1"/>
  <c r="BD384" i="2"/>
  <c r="BY384" i="2" s="1"/>
  <c r="AV384" i="2"/>
  <c r="BU384" i="2" s="1"/>
  <c r="BE384" i="2"/>
  <c r="AW384" i="2"/>
  <c r="AO384" i="2"/>
  <c r="AG384" i="2"/>
  <c r="BD588" i="2"/>
  <c r="BY588" i="2" s="1"/>
  <c r="AV588" i="2"/>
  <c r="BU588" i="2" s="1"/>
  <c r="AN588" i="2"/>
  <c r="BQ588" i="2" s="1"/>
  <c r="AF588" i="2"/>
  <c r="BM588" i="2" s="1"/>
  <c r="AG588" i="2"/>
  <c r="AO588" i="2"/>
  <c r="AW588" i="2"/>
  <c r="BE588" i="2"/>
  <c r="AN180" i="2"/>
  <c r="BQ180" i="2" s="1"/>
  <c r="BD180" i="2"/>
  <c r="BY180" i="2" s="1"/>
  <c r="BE180" i="2"/>
  <c r="AV180" i="2"/>
  <c r="BU180" i="2" s="1"/>
  <c r="AF180" i="2"/>
  <c r="BM180" i="2" s="1"/>
  <c r="AW180" i="2"/>
  <c r="AG180" i="2"/>
  <c r="AO180" i="2"/>
  <c r="AN217" i="2"/>
  <c r="BQ217" i="2" s="1"/>
  <c r="AF217" i="2"/>
  <c r="BM217" i="2" s="1"/>
  <c r="BD217" i="2"/>
  <c r="BY217" i="2" s="1"/>
  <c r="AV217" i="2"/>
  <c r="BU217" i="2" s="1"/>
  <c r="AO217" i="2"/>
  <c r="BE217" i="2"/>
  <c r="AW217" i="2"/>
  <c r="AG217" i="2"/>
  <c r="AN366" i="2"/>
  <c r="BQ366" i="2" s="1"/>
  <c r="AV366" i="2"/>
  <c r="BU366" i="2" s="1"/>
  <c r="BE366" i="2"/>
  <c r="BD366" i="2"/>
  <c r="BY366" i="2" s="1"/>
  <c r="AF366" i="2"/>
  <c r="BM366" i="2" s="1"/>
  <c r="AO366" i="2"/>
  <c r="AG366" i="2"/>
  <c r="AW366" i="2"/>
  <c r="AN383" i="2"/>
  <c r="BQ383" i="2" s="1"/>
  <c r="AF383" i="2"/>
  <c r="BM383" i="2" s="1"/>
  <c r="BD383" i="2"/>
  <c r="BY383" i="2" s="1"/>
  <c r="AV383" i="2"/>
  <c r="BU383" i="2" s="1"/>
  <c r="AG383" i="2"/>
  <c r="AW383" i="2"/>
  <c r="AO383" i="2"/>
  <c r="BE383" i="2"/>
  <c r="AN188" i="2"/>
  <c r="BQ188" i="2" s="1"/>
  <c r="BD188" i="2"/>
  <c r="BY188" i="2" s="1"/>
  <c r="AV188" i="2"/>
  <c r="BU188" i="2" s="1"/>
  <c r="AF188" i="2"/>
  <c r="BM188" i="2" s="1"/>
  <c r="BE188" i="2"/>
  <c r="AO188" i="2"/>
  <c r="AG188" i="2"/>
  <c r="AW188" i="2"/>
  <c r="AV143" i="2"/>
  <c r="BU143" i="2" s="1"/>
  <c r="AN143" i="2"/>
  <c r="BQ143" i="2" s="1"/>
  <c r="AF143" i="2"/>
  <c r="BM143" i="2" s="1"/>
  <c r="BD143" i="2"/>
  <c r="BY143" i="2" s="1"/>
  <c r="BE143" i="2"/>
  <c r="AW143" i="2"/>
  <c r="AO143" i="2"/>
  <c r="AG143" i="2"/>
  <c r="AF513" i="2"/>
  <c r="BM513" i="2" s="1"/>
  <c r="BD513" i="2"/>
  <c r="BY513" i="2" s="1"/>
  <c r="AV513" i="2"/>
  <c r="BU513" i="2" s="1"/>
  <c r="AN513" i="2"/>
  <c r="BQ513" i="2" s="1"/>
  <c r="AG513" i="2"/>
  <c r="AO513" i="2"/>
  <c r="BE513" i="2"/>
  <c r="AW513" i="2"/>
  <c r="AQ339" i="2"/>
  <c r="BR339" i="2"/>
  <c r="AV631" i="2"/>
  <c r="BU631" i="2" s="1"/>
  <c r="BD631" i="2"/>
  <c r="BY631" i="2" s="1"/>
  <c r="AN631" i="2"/>
  <c r="BQ631" i="2" s="1"/>
  <c r="AF631" i="2"/>
  <c r="BM631" i="2" s="1"/>
  <c r="AG631" i="2"/>
  <c r="AO631" i="2"/>
  <c r="BE631" i="2"/>
  <c r="AW631" i="2"/>
  <c r="AV563" i="2"/>
  <c r="BU563" i="2" s="1"/>
  <c r="AN563" i="2"/>
  <c r="BQ563" i="2" s="1"/>
  <c r="AG563" i="2"/>
  <c r="AF563" i="2"/>
  <c r="BM563" i="2" s="1"/>
  <c r="BD563" i="2"/>
  <c r="BY563" i="2" s="1"/>
  <c r="BE563" i="2"/>
  <c r="AO563" i="2"/>
  <c r="AW563" i="2"/>
  <c r="AV148" i="2"/>
  <c r="BU148" i="2" s="1"/>
  <c r="AN148" i="2"/>
  <c r="BQ148" i="2" s="1"/>
  <c r="AF148" i="2"/>
  <c r="BM148" i="2" s="1"/>
  <c r="BD148" i="2"/>
  <c r="BY148" i="2" s="1"/>
  <c r="BE148" i="2"/>
  <c r="AO148" i="2"/>
  <c r="AW148" i="2"/>
  <c r="AG148" i="2"/>
  <c r="AV620" i="2"/>
  <c r="BU620" i="2" s="1"/>
  <c r="AN620" i="2"/>
  <c r="BQ620" i="2" s="1"/>
  <c r="AF620" i="2"/>
  <c r="BM620" i="2" s="1"/>
  <c r="BD620" i="2"/>
  <c r="BY620" i="2" s="1"/>
  <c r="AO620" i="2"/>
  <c r="AW620" i="2"/>
  <c r="AG620" i="2"/>
  <c r="BE620" i="2"/>
  <c r="AN248" i="2"/>
  <c r="BQ248" i="2" s="1"/>
  <c r="AF248" i="2"/>
  <c r="BM248" i="2" s="1"/>
  <c r="BD248" i="2"/>
  <c r="BY248" i="2" s="1"/>
  <c r="AV248" i="2"/>
  <c r="BU248" i="2" s="1"/>
  <c r="AW248" i="2"/>
  <c r="AO248" i="2"/>
  <c r="BE248" i="2"/>
  <c r="AG248" i="2"/>
  <c r="AV324" i="2"/>
  <c r="BU324" i="2" s="1"/>
  <c r="AN324" i="2"/>
  <c r="BQ324" i="2" s="1"/>
  <c r="AF324" i="2"/>
  <c r="BM324" i="2" s="1"/>
  <c r="BD324" i="2"/>
  <c r="BY324" i="2" s="1"/>
  <c r="AG324" i="2"/>
  <c r="BE324" i="2"/>
  <c r="AO324" i="2"/>
  <c r="AW324" i="2"/>
  <c r="BD593" i="2"/>
  <c r="BY593" i="2" s="1"/>
  <c r="AV593" i="2"/>
  <c r="BU593" i="2" s="1"/>
  <c r="AN593" i="2"/>
  <c r="BQ593" i="2" s="1"/>
  <c r="AF593" i="2"/>
  <c r="BM593" i="2" s="1"/>
  <c r="AW593" i="2"/>
  <c r="BE593" i="2"/>
  <c r="AG593" i="2"/>
  <c r="AO593" i="2"/>
  <c r="AF524" i="2"/>
  <c r="BM524" i="2" s="1"/>
  <c r="BD524" i="2"/>
  <c r="BY524" i="2" s="1"/>
  <c r="AV524" i="2"/>
  <c r="BU524" i="2" s="1"/>
  <c r="AN524" i="2"/>
  <c r="BQ524" i="2" s="1"/>
  <c r="BE524" i="2"/>
  <c r="AO524" i="2"/>
  <c r="AW524" i="2"/>
  <c r="AG524" i="2"/>
  <c r="AV286" i="2"/>
  <c r="BU286" i="2" s="1"/>
  <c r="AN286" i="2"/>
  <c r="BQ286" i="2" s="1"/>
  <c r="AF286" i="2"/>
  <c r="BM286" i="2" s="1"/>
  <c r="BD286" i="2"/>
  <c r="BY286" i="2" s="1"/>
  <c r="BE286" i="2"/>
  <c r="AG286" i="2"/>
  <c r="AW286" i="2"/>
  <c r="AO286" i="2"/>
  <c r="AV630" i="2"/>
  <c r="BU630" i="2" s="1"/>
  <c r="BD630" i="2"/>
  <c r="BY630" i="2" s="1"/>
  <c r="AN630" i="2"/>
  <c r="BQ630" i="2" s="1"/>
  <c r="AF630" i="2"/>
  <c r="BM630" i="2" s="1"/>
  <c r="BE630" i="2"/>
  <c r="AO630" i="2"/>
  <c r="AG630" i="2"/>
  <c r="AW630" i="2"/>
  <c r="AV613" i="2"/>
  <c r="BU613" i="2" s="1"/>
  <c r="BD613" i="2"/>
  <c r="BY613" i="2" s="1"/>
  <c r="AN613" i="2"/>
  <c r="BQ613" i="2" s="1"/>
  <c r="AF613" i="2"/>
  <c r="BM613" i="2" s="1"/>
  <c r="AW613" i="2"/>
  <c r="AO613" i="2"/>
  <c r="AG613" i="2"/>
  <c r="BE613" i="2"/>
  <c r="BD506" i="2"/>
  <c r="BY506" i="2" s="1"/>
  <c r="AV506" i="2"/>
  <c r="BU506" i="2" s="1"/>
  <c r="AN506" i="2"/>
  <c r="BQ506" i="2" s="1"/>
  <c r="AF506" i="2"/>
  <c r="BM506" i="2" s="1"/>
  <c r="AG506" i="2"/>
  <c r="BE506" i="2"/>
  <c r="AW506" i="2"/>
  <c r="AO506" i="2"/>
  <c r="AV289" i="2"/>
  <c r="BU289" i="2" s="1"/>
  <c r="AN289" i="2"/>
  <c r="BQ289" i="2" s="1"/>
  <c r="AF289" i="2"/>
  <c r="BM289" i="2" s="1"/>
  <c r="BD289" i="2"/>
  <c r="BY289" i="2" s="1"/>
  <c r="BE289" i="2"/>
  <c r="AG289" i="2"/>
  <c r="AO289" i="2"/>
  <c r="AW289" i="2"/>
  <c r="AN386" i="2"/>
  <c r="BQ386" i="2" s="1"/>
  <c r="AF386" i="2"/>
  <c r="BM386" i="2" s="1"/>
  <c r="BD386" i="2"/>
  <c r="BY386" i="2" s="1"/>
  <c r="AV386" i="2"/>
  <c r="BU386" i="2" s="1"/>
  <c r="AW386" i="2"/>
  <c r="AO386" i="2"/>
  <c r="BE386" i="2"/>
  <c r="AG386" i="2"/>
  <c r="AF414" i="2"/>
  <c r="BM414" i="2" s="1"/>
  <c r="BD414" i="2"/>
  <c r="BY414" i="2" s="1"/>
  <c r="AV414" i="2"/>
  <c r="BU414" i="2" s="1"/>
  <c r="AN414" i="2"/>
  <c r="BQ414" i="2" s="1"/>
  <c r="AW414" i="2"/>
  <c r="BE414" i="2"/>
  <c r="AG414" i="2"/>
  <c r="AO414" i="2"/>
  <c r="AN241" i="2"/>
  <c r="BQ241" i="2" s="1"/>
  <c r="AF241" i="2"/>
  <c r="BM241" i="2" s="1"/>
  <c r="BD241" i="2"/>
  <c r="BY241" i="2" s="1"/>
  <c r="AV241" i="2"/>
  <c r="BU241" i="2" s="1"/>
  <c r="AO241" i="2"/>
  <c r="BE241" i="2"/>
  <c r="AW241" i="2"/>
  <c r="AG241" i="2"/>
  <c r="AV399" i="2"/>
  <c r="BU399" i="2" s="1"/>
  <c r="AN399" i="2"/>
  <c r="BQ399" i="2" s="1"/>
  <c r="BD399" i="2"/>
  <c r="BY399" i="2" s="1"/>
  <c r="AF399" i="2"/>
  <c r="BM399" i="2" s="1"/>
  <c r="BE399" i="2"/>
  <c r="AO399" i="2"/>
  <c r="AG399" i="2"/>
  <c r="AW399" i="2"/>
  <c r="AV331" i="2"/>
  <c r="BU331" i="2" s="1"/>
  <c r="AN331" i="2"/>
  <c r="BQ331" i="2" s="1"/>
  <c r="AF331" i="2"/>
  <c r="BM331" i="2" s="1"/>
  <c r="BD331" i="2"/>
  <c r="BY331" i="2" s="1"/>
  <c r="AG331" i="2"/>
  <c r="AW331" i="2"/>
  <c r="BE331" i="2"/>
  <c r="AO331" i="2"/>
  <c r="BD576" i="2"/>
  <c r="BY576" i="2" s="1"/>
  <c r="AV576" i="2"/>
  <c r="BU576" i="2" s="1"/>
  <c r="AN576" i="2"/>
  <c r="BQ576" i="2" s="1"/>
  <c r="AF576" i="2"/>
  <c r="BM576" i="2" s="1"/>
  <c r="BE576" i="2"/>
  <c r="AG576" i="2"/>
  <c r="AO576" i="2"/>
  <c r="AW576" i="2"/>
  <c r="AF495" i="2"/>
  <c r="BM495" i="2" s="1"/>
  <c r="BD495" i="2"/>
  <c r="BY495" i="2" s="1"/>
  <c r="AV495" i="2"/>
  <c r="BU495" i="2" s="1"/>
  <c r="AN495" i="2"/>
  <c r="BQ495" i="2" s="1"/>
  <c r="AO495" i="2"/>
  <c r="AG495" i="2"/>
  <c r="BE495" i="2"/>
  <c r="AW495" i="2"/>
  <c r="AF433" i="2"/>
  <c r="BM433" i="2" s="1"/>
  <c r="BD433" i="2"/>
  <c r="BY433" i="2" s="1"/>
  <c r="AV433" i="2"/>
  <c r="BU433" i="2" s="1"/>
  <c r="AN433" i="2"/>
  <c r="BQ433" i="2" s="1"/>
  <c r="AW433" i="2"/>
  <c r="AO433" i="2"/>
  <c r="AG433" i="2"/>
  <c r="BE433" i="2"/>
  <c r="AV310" i="2"/>
  <c r="BU310" i="2" s="1"/>
  <c r="AN310" i="2"/>
  <c r="BQ310" i="2" s="1"/>
  <c r="AF310" i="2"/>
  <c r="BM310" i="2" s="1"/>
  <c r="BD310" i="2"/>
  <c r="BY310" i="2" s="1"/>
  <c r="AG310" i="2"/>
  <c r="BE310" i="2"/>
  <c r="AW310" i="2"/>
  <c r="AO310" i="2"/>
  <c r="AN388" i="2"/>
  <c r="BQ388" i="2" s="1"/>
  <c r="AF388" i="2"/>
  <c r="BM388" i="2" s="1"/>
  <c r="BD388" i="2"/>
  <c r="BY388" i="2" s="1"/>
  <c r="AV388" i="2"/>
  <c r="BU388" i="2" s="1"/>
  <c r="BE388" i="2"/>
  <c r="AO388" i="2"/>
  <c r="AW388" i="2"/>
  <c r="AG388" i="2"/>
  <c r="AN249" i="2"/>
  <c r="BQ249" i="2" s="1"/>
  <c r="AF249" i="2"/>
  <c r="BM249" i="2" s="1"/>
  <c r="BD249" i="2"/>
  <c r="BY249" i="2" s="1"/>
  <c r="AV249" i="2"/>
  <c r="BU249" i="2" s="1"/>
  <c r="AO249" i="2"/>
  <c r="BE249" i="2"/>
  <c r="AW249" i="2"/>
  <c r="AG249" i="2"/>
  <c r="AN200" i="2"/>
  <c r="BQ200" i="2" s="1"/>
  <c r="BE200" i="2"/>
  <c r="AF200" i="2"/>
  <c r="BM200" i="2" s="1"/>
  <c r="BD200" i="2"/>
  <c r="BY200" i="2" s="1"/>
  <c r="AV200" i="2"/>
  <c r="BU200" i="2" s="1"/>
  <c r="AW200" i="2"/>
  <c r="AO200" i="2"/>
  <c r="AG200" i="2"/>
  <c r="AV272" i="2"/>
  <c r="BU272" i="2" s="1"/>
  <c r="AN272" i="2"/>
  <c r="BQ272" i="2" s="1"/>
  <c r="BD272" i="2"/>
  <c r="BY272" i="2" s="1"/>
  <c r="AF272" i="2"/>
  <c r="BM272" i="2" s="1"/>
  <c r="BE272" i="2"/>
  <c r="AO272" i="2"/>
  <c r="AG272" i="2"/>
  <c r="AW272" i="2"/>
  <c r="AF463" i="2"/>
  <c r="BM463" i="2" s="1"/>
  <c r="BD463" i="2"/>
  <c r="BY463" i="2" s="1"/>
  <c r="AV463" i="2"/>
  <c r="BU463" i="2" s="1"/>
  <c r="AN463" i="2"/>
  <c r="BQ463" i="2" s="1"/>
  <c r="AO463" i="2"/>
  <c r="AG463" i="2"/>
  <c r="BE463" i="2"/>
  <c r="AW463" i="2"/>
  <c r="AF450" i="2"/>
  <c r="BM450" i="2" s="1"/>
  <c r="BD450" i="2"/>
  <c r="BY450" i="2" s="1"/>
  <c r="AV450" i="2"/>
  <c r="BU450" i="2" s="1"/>
  <c r="AN450" i="2"/>
  <c r="BQ450" i="2" s="1"/>
  <c r="BE450" i="2"/>
  <c r="AG450" i="2"/>
  <c r="AO450" i="2"/>
  <c r="AW450" i="2"/>
  <c r="AV531" i="2"/>
  <c r="BU531" i="2" s="1"/>
  <c r="AN531" i="2"/>
  <c r="BQ531" i="2" s="1"/>
  <c r="BD531" i="2"/>
  <c r="BY531" i="2" s="1"/>
  <c r="AF531" i="2"/>
  <c r="BM531" i="2" s="1"/>
  <c r="BE531" i="2"/>
  <c r="AG531" i="2"/>
  <c r="AW531" i="2"/>
  <c r="AO531" i="2"/>
  <c r="AV482" i="2"/>
  <c r="BU482" i="2" s="1"/>
  <c r="AN482" i="2"/>
  <c r="BQ482" i="2" s="1"/>
  <c r="BD482" i="2"/>
  <c r="BY482" i="2" s="1"/>
  <c r="AF482" i="2"/>
  <c r="BM482" i="2" s="1"/>
  <c r="AG482" i="2"/>
  <c r="BE482" i="2"/>
  <c r="AW482" i="2"/>
  <c r="AO482" i="2"/>
  <c r="BD589" i="2"/>
  <c r="BY589" i="2" s="1"/>
  <c r="AV589" i="2"/>
  <c r="BU589" i="2" s="1"/>
  <c r="AN589" i="2"/>
  <c r="BQ589" i="2" s="1"/>
  <c r="AF589" i="2"/>
  <c r="BM589" i="2" s="1"/>
  <c r="BE589" i="2"/>
  <c r="AO589" i="2"/>
  <c r="AG589" i="2"/>
  <c r="AW589" i="2"/>
  <c r="AV528" i="2"/>
  <c r="BU528" i="2" s="1"/>
  <c r="AG528" i="2"/>
  <c r="AN528" i="2"/>
  <c r="BQ528" i="2" s="1"/>
  <c r="AF528" i="2"/>
  <c r="BM528" i="2" s="1"/>
  <c r="BD528" i="2"/>
  <c r="BY528" i="2" s="1"/>
  <c r="AW528" i="2"/>
  <c r="BE528" i="2"/>
  <c r="AO528" i="2"/>
  <c r="AF516" i="2"/>
  <c r="BM516" i="2" s="1"/>
  <c r="BD516" i="2"/>
  <c r="BY516" i="2" s="1"/>
  <c r="AV516" i="2"/>
  <c r="BU516" i="2" s="1"/>
  <c r="AN516" i="2"/>
  <c r="BQ516" i="2" s="1"/>
  <c r="AO516" i="2"/>
  <c r="BE516" i="2"/>
  <c r="AG516" i="2"/>
  <c r="AW516" i="2"/>
  <c r="AV294" i="2"/>
  <c r="BU294" i="2" s="1"/>
  <c r="AN294" i="2"/>
  <c r="BQ294" i="2" s="1"/>
  <c r="AF294" i="2"/>
  <c r="BM294" i="2" s="1"/>
  <c r="BD294" i="2"/>
  <c r="BY294" i="2" s="1"/>
  <c r="BE294" i="2"/>
  <c r="AG294" i="2"/>
  <c r="AW294" i="2"/>
  <c r="AO294" i="2"/>
  <c r="AV635" i="2"/>
  <c r="BU635" i="2" s="1"/>
  <c r="AN635" i="2"/>
  <c r="BQ635" i="2" s="1"/>
  <c r="BD635" i="2"/>
  <c r="BY635" i="2" s="1"/>
  <c r="AF635" i="2"/>
  <c r="BM635" i="2" s="1"/>
  <c r="AW635" i="2"/>
  <c r="BE635" i="2"/>
  <c r="AO635" i="2"/>
  <c r="AG635" i="2"/>
  <c r="AF405" i="2"/>
  <c r="BM405" i="2" s="1"/>
  <c r="AV405" i="2"/>
  <c r="BU405" i="2" s="1"/>
  <c r="AN405" i="2"/>
  <c r="BQ405" i="2" s="1"/>
  <c r="BD405" i="2"/>
  <c r="BY405" i="2" s="1"/>
  <c r="BE405" i="2"/>
  <c r="AO405" i="2"/>
  <c r="AG405" i="2"/>
  <c r="AW405" i="2"/>
  <c r="AF478" i="2"/>
  <c r="BM478" i="2" s="1"/>
  <c r="BD478" i="2"/>
  <c r="BY478" i="2" s="1"/>
  <c r="AV478" i="2"/>
  <c r="BU478" i="2" s="1"/>
  <c r="AN478" i="2"/>
  <c r="BQ478" i="2" s="1"/>
  <c r="AW478" i="2"/>
  <c r="AO478" i="2"/>
  <c r="AG478" i="2"/>
  <c r="BE478" i="2"/>
  <c r="AF526" i="2"/>
  <c r="BM526" i="2" s="1"/>
  <c r="BD526" i="2"/>
  <c r="BY526" i="2" s="1"/>
  <c r="AV526" i="2"/>
  <c r="BU526" i="2" s="1"/>
  <c r="AN526" i="2"/>
  <c r="BQ526" i="2" s="1"/>
  <c r="AW526" i="2"/>
  <c r="AO526" i="2"/>
  <c r="BE526" i="2"/>
  <c r="AG526" i="2"/>
  <c r="AV546" i="2"/>
  <c r="BU546" i="2" s="1"/>
  <c r="AN546" i="2"/>
  <c r="BQ546" i="2" s="1"/>
  <c r="AF546" i="2"/>
  <c r="BM546" i="2" s="1"/>
  <c r="BD546" i="2"/>
  <c r="BY546" i="2" s="1"/>
  <c r="AG546" i="2"/>
  <c r="AW546" i="2"/>
  <c r="BE546" i="2"/>
  <c r="AO546" i="2"/>
  <c r="AN175" i="2"/>
  <c r="BQ175" i="2" s="1"/>
  <c r="BD175" i="2"/>
  <c r="BY175" i="2" s="1"/>
  <c r="AF175" i="2"/>
  <c r="BM175" i="2" s="1"/>
  <c r="AV175" i="2"/>
  <c r="BU175" i="2" s="1"/>
  <c r="AO175" i="2"/>
  <c r="AG175" i="2"/>
  <c r="BE175" i="2"/>
  <c r="AW175" i="2"/>
  <c r="AF471" i="2"/>
  <c r="BM471" i="2" s="1"/>
  <c r="BD471" i="2"/>
  <c r="BY471" i="2" s="1"/>
  <c r="AV471" i="2"/>
  <c r="BU471" i="2" s="1"/>
  <c r="AN471" i="2"/>
  <c r="BQ471" i="2" s="1"/>
  <c r="AO471" i="2"/>
  <c r="BE471" i="2"/>
  <c r="AG471" i="2"/>
  <c r="AW471" i="2"/>
  <c r="AN232" i="2"/>
  <c r="BQ232" i="2" s="1"/>
  <c r="AF232" i="2"/>
  <c r="BM232" i="2" s="1"/>
  <c r="BD232" i="2"/>
  <c r="BY232" i="2" s="1"/>
  <c r="AV232" i="2"/>
  <c r="BU232" i="2" s="1"/>
  <c r="AW232" i="2"/>
  <c r="AO232" i="2"/>
  <c r="BE232" i="2"/>
  <c r="AG232" i="2"/>
  <c r="AV144" i="2"/>
  <c r="BU144" i="2" s="1"/>
  <c r="AN144" i="2"/>
  <c r="BQ144" i="2" s="1"/>
  <c r="AF144" i="2"/>
  <c r="BM144" i="2" s="1"/>
  <c r="BD144" i="2"/>
  <c r="BY144" i="2" s="1"/>
  <c r="AO144" i="2"/>
  <c r="AW144" i="2"/>
  <c r="BE144" i="2"/>
  <c r="AG144" i="2"/>
  <c r="AV154" i="2"/>
  <c r="BU154" i="2" s="1"/>
  <c r="AN154" i="2"/>
  <c r="BQ154" i="2" s="1"/>
  <c r="AF154" i="2"/>
  <c r="BM154" i="2" s="1"/>
  <c r="BD154" i="2"/>
  <c r="BY154" i="2" s="1"/>
  <c r="AW154" i="2"/>
  <c r="AO154" i="2"/>
  <c r="BE154" i="2"/>
  <c r="AG154" i="2"/>
  <c r="AN375" i="2"/>
  <c r="BQ375" i="2" s="1"/>
  <c r="AF375" i="2"/>
  <c r="BM375" i="2" s="1"/>
  <c r="BD375" i="2"/>
  <c r="BY375" i="2" s="1"/>
  <c r="AV375" i="2"/>
  <c r="BU375" i="2" s="1"/>
  <c r="AO375" i="2"/>
  <c r="BE375" i="2"/>
  <c r="AG375" i="2"/>
  <c r="AW375" i="2"/>
  <c r="AN350" i="2"/>
  <c r="BQ350" i="2" s="1"/>
  <c r="AV350" i="2"/>
  <c r="BU350" i="2" s="1"/>
  <c r="AF350" i="2"/>
  <c r="BM350" i="2" s="1"/>
  <c r="BD350" i="2"/>
  <c r="BY350" i="2" s="1"/>
  <c r="AO350" i="2"/>
  <c r="BE350" i="2"/>
  <c r="AG350" i="2"/>
  <c r="AW350" i="2"/>
  <c r="AV159" i="2"/>
  <c r="BU159" i="2" s="1"/>
  <c r="AN159" i="2"/>
  <c r="BQ159" i="2" s="1"/>
  <c r="AF159" i="2"/>
  <c r="BM159" i="2" s="1"/>
  <c r="BD159" i="2"/>
  <c r="BY159" i="2" s="1"/>
  <c r="BE159" i="2"/>
  <c r="AO159" i="2"/>
  <c r="AW159" i="2"/>
  <c r="AG159" i="2"/>
  <c r="AN368" i="2"/>
  <c r="BQ368" i="2" s="1"/>
  <c r="BD368" i="2"/>
  <c r="BY368" i="2" s="1"/>
  <c r="AF368" i="2"/>
  <c r="BM368" i="2" s="1"/>
  <c r="AV368" i="2"/>
  <c r="BU368" i="2" s="1"/>
  <c r="BE368" i="2"/>
  <c r="AG368" i="2"/>
  <c r="AW368" i="2"/>
  <c r="AO368" i="2"/>
  <c r="AV618" i="2"/>
  <c r="BU618" i="2" s="1"/>
  <c r="AN618" i="2"/>
  <c r="BQ618" i="2" s="1"/>
  <c r="AF618" i="2"/>
  <c r="BM618" i="2" s="1"/>
  <c r="BD618" i="2"/>
  <c r="BY618" i="2" s="1"/>
  <c r="AG618" i="2"/>
  <c r="AW618" i="2"/>
  <c r="BE618" i="2"/>
  <c r="AO618" i="2"/>
  <c r="BD595" i="2"/>
  <c r="BY595" i="2" s="1"/>
  <c r="AV595" i="2"/>
  <c r="BU595" i="2" s="1"/>
  <c r="AN595" i="2"/>
  <c r="BQ595" i="2" s="1"/>
  <c r="AF595" i="2"/>
  <c r="BM595" i="2" s="1"/>
  <c r="AW595" i="2"/>
  <c r="BE595" i="2"/>
  <c r="AG595" i="2"/>
  <c r="AO595" i="2"/>
  <c r="AN230" i="2"/>
  <c r="BQ230" i="2" s="1"/>
  <c r="AF230" i="2"/>
  <c r="BM230" i="2" s="1"/>
  <c r="BD230" i="2"/>
  <c r="BY230" i="2" s="1"/>
  <c r="AV230" i="2"/>
  <c r="BU230" i="2" s="1"/>
  <c r="AO230" i="2"/>
  <c r="BE230" i="2"/>
  <c r="AW230" i="2"/>
  <c r="AG230" i="2"/>
  <c r="AN360" i="2"/>
  <c r="BQ360" i="2" s="1"/>
  <c r="BD360" i="2"/>
  <c r="BY360" i="2" s="1"/>
  <c r="AF360" i="2"/>
  <c r="BM360" i="2" s="1"/>
  <c r="AV360" i="2"/>
  <c r="BU360" i="2" s="1"/>
  <c r="BE360" i="2"/>
  <c r="AG360" i="2"/>
  <c r="AO360" i="2"/>
  <c r="AW360" i="2"/>
  <c r="AF425" i="2"/>
  <c r="BM425" i="2" s="1"/>
  <c r="BD425" i="2"/>
  <c r="BY425" i="2" s="1"/>
  <c r="AV425" i="2"/>
  <c r="BU425" i="2" s="1"/>
  <c r="AN425" i="2"/>
  <c r="BQ425" i="2" s="1"/>
  <c r="AW425" i="2"/>
  <c r="AO425" i="2"/>
  <c r="AG425" i="2"/>
  <c r="BE425" i="2"/>
  <c r="AV621" i="2"/>
  <c r="BU621" i="2" s="1"/>
  <c r="AN621" i="2"/>
  <c r="BQ621" i="2" s="1"/>
  <c r="AF621" i="2"/>
  <c r="BM621" i="2" s="1"/>
  <c r="BD621" i="2"/>
  <c r="BY621" i="2" s="1"/>
  <c r="AW621" i="2"/>
  <c r="AG621" i="2"/>
  <c r="AO621" i="2"/>
  <c r="BE621" i="2"/>
  <c r="AV638" i="2"/>
  <c r="BU638" i="2" s="1"/>
  <c r="AN638" i="2"/>
  <c r="BQ638" i="2" s="1"/>
  <c r="AF638" i="2"/>
  <c r="BM638" i="2" s="1"/>
  <c r="BD638" i="2"/>
  <c r="BY638" i="2" s="1"/>
  <c r="AG638" i="2"/>
  <c r="AO638" i="2"/>
  <c r="AW638" i="2"/>
  <c r="BE638" i="2"/>
  <c r="AV283" i="2"/>
  <c r="BU283" i="2" s="1"/>
  <c r="AN283" i="2"/>
  <c r="BQ283" i="2" s="1"/>
  <c r="AF283" i="2"/>
  <c r="BM283" i="2" s="1"/>
  <c r="BD283" i="2"/>
  <c r="BY283" i="2" s="1"/>
  <c r="BE283" i="2"/>
  <c r="AG283" i="2"/>
  <c r="AW283" i="2"/>
  <c r="AO283" i="2"/>
  <c r="BD446" i="2"/>
  <c r="BY446" i="2" s="1"/>
  <c r="AV446" i="2"/>
  <c r="BU446" i="2" s="1"/>
  <c r="AN446" i="2"/>
  <c r="BQ446" i="2" s="1"/>
  <c r="AF446" i="2"/>
  <c r="BM446" i="2" s="1"/>
  <c r="AO446" i="2"/>
  <c r="BE446" i="2"/>
  <c r="AG446" i="2"/>
  <c r="AW446" i="2"/>
  <c r="AF460" i="2"/>
  <c r="BM460" i="2" s="1"/>
  <c r="BD460" i="2"/>
  <c r="BY460" i="2" s="1"/>
  <c r="AV460" i="2"/>
  <c r="BU460" i="2" s="1"/>
  <c r="AN460" i="2"/>
  <c r="BQ460" i="2" s="1"/>
  <c r="AG460" i="2"/>
  <c r="AO460" i="2"/>
  <c r="BE460" i="2"/>
  <c r="AW460" i="2"/>
  <c r="AV538" i="2"/>
  <c r="BU538" i="2" s="1"/>
  <c r="AN538" i="2"/>
  <c r="BQ538" i="2" s="1"/>
  <c r="AF538" i="2"/>
  <c r="BM538" i="2" s="1"/>
  <c r="BD538" i="2"/>
  <c r="BY538" i="2" s="1"/>
  <c r="AG538" i="2"/>
  <c r="AW538" i="2"/>
  <c r="BE538" i="2"/>
  <c r="AO538" i="2"/>
  <c r="AN134" i="2"/>
  <c r="BQ134" i="2" s="1"/>
  <c r="AF134" i="2"/>
  <c r="BM134" i="2" s="1"/>
  <c r="AO134" i="2"/>
  <c r="AG134" i="2"/>
  <c r="AF464" i="2"/>
  <c r="BM464" i="2" s="1"/>
  <c r="BD464" i="2"/>
  <c r="BY464" i="2" s="1"/>
  <c r="AV464" i="2"/>
  <c r="BU464" i="2" s="1"/>
  <c r="AN464" i="2"/>
  <c r="BQ464" i="2" s="1"/>
  <c r="AG464" i="2"/>
  <c r="AO464" i="2"/>
  <c r="BE464" i="2"/>
  <c r="AW464" i="2"/>
  <c r="AF406" i="2"/>
  <c r="BM406" i="2" s="1"/>
  <c r="AV406" i="2"/>
  <c r="BU406" i="2" s="1"/>
  <c r="AN406" i="2"/>
  <c r="BQ406" i="2" s="1"/>
  <c r="BD406" i="2"/>
  <c r="BY406" i="2" s="1"/>
  <c r="AO406" i="2"/>
  <c r="AG406" i="2"/>
  <c r="BE406" i="2"/>
  <c r="AW406" i="2"/>
  <c r="BD504" i="2"/>
  <c r="BY504" i="2" s="1"/>
  <c r="AV504" i="2"/>
  <c r="BU504" i="2" s="1"/>
  <c r="AG504" i="2"/>
  <c r="AN504" i="2"/>
  <c r="BQ504" i="2" s="1"/>
  <c r="AF504" i="2"/>
  <c r="BM504" i="2" s="1"/>
  <c r="AW504" i="2"/>
  <c r="AO504" i="2"/>
  <c r="BE504" i="2"/>
  <c r="AF407" i="2"/>
  <c r="BM407" i="2" s="1"/>
  <c r="AV407" i="2"/>
  <c r="BU407" i="2" s="1"/>
  <c r="AN407" i="2"/>
  <c r="BQ407" i="2" s="1"/>
  <c r="BD407" i="2"/>
  <c r="BY407" i="2" s="1"/>
  <c r="AG407" i="2"/>
  <c r="AO407" i="2"/>
  <c r="BE407" i="2"/>
  <c r="AW407" i="2"/>
  <c r="BD583" i="2"/>
  <c r="BY583" i="2" s="1"/>
  <c r="AV583" i="2"/>
  <c r="BU583" i="2" s="1"/>
  <c r="AN583" i="2"/>
  <c r="BQ583" i="2" s="1"/>
  <c r="AF583" i="2"/>
  <c r="BM583" i="2" s="1"/>
  <c r="AW583" i="2"/>
  <c r="AO583" i="2"/>
  <c r="AG583" i="2"/>
  <c r="BE583" i="2"/>
  <c r="BD603" i="2"/>
  <c r="BY603" i="2" s="1"/>
  <c r="AV603" i="2"/>
  <c r="BU603" i="2" s="1"/>
  <c r="AF603" i="2"/>
  <c r="BM603" i="2" s="1"/>
  <c r="AN603" i="2"/>
  <c r="BQ603" i="2" s="1"/>
  <c r="AG603" i="2"/>
  <c r="AW603" i="2"/>
  <c r="BE603" i="2"/>
  <c r="AO603" i="2"/>
  <c r="AN184" i="2"/>
  <c r="BQ184" i="2" s="1"/>
  <c r="BD184" i="2"/>
  <c r="BY184" i="2" s="1"/>
  <c r="AV184" i="2"/>
  <c r="BU184" i="2" s="1"/>
  <c r="AF184" i="2"/>
  <c r="BM184" i="2" s="1"/>
  <c r="BE184" i="2"/>
  <c r="AO184" i="2"/>
  <c r="AW184" i="2"/>
  <c r="AG184" i="2"/>
  <c r="AN244" i="2"/>
  <c r="BQ244" i="2" s="1"/>
  <c r="AF244" i="2"/>
  <c r="BM244" i="2" s="1"/>
  <c r="BD244" i="2"/>
  <c r="BY244" i="2" s="1"/>
  <c r="AV244" i="2"/>
  <c r="BU244" i="2" s="1"/>
  <c r="AW244" i="2"/>
  <c r="AO244" i="2"/>
  <c r="BE244" i="2"/>
  <c r="AG244" i="2"/>
  <c r="AF511" i="2"/>
  <c r="BM511" i="2" s="1"/>
  <c r="BD511" i="2"/>
  <c r="BY511" i="2" s="1"/>
  <c r="AV511" i="2"/>
  <c r="BU511" i="2" s="1"/>
  <c r="AN511" i="2"/>
  <c r="BQ511" i="2" s="1"/>
  <c r="BE511" i="2"/>
  <c r="AG511" i="2"/>
  <c r="AO511" i="2"/>
  <c r="AW511" i="2"/>
  <c r="AN376" i="2"/>
  <c r="BQ376" i="2" s="1"/>
  <c r="AF376" i="2"/>
  <c r="BM376" i="2" s="1"/>
  <c r="BD376" i="2"/>
  <c r="BY376" i="2" s="1"/>
  <c r="AV376" i="2"/>
  <c r="BU376" i="2" s="1"/>
  <c r="AO376" i="2"/>
  <c r="BE376" i="2"/>
  <c r="AG376" i="2"/>
  <c r="AW376" i="2"/>
  <c r="AF451" i="2"/>
  <c r="BM451" i="2" s="1"/>
  <c r="BD451" i="2"/>
  <c r="BY451" i="2" s="1"/>
  <c r="AV451" i="2"/>
  <c r="BU451" i="2" s="1"/>
  <c r="AN451" i="2"/>
  <c r="BQ451" i="2" s="1"/>
  <c r="BE451" i="2"/>
  <c r="AW451" i="2"/>
  <c r="AO451" i="2"/>
  <c r="AG451" i="2"/>
  <c r="AV632" i="2"/>
  <c r="BU632" i="2" s="1"/>
  <c r="AN632" i="2"/>
  <c r="BQ632" i="2" s="1"/>
  <c r="BD632" i="2"/>
  <c r="BY632" i="2" s="1"/>
  <c r="AF632" i="2"/>
  <c r="BM632" i="2" s="1"/>
  <c r="BE632" i="2"/>
  <c r="AW632" i="2"/>
  <c r="AG632" i="2"/>
  <c r="AO632" i="2"/>
  <c r="AF452" i="2"/>
  <c r="BM452" i="2" s="1"/>
  <c r="BD452" i="2"/>
  <c r="BY452" i="2" s="1"/>
  <c r="AV452" i="2"/>
  <c r="BU452" i="2" s="1"/>
  <c r="AN452" i="2"/>
  <c r="BQ452" i="2" s="1"/>
  <c r="AG452" i="2"/>
  <c r="AO452" i="2"/>
  <c r="BE452" i="2"/>
  <c r="AW452" i="2"/>
  <c r="AV537" i="2"/>
  <c r="BU537" i="2" s="1"/>
  <c r="AN537" i="2"/>
  <c r="BQ537" i="2" s="1"/>
  <c r="AF537" i="2"/>
  <c r="BM537" i="2" s="1"/>
  <c r="BD537" i="2"/>
  <c r="BY537" i="2" s="1"/>
  <c r="BE537" i="2"/>
  <c r="AO537" i="2"/>
  <c r="AG537" i="2"/>
  <c r="AW537" i="2"/>
  <c r="AN231" i="2"/>
  <c r="BQ231" i="2" s="1"/>
  <c r="AF231" i="2"/>
  <c r="BM231" i="2" s="1"/>
  <c r="BD231" i="2"/>
  <c r="BY231" i="2" s="1"/>
  <c r="AV231" i="2"/>
  <c r="BU231" i="2" s="1"/>
  <c r="AW231" i="2"/>
  <c r="BE231" i="2"/>
  <c r="AO231" i="2"/>
  <c r="AG231" i="2"/>
  <c r="AN389" i="2"/>
  <c r="BQ389" i="2" s="1"/>
  <c r="AF389" i="2"/>
  <c r="BM389" i="2" s="1"/>
  <c r="BD389" i="2"/>
  <c r="BY389" i="2" s="1"/>
  <c r="AV389" i="2"/>
  <c r="BU389" i="2" s="1"/>
  <c r="AW389" i="2"/>
  <c r="AO389" i="2"/>
  <c r="BE389" i="2"/>
  <c r="AG389" i="2"/>
  <c r="AV270" i="2"/>
  <c r="BU270" i="2" s="1"/>
  <c r="AN270" i="2"/>
  <c r="BQ270" i="2" s="1"/>
  <c r="BD270" i="2"/>
  <c r="BY270" i="2" s="1"/>
  <c r="AF270" i="2"/>
  <c r="BM270" i="2" s="1"/>
  <c r="BE270" i="2"/>
  <c r="AG270" i="2"/>
  <c r="AO270" i="2"/>
  <c r="AW270" i="2"/>
  <c r="AI141" i="2"/>
  <c r="BN141" i="2"/>
  <c r="AV295" i="2"/>
  <c r="BU295" i="2" s="1"/>
  <c r="AN295" i="2"/>
  <c r="BQ295" i="2" s="1"/>
  <c r="AF295" i="2"/>
  <c r="BM295" i="2" s="1"/>
  <c r="BD295" i="2"/>
  <c r="BY295" i="2" s="1"/>
  <c r="AW295" i="2"/>
  <c r="BE295" i="2"/>
  <c r="AG295" i="2"/>
  <c r="AO295" i="2"/>
  <c r="BD586" i="2"/>
  <c r="BY586" i="2" s="1"/>
  <c r="AV586" i="2"/>
  <c r="BU586" i="2" s="1"/>
  <c r="AN586" i="2"/>
  <c r="BQ586" i="2" s="1"/>
  <c r="AF586" i="2"/>
  <c r="BM586" i="2" s="1"/>
  <c r="BE586" i="2"/>
  <c r="AO586" i="2"/>
  <c r="AG586" i="2"/>
  <c r="AW586" i="2"/>
  <c r="AN208" i="2"/>
  <c r="BQ208" i="2" s="1"/>
  <c r="BE208" i="2"/>
  <c r="AF208" i="2"/>
  <c r="BM208" i="2" s="1"/>
  <c r="BD208" i="2"/>
  <c r="BY208" i="2" s="1"/>
  <c r="AV208" i="2"/>
  <c r="BU208" i="2" s="1"/>
  <c r="AW208" i="2"/>
  <c r="AO208" i="2"/>
  <c r="AG208" i="2"/>
  <c r="AV571" i="2"/>
  <c r="BU571" i="2" s="1"/>
  <c r="AN571" i="2"/>
  <c r="BQ571" i="2" s="1"/>
  <c r="AF571" i="2"/>
  <c r="BM571" i="2" s="1"/>
  <c r="BD571" i="2"/>
  <c r="BY571" i="2" s="1"/>
  <c r="AG571" i="2"/>
  <c r="BE571" i="2"/>
  <c r="AW571" i="2"/>
  <c r="AO571" i="2"/>
  <c r="AV566" i="2"/>
  <c r="BU566" i="2" s="1"/>
  <c r="AN566" i="2"/>
  <c r="BQ566" i="2" s="1"/>
  <c r="AG566" i="2"/>
  <c r="AF566" i="2"/>
  <c r="BM566" i="2" s="1"/>
  <c r="BD566" i="2"/>
  <c r="BY566" i="2" s="1"/>
  <c r="BE566" i="2"/>
  <c r="AW566" i="2"/>
  <c r="AO566" i="2"/>
  <c r="BD612" i="2"/>
  <c r="BY612" i="2" s="1"/>
  <c r="AV612" i="2"/>
  <c r="BU612" i="2" s="1"/>
  <c r="AN612" i="2"/>
  <c r="BQ612" i="2" s="1"/>
  <c r="AF612" i="2"/>
  <c r="BM612" i="2" s="1"/>
  <c r="AG612" i="2"/>
  <c r="AO612" i="2"/>
  <c r="AW612" i="2"/>
  <c r="BE612" i="2"/>
  <c r="AF494" i="2"/>
  <c r="BM494" i="2" s="1"/>
  <c r="BD494" i="2"/>
  <c r="BY494" i="2" s="1"/>
  <c r="AV494" i="2"/>
  <c r="BU494" i="2" s="1"/>
  <c r="AN494" i="2"/>
  <c r="BQ494" i="2" s="1"/>
  <c r="BE494" i="2"/>
  <c r="AG494" i="2"/>
  <c r="AO494" i="2"/>
  <c r="AW494" i="2"/>
  <c r="BD598" i="2"/>
  <c r="BY598" i="2" s="1"/>
  <c r="AV598" i="2"/>
  <c r="BU598" i="2" s="1"/>
  <c r="AN598" i="2"/>
  <c r="BQ598" i="2" s="1"/>
  <c r="AF598" i="2"/>
  <c r="BM598" i="2" s="1"/>
  <c r="AO598" i="2"/>
  <c r="BE598" i="2"/>
  <c r="AG598" i="2"/>
  <c r="AW598" i="2"/>
  <c r="AF455" i="2"/>
  <c r="BM455" i="2" s="1"/>
  <c r="BD455" i="2"/>
  <c r="BY455" i="2" s="1"/>
  <c r="AV455" i="2"/>
  <c r="BU455" i="2" s="1"/>
  <c r="AN455" i="2"/>
  <c r="BQ455" i="2" s="1"/>
  <c r="AO455" i="2"/>
  <c r="BE455" i="2"/>
  <c r="AG455" i="2"/>
  <c r="AW455" i="2"/>
  <c r="AV321" i="2"/>
  <c r="BU321" i="2" s="1"/>
  <c r="AN321" i="2"/>
  <c r="BQ321" i="2" s="1"/>
  <c r="AF321" i="2"/>
  <c r="BM321" i="2" s="1"/>
  <c r="BD321" i="2"/>
  <c r="BY321" i="2" s="1"/>
  <c r="AW321" i="2"/>
  <c r="BE321" i="2"/>
  <c r="AO321" i="2"/>
  <c r="AG321" i="2"/>
  <c r="AN171" i="2"/>
  <c r="BQ171" i="2" s="1"/>
  <c r="BD171" i="2"/>
  <c r="BY171" i="2" s="1"/>
  <c r="AF171" i="2"/>
  <c r="BM171" i="2" s="1"/>
  <c r="AV171" i="2"/>
  <c r="BU171" i="2" s="1"/>
  <c r="AO171" i="2"/>
  <c r="BE171" i="2"/>
  <c r="AG171" i="2"/>
  <c r="AW171" i="2"/>
  <c r="AN223" i="2"/>
  <c r="BQ223" i="2" s="1"/>
  <c r="AF223" i="2"/>
  <c r="BM223" i="2" s="1"/>
  <c r="BD223" i="2"/>
  <c r="BY223" i="2" s="1"/>
  <c r="AV223" i="2"/>
  <c r="BU223" i="2" s="1"/>
  <c r="AW223" i="2"/>
  <c r="BE223" i="2"/>
  <c r="AO223" i="2"/>
  <c r="AG223" i="2"/>
  <c r="AN185" i="2"/>
  <c r="BQ185" i="2" s="1"/>
  <c r="BD185" i="2"/>
  <c r="BY185" i="2" s="1"/>
  <c r="AV185" i="2"/>
  <c r="BU185" i="2" s="1"/>
  <c r="BE185" i="2"/>
  <c r="AF185" i="2"/>
  <c r="BM185" i="2" s="1"/>
  <c r="AO185" i="2"/>
  <c r="AG185" i="2"/>
  <c r="AW185" i="2"/>
  <c r="AF501" i="2"/>
  <c r="BM501" i="2" s="1"/>
  <c r="BD501" i="2"/>
  <c r="BY501" i="2" s="1"/>
  <c r="AV501" i="2"/>
  <c r="BU501" i="2" s="1"/>
  <c r="AN501" i="2"/>
  <c r="BQ501" i="2" s="1"/>
  <c r="AW501" i="2"/>
  <c r="AO501" i="2"/>
  <c r="BE501" i="2"/>
  <c r="AG501" i="2"/>
  <c r="AV278" i="2"/>
  <c r="BU278" i="2" s="1"/>
  <c r="AN278" i="2"/>
  <c r="BQ278" i="2" s="1"/>
  <c r="AF278" i="2"/>
  <c r="BM278" i="2" s="1"/>
  <c r="BD278" i="2"/>
  <c r="BY278" i="2" s="1"/>
  <c r="AG278" i="2"/>
  <c r="BE278" i="2"/>
  <c r="AO278" i="2"/>
  <c r="AW278" i="2"/>
  <c r="AN170" i="2"/>
  <c r="BQ170" i="2" s="1"/>
  <c r="AV170" i="2"/>
  <c r="BU170" i="2" s="1"/>
  <c r="BD170" i="2"/>
  <c r="BY170" i="2" s="1"/>
  <c r="AF170" i="2"/>
  <c r="BM170" i="2" s="1"/>
  <c r="BE170" i="2"/>
  <c r="AO170" i="2"/>
  <c r="AG170" i="2"/>
  <c r="AW170" i="2"/>
  <c r="AF419" i="2"/>
  <c r="BM419" i="2" s="1"/>
  <c r="BD419" i="2"/>
  <c r="BY419" i="2" s="1"/>
  <c r="AV419" i="2"/>
  <c r="BU419" i="2" s="1"/>
  <c r="AN419" i="2"/>
  <c r="BQ419" i="2" s="1"/>
  <c r="AG419" i="2"/>
  <c r="AO419" i="2"/>
  <c r="AW419" i="2"/>
  <c r="BE419" i="2"/>
  <c r="AN239" i="2"/>
  <c r="BQ239" i="2" s="1"/>
  <c r="AF239" i="2"/>
  <c r="BM239" i="2" s="1"/>
  <c r="BD239" i="2"/>
  <c r="BY239" i="2" s="1"/>
  <c r="AV239" i="2"/>
  <c r="BU239" i="2" s="1"/>
  <c r="AW239" i="2"/>
  <c r="BE239" i="2"/>
  <c r="AO239" i="2"/>
  <c r="AG239" i="2"/>
  <c r="AN190" i="2"/>
  <c r="BQ190" i="2" s="1"/>
  <c r="BD190" i="2"/>
  <c r="BY190" i="2" s="1"/>
  <c r="AV190" i="2"/>
  <c r="BU190" i="2" s="1"/>
  <c r="AF190" i="2"/>
  <c r="BM190" i="2" s="1"/>
  <c r="BE190" i="2"/>
  <c r="AO190" i="2"/>
  <c r="AW190" i="2"/>
  <c r="AG190" i="2"/>
  <c r="AV151" i="2"/>
  <c r="BU151" i="2" s="1"/>
  <c r="AN151" i="2"/>
  <c r="BQ151" i="2" s="1"/>
  <c r="AF151" i="2"/>
  <c r="BM151" i="2" s="1"/>
  <c r="BD151" i="2"/>
  <c r="BY151" i="2" s="1"/>
  <c r="BE151" i="2"/>
  <c r="AO151" i="2"/>
  <c r="AW151" i="2"/>
  <c r="AG151" i="2"/>
  <c r="AV277" i="2"/>
  <c r="BU277" i="2" s="1"/>
  <c r="AN277" i="2"/>
  <c r="BQ277" i="2" s="1"/>
  <c r="AF277" i="2"/>
  <c r="BM277" i="2" s="1"/>
  <c r="BD277" i="2"/>
  <c r="BY277" i="2" s="1"/>
  <c r="BE277" i="2"/>
  <c r="AG277" i="2"/>
  <c r="AO277" i="2"/>
  <c r="AW277" i="2"/>
  <c r="AV329" i="2"/>
  <c r="BU329" i="2" s="1"/>
  <c r="AN329" i="2"/>
  <c r="BQ329" i="2" s="1"/>
  <c r="AF329" i="2"/>
  <c r="BM329" i="2" s="1"/>
  <c r="BD329" i="2"/>
  <c r="BY329" i="2" s="1"/>
  <c r="AG329" i="2"/>
  <c r="AW329" i="2"/>
  <c r="BE329" i="2"/>
  <c r="AO329" i="2"/>
  <c r="AN137" i="2"/>
  <c r="BQ137" i="2" s="1"/>
  <c r="AN207" i="2"/>
  <c r="BQ207" i="2" s="1"/>
  <c r="BE207" i="2"/>
  <c r="AF207" i="2"/>
  <c r="BM207" i="2" s="1"/>
  <c r="BD207" i="2"/>
  <c r="BY207" i="2" s="1"/>
  <c r="AV207" i="2"/>
  <c r="BU207" i="2" s="1"/>
  <c r="AO207" i="2"/>
  <c r="AW207" i="2"/>
  <c r="AG207" i="2"/>
  <c r="AF430" i="2"/>
  <c r="BM430" i="2" s="1"/>
  <c r="BD430" i="2"/>
  <c r="BY430" i="2" s="1"/>
  <c r="AV430" i="2"/>
  <c r="BU430" i="2" s="1"/>
  <c r="AN430" i="2"/>
  <c r="BQ430" i="2" s="1"/>
  <c r="AG430" i="2"/>
  <c r="AW430" i="2"/>
  <c r="BE430" i="2"/>
  <c r="AO430" i="2"/>
  <c r="AV280" i="2"/>
  <c r="BU280" i="2" s="1"/>
  <c r="AN280" i="2"/>
  <c r="BQ280" i="2" s="1"/>
  <c r="AF280" i="2"/>
  <c r="BM280" i="2" s="1"/>
  <c r="BD280" i="2"/>
  <c r="BY280" i="2" s="1"/>
  <c r="BE280" i="2"/>
  <c r="AG280" i="2"/>
  <c r="AO280" i="2"/>
  <c r="AW280" i="2"/>
  <c r="AN210" i="2"/>
  <c r="BQ210" i="2" s="1"/>
  <c r="AF210" i="2"/>
  <c r="BM210" i="2" s="1"/>
  <c r="BD210" i="2"/>
  <c r="BY210" i="2" s="1"/>
  <c r="AV210" i="2"/>
  <c r="BU210" i="2" s="1"/>
  <c r="AO210" i="2"/>
  <c r="BE210" i="2"/>
  <c r="AW210" i="2"/>
  <c r="AG210" i="2"/>
  <c r="AV614" i="2"/>
  <c r="BU614" i="2" s="1"/>
  <c r="BD614" i="2"/>
  <c r="BY614" i="2" s="1"/>
  <c r="AN614" i="2"/>
  <c r="BQ614" i="2" s="1"/>
  <c r="AF614" i="2"/>
  <c r="BM614" i="2" s="1"/>
  <c r="AG614" i="2"/>
  <c r="AO614" i="2"/>
  <c r="AW614" i="2"/>
  <c r="BE614" i="2"/>
  <c r="AV639" i="2"/>
  <c r="BU639" i="2" s="1"/>
  <c r="AN639" i="2"/>
  <c r="BQ639" i="2" s="1"/>
  <c r="AF639" i="2"/>
  <c r="BM639" i="2" s="1"/>
  <c r="BD639" i="2"/>
  <c r="BY639" i="2" s="1"/>
  <c r="AG639" i="2"/>
  <c r="AW639" i="2"/>
  <c r="AO639" i="2"/>
  <c r="BE639" i="2"/>
  <c r="AV542" i="2"/>
  <c r="BU542" i="2" s="1"/>
  <c r="AN542" i="2"/>
  <c r="BQ542" i="2" s="1"/>
  <c r="AF542" i="2"/>
  <c r="BM542" i="2" s="1"/>
  <c r="BD542" i="2"/>
  <c r="BY542" i="2" s="1"/>
  <c r="BE542" i="2"/>
  <c r="AG542" i="2"/>
  <c r="AW542" i="2"/>
  <c r="AO542" i="2"/>
  <c r="AF449" i="2"/>
  <c r="BM449" i="2" s="1"/>
  <c r="BD449" i="2"/>
  <c r="BY449" i="2" s="1"/>
  <c r="AV449" i="2"/>
  <c r="BU449" i="2" s="1"/>
  <c r="AN449" i="2"/>
  <c r="BQ449" i="2" s="1"/>
  <c r="AO449" i="2"/>
  <c r="AW449" i="2"/>
  <c r="AG449" i="2"/>
  <c r="BE449" i="2"/>
  <c r="AF518" i="2"/>
  <c r="BM518" i="2" s="1"/>
  <c r="BD518" i="2"/>
  <c r="BY518" i="2" s="1"/>
  <c r="AV518" i="2"/>
  <c r="BU518" i="2" s="1"/>
  <c r="AN518" i="2"/>
  <c r="BQ518" i="2" s="1"/>
  <c r="AG518" i="2"/>
  <c r="BE518" i="2"/>
  <c r="AO518" i="2"/>
  <c r="AW518" i="2"/>
  <c r="BD335" i="2"/>
  <c r="BY335" i="2" s="1"/>
  <c r="AV335" i="2"/>
  <c r="BU335" i="2" s="1"/>
  <c r="AN335" i="2"/>
  <c r="BQ335" i="2" s="1"/>
  <c r="AF335" i="2"/>
  <c r="BM335" i="2" s="1"/>
  <c r="AG335" i="2"/>
  <c r="AO335" i="2"/>
  <c r="BE335" i="2"/>
  <c r="AW335" i="2"/>
  <c r="AN189" i="2"/>
  <c r="BQ189" i="2" s="1"/>
  <c r="BD189" i="2"/>
  <c r="BY189" i="2" s="1"/>
  <c r="AV189" i="2"/>
  <c r="BU189" i="2" s="1"/>
  <c r="BE189" i="2"/>
  <c r="AF189" i="2"/>
  <c r="BM189" i="2" s="1"/>
  <c r="AO189" i="2"/>
  <c r="AW189" i="2"/>
  <c r="AG189" i="2"/>
  <c r="AV267" i="2"/>
  <c r="BU267" i="2" s="1"/>
  <c r="AN267" i="2"/>
  <c r="BQ267" i="2" s="1"/>
  <c r="BD267" i="2"/>
  <c r="BY267" i="2" s="1"/>
  <c r="AF267" i="2"/>
  <c r="BM267" i="2" s="1"/>
  <c r="BE267" i="2"/>
  <c r="AG267" i="2"/>
  <c r="AW267" i="2"/>
  <c r="AO267" i="2"/>
  <c r="AV552" i="2"/>
  <c r="BU552" i="2" s="1"/>
  <c r="BD552" i="2"/>
  <c r="BY552" i="2" s="1"/>
  <c r="AG552" i="2"/>
  <c r="AN552" i="2"/>
  <c r="BQ552" i="2" s="1"/>
  <c r="AF552" i="2"/>
  <c r="BM552" i="2" s="1"/>
  <c r="AO552" i="2"/>
  <c r="BE552" i="2"/>
  <c r="AW552" i="2"/>
  <c r="AF490" i="2"/>
  <c r="BM490" i="2" s="1"/>
  <c r="BD490" i="2"/>
  <c r="BY490" i="2" s="1"/>
  <c r="AV490" i="2"/>
  <c r="BU490" i="2" s="1"/>
  <c r="AN490" i="2"/>
  <c r="BQ490" i="2" s="1"/>
  <c r="AG490" i="2"/>
  <c r="BE490" i="2"/>
  <c r="AW490" i="2"/>
  <c r="AO490" i="2"/>
  <c r="BD577" i="2"/>
  <c r="BY577" i="2" s="1"/>
  <c r="AV577" i="2"/>
  <c r="BU577" i="2" s="1"/>
  <c r="AN577" i="2"/>
  <c r="BQ577" i="2" s="1"/>
  <c r="AF577" i="2"/>
  <c r="BM577" i="2" s="1"/>
  <c r="AO577" i="2"/>
  <c r="AG577" i="2"/>
  <c r="AW577" i="2"/>
  <c r="BE577" i="2"/>
  <c r="AF500" i="2"/>
  <c r="BM500" i="2" s="1"/>
  <c r="BD500" i="2"/>
  <c r="BY500" i="2" s="1"/>
  <c r="AV500" i="2"/>
  <c r="BU500" i="2" s="1"/>
  <c r="AN500" i="2"/>
  <c r="BQ500" i="2" s="1"/>
  <c r="AW500" i="2"/>
  <c r="BE500" i="2"/>
  <c r="AG500" i="2"/>
  <c r="AO500" i="2"/>
  <c r="AN353" i="2"/>
  <c r="BQ353" i="2" s="1"/>
  <c r="BD353" i="2"/>
  <c r="BY353" i="2" s="1"/>
  <c r="AF353" i="2"/>
  <c r="BM353" i="2" s="1"/>
  <c r="AV353" i="2"/>
  <c r="BU353" i="2" s="1"/>
  <c r="AO353" i="2"/>
  <c r="BE353" i="2"/>
  <c r="AG353" i="2"/>
  <c r="AW353" i="2"/>
  <c r="AN177" i="2"/>
  <c r="BQ177" i="2" s="1"/>
  <c r="BD177" i="2"/>
  <c r="BY177" i="2" s="1"/>
  <c r="AF177" i="2"/>
  <c r="BM177" i="2" s="1"/>
  <c r="AV177" i="2"/>
  <c r="BU177" i="2" s="1"/>
  <c r="BE177" i="2"/>
  <c r="AO177" i="2"/>
  <c r="AW177" i="2"/>
  <c r="AG177" i="2"/>
  <c r="AV572" i="2"/>
  <c r="BU572" i="2" s="1"/>
  <c r="AN572" i="2"/>
  <c r="BQ572" i="2" s="1"/>
  <c r="AF572" i="2"/>
  <c r="BM572" i="2" s="1"/>
  <c r="BD572" i="2"/>
  <c r="BY572" i="2" s="1"/>
  <c r="AW572" i="2"/>
  <c r="AO572" i="2"/>
  <c r="BE572" i="2"/>
  <c r="AG572" i="2"/>
  <c r="AN216" i="2"/>
  <c r="BQ216" i="2" s="1"/>
  <c r="AF216" i="2"/>
  <c r="BM216" i="2" s="1"/>
  <c r="BD216" i="2"/>
  <c r="BY216" i="2" s="1"/>
  <c r="AV216" i="2"/>
  <c r="BU216" i="2" s="1"/>
  <c r="AW216" i="2"/>
  <c r="BE216" i="2"/>
  <c r="AO216" i="2"/>
  <c r="AG216" i="2"/>
  <c r="AF424" i="2"/>
  <c r="BM424" i="2" s="1"/>
  <c r="BD424" i="2"/>
  <c r="BY424" i="2" s="1"/>
  <c r="AV424" i="2"/>
  <c r="BU424" i="2" s="1"/>
  <c r="AN424" i="2"/>
  <c r="BQ424" i="2" s="1"/>
  <c r="BE424" i="2"/>
  <c r="AW424" i="2"/>
  <c r="AG424" i="2"/>
  <c r="AO424" i="2"/>
  <c r="AV633" i="2"/>
  <c r="BU633" i="2" s="1"/>
  <c r="AN633" i="2"/>
  <c r="BQ633" i="2" s="1"/>
  <c r="BD633" i="2"/>
  <c r="BY633" i="2" s="1"/>
  <c r="AF633" i="2"/>
  <c r="BM633" i="2" s="1"/>
  <c r="AO633" i="2"/>
  <c r="AG633" i="2"/>
  <c r="BE633" i="2"/>
  <c r="AW633" i="2"/>
  <c r="AV153" i="2"/>
  <c r="BU153" i="2" s="1"/>
  <c r="AN153" i="2"/>
  <c r="BQ153" i="2" s="1"/>
  <c r="AF153" i="2"/>
  <c r="BM153" i="2" s="1"/>
  <c r="BD153" i="2"/>
  <c r="BY153" i="2" s="1"/>
  <c r="AO153" i="2"/>
  <c r="AG153" i="2"/>
  <c r="AW153" i="2"/>
  <c r="BE153" i="2"/>
  <c r="AV402" i="2"/>
  <c r="BU402" i="2" s="1"/>
  <c r="AN402" i="2"/>
  <c r="BQ402" i="2" s="1"/>
  <c r="BD402" i="2"/>
  <c r="BY402" i="2" s="1"/>
  <c r="AF402" i="2"/>
  <c r="BM402" i="2" s="1"/>
  <c r="BE402" i="2"/>
  <c r="AG402" i="2"/>
  <c r="AO402" i="2"/>
  <c r="AW402" i="2"/>
  <c r="AV560" i="2"/>
  <c r="BU560" i="2" s="1"/>
  <c r="AN560" i="2"/>
  <c r="BQ560" i="2" s="1"/>
  <c r="AG560" i="2"/>
  <c r="AF560" i="2"/>
  <c r="BM560" i="2" s="1"/>
  <c r="BD560" i="2"/>
  <c r="BY560" i="2" s="1"/>
  <c r="BE560" i="2"/>
  <c r="AO560" i="2"/>
  <c r="AW560" i="2"/>
  <c r="AF415" i="2"/>
  <c r="BM415" i="2" s="1"/>
  <c r="BD415" i="2"/>
  <c r="BY415" i="2" s="1"/>
  <c r="AV415" i="2"/>
  <c r="BU415" i="2" s="1"/>
  <c r="AN415" i="2"/>
  <c r="BQ415" i="2" s="1"/>
  <c r="AG415" i="2"/>
  <c r="AO415" i="2"/>
  <c r="BE415" i="2"/>
  <c r="AW415" i="2"/>
  <c r="AN255" i="2"/>
  <c r="BQ255" i="2" s="1"/>
  <c r="AF255" i="2"/>
  <c r="BM255" i="2" s="1"/>
  <c r="BD255" i="2"/>
  <c r="BY255" i="2" s="1"/>
  <c r="AV255" i="2"/>
  <c r="BU255" i="2" s="1"/>
  <c r="AW255" i="2"/>
  <c r="BE255" i="2"/>
  <c r="AO255" i="2"/>
  <c r="AG255" i="2"/>
  <c r="BR140" i="2"/>
  <c r="AQ140" i="2"/>
  <c r="AF453" i="2"/>
  <c r="BM453" i="2" s="1"/>
  <c r="BD453" i="2"/>
  <c r="BY453" i="2" s="1"/>
  <c r="AV453" i="2"/>
  <c r="BU453" i="2" s="1"/>
  <c r="AN453" i="2"/>
  <c r="BQ453" i="2" s="1"/>
  <c r="AO453" i="2"/>
  <c r="AW453" i="2"/>
  <c r="AG453" i="2"/>
  <c r="BE453" i="2"/>
  <c r="AW138" i="2"/>
  <c r="BN139" i="2"/>
  <c r="AI139" i="2"/>
  <c r="AV290" i="2"/>
  <c r="BU290" i="2" s="1"/>
  <c r="AN290" i="2"/>
  <c r="BQ290" i="2" s="1"/>
  <c r="AF290" i="2"/>
  <c r="BM290" i="2" s="1"/>
  <c r="BD290" i="2"/>
  <c r="BY290" i="2" s="1"/>
  <c r="AW290" i="2"/>
  <c r="BE290" i="2"/>
  <c r="AG290" i="2"/>
  <c r="AO290" i="2"/>
  <c r="AF459" i="2"/>
  <c r="BM459" i="2" s="1"/>
  <c r="BD459" i="2"/>
  <c r="BY459" i="2" s="1"/>
  <c r="AV459" i="2"/>
  <c r="BU459" i="2" s="1"/>
  <c r="AN459" i="2"/>
  <c r="BQ459" i="2" s="1"/>
  <c r="AO459" i="2"/>
  <c r="AG459" i="2"/>
  <c r="BE459" i="2"/>
  <c r="AW459" i="2"/>
  <c r="AN628" i="2"/>
  <c r="BQ628" i="2" s="1"/>
  <c r="AF628" i="2"/>
  <c r="BM628" i="2" s="1"/>
  <c r="BD628" i="2"/>
  <c r="BY628" i="2" s="1"/>
  <c r="AV628" i="2"/>
  <c r="BU628" i="2" s="1"/>
  <c r="AW628" i="2"/>
  <c r="BE628" i="2"/>
  <c r="AG628" i="2"/>
  <c r="AO628" i="2"/>
  <c r="AF411" i="2"/>
  <c r="BM411" i="2" s="1"/>
  <c r="BD411" i="2"/>
  <c r="BY411" i="2" s="1"/>
  <c r="AV411" i="2"/>
  <c r="BU411" i="2" s="1"/>
  <c r="AN411" i="2"/>
  <c r="BQ411" i="2" s="1"/>
  <c r="BE411" i="2"/>
  <c r="AG411" i="2"/>
  <c r="AO411" i="2"/>
  <c r="AW411" i="2"/>
  <c r="AF412" i="2"/>
  <c r="BM412" i="2" s="1"/>
  <c r="BD412" i="2"/>
  <c r="BY412" i="2" s="1"/>
  <c r="AV412" i="2"/>
  <c r="BU412" i="2" s="1"/>
  <c r="AN412" i="2"/>
  <c r="BQ412" i="2" s="1"/>
  <c r="BE412" i="2"/>
  <c r="AW412" i="2"/>
  <c r="AG412" i="2"/>
  <c r="AO412" i="2"/>
  <c r="BD345" i="2"/>
  <c r="BY345" i="2" s="1"/>
  <c r="AV345" i="2"/>
  <c r="BU345" i="2" s="1"/>
  <c r="AN345" i="2"/>
  <c r="BQ345" i="2" s="1"/>
  <c r="AG345" i="2"/>
  <c r="AF345" i="2"/>
  <c r="BM345" i="2" s="1"/>
  <c r="BE345" i="2"/>
  <c r="AW345" i="2"/>
  <c r="AO345" i="2"/>
  <c r="AF520" i="2"/>
  <c r="BM520" i="2" s="1"/>
  <c r="BD520" i="2"/>
  <c r="BY520" i="2" s="1"/>
  <c r="AV520" i="2"/>
  <c r="BU520" i="2" s="1"/>
  <c r="AN520" i="2"/>
  <c r="BQ520" i="2" s="1"/>
  <c r="BE520" i="2"/>
  <c r="AG520" i="2"/>
  <c r="AW520" i="2"/>
  <c r="AO520" i="2"/>
  <c r="BD336" i="2"/>
  <c r="BY336" i="2" s="1"/>
  <c r="AV336" i="2"/>
  <c r="BU336" i="2" s="1"/>
  <c r="AN336" i="2"/>
  <c r="BQ336" i="2" s="1"/>
  <c r="AG336" i="2"/>
  <c r="AF336" i="2"/>
  <c r="BM336" i="2" s="1"/>
  <c r="AW336" i="2"/>
  <c r="AO336" i="2"/>
  <c r="BE336" i="2"/>
  <c r="AV444" i="2"/>
  <c r="BU444" i="2" s="1"/>
  <c r="AN444" i="2"/>
  <c r="BQ444" i="2" s="1"/>
  <c r="BD444" i="2"/>
  <c r="BY444" i="2" s="1"/>
  <c r="AF444" i="2"/>
  <c r="BM444" i="2" s="1"/>
  <c r="AO444" i="2"/>
  <c r="AW444" i="2"/>
  <c r="BE444" i="2"/>
  <c r="AG444" i="2"/>
  <c r="AF497" i="2"/>
  <c r="BM497" i="2" s="1"/>
  <c r="BD497" i="2"/>
  <c r="BY497" i="2" s="1"/>
  <c r="AV497" i="2"/>
  <c r="BU497" i="2" s="1"/>
  <c r="AN497" i="2"/>
  <c r="BQ497" i="2" s="1"/>
  <c r="AO497" i="2"/>
  <c r="AG497" i="2"/>
  <c r="BE497" i="2"/>
  <c r="AW497" i="2"/>
  <c r="AV320" i="2"/>
  <c r="BU320" i="2" s="1"/>
  <c r="AN320" i="2"/>
  <c r="BQ320" i="2" s="1"/>
  <c r="AF320" i="2"/>
  <c r="BM320" i="2" s="1"/>
  <c r="BD320" i="2"/>
  <c r="BY320" i="2" s="1"/>
  <c r="AW320" i="2"/>
  <c r="AG320" i="2"/>
  <c r="AO320" i="2"/>
  <c r="BE320" i="2"/>
  <c r="BD342" i="2"/>
  <c r="BY342" i="2" s="1"/>
  <c r="AV342" i="2"/>
  <c r="BU342" i="2" s="1"/>
  <c r="AN342" i="2"/>
  <c r="BQ342" i="2" s="1"/>
  <c r="AG342" i="2"/>
  <c r="AF342" i="2"/>
  <c r="BM342" i="2" s="1"/>
  <c r="AW342" i="2"/>
  <c r="BE342" i="2"/>
  <c r="AO342" i="2"/>
  <c r="AF426" i="2"/>
  <c r="BM426" i="2" s="1"/>
  <c r="BD426" i="2"/>
  <c r="BY426" i="2" s="1"/>
  <c r="AV426" i="2"/>
  <c r="BU426" i="2" s="1"/>
  <c r="AN426" i="2"/>
  <c r="BQ426" i="2" s="1"/>
  <c r="AW426" i="2"/>
  <c r="BE426" i="2"/>
  <c r="AG426" i="2"/>
  <c r="AO426" i="2"/>
  <c r="AF475" i="2"/>
  <c r="BM475" i="2" s="1"/>
  <c r="BD475" i="2"/>
  <c r="BY475" i="2" s="1"/>
  <c r="AV475" i="2"/>
  <c r="BU475" i="2" s="1"/>
  <c r="AN475" i="2"/>
  <c r="BQ475" i="2" s="1"/>
  <c r="AO475" i="2"/>
  <c r="AW475" i="2"/>
  <c r="AG475" i="2"/>
  <c r="BE475" i="2"/>
  <c r="AV156" i="2"/>
  <c r="BU156" i="2" s="1"/>
  <c r="AN156" i="2"/>
  <c r="BQ156" i="2" s="1"/>
  <c r="AF156" i="2"/>
  <c r="BM156" i="2" s="1"/>
  <c r="BD156" i="2"/>
  <c r="BY156" i="2" s="1"/>
  <c r="AO156" i="2"/>
  <c r="BE156" i="2"/>
  <c r="AW156" i="2"/>
  <c r="AG156" i="2"/>
  <c r="AN354" i="2"/>
  <c r="BQ354" i="2" s="1"/>
  <c r="AV354" i="2"/>
  <c r="BU354" i="2" s="1"/>
  <c r="AF354" i="2"/>
  <c r="BM354" i="2" s="1"/>
  <c r="BD354" i="2"/>
  <c r="BY354" i="2" s="1"/>
  <c r="BE354" i="2"/>
  <c r="AO354" i="2"/>
  <c r="AG354" i="2"/>
  <c r="AW354" i="2"/>
  <c r="AN221" i="2"/>
  <c r="BQ221" i="2" s="1"/>
  <c r="AF221" i="2"/>
  <c r="BM221" i="2" s="1"/>
  <c r="BD221" i="2"/>
  <c r="BY221" i="2" s="1"/>
  <c r="AV221" i="2"/>
  <c r="BU221" i="2" s="1"/>
  <c r="AO221" i="2"/>
  <c r="BE221" i="2"/>
  <c r="AW221" i="2"/>
  <c r="AG221" i="2"/>
  <c r="AN352" i="2"/>
  <c r="BQ352" i="2" s="1"/>
  <c r="BD352" i="2"/>
  <c r="BY352" i="2" s="1"/>
  <c r="AF352" i="2"/>
  <c r="BM352" i="2" s="1"/>
  <c r="AV352" i="2"/>
  <c r="BU352" i="2" s="1"/>
  <c r="BE352" i="2"/>
  <c r="AW352" i="2"/>
  <c r="AO352" i="2"/>
  <c r="AG352" i="2"/>
  <c r="AV163" i="2"/>
  <c r="BU163" i="2" s="1"/>
  <c r="AN163" i="2"/>
  <c r="BQ163" i="2" s="1"/>
  <c r="AF163" i="2"/>
  <c r="BM163" i="2" s="1"/>
  <c r="BD163" i="2"/>
  <c r="BY163" i="2" s="1"/>
  <c r="BE163" i="2"/>
  <c r="AO163" i="2"/>
  <c r="AW163" i="2"/>
  <c r="AG163" i="2"/>
  <c r="AN169" i="2"/>
  <c r="BQ169" i="2" s="1"/>
  <c r="BD169" i="2"/>
  <c r="BY169" i="2" s="1"/>
  <c r="AF169" i="2"/>
  <c r="BM169" i="2" s="1"/>
  <c r="AV169" i="2"/>
  <c r="BU169" i="2" s="1"/>
  <c r="AG169" i="2"/>
  <c r="BE169" i="2"/>
  <c r="AO169" i="2"/>
  <c r="AW169" i="2"/>
  <c r="AV619" i="2"/>
  <c r="BU619" i="2" s="1"/>
  <c r="AN619" i="2"/>
  <c r="BQ619" i="2" s="1"/>
  <c r="AF619" i="2"/>
  <c r="BM619" i="2" s="1"/>
  <c r="BD619" i="2"/>
  <c r="BY619" i="2" s="1"/>
  <c r="BE619" i="2"/>
  <c r="AW619" i="2"/>
  <c r="AG619" i="2"/>
  <c r="AO619" i="2"/>
  <c r="AN362" i="2"/>
  <c r="BQ362" i="2" s="1"/>
  <c r="AV362" i="2"/>
  <c r="BU362" i="2" s="1"/>
  <c r="BE362" i="2"/>
  <c r="BD362" i="2"/>
  <c r="BY362" i="2" s="1"/>
  <c r="AO362" i="2"/>
  <c r="AF362" i="2"/>
  <c r="BM362" i="2" s="1"/>
  <c r="AG362" i="2"/>
  <c r="AW362" i="2"/>
  <c r="BD344" i="2"/>
  <c r="BY344" i="2" s="1"/>
  <c r="AV344" i="2"/>
  <c r="BU344" i="2" s="1"/>
  <c r="AN344" i="2"/>
  <c r="BQ344" i="2" s="1"/>
  <c r="AG344" i="2"/>
  <c r="AF344" i="2"/>
  <c r="BM344" i="2" s="1"/>
  <c r="AO344" i="2"/>
  <c r="AW344" i="2"/>
  <c r="BE344" i="2"/>
  <c r="BZ141" i="2"/>
  <c r="AV532" i="2"/>
  <c r="BU532" i="2" s="1"/>
  <c r="AN532" i="2"/>
  <c r="BQ532" i="2" s="1"/>
  <c r="BD532" i="2"/>
  <c r="BY532" i="2" s="1"/>
  <c r="AF532" i="2"/>
  <c r="BM532" i="2" s="1"/>
  <c r="BE532" i="2"/>
  <c r="AO532" i="2"/>
  <c r="AW532" i="2"/>
  <c r="AG532" i="2"/>
  <c r="AN218" i="2"/>
  <c r="BQ218" i="2" s="1"/>
  <c r="AF218" i="2"/>
  <c r="BM218" i="2" s="1"/>
  <c r="BD218" i="2"/>
  <c r="BY218" i="2" s="1"/>
  <c r="AV218" i="2"/>
  <c r="BU218" i="2" s="1"/>
  <c r="AO218" i="2"/>
  <c r="BE218" i="2"/>
  <c r="AW218" i="2"/>
  <c r="AG218" i="2"/>
  <c r="BD590" i="2"/>
  <c r="BY590" i="2" s="1"/>
  <c r="AV590" i="2"/>
  <c r="BU590" i="2" s="1"/>
  <c r="AN590" i="2"/>
  <c r="BQ590" i="2" s="1"/>
  <c r="AF590" i="2"/>
  <c r="BM590" i="2" s="1"/>
  <c r="BE590" i="2"/>
  <c r="AO590" i="2"/>
  <c r="AW590" i="2"/>
  <c r="AG590" i="2"/>
  <c r="AN256" i="2"/>
  <c r="BQ256" i="2" s="1"/>
  <c r="AF256" i="2"/>
  <c r="BM256" i="2" s="1"/>
  <c r="BD256" i="2"/>
  <c r="BY256" i="2" s="1"/>
  <c r="AV256" i="2"/>
  <c r="BU256" i="2" s="1"/>
  <c r="AW256" i="2"/>
  <c r="AO256" i="2"/>
  <c r="BE256" i="2"/>
  <c r="AG256" i="2"/>
  <c r="AF484" i="2"/>
  <c r="BM484" i="2" s="1"/>
  <c r="BD484" i="2"/>
  <c r="BY484" i="2" s="1"/>
  <c r="AV484" i="2"/>
  <c r="BU484" i="2" s="1"/>
  <c r="AN484" i="2"/>
  <c r="BQ484" i="2" s="1"/>
  <c r="AW484" i="2"/>
  <c r="AG484" i="2"/>
  <c r="BE484" i="2"/>
  <c r="AO484" i="2"/>
  <c r="BD608" i="2"/>
  <c r="BY608" i="2" s="1"/>
  <c r="AV608" i="2"/>
  <c r="BU608" i="2" s="1"/>
  <c r="AN608" i="2"/>
  <c r="BQ608" i="2" s="1"/>
  <c r="AF608" i="2"/>
  <c r="BM608" i="2" s="1"/>
  <c r="BE608" i="2"/>
  <c r="AW608" i="2"/>
  <c r="AG608" i="2"/>
  <c r="AO608" i="2"/>
  <c r="AV445" i="2"/>
  <c r="BU445" i="2" s="1"/>
  <c r="AN445" i="2"/>
  <c r="BQ445" i="2" s="1"/>
  <c r="BE445" i="2"/>
  <c r="BD445" i="2"/>
  <c r="BY445" i="2" s="1"/>
  <c r="AF445" i="2"/>
  <c r="BM445" i="2" s="1"/>
  <c r="AO445" i="2"/>
  <c r="AG445" i="2"/>
  <c r="AW445" i="2"/>
  <c r="AV326" i="2"/>
  <c r="BU326" i="2" s="1"/>
  <c r="AN326" i="2"/>
  <c r="BQ326" i="2" s="1"/>
  <c r="AF326" i="2"/>
  <c r="BM326" i="2" s="1"/>
  <c r="BD326" i="2"/>
  <c r="BY326" i="2" s="1"/>
  <c r="AG326" i="2"/>
  <c r="BE326" i="2"/>
  <c r="AO326" i="2"/>
  <c r="AW326" i="2"/>
  <c r="BD606" i="2"/>
  <c r="BY606" i="2" s="1"/>
  <c r="AV606" i="2"/>
  <c r="BU606" i="2" s="1"/>
  <c r="AN606" i="2"/>
  <c r="BQ606" i="2" s="1"/>
  <c r="AF606" i="2"/>
  <c r="BM606" i="2" s="1"/>
  <c r="AG606" i="2"/>
  <c r="BE606" i="2"/>
  <c r="AW606" i="2"/>
  <c r="AO606" i="2"/>
  <c r="AV311" i="2"/>
  <c r="BU311" i="2" s="1"/>
  <c r="AN311" i="2"/>
  <c r="BQ311" i="2" s="1"/>
  <c r="AF311" i="2"/>
  <c r="BM311" i="2" s="1"/>
  <c r="BD311" i="2"/>
  <c r="BY311" i="2" s="1"/>
  <c r="AW311" i="2"/>
  <c r="AG311" i="2"/>
  <c r="BE311" i="2"/>
  <c r="AO311" i="2"/>
  <c r="BD602" i="2"/>
  <c r="BY602" i="2" s="1"/>
  <c r="AV602" i="2"/>
  <c r="BU602" i="2" s="1"/>
  <c r="AN602" i="2"/>
  <c r="BQ602" i="2" s="1"/>
  <c r="AF602" i="2"/>
  <c r="BM602" i="2" s="1"/>
  <c r="BE602" i="2"/>
  <c r="AG602" i="2"/>
  <c r="AW602" i="2"/>
  <c r="AO602" i="2"/>
  <c r="BD587" i="2"/>
  <c r="BY587" i="2" s="1"/>
  <c r="AV587" i="2"/>
  <c r="BU587" i="2" s="1"/>
  <c r="AN587" i="2"/>
  <c r="BQ587" i="2" s="1"/>
  <c r="AF587" i="2"/>
  <c r="BM587" i="2" s="1"/>
  <c r="AG587" i="2"/>
  <c r="AO587" i="2"/>
  <c r="BE587" i="2"/>
  <c r="AW587" i="2"/>
  <c r="AN201" i="2"/>
  <c r="BQ201" i="2" s="1"/>
  <c r="BE201" i="2"/>
  <c r="AF201" i="2"/>
  <c r="BM201" i="2" s="1"/>
  <c r="BD201" i="2"/>
  <c r="BY201" i="2" s="1"/>
  <c r="AV201" i="2"/>
  <c r="BU201" i="2" s="1"/>
  <c r="AO201" i="2"/>
  <c r="AW201" i="2"/>
  <c r="AG201" i="2"/>
  <c r="AV530" i="2"/>
  <c r="BU530" i="2" s="1"/>
  <c r="AN530" i="2"/>
  <c r="BQ530" i="2" s="1"/>
  <c r="BD530" i="2"/>
  <c r="BY530" i="2" s="1"/>
  <c r="AF530" i="2"/>
  <c r="BM530" i="2" s="1"/>
  <c r="BE530" i="2"/>
  <c r="AW530" i="2"/>
  <c r="AG530" i="2"/>
  <c r="AO530" i="2"/>
  <c r="AN191" i="2"/>
  <c r="BQ191" i="2" s="1"/>
  <c r="BD191" i="2"/>
  <c r="BY191" i="2" s="1"/>
  <c r="AV191" i="2"/>
  <c r="BU191" i="2" s="1"/>
  <c r="BE191" i="2"/>
  <c r="AF191" i="2"/>
  <c r="BM191" i="2" s="1"/>
  <c r="AW191" i="2"/>
  <c r="AO191" i="2"/>
  <c r="AG191" i="2"/>
  <c r="BD604" i="2"/>
  <c r="BY604" i="2" s="1"/>
  <c r="AV604" i="2"/>
  <c r="BU604" i="2" s="1"/>
  <c r="AN604" i="2"/>
  <c r="BQ604" i="2" s="1"/>
  <c r="AF604" i="2"/>
  <c r="BM604" i="2" s="1"/>
  <c r="AG604" i="2"/>
  <c r="AO604" i="2"/>
  <c r="BE604" i="2"/>
  <c r="AW604" i="2"/>
  <c r="AW137" i="2"/>
  <c r="AN349" i="2"/>
  <c r="BQ349" i="2" s="1"/>
  <c r="BD349" i="2"/>
  <c r="BY349" i="2" s="1"/>
  <c r="AF349" i="2"/>
  <c r="BM349" i="2" s="1"/>
  <c r="AV349" i="2"/>
  <c r="BU349" i="2" s="1"/>
  <c r="AO349" i="2"/>
  <c r="AG349" i="2"/>
  <c r="BE349" i="2"/>
  <c r="AW349" i="2"/>
  <c r="AV527" i="2"/>
  <c r="BU527" i="2" s="1"/>
  <c r="AN527" i="2"/>
  <c r="BQ527" i="2" s="1"/>
  <c r="AF527" i="2"/>
  <c r="BM527" i="2" s="1"/>
  <c r="BD527" i="2"/>
  <c r="BY527" i="2" s="1"/>
  <c r="AO527" i="2"/>
  <c r="AW527" i="2"/>
  <c r="BE527" i="2"/>
  <c r="AG527" i="2"/>
  <c r="AN220" i="2"/>
  <c r="BQ220" i="2" s="1"/>
  <c r="AF220" i="2"/>
  <c r="BM220" i="2" s="1"/>
  <c r="BD220" i="2"/>
  <c r="BY220" i="2" s="1"/>
  <c r="AV220" i="2"/>
  <c r="BU220" i="2" s="1"/>
  <c r="AW220" i="2"/>
  <c r="AO220" i="2"/>
  <c r="BE220" i="2"/>
  <c r="AG220" i="2"/>
  <c r="BD592" i="2"/>
  <c r="BY592" i="2" s="1"/>
  <c r="AV592" i="2"/>
  <c r="BU592" i="2" s="1"/>
  <c r="AN592" i="2"/>
  <c r="BQ592" i="2" s="1"/>
  <c r="AF592" i="2"/>
  <c r="BM592" i="2" s="1"/>
  <c r="AG592" i="2"/>
  <c r="AW592" i="2"/>
  <c r="AO592" i="2"/>
  <c r="BE592" i="2"/>
  <c r="AF499" i="2"/>
  <c r="BM499" i="2" s="1"/>
  <c r="BD499" i="2"/>
  <c r="BY499" i="2" s="1"/>
  <c r="AV499" i="2"/>
  <c r="BU499" i="2" s="1"/>
  <c r="AN499" i="2"/>
  <c r="BQ499" i="2" s="1"/>
  <c r="AG499" i="2"/>
  <c r="AO499" i="2"/>
  <c r="AW499" i="2"/>
  <c r="BE499" i="2"/>
  <c r="AN225" i="2"/>
  <c r="BQ225" i="2" s="1"/>
  <c r="AF225" i="2"/>
  <c r="BM225" i="2" s="1"/>
  <c r="BD225" i="2"/>
  <c r="BY225" i="2" s="1"/>
  <c r="AV225" i="2"/>
  <c r="BU225" i="2" s="1"/>
  <c r="AO225" i="2"/>
  <c r="BE225" i="2"/>
  <c r="AW225" i="2"/>
  <c r="AG225" i="2"/>
  <c r="AF519" i="2"/>
  <c r="BM519" i="2" s="1"/>
  <c r="BD519" i="2"/>
  <c r="BY519" i="2" s="1"/>
  <c r="AV519" i="2"/>
  <c r="BU519" i="2" s="1"/>
  <c r="AN519" i="2"/>
  <c r="BQ519" i="2" s="1"/>
  <c r="AW519" i="2"/>
  <c r="AG519" i="2"/>
  <c r="BE519" i="2"/>
  <c r="AO519" i="2"/>
  <c r="AV302" i="2"/>
  <c r="BU302" i="2" s="1"/>
  <c r="AN302" i="2"/>
  <c r="BQ302" i="2" s="1"/>
  <c r="AF302" i="2"/>
  <c r="BM302" i="2" s="1"/>
  <c r="BD302" i="2"/>
  <c r="BY302" i="2" s="1"/>
  <c r="BE302" i="2"/>
  <c r="AG302" i="2"/>
  <c r="AW302" i="2"/>
  <c r="AO302" i="2"/>
  <c r="AF473" i="2"/>
  <c r="BM473" i="2" s="1"/>
  <c r="BD473" i="2"/>
  <c r="BY473" i="2" s="1"/>
  <c r="AV473" i="2"/>
  <c r="BU473" i="2" s="1"/>
  <c r="AN473" i="2"/>
  <c r="BQ473" i="2" s="1"/>
  <c r="BE473" i="2"/>
  <c r="AO473" i="2"/>
  <c r="AG473" i="2"/>
  <c r="AW473" i="2"/>
  <c r="AF458" i="2"/>
  <c r="BM458" i="2" s="1"/>
  <c r="BD458" i="2"/>
  <c r="BY458" i="2" s="1"/>
  <c r="AV458" i="2"/>
  <c r="BU458" i="2" s="1"/>
  <c r="AN458" i="2"/>
  <c r="BQ458" i="2" s="1"/>
  <c r="BE458" i="2"/>
  <c r="AO458" i="2"/>
  <c r="AG458" i="2"/>
  <c r="AW458" i="2"/>
  <c r="AN253" i="2"/>
  <c r="BQ253" i="2" s="1"/>
  <c r="AF253" i="2"/>
  <c r="BM253" i="2" s="1"/>
  <c r="BD253" i="2"/>
  <c r="BY253" i="2" s="1"/>
  <c r="AV253" i="2"/>
  <c r="BU253" i="2" s="1"/>
  <c r="AO253" i="2"/>
  <c r="BE253" i="2"/>
  <c r="AW253" i="2"/>
  <c r="AG253" i="2"/>
  <c r="AF510" i="2"/>
  <c r="BM510" i="2" s="1"/>
  <c r="BD510" i="2"/>
  <c r="BY510" i="2" s="1"/>
  <c r="AV510" i="2"/>
  <c r="BU510" i="2" s="1"/>
  <c r="AN510" i="2"/>
  <c r="BQ510" i="2" s="1"/>
  <c r="BE510" i="2"/>
  <c r="AG510" i="2"/>
  <c r="AO510" i="2"/>
  <c r="AW510" i="2"/>
  <c r="AV301" i="2"/>
  <c r="BU301" i="2" s="1"/>
  <c r="AN301" i="2"/>
  <c r="BQ301" i="2" s="1"/>
  <c r="AF301" i="2"/>
  <c r="BM301" i="2" s="1"/>
  <c r="BD301" i="2"/>
  <c r="BY301" i="2" s="1"/>
  <c r="AG301" i="2"/>
  <c r="AW301" i="2"/>
  <c r="AO301" i="2"/>
  <c r="BE301" i="2"/>
  <c r="BD582" i="2"/>
  <c r="BY582" i="2" s="1"/>
  <c r="AV582" i="2"/>
  <c r="BU582" i="2" s="1"/>
  <c r="AN582" i="2"/>
  <c r="BQ582" i="2" s="1"/>
  <c r="AF582" i="2"/>
  <c r="BM582" i="2" s="1"/>
  <c r="AG582" i="2"/>
  <c r="BE582" i="2"/>
  <c r="AO582" i="2"/>
  <c r="AW582" i="2"/>
  <c r="AN243" i="2"/>
  <c r="BQ243" i="2" s="1"/>
  <c r="AF243" i="2"/>
  <c r="BM243" i="2" s="1"/>
  <c r="BD243" i="2"/>
  <c r="BY243" i="2" s="1"/>
  <c r="AV243" i="2"/>
  <c r="BU243" i="2" s="1"/>
  <c r="AW243" i="2"/>
  <c r="BE243" i="2"/>
  <c r="AO243" i="2"/>
  <c r="AG243" i="2"/>
  <c r="AN387" i="2"/>
  <c r="BQ387" i="2" s="1"/>
  <c r="AF387" i="2"/>
  <c r="BM387" i="2" s="1"/>
  <c r="BD387" i="2"/>
  <c r="BY387" i="2" s="1"/>
  <c r="AV387" i="2"/>
  <c r="BU387" i="2" s="1"/>
  <c r="AW387" i="2"/>
  <c r="AG387" i="2"/>
  <c r="AO387" i="2"/>
  <c r="BE387" i="2"/>
  <c r="AV308" i="2"/>
  <c r="BU308" i="2" s="1"/>
  <c r="AN308" i="2"/>
  <c r="BQ308" i="2" s="1"/>
  <c r="AF308" i="2"/>
  <c r="BM308" i="2" s="1"/>
  <c r="BD308" i="2"/>
  <c r="BY308" i="2" s="1"/>
  <c r="AW308" i="2"/>
  <c r="BE308" i="2"/>
  <c r="AO308" i="2"/>
  <c r="AG308" i="2"/>
  <c r="AV536" i="2"/>
  <c r="BU536" i="2" s="1"/>
  <c r="AN536" i="2"/>
  <c r="BQ536" i="2" s="1"/>
  <c r="AF536" i="2"/>
  <c r="BM536" i="2" s="1"/>
  <c r="BD536" i="2"/>
  <c r="BY536" i="2" s="1"/>
  <c r="AO536" i="2"/>
  <c r="AG536" i="2"/>
  <c r="BE536" i="2"/>
  <c r="AW536" i="2"/>
  <c r="AF476" i="2"/>
  <c r="BM476" i="2" s="1"/>
  <c r="BD476" i="2"/>
  <c r="BY476" i="2" s="1"/>
  <c r="AV476" i="2"/>
  <c r="BU476" i="2" s="1"/>
  <c r="AN476" i="2"/>
  <c r="BQ476" i="2" s="1"/>
  <c r="AW476" i="2"/>
  <c r="AG476" i="2"/>
  <c r="AO476" i="2"/>
  <c r="BE476" i="2"/>
  <c r="AN165" i="2"/>
  <c r="BQ165" i="2" s="1"/>
  <c r="BD165" i="2"/>
  <c r="BY165" i="2" s="1"/>
  <c r="AF165" i="2"/>
  <c r="BM165" i="2" s="1"/>
  <c r="AV165" i="2"/>
  <c r="BU165" i="2" s="1"/>
  <c r="BE165" i="2"/>
  <c r="AG165" i="2"/>
  <c r="AO165" i="2"/>
  <c r="AW165" i="2"/>
  <c r="AV567" i="2"/>
  <c r="BU567" i="2" s="1"/>
  <c r="AN567" i="2"/>
  <c r="BQ567" i="2" s="1"/>
  <c r="AG567" i="2"/>
  <c r="AF567" i="2"/>
  <c r="BM567" i="2" s="1"/>
  <c r="BD567" i="2"/>
  <c r="BY567" i="2" s="1"/>
  <c r="BE567" i="2"/>
  <c r="AW567" i="2"/>
  <c r="AO567" i="2"/>
  <c r="AN176" i="2"/>
  <c r="BQ176" i="2" s="1"/>
  <c r="BE176" i="2"/>
  <c r="BD176" i="2"/>
  <c r="BY176" i="2" s="1"/>
  <c r="AF176" i="2"/>
  <c r="BM176" i="2" s="1"/>
  <c r="AV176" i="2"/>
  <c r="BU176" i="2" s="1"/>
  <c r="AO176" i="2"/>
  <c r="AW176" i="2"/>
  <c r="AG176" i="2"/>
  <c r="AN183" i="2"/>
  <c r="BQ183" i="2" s="1"/>
  <c r="BD183" i="2"/>
  <c r="BY183" i="2" s="1"/>
  <c r="AV183" i="2"/>
  <c r="BU183" i="2" s="1"/>
  <c r="BE183" i="2"/>
  <c r="AF183" i="2"/>
  <c r="BM183" i="2" s="1"/>
  <c r="AW183" i="2"/>
  <c r="AO183" i="2"/>
  <c r="AG183" i="2"/>
  <c r="AN367" i="2"/>
  <c r="BQ367" i="2" s="1"/>
  <c r="BD367" i="2"/>
  <c r="BY367" i="2" s="1"/>
  <c r="AF367" i="2"/>
  <c r="BM367" i="2" s="1"/>
  <c r="AV367" i="2"/>
  <c r="BU367" i="2" s="1"/>
  <c r="BE367" i="2"/>
  <c r="AW367" i="2"/>
  <c r="AG367" i="2"/>
  <c r="AO367" i="2"/>
  <c r="AN377" i="2"/>
  <c r="BQ377" i="2" s="1"/>
  <c r="AF377" i="2"/>
  <c r="BM377" i="2" s="1"/>
  <c r="AW377" i="2"/>
  <c r="BD377" i="2"/>
  <c r="BY377" i="2" s="1"/>
  <c r="AV377" i="2"/>
  <c r="BU377" i="2" s="1"/>
  <c r="AO377" i="2"/>
  <c r="BE377" i="2"/>
  <c r="AG377" i="2"/>
  <c r="AN133" i="2"/>
  <c r="BQ133" i="2" s="1"/>
  <c r="AF133" i="2"/>
  <c r="BM133" i="2" s="1"/>
  <c r="AO133" i="2"/>
  <c r="AG133" i="2"/>
  <c r="BD347" i="2"/>
  <c r="BY347" i="2" s="1"/>
  <c r="AV347" i="2"/>
  <c r="BU347" i="2" s="1"/>
  <c r="AN347" i="2"/>
  <c r="BQ347" i="2" s="1"/>
  <c r="AG347" i="2"/>
  <c r="AF347" i="2"/>
  <c r="BM347" i="2" s="1"/>
  <c r="AO347" i="2"/>
  <c r="AW347" i="2"/>
  <c r="BE347" i="2"/>
  <c r="AV550" i="2"/>
  <c r="BU550" i="2" s="1"/>
  <c r="BD550" i="2"/>
  <c r="BY550" i="2" s="1"/>
  <c r="AN550" i="2"/>
  <c r="BQ550" i="2" s="1"/>
  <c r="AF550" i="2"/>
  <c r="BM550" i="2" s="1"/>
  <c r="AG550" i="2"/>
  <c r="AO550" i="2"/>
  <c r="BE550" i="2"/>
  <c r="AW550" i="2"/>
  <c r="BE140" i="2"/>
  <c r="AV140" i="2"/>
  <c r="BU140" i="2" s="1"/>
  <c r="BD505" i="2"/>
  <c r="BY505" i="2" s="1"/>
  <c r="AV505" i="2"/>
  <c r="BU505" i="2" s="1"/>
  <c r="AN505" i="2"/>
  <c r="BQ505" i="2" s="1"/>
  <c r="AF505" i="2"/>
  <c r="BM505" i="2" s="1"/>
  <c r="AO505" i="2"/>
  <c r="AG505" i="2"/>
  <c r="AW505" i="2"/>
  <c r="BE505" i="2"/>
  <c r="AV443" i="2"/>
  <c r="BU443" i="2" s="1"/>
  <c r="AN443" i="2"/>
  <c r="BQ443" i="2" s="1"/>
  <c r="BD443" i="2"/>
  <c r="BY443" i="2" s="1"/>
  <c r="AF443" i="2"/>
  <c r="BM443" i="2" s="1"/>
  <c r="BE443" i="2"/>
  <c r="AG443" i="2"/>
  <c r="AO443" i="2"/>
  <c r="AW443" i="2"/>
  <c r="AN385" i="2"/>
  <c r="BQ385" i="2" s="1"/>
  <c r="AF385" i="2"/>
  <c r="BM385" i="2" s="1"/>
  <c r="BD385" i="2"/>
  <c r="BY385" i="2" s="1"/>
  <c r="AV385" i="2"/>
  <c r="BU385" i="2" s="1"/>
  <c r="AW385" i="2"/>
  <c r="AO385" i="2"/>
  <c r="BE385" i="2"/>
  <c r="AG385" i="2"/>
  <c r="AF403" i="2"/>
  <c r="BM403" i="2" s="1"/>
  <c r="AV403" i="2"/>
  <c r="BU403" i="2" s="1"/>
  <c r="AN403" i="2"/>
  <c r="BQ403" i="2" s="1"/>
  <c r="BD403" i="2"/>
  <c r="BY403" i="2" s="1"/>
  <c r="BE403" i="2"/>
  <c r="AG403" i="2"/>
  <c r="AW403" i="2"/>
  <c r="AO403" i="2"/>
  <c r="BN138" i="2"/>
  <c r="AI138" i="2"/>
  <c r="BD339" i="2"/>
  <c r="BY339" i="2" s="1"/>
  <c r="AV600" i="2"/>
  <c r="BU600" i="2" s="1"/>
  <c r="BD600" i="2"/>
  <c r="BY600" i="2" s="1"/>
  <c r="AN600" i="2"/>
  <c r="BQ600" i="2" s="1"/>
  <c r="AF600" i="2"/>
  <c r="BM600" i="2" s="1"/>
  <c r="AO600" i="2"/>
  <c r="AG600" i="2"/>
  <c r="BE600" i="2"/>
  <c r="AW600" i="2"/>
  <c r="AN356" i="2"/>
  <c r="BQ356" i="2" s="1"/>
  <c r="BD356" i="2"/>
  <c r="BY356" i="2" s="1"/>
  <c r="AF356" i="2"/>
  <c r="BM356" i="2" s="1"/>
  <c r="AV356" i="2"/>
  <c r="BU356" i="2" s="1"/>
  <c r="BE356" i="2"/>
  <c r="AO356" i="2"/>
  <c r="AG356" i="2"/>
  <c r="AW356" i="2"/>
  <c r="AN373" i="2"/>
  <c r="BQ373" i="2" s="1"/>
  <c r="AF373" i="2"/>
  <c r="BM373" i="2" s="1"/>
  <c r="BD373" i="2"/>
  <c r="BY373" i="2" s="1"/>
  <c r="AV373" i="2"/>
  <c r="BU373" i="2" s="1"/>
  <c r="AG373" i="2"/>
  <c r="AO373" i="2"/>
  <c r="BE373" i="2"/>
  <c r="AW373" i="2"/>
  <c r="AN178" i="2"/>
  <c r="BQ178" i="2" s="1"/>
  <c r="AV178" i="2"/>
  <c r="BU178" i="2" s="1"/>
  <c r="BD178" i="2"/>
  <c r="BY178" i="2" s="1"/>
  <c r="AF178" i="2"/>
  <c r="BM178" i="2" s="1"/>
  <c r="AO178" i="2"/>
  <c r="BE178" i="2"/>
  <c r="AG178" i="2"/>
  <c r="AW178" i="2"/>
  <c r="BD503" i="2"/>
  <c r="BY503" i="2" s="1"/>
  <c r="AV503" i="2"/>
  <c r="BU503" i="2" s="1"/>
  <c r="AN503" i="2"/>
  <c r="BQ503" i="2" s="1"/>
  <c r="AF503" i="2"/>
  <c r="BM503" i="2" s="1"/>
  <c r="AG503" i="2"/>
  <c r="AO503" i="2"/>
  <c r="BE503" i="2"/>
  <c r="AW503" i="2"/>
  <c r="AV162" i="2"/>
  <c r="BU162" i="2" s="1"/>
  <c r="AN162" i="2"/>
  <c r="BQ162" i="2" s="1"/>
  <c r="AF162" i="2"/>
  <c r="BM162" i="2" s="1"/>
  <c r="BD162" i="2"/>
  <c r="BY162" i="2" s="1"/>
  <c r="AO162" i="2"/>
  <c r="AW162" i="2"/>
  <c r="BE162" i="2"/>
  <c r="AG162" i="2"/>
  <c r="AN202" i="2"/>
  <c r="BQ202" i="2" s="1"/>
  <c r="BE202" i="2"/>
  <c r="AF202" i="2"/>
  <c r="BM202" i="2" s="1"/>
  <c r="BD202" i="2"/>
  <c r="BY202" i="2" s="1"/>
  <c r="AV202" i="2"/>
  <c r="BU202" i="2" s="1"/>
  <c r="AO202" i="2"/>
  <c r="AW202" i="2"/>
  <c r="AG202" i="2"/>
  <c r="AV553" i="2"/>
  <c r="BU553" i="2" s="1"/>
  <c r="BD553" i="2"/>
  <c r="BY553" i="2" s="1"/>
  <c r="AN553" i="2"/>
  <c r="BQ553" i="2" s="1"/>
  <c r="AF553" i="2"/>
  <c r="BM553" i="2" s="1"/>
  <c r="AG553" i="2"/>
  <c r="BE553" i="2"/>
  <c r="AW553" i="2"/>
  <c r="AO553" i="2"/>
  <c r="AV634" i="2"/>
  <c r="BU634" i="2" s="1"/>
  <c r="AN634" i="2"/>
  <c r="BQ634" i="2" s="1"/>
  <c r="BD634" i="2"/>
  <c r="BY634" i="2" s="1"/>
  <c r="AF634" i="2"/>
  <c r="BM634" i="2" s="1"/>
  <c r="BE634" i="2"/>
  <c r="AO634" i="2"/>
  <c r="AG634" i="2"/>
  <c r="AW634" i="2"/>
  <c r="AN132" i="2"/>
  <c r="AF132" i="2"/>
  <c r="BM132" i="2" s="1"/>
  <c r="AG132" i="2"/>
  <c r="AO132" i="2"/>
  <c r="AV305" i="2"/>
  <c r="BU305" i="2" s="1"/>
  <c r="AN305" i="2"/>
  <c r="BQ305" i="2" s="1"/>
  <c r="AF305" i="2"/>
  <c r="BM305" i="2" s="1"/>
  <c r="BD305" i="2"/>
  <c r="BY305" i="2" s="1"/>
  <c r="BE305" i="2"/>
  <c r="AG305" i="2"/>
  <c r="AO305" i="2"/>
  <c r="AW305" i="2"/>
  <c r="AV535" i="2"/>
  <c r="BU535" i="2" s="1"/>
  <c r="AN535" i="2"/>
  <c r="BQ535" i="2" s="1"/>
  <c r="AF535" i="2"/>
  <c r="BM535" i="2" s="1"/>
  <c r="BD535" i="2"/>
  <c r="BY535" i="2" s="1"/>
  <c r="AO535" i="2"/>
  <c r="BE535" i="2"/>
  <c r="AG535" i="2"/>
  <c r="AW535" i="2"/>
  <c r="AV323" i="2"/>
  <c r="BU323" i="2" s="1"/>
  <c r="AN323" i="2"/>
  <c r="BQ323" i="2" s="1"/>
  <c r="AF323" i="2"/>
  <c r="BM323" i="2" s="1"/>
  <c r="BD323" i="2"/>
  <c r="BY323" i="2" s="1"/>
  <c r="AG323" i="2"/>
  <c r="AW323" i="2"/>
  <c r="AO323" i="2"/>
  <c r="BE323" i="2"/>
  <c r="AV309" i="2"/>
  <c r="BU309" i="2" s="1"/>
  <c r="AN309" i="2"/>
  <c r="BQ309" i="2" s="1"/>
  <c r="AF309" i="2"/>
  <c r="BM309" i="2" s="1"/>
  <c r="BD309" i="2"/>
  <c r="BY309" i="2" s="1"/>
  <c r="AG309" i="2"/>
  <c r="AW309" i="2"/>
  <c r="AO309" i="2"/>
  <c r="BE309" i="2"/>
  <c r="AV481" i="2"/>
  <c r="BU481" i="2" s="1"/>
  <c r="AN481" i="2"/>
  <c r="BQ481" i="2" s="1"/>
  <c r="BD481" i="2"/>
  <c r="BY481" i="2" s="1"/>
  <c r="AF481" i="2"/>
  <c r="BM481" i="2" s="1"/>
  <c r="AW481" i="2"/>
  <c r="BE481" i="2"/>
  <c r="AO481" i="2"/>
  <c r="AG481" i="2"/>
  <c r="AF514" i="2"/>
  <c r="BM514" i="2" s="1"/>
  <c r="BD514" i="2"/>
  <c r="BY514" i="2" s="1"/>
  <c r="AV514" i="2"/>
  <c r="BU514" i="2" s="1"/>
  <c r="AN514" i="2"/>
  <c r="BQ514" i="2" s="1"/>
  <c r="AO514" i="2"/>
  <c r="AW514" i="2"/>
  <c r="AG514" i="2"/>
  <c r="BE514" i="2"/>
  <c r="AV276" i="2"/>
  <c r="BU276" i="2" s="1"/>
  <c r="AN276" i="2"/>
  <c r="BQ276" i="2" s="1"/>
  <c r="AF276" i="2"/>
  <c r="BM276" i="2" s="1"/>
  <c r="BD276" i="2"/>
  <c r="BY276" i="2" s="1"/>
  <c r="AO276" i="2"/>
  <c r="BE276" i="2"/>
  <c r="AG276" i="2"/>
  <c r="AW276" i="2"/>
  <c r="AV282" i="2"/>
  <c r="BU282" i="2" s="1"/>
  <c r="AN282" i="2"/>
  <c r="BQ282" i="2" s="1"/>
  <c r="AF282" i="2"/>
  <c r="BM282" i="2" s="1"/>
  <c r="BD282" i="2"/>
  <c r="BY282" i="2" s="1"/>
  <c r="AW282" i="2"/>
  <c r="BE282" i="2"/>
  <c r="AG282" i="2"/>
  <c r="AO282" i="2"/>
  <c r="AN136" i="2"/>
  <c r="BQ136" i="2" s="1"/>
  <c r="AF136" i="2"/>
  <c r="BM136" i="2" s="1"/>
  <c r="AV136" i="2"/>
  <c r="AW136" i="2"/>
  <c r="BV136" i="2" s="1"/>
  <c r="AO136" i="2"/>
  <c r="AG136" i="2"/>
  <c r="AV296" i="2"/>
  <c r="BU296" i="2" s="1"/>
  <c r="AN296" i="2"/>
  <c r="BQ296" i="2" s="1"/>
  <c r="AF296" i="2"/>
  <c r="BM296" i="2" s="1"/>
  <c r="BD296" i="2"/>
  <c r="BY296" i="2" s="1"/>
  <c r="AG296" i="2"/>
  <c r="AO296" i="2"/>
  <c r="AW296" i="2"/>
  <c r="BE296" i="2"/>
  <c r="AV279" i="2"/>
  <c r="BU279" i="2" s="1"/>
  <c r="AN279" i="2"/>
  <c r="BQ279" i="2" s="1"/>
  <c r="AF279" i="2"/>
  <c r="BM279" i="2" s="1"/>
  <c r="BD279" i="2"/>
  <c r="BY279" i="2" s="1"/>
  <c r="AG279" i="2"/>
  <c r="BE279" i="2"/>
  <c r="AW279" i="2"/>
  <c r="AO279" i="2"/>
  <c r="BD597" i="2"/>
  <c r="BY597" i="2" s="1"/>
  <c r="AV597" i="2"/>
  <c r="BU597" i="2" s="1"/>
  <c r="AN597" i="2"/>
  <c r="BQ597" i="2" s="1"/>
  <c r="AF597" i="2"/>
  <c r="BM597" i="2" s="1"/>
  <c r="BE597" i="2"/>
  <c r="AO597" i="2"/>
  <c r="AG597" i="2"/>
  <c r="AW597" i="2"/>
  <c r="AV152" i="2"/>
  <c r="BU152" i="2" s="1"/>
  <c r="AN152" i="2"/>
  <c r="BQ152" i="2" s="1"/>
  <c r="AF152" i="2"/>
  <c r="BM152" i="2" s="1"/>
  <c r="BD152" i="2"/>
  <c r="BY152" i="2" s="1"/>
  <c r="AO152" i="2"/>
  <c r="BE152" i="2"/>
  <c r="AW152" i="2"/>
  <c r="AG152" i="2"/>
  <c r="BD334" i="2"/>
  <c r="BY334" i="2" s="1"/>
  <c r="AV334" i="2"/>
  <c r="BU334" i="2" s="1"/>
  <c r="AG334" i="2"/>
  <c r="AN334" i="2"/>
  <c r="BQ334" i="2" s="1"/>
  <c r="AF334" i="2"/>
  <c r="BM334" i="2" s="1"/>
  <c r="BE334" i="2"/>
  <c r="AO334" i="2"/>
  <c r="AW334" i="2"/>
  <c r="BD575" i="2"/>
  <c r="BY575" i="2" s="1"/>
  <c r="AV575" i="2"/>
  <c r="BU575" i="2" s="1"/>
  <c r="AN575" i="2"/>
  <c r="BQ575" i="2" s="1"/>
  <c r="AF575" i="2"/>
  <c r="BM575" i="2" s="1"/>
  <c r="AW575" i="2"/>
  <c r="AO575" i="2"/>
  <c r="BE575" i="2"/>
  <c r="AG575" i="2"/>
  <c r="AN252" i="2"/>
  <c r="BQ252" i="2" s="1"/>
  <c r="AF252" i="2"/>
  <c r="BM252" i="2" s="1"/>
  <c r="BD252" i="2"/>
  <c r="BY252" i="2" s="1"/>
  <c r="AV252" i="2"/>
  <c r="BU252" i="2" s="1"/>
  <c r="AW252" i="2"/>
  <c r="AO252" i="2"/>
  <c r="BE252" i="2"/>
  <c r="AG252" i="2"/>
  <c r="AF427" i="2"/>
  <c r="BM427" i="2" s="1"/>
  <c r="BD427" i="2"/>
  <c r="BY427" i="2" s="1"/>
  <c r="AV427" i="2"/>
  <c r="BU427" i="2" s="1"/>
  <c r="AN427" i="2"/>
  <c r="BQ427" i="2" s="1"/>
  <c r="BE427" i="2"/>
  <c r="AG427" i="2"/>
  <c r="AO427" i="2"/>
  <c r="AW427" i="2"/>
  <c r="AW141" i="2"/>
  <c r="AV141" i="2"/>
  <c r="BU141" i="2" s="1"/>
  <c r="AF487" i="2"/>
  <c r="BM487" i="2" s="1"/>
  <c r="BD487" i="2"/>
  <c r="BY487" i="2" s="1"/>
  <c r="AV487" i="2"/>
  <c r="BU487" i="2" s="1"/>
  <c r="AN487" i="2"/>
  <c r="BQ487" i="2" s="1"/>
  <c r="BE487" i="2"/>
  <c r="AG487" i="2"/>
  <c r="AO487" i="2"/>
  <c r="AW487" i="2"/>
  <c r="BD348" i="2"/>
  <c r="BY348" i="2" s="1"/>
  <c r="AV348" i="2"/>
  <c r="BU348" i="2" s="1"/>
  <c r="AN348" i="2"/>
  <c r="BQ348" i="2" s="1"/>
  <c r="AG348" i="2"/>
  <c r="AF348" i="2"/>
  <c r="BM348" i="2" s="1"/>
  <c r="AW348" i="2"/>
  <c r="AO348" i="2"/>
  <c r="BE348" i="2"/>
  <c r="AF498" i="2"/>
  <c r="BM498" i="2" s="1"/>
  <c r="BD498" i="2"/>
  <c r="BY498" i="2" s="1"/>
  <c r="AV498" i="2"/>
  <c r="BU498" i="2" s="1"/>
  <c r="AN498" i="2"/>
  <c r="BQ498" i="2" s="1"/>
  <c r="AG498" i="2"/>
  <c r="BE498" i="2"/>
  <c r="AW498" i="2"/>
  <c r="AO498" i="2"/>
  <c r="AV316" i="2"/>
  <c r="BU316" i="2" s="1"/>
  <c r="AN316" i="2"/>
  <c r="BQ316" i="2" s="1"/>
  <c r="AF316" i="2"/>
  <c r="BM316" i="2" s="1"/>
  <c r="BD316" i="2"/>
  <c r="BY316" i="2" s="1"/>
  <c r="AW316" i="2"/>
  <c r="AG316" i="2"/>
  <c r="BE316" i="2"/>
  <c r="AO316" i="2"/>
  <c r="AN193" i="2"/>
  <c r="BQ193" i="2" s="1"/>
  <c r="BD193" i="2"/>
  <c r="BY193" i="2" s="1"/>
  <c r="AV193" i="2"/>
  <c r="BU193" i="2" s="1"/>
  <c r="BE193" i="2"/>
  <c r="AF193" i="2"/>
  <c r="BM193" i="2" s="1"/>
  <c r="AO193" i="2"/>
  <c r="AW193" i="2"/>
  <c r="AG193" i="2"/>
  <c r="BD574" i="2"/>
  <c r="BY574" i="2" s="1"/>
  <c r="AV574" i="2"/>
  <c r="BU574" i="2" s="1"/>
  <c r="AN574" i="2"/>
  <c r="BQ574" i="2" s="1"/>
  <c r="AG574" i="2"/>
  <c r="AF574" i="2"/>
  <c r="BM574" i="2" s="1"/>
  <c r="BE574" i="2"/>
  <c r="AW574" i="2"/>
  <c r="AO574" i="2"/>
  <c r="AF431" i="2"/>
  <c r="BM431" i="2" s="1"/>
  <c r="BD431" i="2"/>
  <c r="BY431" i="2" s="1"/>
  <c r="AV431" i="2"/>
  <c r="BU431" i="2" s="1"/>
  <c r="AN431" i="2"/>
  <c r="BQ431" i="2" s="1"/>
  <c r="AG431" i="2"/>
  <c r="BE431" i="2"/>
  <c r="AO431" i="2"/>
  <c r="AW431" i="2"/>
  <c r="AF429" i="2"/>
  <c r="BM429" i="2" s="1"/>
  <c r="BD429" i="2"/>
  <c r="BY429" i="2" s="1"/>
  <c r="AV429" i="2"/>
  <c r="BU429" i="2" s="1"/>
  <c r="AN429" i="2"/>
  <c r="BQ429" i="2" s="1"/>
  <c r="AW429" i="2"/>
  <c r="AO429" i="2"/>
  <c r="AG429" i="2"/>
  <c r="BE429" i="2"/>
  <c r="AN242" i="2"/>
  <c r="BQ242" i="2" s="1"/>
  <c r="AF242" i="2"/>
  <c r="BM242" i="2" s="1"/>
  <c r="BD242" i="2"/>
  <c r="BY242" i="2" s="1"/>
  <c r="AV242" i="2"/>
  <c r="BU242" i="2" s="1"/>
  <c r="AO242" i="2"/>
  <c r="BE242" i="2"/>
  <c r="AW242" i="2"/>
  <c r="AG242" i="2"/>
  <c r="AV299" i="2"/>
  <c r="BU299" i="2" s="1"/>
  <c r="AN299" i="2"/>
  <c r="BQ299" i="2" s="1"/>
  <c r="AF299" i="2"/>
  <c r="BM299" i="2" s="1"/>
  <c r="BD299" i="2"/>
  <c r="BY299" i="2" s="1"/>
  <c r="BE299" i="2"/>
  <c r="AG299" i="2"/>
  <c r="AW299" i="2"/>
  <c r="AO299" i="2"/>
  <c r="AN380" i="2"/>
  <c r="BQ380" i="2" s="1"/>
  <c r="AF380" i="2"/>
  <c r="BM380" i="2" s="1"/>
  <c r="AW380" i="2"/>
  <c r="BD380" i="2"/>
  <c r="BY380" i="2" s="1"/>
  <c r="AV380" i="2"/>
  <c r="BU380" i="2" s="1"/>
  <c r="BE380" i="2"/>
  <c r="AO380" i="2"/>
  <c r="AG380" i="2"/>
  <c r="AV287" i="2"/>
  <c r="BU287" i="2" s="1"/>
  <c r="AN287" i="2"/>
  <c r="BQ287" i="2" s="1"/>
  <c r="AF287" i="2"/>
  <c r="BM287" i="2" s="1"/>
  <c r="BD287" i="2"/>
  <c r="BY287" i="2" s="1"/>
  <c r="AW287" i="2"/>
  <c r="BE287" i="2"/>
  <c r="AG287" i="2"/>
  <c r="AO287" i="2"/>
  <c r="AV570" i="2"/>
  <c r="BU570" i="2" s="1"/>
  <c r="AN570" i="2"/>
  <c r="BQ570" i="2" s="1"/>
  <c r="AF570" i="2"/>
  <c r="BM570" i="2" s="1"/>
  <c r="BD570" i="2"/>
  <c r="BY570" i="2" s="1"/>
  <c r="BE570" i="2"/>
  <c r="AW570" i="2"/>
  <c r="AO570" i="2"/>
  <c r="AG570" i="2"/>
  <c r="AF131" i="2"/>
  <c r="BM131" i="2" s="1"/>
  <c r="AG131" i="2"/>
  <c r="AV398" i="2"/>
  <c r="BU398" i="2" s="1"/>
  <c r="AN398" i="2"/>
  <c r="BQ398" i="2" s="1"/>
  <c r="BD398" i="2"/>
  <c r="BY398" i="2" s="1"/>
  <c r="AF398" i="2"/>
  <c r="BM398" i="2" s="1"/>
  <c r="BE398" i="2"/>
  <c r="AG398" i="2"/>
  <c r="AO398" i="2"/>
  <c r="AW398" i="2"/>
  <c r="AN227" i="2"/>
  <c r="BQ227" i="2" s="1"/>
  <c r="AF227" i="2"/>
  <c r="BM227" i="2" s="1"/>
  <c r="BD227" i="2"/>
  <c r="BY227" i="2" s="1"/>
  <c r="AV227" i="2"/>
  <c r="BU227" i="2" s="1"/>
  <c r="AW227" i="2"/>
  <c r="BE227" i="2"/>
  <c r="AO227" i="2"/>
  <c r="AG227" i="2"/>
  <c r="AF465" i="2"/>
  <c r="BM465" i="2" s="1"/>
  <c r="BD465" i="2"/>
  <c r="BY465" i="2" s="1"/>
  <c r="AV465" i="2"/>
  <c r="BU465" i="2" s="1"/>
  <c r="AN465" i="2"/>
  <c r="BQ465" i="2" s="1"/>
  <c r="AO465" i="2"/>
  <c r="AG465" i="2"/>
  <c r="BE465" i="2"/>
  <c r="AW465" i="2"/>
  <c r="AF410" i="2"/>
  <c r="BM410" i="2" s="1"/>
  <c r="BD410" i="2"/>
  <c r="BY410" i="2" s="1"/>
  <c r="AV410" i="2"/>
  <c r="BU410" i="2" s="1"/>
  <c r="AN410" i="2"/>
  <c r="BQ410" i="2" s="1"/>
  <c r="BE410" i="2"/>
  <c r="AW410" i="2"/>
  <c r="AG410" i="2"/>
  <c r="AO410" i="2"/>
  <c r="AV273" i="2"/>
  <c r="BU273" i="2" s="1"/>
  <c r="AN273" i="2"/>
  <c r="BQ273" i="2" s="1"/>
  <c r="BD273" i="2"/>
  <c r="BY273" i="2" s="1"/>
  <c r="AF273" i="2"/>
  <c r="BM273" i="2" s="1"/>
  <c r="AO273" i="2"/>
  <c r="AG273" i="2"/>
  <c r="AW273" i="2"/>
  <c r="BE273" i="2"/>
  <c r="BD447" i="2"/>
  <c r="BY447" i="2" s="1"/>
  <c r="AV447" i="2"/>
  <c r="BU447" i="2" s="1"/>
  <c r="AN447" i="2"/>
  <c r="BQ447" i="2" s="1"/>
  <c r="AF447" i="2"/>
  <c r="BM447" i="2" s="1"/>
  <c r="AW447" i="2"/>
  <c r="AO447" i="2"/>
  <c r="AG447" i="2"/>
  <c r="BE447" i="2"/>
  <c r="AV564" i="2"/>
  <c r="BU564" i="2" s="1"/>
  <c r="AN564" i="2"/>
  <c r="BQ564" i="2" s="1"/>
  <c r="AG564" i="2"/>
  <c r="AF564" i="2"/>
  <c r="BM564" i="2" s="1"/>
  <c r="BD564" i="2"/>
  <c r="BY564" i="2" s="1"/>
  <c r="AO564" i="2"/>
  <c r="BE564" i="2"/>
  <c r="AW564" i="2"/>
  <c r="AV264" i="2"/>
  <c r="BU264" i="2" s="1"/>
  <c r="AN264" i="2"/>
  <c r="BQ264" i="2" s="1"/>
  <c r="BD264" i="2"/>
  <c r="BY264" i="2" s="1"/>
  <c r="AF264" i="2"/>
  <c r="BM264" i="2" s="1"/>
  <c r="AG264" i="2"/>
  <c r="AW264" i="2"/>
  <c r="BE264" i="2"/>
  <c r="AO264" i="2"/>
  <c r="AN213" i="2"/>
  <c r="BQ213" i="2" s="1"/>
  <c r="AF213" i="2"/>
  <c r="BM213" i="2" s="1"/>
  <c r="BD213" i="2"/>
  <c r="BY213" i="2" s="1"/>
  <c r="AV213" i="2"/>
  <c r="BU213" i="2" s="1"/>
  <c r="AO213" i="2"/>
  <c r="BE213" i="2"/>
  <c r="AW213" i="2"/>
  <c r="AG213" i="2"/>
  <c r="AF472" i="2"/>
  <c r="BM472" i="2" s="1"/>
  <c r="BD472" i="2"/>
  <c r="BY472" i="2" s="1"/>
  <c r="AV472" i="2"/>
  <c r="BU472" i="2" s="1"/>
  <c r="AN472" i="2"/>
  <c r="BQ472" i="2" s="1"/>
  <c r="AG472" i="2"/>
  <c r="BE472" i="2"/>
  <c r="AO472" i="2"/>
  <c r="AW472" i="2"/>
  <c r="BD579" i="2"/>
  <c r="BY579" i="2" s="1"/>
  <c r="AV579" i="2"/>
  <c r="BU579" i="2" s="1"/>
  <c r="AN579" i="2"/>
  <c r="BQ579" i="2" s="1"/>
  <c r="AF579" i="2"/>
  <c r="BM579" i="2" s="1"/>
  <c r="AW579" i="2"/>
  <c r="AO579" i="2"/>
  <c r="AG579" i="2"/>
  <c r="BE579" i="2"/>
  <c r="AN214" i="2"/>
  <c r="BQ214" i="2" s="1"/>
  <c r="AF214" i="2"/>
  <c r="BM214" i="2" s="1"/>
  <c r="BD214" i="2"/>
  <c r="BY214" i="2" s="1"/>
  <c r="AV214" i="2"/>
  <c r="BU214" i="2" s="1"/>
  <c r="AO214" i="2"/>
  <c r="AW214" i="2"/>
  <c r="BE214" i="2"/>
  <c r="AG214" i="2"/>
  <c r="AF468" i="2"/>
  <c r="BM468" i="2" s="1"/>
  <c r="BD468" i="2"/>
  <c r="BY468" i="2" s="1"/>
  <c r="AV468" i="2"/>
  <c r="BU468" i="2" s="1"/>
  <c r="AN468" i="2"/>
  <c r="BQ468" i="2" s="1"/>
  <c r="BE468" i="2"/>
  <c r="AG468" i="2"/>
  <c r="AO468" i="2"/>
  <c r="AW468" i="2"/>
  <c r="AV397" i="2"/>
  <c r="BU397" i="2" s="1"/>
  <c r="AN397" i="2"/>
  <c r="BQ397" i="2" s="1"/>
  <c r="BE397" i="2"/>
  <c r="BD397" i="2"/>
  <c r="BY397" i="2" s="1"/>
  <c r="AF397" i="2"/>
  <c r="BM397" i="2" s="1"/>
  <c r="AG397" i="2"/>
  <c r="AW397" i="2"/>
  <c r="AO397" i="2"/>
  <c r="AN205" i="2"/>
  <c r="BQ205" i="2" s="1"/>
  <c r="BE205" i="2"/>
  <c r="AF205" i="2"/>
  <c r="BM205" i="2" s="1"/>
  <c r="BD205" i="2"/>
  <c r="BY205" i="2" s="1"/>
  <c r="AV205" i="2"/>
  <c r="BU205" i="2" s="1"/>
  <c r="AO205" i="2"/>
  <c r="AW205" i="2"/>
  <c r="AG205" i="2"/>
  <c r="AV617" i="2"/>
  <c r="BU617" i="2" s="1"/>
  <c r="AN617" i="2"/>
  <c r="BQ617" i="2" s="1"/>
  <c r="AF617" i="2"/>
  <c r="BM617" i="2" s="1"/>
  <c r="BD617" i="2"/>
  <c r="BY617" i="2" s="1"/>
  <c r="AG617" i="2"/>
  <c r="AW617" i="2"/>
  <c r="AO617" i="2"/>
  <c r="BE617" i="2"/>
  <c r="AV147" i="2"/>
  <c r="BU147" i="2" s="1"/>
  <c r="AN147" i="2"/>
  <c r="BQ147" i="2" s="1"/>
  <c r="AF147" i="2"/>
  <c r="BM147" i="2" s="1"/>
  <c r="BD147" i="2"/>
  <c r="BY147" i="2" s="1"/>
  <c r="AO147" i="2"/>
  <c r="AW147" i="2"/>
  <c r="BE147" i="2"/>
  <c r="AG147" i="2"/>
  <c r="AF486" i="2"/>
  <c r="BM486" i="2" s="1"/>
  <c r="BD486" i="2"/>
  <c r="BY486" i="2" s="1"/>
  <c r="AV486" i="2"/>
  <c r="BU486" i="2" s="1"/>
  <c r="AN486" i="2"/>
  <c r="BQ486" i="2" s="1"/>
  <c r="BE486" i="2"/>
  <c r="AG486" i="2"/>
  <c r="AO486" i="2"/>
  <c r="AW486" i="2"/>
  <c r="AV327" i="2"/>
  <c r="BU327" i="2" s="1"/>
  <c r="AN327" i="2"/>
  <c r="BQ327" i="2" s="1"/>
  <c r="AF327" i="2"/>
  <c r="BM327" i="2" s="1"/>
  <c r="BD327" i="2"/>
  <c r="BY327" i="2" s="1"/>
  <c r="AG327" i="2"/>
  <c r="AO327" i="2"/>
  <c r="AW327" i="2"/>
  <c r="BE327" i="2"/>
  <c r="AN186" i="2"/>
  <c r="BQ186" i="2" s="1"/>
  <c r="BD186" i="2"/>
  <c r="BY186" i="2" s="1"/>
  <c r="AV186" i="2"/>
  <c r="BU186" i="2" s="1"/>
  <c r="AF186" i="2"/>
  <c r="BM186" i="2" s="1"/>
  <c r="BE186" i="2"/>
  <c r="AW186" i="2"/>
  <c r="AO186" i="2"/>
  <c r="AG186" i="2"/>
  <c r="AN357" i="2"/>
  <c r="BQ357" i="2" s="1"/>
  <c r="BD357" i="2"/>
  <c r="BY357" i="2" s="1"/>
  <c r="AF357" i="2"/>
  <c r="BM357" i="2" s="1"/>
  <c r="AV357" i="2"/>
  <c r="BU357" i="2" s="1"/>
  <c r="AO357" i="2"/>
  <c r="AG357" i="2"/>
  <c r="BE357" i="2"/>
  <c r="AW357" i="2"/>
  <c r="AN374" i="2"/>
  <c r="BQ374" i="2" s="1"/>
  <c r="AF374" i="2"/>
  <c r="BM374" i="2" s="1"/>
  <c r="BD374" i="2"/>
  <c r="BY374" i="2" s="1"/>
  <c r="AV374" i="2"/>
  <c r="BU374" i="2" s="1"/>
  <c r="BE374" i="2"/>
  <c r="AO374" i="2"/>
  <c r="AG374" i="2"/>
  <c r="AW374" i="2"/>
  <c r="AI140" i="2"/>
  <c r="BN140" i="2"/>
  <c r="AO139" i="2"/>
  <c r="AN139" i="2"/>
  <c r="BQ139" i="2" s="1"/>
  <c r="BD578" i="2"/>
  <c r="BY578" i="2" s="1"/>
  <c r="AV578" i="2"/>
  <c r="BU578" i="2" s="1"/>
  <c r="AN578" i="2"/>
  <c r="BQ578" i="2" s="1"/>
  <c r="AF578" i="2"/>
  <c r="BM578" i="2" s="1"/>
  <c r="AG578" i="2"/>
  <c r="AW578" i="2"/>
  <c r="AO578" i="2"/>
  <c r="BE578" i="2"/>
  <c r="AN371" i="2"/>
  <c r="BQ371" i="2" s="1"/>
  <c r="AF371" i="2"/>
  <c r="BM371" i="2" s="1"/>
  <c r="BD371" i="2"/>
  <c r="BY371" i="2" s="1"/>
  <c r="AV371" i="2"/>
  <c r="BU371" i="2" s="1"/>
  <c r="AO371" i="2"/>
  <c r="BE371" i="2"/>
  <c r="AG371" i="2"/>
  <c r="AW371" i="2"/>
  <c r="AV146" i="2"/>
  <c r="BU146" i="2" s="1"/>
  <c r="AN146" i="2"/>
  <c r="BQ146" i="2" s="1"/>
  <c r="AF146" i="2"/>
  <c r="BM146" i="2" s="1"/>
  <c r="BD146" i="2"/>
  <c r="BY146" i="2" s="1"/>
  <c r="AW146" i="2"/>
  <c r="AO146" i="2"/>
  <c r="BE146" i="2"/>
  <c r="AG146" i="2"/>
  <c r="AV293" i="2"/>
  <c r="BU293" i="2" s="1"/>
  <c r="AN293" i="2"/>
  <c r="BQ293" i="2" s="1"/>
  <c r="AF293" i="2"/>
  <c r="BM293" i="2" s="1"/>
  <c r="BD293" i="2"/>
  <c r="BY293" i="2" s="1"/>
  <c r="AG293" i="2"/>
  <c r="AW293" i="2"/>
  <c r="AO293" i="2"/>
  <c r="BE293" i="2"/>
  <c r="AF512" i="2"/>
  <c r="BM512" i="2" s="1"/>
  <c r="BD512" i="2"/>
  <c r="BY512" i="2" s="1"/>
  <c r="AV512" i="2"/>
  <c r="BU512" i="2" s="1"/>
  <c r="AN512" i="2"/>
  <c r="BQ512" i="2" s="1"/>
  <c r="AW512" i="2"/>
  <c r="AO512" i="2"/>
  <c r="AG512" i="2"/>
  <c r="BE512" i="2"/>
  <c r="BD601" i="2"/>
  <c r="BY601" i="2" s="1"/>
  <c r="AV601" i="2"/>
  <c r="BU601" i="2" s="1"/>
  <c r="AN601" i="2"/>
  <c r="BQ601" i="2" s="1"/>
  <c r="AF601" i="2"/>
  <c r="BM601" i="2" s="1"/>
  <c r="BE601" i="2"/>
  <c r="AG601" i="2"/>
  <c r="AO601" i="2"/>
  <c r="AW601" i="2"/>
  <c r="AF428" i="2"/>
  <c r="BM428" i="2" s="1"/>
  <c r="BD428" i="2"/>
  <c r="BY428" i="2" s="1"/>
  <c r="AV428" i="2"/>
  <c r="BU428" i="2" s="1"/>
  <c r="AN428" i="2"/>
  <c r="BQ428" i="2" s="1"/>
  <c r="BE428" i="2"/>
  <c r="AW428" i="2"/>
  <c r="AG428" i="2"/>
  <c r="AO428" i="2"/>
  <c r="AV265" i="2"/>
  <c r="BU265" i="2" s="1"/>
  <c r="AN265" i="2"/>
  <c r="BQ265" i="2" s="1"/>
  <c r="BD265" i="2"/>
  <c r="BY265" i="2" s="1"/>
  <c r="AF265" i="2"/>
  <c r="BM265" i="2" s="1"/>
  <c r="AG265" i="2"/>
  <c r="BE265" i="2"/>
  <c r="AO265" i="2"/>
  <c r="AW265" i="2"/>
  <c r="AN394" i="2"/>
  <c r="BQ394" i="2" s="1"/>
  <c r="AV394" i="2"/>
  <c r="BU394" i="2" s="1"/>
  <c r="BD394" i="2"/>
  <c r="BY394" i="2" s="1"/>
  <c r="AF394" i="2"/>
  <c r="BM394" i="2" s="1"/>
  <c r="BE394" i="2"/>
  <c r="AO394" i="2"/>
  <c r="AG394" i="2"/>
  <c r="AW394" i="2"/>
  <c r="AF130" i="2"/>
  <c r="BM130" i="2" s="1"/>
  <c r="AG130" i="2"/>
  <c r="AN238" i="2"/>
  <c r="BQ238" i="2" s="1"/>
  <c r="AF238" i="2"/>
  <c r="BM238" i="2" s="1"/>
  <c r="BD238" i="2"/>
  <c r="BY238" i="2" s="1"/>
  <c r="AV238" i="2"/>
  <c r="BU238" i="2" s="1"/>
  <c r="AO238" i="2"/>
  <c r="BE238" i="2"/>
  <c r="AW238" i="2"/>
  <c r="AG238" i="2"/>
  <c r="AV314" i="2"/>
  <c r="BU314" i="2" s="1"/>
  <c r="AN314" i="2"/>
  <c r="BQ314" i="2" s="1"/>
  <c r="AF314" i="2"/>
  <c r="BM314" i="2" s="1"/>
  <c r="BD314" i="2"/>
  <c r="BY314" i="2" s="1"/>
  <c r="AG314" i="2"/>
  <c r="AW314" i="2"/>
  <c r="BE314" i="2"/>
  <c r="AO314" i="2"/>
  <c r="AN391" i="2"/>
  <c r="BQ391" i="2" s="1"/>
  <c r="BD391" i="2"/>
  <c r="BY391" i="2" s="1"/>
  <c r="AF391" i="2"/>
  <c r="BM391" i="2" s="1"/>
  <c r="AV391" i="2"/>
  <c r="BU391" i="2" s="1"/>
  <c r="BE391" i="2"/>
  <c r="AO391" i="2"/>
  <c r="AG391" i="2"/>
  <c r="AW391" i="2"/>
  <c r="AV573" i="2"/>
  <c r="BU573" i="2" s="1"/>
  <c r="AN573" i="2"/>
  <c r="BQ573" i="2" s="1"/>
  <c r="AF573" i="2"/>
  <c r="BM573" i="2" s="1"/>
  <c r="BD573" i="2"/>
  <c r="BY573" i="2" s="1"/>
  <c r="AW573" i="2"/>
  <c r="BE573" i="2"/>
  <c r="AG573" i="2"/>
  <c r="AO573" i="2"/>
  <c r="AN174" i="2"/>
  <c r="BQ174" i="2" s="1"/>
  <c r="AV174" i="2"/>
  <c r="BU174" i="2" s="1"/>
  <c r="BD174" i="2"/>
  <c r="BY174" i="2" s="1"/>
  <c r="AF174" i="2"/>
  <c r="BM174" i="2" s="1"/>
  <c r="AO174" i="2"/>
  <c r="BE174" i="2"/>
  <c r="AW174" i="2"/>
  <c r="AG174" i="2"/>
  <c r="AN250" i="2"/>
  <c r="BQ250" i="2" s="1"/>
  <c r="AF250" i="2"/>
  <c r="BM250" i="2" s="1"/>
  <c r="BD250" i="2"/>
  <c r="BY250" i="2" s="1"/>
  <c r="AV250" i="2"/>
  <c r="BU250" i="2" s="1"/>
  <c r="AO250" i="2"/>
  <c r="BE250" i="2"/>
  <c r="AW250" i="2"/>
  <c r="AG250" i="2"/>
  <c r="AV544" i="2"/>
  <c r="BU544" i="2" s="1"/>
  <c r="AN544" i="2"/>
  <c r="BQ544" i="2" s="1"/>
  <c r="AF544" i="2"/>
  <c r="BM544" i="2" s="1"/>
  <c r="BD544" i="2"/>
  <c r="BY544" i="2" s="1"/>
  <c r="BE544" i="2"/>
  <c r="AO544" i="2"/>
  <c r="AG544" i="2"/>
  <c r="AW544" i="2"/>
  <c r="AN234" i="2"/>
  <c r="BQ234" i="2" s="1"/>
  <c r="AF234" i="2"/>
  <c r="BM234" i="2" s="1"/>
  <c r="BD234" i="2"/>
  <c r="BY234" i="2" s="1"/>
  <c r="AV234" i="2"/>
  <c r="BU234" i="2" s="1"/>
  <c r="AO234" i="2"/>
  <c r="BE234" i="2"/>
  <c r="AW234" i="2"/>
  <c r="AG234" i="2"/>
  <c r="AF496" i="2"/>
  <c r="BM496" i="2" s="1"/>
  <c r="BD496" i="2"/>
  <c r="BY496" i="2" s="1"/>
  <c r="AV496" i="2"/>
  <c r="BU496" i="2" s="1"/>
  <c r="AN496" i="2"/>
  <c r="BQ496" i="2" s="1"/>
  <c r="BE496" i="2"/>
  <c r="AG496" i="2"/>
  <c r="AO496" i="2"/>
  <c r="AW496" i="2"/>
  <c r="AF432" i="2"/>
  <c r="BM432" i="2" s="1"/>
  <c r="BD432" i="2"/>
  <c r="BY432" i="2" s="1"/>
  <c r="AV432" i="2"/>
  <c r="BU432" i="2" s="1"/>
  <c r="AN432" i="2"/>
  <c r="BQ432" i="2" s="1"/>
  <c r="BE432" i="2"/>
  <c r="AW432" i="2"/>
  <c r="AG432" i="2"/>
  <c r="AO432" i="2"/>
  <c r="AN236" i="2"/>
  <c r="BQ236" i="2" s="1"/>
  <c r="AF236" i="2"/>
  <c r="BM236" i="2" s="1"/>
  <c r="BD236" i="2"/>
  <c r="BY236" i="2" s="1"/>
  <c r="AV236" i="2"/>
  <c r="BU236" i="2" s="1"/>
  <c r="AW236" i="2"/>
  <c r="AO236" i="2"/>
  <c r="BE236" i="2"/>
  <c r="AG236" i="2"/>
  <c r="AV533" i="2"/>
  <c r="BU533" i="2" s="1"/>
  <c r="AN533" i="2"/>
  <c r="BQ533" i="2" s="1"/>
  <c r="BD533" i="2"/>
  <c r="BY533" i="2" s="1"/>
  <c r="AF533" i="2"/>
  <c r="BM533" i="2" s="1"/>
  <c r="AW533" i="2"/>
  <c r="BE533" i="2"/>
  <c r="AG533" i="2"/>
  <c r="AO533" i="2"/>
  <c r="AV541" i="2"/>
  <c r="BU541" i="2" s="1"/>
  <c r="AN541" i="2"/>
  <c r="BQ541" i="2" s="1"/>
  <c r="AF541" i="2"/>
  <c r="BM541" i="2" s="1"/>
  <c r="BD541" i="2"/>
  <c r="BY541" i="2" s="1"/>
  <c r="BE541" i="2"/>
  <c r="AG541" i="2"/>
  <c r="AO541" i="2"/>
  <c r="AW541" i="2"/>
  <c r="BR141" i="2"/>
  <c r="AQ141" i="2"/>
  <c r="BD141" i="2"/>
  <c r="BY141" i="2" s="1"/>
  <c r="AN390" i="2"/>
  <c r="BQ390" i="2" s="1"/>
  <c r="AV390" i="2"/>
  <c r="BU390" i="2" s="1"/>
  <c r="AW390" i="2"/>
  <c r="BD390" i="2"/>
  <c r="BY390" i="2" s="1"/>
  <c r="AF390" i="2"/>
  <c r="BM390" i="2" s="1"/>
  <c r="AO390" i="2"/>
  <c r="BE390" i="2"/>
  <c r="AG390" i="2"/>
  <c r="AN624" i="2"/>
  <c r="BQ624" i="2" s="1"/>
  <c r="AV624" i="2"/>
  <c r="BU624" i="2" s="1"/>
  <c r="BD624" i="2"/>
  <c r="BY624" i="2" s="1"/>
  <c r="AF624" i="2"/>
  <c r="BM624" i="2" s="1"/>
  <c r="AG624" i="2"/>
  <c r="AW624" i="2"/>
  <c r="AO624" i="2"/>
  <c r="BE624" i="2"/>
  <c r="AV261" i="2"/>
  <c r="BU261" i="2" s="1"/>
  <c r="AN261" i="2"/>
  <c r="BQ261" i="2" s="1"/>
  <c r="BD261" i="2"/>
  <c r="BY261" i="2" s="1"/>
  <c r="AF261" i="2"/>
  <c r="BM261" i="2" s="1"/>
  <c r="AG261" i="2"/>
  <c r="AW261" i="2"/>
  <c r="BE261" i="2"/>
  <c r="AO261" i="2"/>
  <c r="AV268" i="2"/>
  <c r="BU268" i="2" s="1"/>
  <c r="AN268" i="2"/>
  <c r="BQ268" i="2" s="1"/>
  <c r="BD268" i="2"/>
  <c r="BY268" i="2" s="1"/>
  <c r="AF268" i="2"/>
  <c r="BM268" i="2" s="1"/>
  <c r="AO268" i="2"/>
  <c r="AG268" i="2"/>
  <c r="BE268" i="2"/>
  <c r="AW268" i="2"/>
  <c r="AV304" i="2"/>
  <c r="BU304" i="2" s="1"/>
  <c r="AN304" i="2"/>
  <c r="BQ304" i="2" s="1"/>
  <c r="AF304" i="2"/>
  <c r="BM304" i="2" s="1"/>
  <c r="BD304" i="2"/>
  <c r="BY304" i="2" s="1"/>
  <c r="AG304" i="2"/>
  <c r="AO304" i="2"/>
  <c r="AW304" i="2"/>
  <c r="BE304" i="2"/>
  <c r="AF413" i="2"/>
  <c r="BM413" i="2" s="1"/>
  <c r="BD413" i="2"/>
  <c r="BY413" i="2" s="1"/>
  <c r="AV413" i="2"/>
  <c r="BU413" i="2" s="1"/>
  <c r="AN413" i="2"/>
  <c r="BQ413" i="2" s="1"/>
  <c r="AW413" i="2"/>
  <c r="AO413" i="2"/>
  <c r="BE413" i="2"/>
  <c r="AG413" i="2"/>
  <c r="AV332" i="2"/>
  <c r="BU332" i="2" s="1"/>
  <c r="AN332" i="2"/>
  <c r="BQ332" i="2" s="1"/>
  <c r="AF332" i="2"/>
  <c r="BM332" i="2" s="1"/>
  <c r="BD332" i="2"/>
  <c r="BY332" i="2" s="1"/>
  <c r="AG332" i="2"/>
  <c r="BE332" i="2"/>
  <c r="AO332" i="2"/>
  <c r="AW332" i="2"/>
  <c r="AN369" i="2"/>
  <c r="BQ369" i="2" s="1"/>
  <c r="AF369" i="2"/>
  <c r="BM369" i="2" s="1"/>
  <c r="BD369" i="2"/>
  <c r="BY369" i="2" s="1"/>
  <c r="AV369" i="2"/>
  <c r="BU369" i="2" s="1"/>
  <c r="AG369" i="2"/>
  <c r="BE369" i="2"/>
  <c r="AO369" i="2"/>
  <c r="AW369" i="2"/>
  <c r="AV539" i="2"/>
  <c r="BU539" i="2" s="1"/>
  <c r="AN539" i="2"/>
  <c r="BQ539" i="2" s="1"/>
  <c r="AF539" i="2"/>
  <c r="BM539" i="2" s="1"/>
  <c r="BD539" i="2"/>
  <c r="BY539" i="2" s="1"/>
  <c r="AG539" i="2"/>
  <c r="BE539" i="2"/>
  <c r="AW539" i="2"/>
  <c r="AO539" i="2"/>
  <c r="AN237" i="2"/>
  <c r="BQ237" i="2" s="1"/>
  <c r="AF237" i="2"/>
  <c r="BM237" i="2" s="1"/>
  <c r="BD237" i="2"/>
  <c r="BY237" i="2" s="1"/>
  <c r="AV237" i="2"/>
  <c r="BU237" i="2" s="1"/>
  <c r="AO237" i="2"/>
  <c r="BE237" i="2"/>
  <c r="AW237" i="2"/>
  <c r="AG237" i="2"/>
  <c r="AV328" i="2"/>
  <c r="BU328" i="2" s="1"/>
  <c r="AN328" i="2"/>
  <c r="BQ328" i="2" s="1"/>
  <c r="AF328" i="2"/>
  <c r="BM328" i="2" s="1"/>
  <c r="BD328" i="2"/>
  <c r="BY328" i="2" s="1"/>
  <c r="AG328" i="2"/>
  <c r="AW328" i="2"/>
  <c r="BE328" i="2"/>
  <c r="AO328" i="2"/>
  <c r="AN135" i="2"/>
  <c r="BQ135" i="2" s="1"/>
  <c r="AF135" i="2"/>
  <c r="BM135" i="2" s="1"/>
  <c r="AO135" i="2"/>
  <c r="AG135" i="2"/>
  <c r="AV307" i="2"/>
  <c r="BU307" i="2" s="1"/>
  <c r="AN307" i="2"/>
  <c r="BQ307" i="2" s="1"/>
  <c r="AF307" i="2"/>
  <c r="BM307" i="2" s="1"/>
  <c r="BD307" i="2"/>
  <c r="BY307" i="2" s="1"/>
  <c r="BE307" i="2"/>
  <c r="AG307" i="2"/>
  <c r="AW307" i="2"/>
  <c r="AO307" i="2"/>
  <c r="AO137" i="2"/>
  <c r="AF137" i="2"/>
  <c r="BM137" i="2" s="1"/>
  <c r="AN197" i="2"/>
  <c r="BQ197" i="2" s="1"/>
  <c r="BE197" i="2"/>
  <c r="AF197" i="2"/>
  <c r="BM197" i="2" s="1"/>
  <c r="BD197" i="2"/>
  <c r="BY197" i="2" s="1"/>
  <c r="AV197" i="2"/>
  <c r="BU197" i="2" s="1"/>
  <c r="AO197" i="2"/>
  <c r="AW197" i="2"/>
  <c r="AG197" i="2"/>
  <c r="AF515" i="2"/>
  <c r="BM515" i="2" s="1"/>
  <c r="BD515" i="2"/>
  <c r="BY515" i="2" s="1"/>
  <c r="AV515" i="2"/>
  <c r="BU515" i="2" s="1"/>
  <c r="AN515" i="2"/>
  <c r="BQ515" i="2" s="1"/>
  <c r="AO515" i="2"/>
  <c r="BE515" i="2"/>
  <c r="AG515" i="2"/>
  <c r="AW515" i="2"/>
  <c r="AF467" i="2"/>
  <c r="BM467" i="2" s="1"/>
  <c r="BD467" i="2"/>
  <c r="BY467" i="2" s="1"/>
  <c r="AV467" i="2"/>
  <c r="BU467" i="2" s="1"/>
  <c r="AN467" i="2"/>
  <c r="BQ467" i="2" s="1"/>
  <c r="AO467" i="2"/>
  <c r="BE467" i="2"/>
  <c r="AG467" i="2"/>
  <c r="AW467" i="2"/>
  <c r="AV263" i="2"/>
  <c r="BU263" i="2" s="1"/>
  <c r="AN263" i="2"/>
  <c r="BQ263" i="2" s="1"/>
  <c r="BD263" i="2"/>
  <c r="BY263" i="2" s="1"/>
  <c r="AF263" i="2"/>
  <c r="BM263" i="2" s="1"/>
  <c r="AW263" i="2"/>
  <c r="BE263" i="2"/>
  <c r="AG263" i="2"/>
  <c r="AO263" i="2"/>
  <c r="AV534" i="2"/>
  <c r="BU534" i="2" s="1"/>
  <c r="AN534" i="2"/>
  <c r="BQ534" i="2" s="1"/>
  <c r="BD534" i="2"/>
  <c r="BY534" i="2" s="1"/>
  <c r="AF534" i="2"/>
  <c r="BM534" i="2" s="1"/>
  <c r="AG534" i="2"/>
  <c r="BE534" i="2"/>
  <c r="AO534" i="2"/>
  <c r="AW534" i="2"/>
  <c r="AF493" i="2"/>
  <c r="BM493" i="2" s="1"/>
  <c r="BD493" i="2"/>
  <c r="BY493" i="2" s="1"/>
  <c r="AV493" i="2"/>
  <c r="BU493" i="2" s="1"/>
  <c r="AN493" i="2"/>
  <c r="BQ493" i="2" s="1"/>
  <c r="BE493" i="2"/>
  <c r="AO493" i="2"/>
  <c r="AG493" i="2"/>
  <c r="AW493" i="2"/>
  <c r="AN196" i="2"/>
  <c r="BQ196" i="2" s="1"/>
  <c r="BE196" i="2"/>
  <c r="AF196" i="2"/>
  <c r="BM196" i="2" s="1"/>
  <c r="BD196" i="2"/>
  <c r="BY196" i="2" s="1"/>
  <c r="AV196" i="2"/>
  <c r="BU196" i="2" s="1"/>
  <c r="AW196" i="2"/>
  <c r="AO196" i="2"/>
  <c r="AG196" i="2"/>
  <c r="AN351" i="2"/>
  <c r="BQ351" i="2" s="1"/>
  <c r="BD351" i="2"/>
  <c r="BY351" i="2" s="1"/>
  <c r="AF351" i="2"/>
  <c r="BM351" i="2" s="1"/>
  <c r="AV351" i="2"/>
  <c r="BU351" i="2" s="1"/>
  <c r="BE351" i="2"/>
  <c r="AO351" i="2"/>
  <c r="AW351" i="2"/>
  <c r="AG351" i="2"/>
  <c r="AN229" i="2"/>
  <c r="BQ229" i="2" s="1"/>
  <c r="AF229" i="2"/>
  <c r="BM229" i="2" s="1"/>
  <c r="BD229" i="2"/>
  <c r="BY229" i="2" s="1"/>
  <c r="AV229" i="2"/>
  <c r="BU229" i="2" s="1"/>
  <c r="AO229" i="2"/>
  <c r="BE229" i="2"/>
  <c r="AW229" i="2"/>
  <c r="AG229" i="2"/>
  <c r="AN625" i="2"/>
  <c r="BQ625" i="2" s="1"/>
  <c r="AV625" i="2"/>
  <c r="BU625" i="2" s="1"/>
  <c r="BD625" i="2"/>
  <c r="BY625" i="2" s="1"/>
  <c r="AF625" i="2"/>
  <c r="BM625" i="2" s="1"/>
  <c r="AG625" i="2"/>
  <c r="AW625" i="2"/>
  <c r="AO625" i="2"/>
  <c r="BE625" i="2"/>
  <c r="AN254" i="2"/>
  <c r="BQ254" i="2" s="1"/>
  <c r="AF254" i="2"/>
  <c r="BM254" i="2" s="1"/>
  <c r="BD254" i="2"/>
  <c r="BY254" i="2" s="1"/>
  <c r="AV254" i="2"/>
  <c r="BU254" i="2" s="1"/>
  <c r="AO254" i="2"/>
  <c r="BE254" i="2"/>
  <c r="AW254" i="2"/>
  <c r="AG254" i="2"/>
  <c r="AN395" i="2"/>
  <c r="BQ395" i="2" s="1"/>
  <c r="AF395" i="2"/>
  <c r="BM395" i="2" s="1"/>
  <c r="BD395" i="2"/>
  <c r="BY395" i="2" s="1"/>
  <c r="AV395" i="2"/>
  <c r="BU395" i="2" s="1"/>
  <c r="AO395" i="2"/>
  <c r="AW395" i="2"/>
  <c r="BE395" i="2"/>
  <c r="AG395" i="2"/>
  <c r="AV556" i="2"/>
  <c r="BU556" i="2" s="1"/>
  <c r="AN556" i="2"/>
  <c r="BQ556" i="2" s="1"/>
  <c r="AG556" i="2"/>
  <c r="BD556" i="2"/>
  <c r="BY556" i="2" s="1"/>
  <c r="AF556" i="2"/>
  <c r="BM556" i="2" s="1"/>
  <c r="AW556" i="2"/>
  <c r="AO556" i="2"/>
  <c r="BE556" i="2"/>
  <c r="AN627" i="2"/>
  <c r="BQ627" i="2" s="1"/>
  <c r="BD627" i="2"/>
  <c r="BY627" i="2" s="1"/>
  <c r="AV627" i="2"/>
  <c r="BU627" i="2" s="1"/>
  <c r="AF627" i="2"/>
  <c r="BM627" i="2" s="1"/>
  <c r="BE627" i="2"/>
  <c r="AW627" i="2"/>
  <c r="AO627" i="2"/>
  <c r="AG627" i="2"/>
  <c r="AV158" i="2"/>
  <c r="BU158" i="2" s="1"/>
  <c r="AN158" i="2"/>
  <c r="BQ158" i="2" s="1"/>
  <c r="AF158" i="2"/>
  <c r="BM158" i="2" s="1"/>
  <c r="BD158" i="2"/>
  <c r="BY158" i="2" s="1"/>
  <c r="AO158" i="2"/>
  <c r="AW158" i="2"/>
  <c r="BE158" i="2"/>
  <c r="AG158" i="2"/>
  <c r="AF492" i="2"/>
  <c r="BM492" i="2" s="1"/>
  <c r="BD492" i="2"/>
  <c r="BY492" i="2" s="1"/>
  <c r="AV492" i="2"/>
  <c r="BU492" i="2" s="1"/>
  <c r="AN492" i="2"/>
  <c r="BQ492" i="2" s="1"/>
  <c r="BE492" i="2"/>
  <c r="AG492" i="2"/>
  <c r="AO492" i="2"/>
  <c r="AW492" i="2"/>
  <c r="AV164" i="2"/>
  <c r="BU164" i="2" s="1"/>
  <c r="AN164" i="2"/>
  <c r="BQ164" i="2" s="1"/>
  <c r="AF164" i="2"/>
  <c r="BM164" i="2" s="1"/>
  <c r="BD164" i="2"/>
  <c r="BY164" i="2" s="1"/>
  <c r="AO164" i="2"/>
  <c r="AW164" i="2"/>
  <c r="BE164" i="2"/>
  <c r="AG164" i="2"/>
  <c r="AV149" i="2"/>
  <c r="BU149" i="2" s="1"/>
  <c r="AN149" i="2"/>
  <c r="BQ149" i="2" s="1"/>
  <c r="AF149" i="2"/>
  <c r="BM149" i="2" s="1"/>
  <c r="BD149" i="2"/>
  <c r="BY149" i="2" s="1"/>
  <c r="BE149" i="2"/>
  <c r="AW149" i="2"/>
  <c r="AO149" i="2"/>
  <c r="AG149" i="2"/>
  <c r="AN245" i="2"/>
  <c r="BQ245" i="2" s="1"/>
  <c r="AF245" i="2"/>
  <c r="BM245" i="2" s="1"/>
  <c r="BD245" i="2"/>
  <c r="BY245" i="2" s="1"/>
  <c r="AV245" i="2"/>
  <c r="BU245" i="2" s="1"/>
  <c r="AO245" i="2"/>
  <c r="BE245" i="2"/>
  <c r="AW245" i="2"/>
  <c r="AG245" i="2"/>
  <c r="AN192" i="2"/>
  <c r="BQ192" i="2" s="1"/>
  <c r="BD192" i="2"/>
  <c r="BY192" i="2" s="1"/>
  <c r="AV192" i="2"/>
  <c r="BU192" i="2" s="1"/>
  <c r="AF192" i="2"/>
  <c r="BM192" i="2" s="1"/>
  <c r="BE192" i="2"/>
  <c r="AO192" i="2"/>
  <c r="AW192" i="2"/>
  <c r="AG192" i="2"/>
  <c r="AW140" i="2"/>
  <c r="AV565" i="2"/>
  <c r="BU565" i="2" s="1"/>
  <c r="AN565" i="2"/>
  <c r="BQ565" i="2" s="1"/>
  <c r="AG565" i="2"/>
  <c r="AF565" i="2"/>
  <c r="BM565" i="2" s="1"/>
  <c r="BD565" i="2"/>
  <c r="BY565" i="2" s="1"/>
  <c r="AO565" i="2"/>
  <c r="BE565" i="2"/>
  <c r="AW565" i="2"/>
  <c r="AN138" i="2"/>
  <c r="BQ138" i="2" s="1"/>
  <c r="AW339" i="2"/>
  <c r="AN339" i="2"/>
  <c r="BQ339" i="2" s="1"/>
  <c r="AW139" i="2"/>
  <c r="AV139" i="2"/>
  <c r="BU139" i="2" s="1"/>
  <c r="M279" i="1"/>
  <c r="AA45" i="1"/>
  <c r="AA87" i="1"/>
  <c r="M444" i="1"/>
  <c r="AA30" i="1"/>
  <c r="AA57" i="1"/>
  <c r="AA98" i="1"/>
  <c r="M347" i="1"/>
  <c r="M457" i="1"/>
  <c r="M533" i="1"/>
  <c r="M443" i="1"/>
  <c r="AA41" i="1"/>
  <c r="AA88" i="1"/>
  <c r="M270" i="1"/>
  <c r="M370" i="1"/>
  <c r="M489" i="1"/>
  <c r="M182" i="1"/>
  <c r="M535" i="1"/>
  <c r="N535" i="1" s="1"/>
  <c r="AA535" i="1" s="1"/>
  <c r="M501" i="1"/>
  <c r="M239" i="1"/>
  <c r="M137" i="1"/>
  <c r="N137" i="1" s="1"/>
  <c r="AA137" i="1" s="1"/>
  <c r="M243" i="1"/>
  <c r="M152" i="1"/>
  <c r="N152" i="1" s="1"/>
  <c r="AA152" i="1" s="1"/>
  <c r="M314" i="1"/>
  <c r="M202" i="1"/>
  <c r="N202" i="1" s="1"/>
  <c r="AA202" i="1" s="1"/>
  <c r="M157" i="1"/>
  <c r="N157" i="1" s="1"/>
  <c r="AA157" i="1" s="1"/>
  <c r="M400" i="1"/>
  <c r="M262" i="1"/>
  <c r="M418" i="1"/>
  <c r="N418" i="1" s="1"/>
  <c r="AA418" i="1" s="1"/>
  <c r="AA48" i="1"/>
  <c r="M389" i="1"/>
  <c r="BD613" i="1"/>
  <c r="BY613" i="1" s="1"/>
  <c r="AF613" i="1"/>
  <c r="BM613" i="1" s="1"/>
  <c r="AV613" i="1"/>
  <c r="BU613" i="1" s="1"/>
  <c r="AN613" i="1"/>
  <c r="BQ613" i="1" s="1"/>
  <c r="AG613" i="1"/>
  <c r="AW613" i="1"/>
  <c r="BE613" i="1"/>
  <c r="AO613" i="1"/>
  <c r="AF600" i="1"/>
  <c r="BM600" i="1" s="1"/>
  <c r="AG600" i="1"/>
  <c r="AF601" i="1"/>
  <c r="BM601" i="1" s="1"/>
  <c r="AG601" i="1"/>
  <c r="AF607" i="1"/>
  <c r="BM607" i="1" s="1"/>
  <c r="AV607" i="1"/>
  <c r="BU607" i="1" s="1"/>
  <c r="AN607" i="1"/>
  <c r="BQ607" i="1" s="1"/>
  <c r="AG607" i="1"/>
  <c r="AW607" i="1"/>
  <c r="AO607" i="1"/>
  <c r="AF609" i="1"/>
  <c r="BM609" i="1" s="1"/>
  <c r="AV609" i="1"/>
  <c r="BU609" i="1" s="1"/>
  <c r="AN609" i="1"/>
  <c r="BQ609" i="1" s="1"/>
  <c r="AG609" i="1"/>
  <c r="AO609" i="1"/>
  <c r="AW609" i="1"/>
  <c r="BD618" i="1"/>
  <c r="BY618" i="1" s="1"/>
  <c r="AV618" i="1"/>
  <c r="BU618" i="1" s="1"/>
  <c r="AF618" i="1"/>
  <c r="BM618" i="1" s="1"/>
  <c r="AN618" i="1"/>
  <c r="BQ618" i="1" s="1"/>
  <c r="AG618" i="1"/>
  <c r="AW618" i="1"/>
  <c r="AO618" i="1"/>
  <c r="BE618" i="1"/>
  <c r="BD612" i="1"/>
  <c r="BY612" i="1" s="1"/>
  <c r="AF612" i="1"/>
  <c r="BM612" i="1" s="1"/>
  <c r="AV612" i="1"/>
  <c r="BU612" i="1" s="1"/>
  <c r="AN612" i="1"/>
  <c r="BQ612" i="1" s="1"/>
  <c r="AG612" i="1"/>
  <c r="BE612" i="1"/>
  <c r="AW612" i="1"/>
  <c r="AO612" i="1"/>
  <c r="BD614" i="1"/>
  <c r="BY614" i="1" s="1"/>
  <c r="AF614" i="1"/>
  <c r="BM614" i="1" s="1"/>
  <c r="AV614" i="1"/>
  <c r="BU614" i="1" s="1"/>
  <c r="AG614" i="1"/>
  <c r="AN614" i="1"/>
  <c r="BQ614" i="1" s="1"/>
  <c r="AO614" i="1"/>
  <c r="AW614" i="1"/>
  <c r="BE614" i="1"/>
  <c r="AF602" i="1"/>
  <c r="BM602" i="1" s="1"/>
  <c r="AG602" i="1"/>
  <c r="AN602" i="1"/>
  <c r="BQ602" i="1" s="1"/>
  <c r="AO602" i="1"/>
  <c r="M530" i="1"/>
  <c r="M475" i="1"/>
  <c r="N475" i="1" s="1"/>
  <c r="AA475" i="1" s="1"/>
  <c r="M354" i="1"/>
  <c r="M421" i="1"/>
  <c r="N421" i="1" s="1"/>
  <c r="AA421" i="1" s="1"/>
  <c r="M528" i="1"/>
  <c r="M358" i="1"/>
  <c r="N358" i="1" s="1"/>
  <c r="AA358" i="1" s="1"/>
  <c r="M290" i="1"/>
  <c r="M494" i="1"/>
  <c r="M359" i="1"/>
  <c r="N359" i="1" s="1"/>
  <c r="AA359" i="1" s="1"/>
  <c r="M407" i="1"/>
  <c r="N407" i="1" s="1"/>
  <c r="AA407" i="1" s="1"/>
  <c r="M553" i="1"/>
  <c r="M569" i="1"/>
  <c r="N569" i="1" s="1"/>
  <c r="AA569" i="1" s="1"/>
  <c r="M155" i="1"/>
  <c r="N155" i="1" s="1"/>
  <c r="AA155" i="1" s="1"/>
  <c r="AF603" i="1"/>
  <c r="BM603" i="1" s="1"/>
  <c r="AN603" i="1"/>
  <c r="BQ603" i="1" s="1"/>
  <c r="AG603" i="1"/>
  <c r="AO603" i="1"/>
  <c r="M175" i="1"/>
  <c r="M322" i="1"/>
  <c r="M147" i="1"/>
  <c r="N147" i="1" s="1"/>
  <c r="AA147" i="1" s="1"/>
  <c r="M311" i="1"/>
  <c r="AA28" i="1"/>
  <c r="M181" i="1"/>
  <c r="N181" i="1" s="1"/>
  <c r="AA181" i="1" s="1"/>
  <c r="M169" i="1"/>
  <c r="N169" i="1" s="1"/>
  <c r="AA169" i="1" s="1"/>
  <c r="M365" i="1"/>
  <c r="M579" i="1"/>
  <c r="M333" i="1"/>
  <c r="N333" i="1" s="1"/>
  <c r="AA333" i="1" s="1"/>
  <c r="M173" i="1"/>
  <c r="M395" i="1"/>
  <c r="M299" i="1"/>
  <c r="N299" i="1" s="1"/>
  <c r="AA299" i="1" s="1"/>
  <c r="M482" i="1"/>
  <c r="M338" i="1"/>
  <c r="M588" i="1"/>
  <c r="M330" i="1"/>
  <c r="M228" i="1"/>
  <c r="N228" i="1" s="1"/>
  <c r="AA228" i="1" s="1"/>
  <c r="M470" i="1"/>
  <c r="N470" i="1" s="1"/>
  <c r="AA470" i="1" s="1"/>
  <c r="M312" i="1"/>
  <c r="N312" i="1" s="1"/>
  <c r="AA312" i="1" s="1"/>
  <c r="AA33" i="1"/>
  <c r="N121" i="1"/>
  <c r="AA121" i="1" s="1"/>
  <c r="M131" i="1"/>
  <c r="N131" i="1" s="1"/>
  <c r="AA131" i="1" s="1"/>
  <c r="M481" i="1"/>
  <c r="AA85" i="1"/>
  <c r="M166" i="1"/>
  <c r="N166" i="1" s="1"/>
  <c r="AA166" i="1" s="1"/>
  <c r="M163" i="1"/>
  <c r="N163" i="1" s="1"/>
  <c r="AA163" i="1" s="1"/>
  <c r="N528" i="1"/>
  <c r="AA528" i="1" s="1"/>
  <c r="M538" i="1"/>
  <c r="AF606" i="1"/>
  <c r="BM606" i="1" s="1"/>
  <c r="AV606" i="1"/>
  <c r="BU606" i="1" s="1"/>
  <c r="AG606" i="1"/>
  <c r="AN606" i="1"/>
  <c r="BQ606" i="1" s="1"/>
  <c r="AW606" i="1"/>
  <c r="AO606" i="1"/>
  <c r="M621" i="1"/>
  <c r="M525" i="1"/>
  <c r="N525" i="1" s="1"/>
  <c r="AA525" i="1" s="1"/>
  <c r="M487" i="1"/>
  <c r="AA24" i="1"/>
  <c r="M209" i="1"/>
  <c r="M401" i="1"/>
  <c r="M387" i="1"/>
  <c r="M217" i="1"/>
  <c r="AA25" i="1"/>
  <c r="M385" i="1"/>
  <c r="N385" i="1" s="1"/>
  <c r="AA385" i="1" s="1"/>
  <c r="M216" i="1"/>
  <c r="N216" i="1" s="1"/>
  <c r="AA216" i="1" s="1"/>
  <c r="M341" i="1"/>
  <c r="M432" i="1"/>
  <c r="N432" i="1" s="1"/>
  <c r="AA432" i="1" s="1"/>
  <c r="M586" i="1"/>
  <c r="M466" i="1"/>
  <c r="M267" i="1"/>
  <c r="M394" i="1"/>
  <c r="N394" i="1" s="1"/>
  <c r="AA394" i="1" s="1"/>
  <c r="M269" i="1"/>
  <c r="N269" i="1" s="1"/>
  <c r="AA269" i="1" s="1"/>
  <c r="AA39" i="1"/>
  <c r="M371" i="1"/>
  <c r="M309" i="1"/>
  <c r="BD610" i="1"/>
  <c r="BY610" i="1" s="1"/>
  <c r="AF610" i="1"/>
  <c r="BM610" i="1" s="1"/>
  <c r="AV610" i="1"/>
  <c r="BU610" i="1" s="1"/>
  <c r="AG610" i="1"/>
  <c r="AN610" i="1"/>
  <c r="BQ610" i="1" s="1"/>
  <c r="AO610" i="1"/>
  <c r="BE610" i="1"/>
  <c r="AW610" i="1"/>
  <c r="M597" i="1"/>
  <c r="N597" i="1" s="1"/>
  <c r="AA597" i="1" s="1"/>
  <c r="AN600" i="1" s="1"/>
  <c r="BQ600" i="1" s="1"/>
  <c r="M287" i="1"/>
  <c r="M495" i="1"/>
  <c r="N495" i="1" s="1"/>
  <c r="AA495" i="1" s="1"/>
  <c r="AA52" i="1"/>
  <c r="M452" i="1"/>
  <c r="M203" i="1"/>
  <c r="M519" i="1"/>
  <c r="N519" i="1" s="1"/>
  <c r="AA519" i="1" s="1"/>
  <c r="M509" i="1"/>
  <c r="N509" i="1" s="1"/>
  <c r="AA509" i="1" s="1"/>
  <c r="M206" i="1"/>
  <c r="N206" i="1" s="1"/>
  <c r="AA206" i="1" s="1"/>
  <c r="M450" i="1"/>
  <c r="N450" i="1" s="1"/>
  <c r="AA450" i="1" s="1"/>
  <c r="N440" i="1"/>
  <c r="AA440" i="1" s="1"/>
  <c r="M555" i="1"/>
  <c r="M336" i="1"/>
  <c r="M184" i="1"/>
  <c r="N184" i="1" s="1"/>
  <c r="AA184" i="1" s="1"/>
  <c r="M257" i="1"/>
  <c r="N257" i="1" s="1"/>
  <c r="AA257" i="1" s="1"/>
  <c r="M560" i="1"/>
  <c r="N560" i="1" s="1"/>
  <c r="AA560" i="1" s="1"/>
  <c r="M415" i="1"/>
  <c r="N415" i="1" s="1"/>
  <c r="AA415" i="1" s="1"/>
  <c r="M259" i="1"/>
  <c r="N259" i="1" s="1"/>
  <c r="AA259" i="1" s="1"/>
  <c r="AA89" i="1"/>
  <c r="M305" i="1"/>
  <c r="M195" i="1"/>
  <c r="AA126" i="1"/>
  <c r="M508" i="1"/>
  <c r="N508" i="1" s="1"/>
  <c r="AA508" i="1" s="1"/>
  <c r="M232" i="1"/>
  <c r="N232" i="1" s="1"/>
  <c r="AA232" i="1" s="1"/>
  <c r="AA80" i="1"/>
  <c r="M551" i="1"/>
  <c r="M367" i="1"/>
  <c r="N367" i="1" s="1"/>
  <c r="AA367" i="1" s="1"/>
  <c r="AA32" i="1"/>
  <c r="M574" i="1"/>
  <c r="M368" i="1"/>
  <c r="N368" i="1" s="1"/>
  <c r="AA368" i="1" s="1"/>
  <c r="M486" i="1"/>
  <c r="M376" i="1"/>
  <c r="N376" i="1" s="1"/>
  <c r="AA376" i="1" s="1"/>
  <c r="M221" i="1"/>
  <c r="M156" i="1"/>
  <c r="N156" i="1" s="1"/>
  <c r="AA156" i="1" s="1"/>
  <c r="M547" i="1"/>
  <c r="N330" i="1"/>
  <c r="AA330" i="1" s="1"/>
  <c r="M340" i="1"/>
  <c r="N340" i="1" s="1"/>
  <c r="AA340" i="1" s="1"/>
  <c r="M570" i="1"/>
  <c r="M625" i="1"/>
  <c r="M467" i="1"/>
  <c r="N467" i="1" s="1"/>
  <c r="AA467" i="1" s="1"/>
  <c r="N457" i="1"/>
  <c r="AA457" i="1" s="1"/>
  <c r="M214" i="1"/>
  <c r="M446" i="1"/>
  <c r="AA36" i="1"/>
  <c r="N311" i="1"/>
  <c r="AA311" i="1" s="1"/>
  <c r="M321" i="1"/>
  <c r="N321" i="1" s="1"/>
  <c r="AA321" i="1" s="1"/>
  <c r="M275" i="1"/>
  <c r="M506" i="1"/>
  <c r="N506" i="1" s="1"/>
  <c r="AA506" i="1" s="1"/>
  <c r="M488" i="1"/>
  <c r="N243" i="1"/>
  <c r="AA243" i="1" s="1"/>
  <c r="M253" i="1"/>
  <c r="N253" i="1" s="1"/>
  <c r="AA253" i="1" s="1"/>
  <c r="M633" i="1"/>
  <c r="N633" i="1" s="1"/>
  <c r="AA633" i="1" s="1"/>
  <c r="M386" i="1"/>
  <c r="N386" i="1" s="1"/>
  <c r="AA386" i="1" s="1"/>
  <c r="AA97" i="1"/>
  <c r="M396" i="1"/>
  <c r="N396" i="1" s="1"/>
  <c r="AA396" i="1" s="1"/>
  <c r="AA128" i="1"/>
  <c r="M428" i="1"/>
  <c r="M265" i="1"/>
  <c r="N265" i="1" s="1"/>
  <c r="AA265" i="1" s="1"/>
  <c r="AA117" i="1"/>
  <c r="M377" i="1"/>
  <c r="N377" i="1" s="1"/>
  <c r="AA377" i="1" s="1"/>
  <c r="AA83" i="1"/>
  <c r="M392" i="1"/>
  <c r="N392" i="1" s="1"/>
  <c r="AA392" i="1" s="1"/>
  <c r="M455" i="1"/>
  <c r="M291" i="1"/>
  <c r="M420" i="1"/>
  <c r="N420" i="1" s="1"/>
  <c r="AA420" i="1" s="1"/>
  <c r="M498" i="1"/>
  <c r="N498" i="1" s="1"/>
  <c r="AA498" i="1" s="1"/>
  <c r="N488" i="1"/>
  <c r="AA488" i="1" s="1"/>
  <c r="AA82" i="1"/>
  <c r="M504" i="1"/>
  <c r="N504" i="1" s="1"/>
  <c r="AA504" i="1" s="1"/>
  <c r="N494" i="1"/>
  <c r="AA494" i="1" s="1"/>
  <c r="M234" i="1"/>
  <c r="N621" i="1"/>
  <c r="AA621" i="1" s="1"/>
  <c r="M631" i="1"/>
  <c r="N631" i="1" s="1"/>
  <c r="AA631" i="1" s="1"/>
  <c r="M630" i="1"/>
  <c r="M252" i="1"/>
  <c r="N252" i="1" s="1"/>
  <c r="AA252" i="1" s="1"/>
  <c r="M177" i="1"/>
  <c r="M564" i="1"/>
  <c r="N564" i="1" s="1"/>
  <c r="AA564" i="1" s="1"/>
  <c r="N338" i="1"/>
  <c r="AA338" i="1" s="1"/>
  <c r="M348" i="1"/>
  <c r="N348" i="1" s="1"/>
  <c r="AA348" i="1" s="1"/>
  <c r="M145" i="1"/>
  <c r="N145" i="1" s="1"/>
  <c r="AA145" i="1" s="1"/>
  <c r="N347" i="1"/>
  <c r="AA347" i="1" s="1"/>
  <c r="M357" i="1"/>
  <c r="N357" i="1" s="1"/>
  <c r="AA357" i="1" s="1"/>
  <c r="M165" i="1"/>
  <c r="N165" i="1" s="1"/>
  <c r="AA165" i="1" s="1"/>
  <c r="N553" i="1"/>
  <c r="AA553" i="1" s="1"/>
  <c r="M563" i="1"/>
  <c r="N234" i="1"/>
  <c r="AA234" i="1" s="1"/>
  <c r="M244" i="1"/>
  <c r="N244" i="1" s="1"/>
  <c r="AA244" i="1" s="1"/>
  <c r="M153" i="1"/>
  <c r="N153" i="1" s="1"/>
  <c r="AA153" i="1" s="1"/>
  <c r="BD608" i="1"/>
  <c r="BY608" i="1" s="1"/>
  <c r="AF608" i="1"/>
  <c r="BM608" i="1" s="1"/>
  <c r="AV608" i="1"/>
  <c r="BU608" i="1" s="1"/>
  <c r="AN608" i="1"/>
  <c r="BQ608" i="1" s="1"/>
  <c r="AG608" i="1"/>
  <c r="BE608" i="1"/>
  <c r="AW608" i="1"/>
  <c r="AO608" i="1"/>
  <c r="M361" i="1"/>
  <c r="N361" i="1" s="1"/>
  <c r="AA361" i="1" s="1"/>
  <c r="M237" i="1"/>
  <c r="M193" i="1"/>
  <c r="N193" i="1" s="1"/>
  <c r="AA193" i="1" s="1"/>
  <c r="M283" i="1"/>
  <c r="M585" i="1"/>
  <c r="N585" i="1" s="1"/>
  <c r="AA585" i="1" s="1"/>
  <c r="M493" i="1"/>
  <c r="M474" i="1"/>
  <c r="N474" i="1" s="1"/>
  <c r="AA474" i="1" s="1"/>
  <c r="N305" i="1"/>
  <c r="AA305" i="1" s="1"/>
  <c r="M315" i="1"/>
  <c r="M211" i="1"/>
  <c r="N211" i="1" s="1"/>
  <c r="AA211" i="1" s="1"/>
  <c r="M129" i="1"/>
  <c r="N119" i="1"/>
  <c r="AA119" i="1" s="1"/>
  <c r="M581" i="1"/>
  <c r="N581" i="1" s="1"/>
  <c r="AA581" i="1" s="1"/>
  <c r="M256" i="1"/>
  <c r="M534" i="1"/>
  <c r="M288" i="1"/>
  <c r="M317" i="1"/>
  <c r="N317" i="1" s="1"/>
  <c r="AA317" i="1" s="1"/>
  <c r="M251" i="1"/>
  <c r="N251" i="1" s="1"/>
  <c r="AA251" i="1" s="1"/>
  <c r="M334" i="1"/>
  <c r="M473" i="1"/>
  <c r="M335" i="1"/>
  <c r="N335" i="1" s="1"/>
  <c r="AA335" i="1" s="1"/>
  <c r="N336" i="1"/>
  <c r="AA336" i="1" s="1"/>
  <c r="M346" i="1"/>
  <c r="N555" i="1"/>
  <c r="AA555" i="1" s="1"/>
  <c r="M565" i="1"/>
  <c r="M210" i="1"/>
  <c r="N210" i="1" s="1"/>
  <c r="AA210" i="1" s="1"/>
  <c r="BD611" i="1"/>
  <c r="BY611" i="1" s="1"/>
  <c r="AF611" i="1"/>
  <c r="BM611" i="1" s="1"/>
  <c r="AV611" i="1"/>
  <c r="BU611" i="1" s="1"/>
  <c r="AN611" i="1"/>
  <c r="BQ611" i="1" s="1"/>
  <c r="AG611" i="1"/>
  <c r="AO611" i="1"/>
  <c r="AW611" i="1"/>
  <c r="BE611" i="1"/>
  <c r="M545" i="1"/>
  <c r="N545" i="1" s="1"/>
  <c r="AA545" i="1" s="1"/>
  <c r="M294" i="1"/>
  <c r="N294" i="1" s="1"/>
  <c r="AA294" i="1" s="1"/>
  <c r="M198" i="1"/>
  <c r="M483" i="1"/>
  <c r="N483" i="1" s="1"/>
  <c r="AA483" i="1" s="1"/>
  <c r="N473" i="1"/>
  <c r="AA473" i="1" s="1"/>
  <c r="AA81" i="1"/>
  <c r="M497" i="1"/>
  <c r="N487" i="1"/>
  <c r="AA487" i="1" s="1"/>
  <c r="M627" i="1"/>
  <c r="N627" i="1" s="1"/>
  <c r="AA627" i="1" s="1"/>
  <c r="M517" i="1"/>
  <c r="N517" i="1" s="1"/>
  <c r="AA517" i="1" s="1"/>
  <c r="M366" i="1"/>
  <c r="N366" i="1" s="1"/>
  <c r="AA366" i="1" s="1"/>
  <c r="M201" i="1"/>
  <c r="N201" i="1" s="1"/>
  <c r="AA201" i="1" s="1"/>
  <c r="AA51" i="1"/>
  <c r="M524" i="1"/>
  <c r="N524" i="1" s="1"/>
  <c r="AA524" i="1" s="1"/>
  <c r="N579" i="1"/>
  <c r="AA579" i="1" s="1"/>
  <c r="M589" i="1"/>
  <c r="N589" i="1" s="1"/>
  <c r="AA589" i="1" s="1"/>
  <c r="M485" i="1"/>
  <c r="N485" i="1" s="1"/>
  <c r="AA485" i="1" s="1"/>
  <c r="M463" i="1"/>
  <c r="N463" i="1" s="1"/>
  <c r="AA463" i="1" s="1"/>
  <c r="M374" i="1"/>
  <c r="N374" i="1" s="1"/>
  <c r="AA374" i="1" s="1"/>
  <c r="M623" i="1"/>
  <c r="N623" i="1" s="1"/>
  <c r="AA623" i="1" s="1"/>
  <c r="M442" i="1"/>
  <c r="N442" i="1" s="1"/>
  <c r="AA442" i="1" s="1"/>
  <c r="M490" i="1"/>
  <c r="M559" i="1"/>
  <c r="N559" i="1" s="1"/>
  <c r="AA559" i="1" s="1"/>
  <c r="M447" i="1"/>
  <c r="N447" i="1" s="1"/>
  <c r="AA447" i="1" s="1"/>
  <c r="M345" i="1"/>
  <c r="M189" i="1"/>
  <c r="N189" i="1" s="1"/>
  <c r="AA189" i="1" s="1"/>
  <c r="M200" i="1"/>
  <c r="N200" i="1" s="1"/>
  <c r="AA200" i="1" s="1"/>
  <c r="M276" i="1"/>
  <c r="N276" i="1" s="1"/>
  <c r="AA276" i="1" s="1"/>
  <c r="M142" i="1"/>
  <c r="N142" i="1" s="1"/>
  <c r="AA142" i="1" s="1"/>
  <c r="N570" i="1"/>
  <c r="AA570" i="1" s="1"/>
  <c r="M580" i="1"/>
  <c r="N580" i="1" s="1"/>
  <c r="AA580" i="1" s="1"/>
  <c r="M550" i="1"/>
  <c r="N550" i="1" s="1"/>
  <c r="AA550" i="1" s="1"/>
  <c r="M478" i="1"/>
  <c r="N478" i="1" s="1"/>
  <c r="AA478" i="1" s="1"/>
  <c r="M285" i="1"/>
  <c r="N275" i="1"/>
  <c r="AA275" i="1" s="1"/>
  <c r="M531" i="1"/>
  <c r="N531" i="1" s="1"/>
  <c r="AA531" i="1" s="1"/>
  <c r="M188" i="1"/>
  <c r="N188" i="1" s="1"/>
  <c r="AA188" i="1" s="1"/>
  <c r="M638" i="1"/>
  <c r="N638" i="1" s="1"/>
  <c r="AA638" i="1" s="1"/>
  <c r="N628" i="1"/>
  <c r="AA628" i="1" s="1"/>
  <c r="M254" i="1"/>
  <c r="M183" i="1"/>
  <c r="N183" i="1" s="1"/>
  <c r="AA183" i="1" s="1"/>
  <c r="N173" i="1"/>
  <c r="AA173" i="1" s="1"/>
  <c r="M592" i="1"/>
  <c r="N592" i="1" s="1"/>
  <c r="AA592" i="1" s="1"/>
  <c r="BD603" i="1" s="1"/>
  <c r="BY603" i="1" s="1"/>
  <c r="M522" i="1"/>
  <c r="N522" i="1" s="1"/>
  <c r="AA522" i="1" s="1"/>
  <c r="N221" i="1"/>
  <c r="AA221" i="1" s="1"/>
  <c r="M231" i="1"/>
  <c r="M511" i="1"/>
  <c r="N511" i="1" s="1"/>
  <c r="AA511" i="1" s="1"/>
  <c r="N501" i="1"/>
  <c r="AA501" i="1" s="1"/>
  <c r="M141" i="1"/>
  <c r="M496" i="1"/>
  <c r="N496" i="1" s="1"/>
  <c r="AA496" i="1" s="1"/>
  <c r="N486" i="1"/>
  <c r="AA486" i="1" s="1"/>
  <c r="M360" i="1"/>
  <c r="N360" i="1" s="1"/>
  <c r="AA360" i="1" s="1"/>
  <c r="M492" i="1"/>
  <c r="N482" i="1"/>
  <c r="AA482" i="1" s="1"/>
  <c r="M316" i="1"/>
  <c r="N316" i="1" s="1"/>
  <c r="AA316" i="1" s="1"/>
  <c r="M593" i="1"/>
  <c r="N593" i="1" s="1"/>
  <c r="AA593" i="1" s="1"/>
  <c r="M456" i="1"/>
  <c r="N456" i="1" s="1"/>
  <c r="AA456" i="1" s="1"/>
  <c r="N446" i="1"/>
  <c r="AA446" i="1" s="1"/>
  <c r="M459" i="1"/>
  <c r="M327" i="1"/>
  <c r="M238" i="1"/>
  <c r="M637" i="1"/>
  <c r="N637" i="1" s="1"/>
  <c r="AA637" i="1" s="1"/>
  <c r="M536" i="1"/>
  <c r="M160" i="1"/>
  <c r="N160" i="1" s="1"/>
  <c r="AA160" i="1" s="1"/>
  <c r="M499" i="1"/>
  <c r="N499" i="1" s="1"/>
  <c r="AA499" i="1" s="1"/>
  <c r="N489" i="1"/>
  <c r="AA489" i="1" s="1"/>
  <c r="M532" i="1"/>
  <c r="N532" i="1" s="1"/>
  <c r="AA532" i="1" s="1"/>
  <c r="N239" i="1"/>
  <c r="AA239" i="1" s="1"/>
  <c r="M249" i="1"/>
  <c r="N249" i="1" s="1"/>
  <c r="AA249" i="1" s="1"/>
  <c r="M185" i="1"/>
  <c r="N185" i="1" s="1"/>
  <c r="AA185" i="1" s="1"/>
  <c r="N175" i="1"/>
  <c r="AA175" i="1" s="1"/>
  <c r="M527" i="1"/>
  <c r="N527" i="1" s="1"/>
  <c r="AA527" i="1" s="1"/>
  <c r="M542" i="1"/>
  <c r="BD615" i="1"/>
  <c r="BY615" i="1" s="1"/>
  <c r="AF615" i="1"/>
  <c r="BM615" i="1" s="1"/>
  <c r="AV615" i="1"/>
  <c r="BU615" i="1" s="1"/>
  <c r="AN615" i="1"/>
  <c r="BQ615" i="1" s="1"/>
  <c r="AG615" i="1"/>
  <c r="AW615" i="1"/>
  <c r="AO615" i="1"/>
  <c r="BE615" i="1"/>
  <c r="M369" i="1"/>
  <c r="N369" i="1" s="1"/>
  <c r="AA369" i="1" s="1"/>
  <c r="M233" i="1"/>
  <c r="N233" i="1" s="1"/>
  <c r="AA233" i="1" s="1"/>
  <c r="AA56" i="1"/>
  <c r="M484" i="1"/>
  <c r="N484" i="1" s="1"/>
  <c r="AA484" i="1" s="1"/>
  <c r="M171" i="1"/>
  <c r="N171" i="1" s="1"/>
  <c r="AA171" i="1" s="1"/>
  <c r="M417" i="1"/>
  <c r="N124" i="1"/>
  <c r="AA124" i="1" s="1"/>
  <c r="M134" i="1"/>
  <c r="M461" i="1"/>
  <c r="M236" i="1"/>
  <c r="N236" i="1" s="1"/>
  <c r="AA236" i="1" s="1"/>
  <c r="M408" i="1"/>
  <c r="N408" i="1" s="1"/>
  <c r="AA408" i="1" s="1"/>
  <c r="M196" i="1"/>
  <c r="N196" i="1" s="1"/>
  <c r="AA196" i="1" s="1"/>
  <c r="M464" i="1"/>
  <c r="N464" i="1" s="1"/>
  <c r="AA464" i="1" s="1"/>
  <c r="N237" i="1"/>
  <c r="AA237" i="1" s="1"/>
  <c r="M247" i="1"/>
  <c r="N247" i="1" s="1"/>
  <c r="AA247" i="1" s="1"/>
  <c r="M558" i="1"/>
  <c r="N231" i="1"/>
  <c r="AA231" i="1" s="1"/>
  <c r="M241" i="1"/>
  <c r="N241" i="1" s="1"/>
  <c r="AA241" i="1" s="1"/>
  <c r="M503" i="1"/>
  <c r="N493" i="1"/>
  <c r="AA493" i="1" s="1"/>
  <c r="N565" i="1"/>
  <c r="AA565" i="1" s="1"/>
  <c r="M575" i="1"/>
  <c r="N575" i="1" s="1"/>
  <c r="AA575" i="1" s="1"/>
  <c r="M372" i="1"/>
  <c r="M246" i="1"/>
  <c r="N246" i="1" s="1"/>
  <c r="AA246" i="1" s="1"/>
  <c r="M578" i="1"/>
  <c r="N578" i="1" s="1"/>
  <c r="AA578" i="1" s="1"/>
  <c r="M150" i="1"/>
  <c r="N150" i="1" s="1"/>
  <c r="AA150" i="1" s="1"/>
  <c r="N588" i="1"/>
  <c r="AA588" i="1" s="1"/>
  <c r="BE599" i="1" s="1"/>
  <c r="M598" i="1"/>
  <c r="N598" i="1" s="1"/>
  <c r="AA598" i="1" s="1"/>
  <c r="BE609" i="1" s="1"/>
  <c r="M162" i="1"/>
  <c r="M567" i="1"/>
  <c r="M130" i="1"/>
  <c r="N130" i="1" s="1"/>
  <c r="AA130" i="1" s="1"/>
  <c r="N371" i="1"/>
  <c r="AA371" i="1" s="1"/>
  <c r="M381" i="1"/>
  <c r="N381" i="1" s="1"/>
  <c r="AA381" i="1" s="1"/>
  <c r="M454" i="1"/>
  <c r="N454" i="1" s="1"/>
  <c r="AA454" i="1" s="1"/>
  <c r="N444" i="1"/>
  <c r="AA444" i="1" s="1"/>
  <c r="M303" i="1"/>
  <c r="N341" i="1"/>
  <c r="AA341" i="1" s="1"/>
  <c r="M351" i="1"/>
  <c r="N351" i="1" s="1"/>
  <c r="AA351" i="1" s="1"/>
  <c r="M261" i="1"/>
  <c r="N261" i="1" s="1"/>
  <c r="AA261" i="1" s="1"/>
  <c r="M192" i="1"/>
  <c r="N192" i="1" s="1"/>
  <c r="AA192" i="1" s="1"/>
  <c r="N182" i="1"/>
  <c r="AA182" i="1" s="1"/>
  <c r="M391" i="1"/>
  <c r="N391" i="1" s="1"/>
  <c r="AA391" i="1" s="1"/>
  <c r="M215" i="1"/>
  <c r="N215" i="1" s="1"/>
  <c r="AA215" i="1" s="1"/>
  <c r="M161" i="1"/>
  <c r="N161" i="1" s="1"/>
  <c r="AA161" i="1" s="1"/>
  <c r="M518" i="1"/>
  <c r="N518" i="1" s="1"/>
  <c r="AA518" i="1" s="1"/>
  <c r="N262" i="1"/>
  <c r="AA262" i="1" s="1"/>
  <c r="M272" i="1"/>
  <c r="N551" i="1"/>
  <c r="AA551" i="1" s="1"/>
  <c r="M561" i="1"/>
  <c r="M562" i="1"/>
  <c r="N562" i="1" s="1"/>
  <c r="AA562" i="1" s="1"/>
  <c r="N217" i="1"/>
  <c r="AA217" i="1" s="1"/>
  <c r="M227" i="1"/>
  <c r="N227" i="1" s="1"/>
  <c r="AA227" i="1" s="1"/>
  <c r="M626" i="1"/>
  <c r="N626" i="1" s="1"/>
  <c r="AA626" i="1" s="1"/>
  <c r="M458" i="1"/>
  <c r="N458" i="1" s="1"/>
  <c r="AA458" i="1" s="1"/>
  <c r="M225" i="1"/>
  <c r="N225" i="1" s="1"/>
  <c r="AA225" i="1" s="1"/>
  <c r="M505" i="1"/>
  <c r="N345" i="1"/>
  <c r="AA345" i="1" s="1"/>
  <c r="M355" i="1"/>
  <c r="N355" i="1" s="1"/>
  <c r="AA355" i="1" s="1"/>
  <c r="N203" i="1"/>
  <c r="AA203" i="1" s="1"/>
  <c r="M213" i="1"/>
  <c r="N536" i="1"/>
  <c r="AA536" i="1" s="1"/>
  <c r="M546" i="1"/>
  <c r="N546" i="1" s="1"/>
  <c r="AA546" i="1" s="1"/>
  <c r="M477" i="1"/>
  <c r="N477" i="1" s="1"/>
  <c r="AA477" i="1" s="1"/>
  <c r="M292" i="1"/>
  <c r="M199" i="1"/>
  <c r="N199" i="1" s="1"/>
  <c r="AA199" i="1" s="1"/>
  <c r="M187" i="1"/>
  <c r="N177" i="1"/>
  <c r="AA177" i="1" s="1"/>
  <c r="M622" i="1"/>
  <c r="N622" i="1" s="1"/>
  <c r="AA622" i="1" s="1"/>
  <c r="M502" i="1"/>
  <c r="N492" i="1"/>
  <c r="AA492" i="1" s="1"/>
  <c r="M222" i="1"/>
  <c r="N222" i="1" s="1"/>
  <c r="AA222" i="1" s="1"/>
  <c r="M583" i="1"/>
  <c r="N583" i="1" s="1"/>
  <c r="AA583" i="1" s="1"/>
  <c r="M471" i="1"/>
  <c r="N471" i="1" s="1"/>
  <c r="AA471" i="1" s="1"/>
  <c r="N461" i="1"/>
  <c r="AA461" i="1" s="1"/>
  <c r="M220" i="1"/>
  <c r="M479" i="1"/>
  <c r="N479" i="1" s="1"/>
  <c r="AA479" i="1" s="1"/>
  <c r="M393" i="1"/>
  <c r="N393" i="1" s="1"/>
  <c r="AA393" i="1" s="1"/>
  <c r="M240" i="1"/>
  <c r="N240" i="1" s="1"/>
  <c r="AA240" i="1" s="1"/>
  <c r="M435" i="1"/>
  <c r="M554" i="1"/>
  <c r="N554" i="1" s="1"/>
  <c r="AA554" i="1" s="1"/>
  <c r="M258" i="1"/>
  <c r="M144" i="1"/>
  <c r="N144" i="1" s="1"/>
  <c r="AA144" i="1" s="1"/>
  <c r="N134" i="1"/>
  <c r="AA134" i="1" s="1"/>
  <c r="M632" i="1"/>
  <c r="N632" i="1" s="1"/>
  <c r="AA632" i="1" s="1"/>
  <c r="M539" i="1"/>
  <c r="N539" i="1" s="1"/>
  <c r="AA539" i="1" s="1"/>
  <c r="N254" i="1"/>
  <c r="AA254" i="1" s="1"/>
  <c r="M264" i="1"/>
  <c r="M576" i="1"/>
  <c r="N576" i="1" s="1"/>
  <c r="AA576" i="1" s="1"/>
  <c r="M398" i="1"/>
  <c r="N398" i="1" s="1"/>
  <c r="AA398" i="1" s="1"/>
  <c r="N343" i="1"/>
  <c r="AA343" i="1" s="1"/>
  <c r="M353" i="1"/>
  <c r="N353" i="1" s="1"/>
  <c r="AA353" i="1" s="1"/>
  <c r="AA99" i="1"/>
  <c r="M453" i="1"/>
  <c r="N453" i="1" s="1"/>
  <c r="AA453" i="1" s="1"/>
  <c r="N443" i="1"/>
  <c r="AA443" i="1" s="1"/>
  <c r="BD617" i="1"/>
  <c r="BY617" i="1" s="1"/>
  <c r="AF617" i="1"/>
  <c r="BM617" i="1" s="1"/>
  <c r="AV617" i="1"/>
  <c r="BU617" i="1" s="1"/>
  <c r="AN617" i="1"/>
  <c r="BQ617" i="1" s="1"/>
  <c r="AG617" i="1"/>
  <c r="AO617" i="1"/>
  <c r="BE617" i="1"/>
  <c r="AW617" i="1"/>
  <c r="M465" i="1"/>
  <c r="N465" i="1" s="1"/>
  <c r="AA465" i="1" s="1"/>
  <c r="N455" i="1"/>
  <c r="AA455" i="1" s="1"/>
  <c r="M318" i="1"/>
  <c r="N417" i="1"/>
  <c r="AA417" i="1" s="1"/>
  <c r="M427" i="1"/>
  <c r="AA127" i="1"/>
  <c r="N630" i="1"/>
  <c r="AA630" i="1" s="1"/>
  <c r="M406" i="1"/>
  <c r="N406" i="1" s="1"/>
  <c r="AA406" i="1" s="1"/>
  <c r="M167" i="1"/>
  <c r="N167" i="1" s="1"/>
  <c r="AA167" i="1" s="1"/>
  <c r="N354" i="1"/>
  <c r="AA354" i="1" s="1"/>
  <c r="M364" i="1"/>
  <c r="N364" i="1" s="1"/>
  <c r="AA364" i="1" s="1"/>
  <c r="M308" i="1"/>
  <c r="N308" i="1" s="1"/>
  <c r="AA308" i="1" s="1"/>
  <c r="M468" i="1"/>
  <c r="N468" i="1" s="1"/>
  <c r="AA468" i="1" s="1"/>
  <c r="M284" i="1"/>
  <c r="N284" i="1" s="1"/>
  <c r="AA284" i="1" s="1"/>
  <c r="M624" i="1"/>
  <c r="N624" i="1" s="1"/>
  <c r="AA624" i="1" s="1"/>
  <c r="AA31" i="1"/>
  <c r="M526" i="1"/>
  <c r="N526" i="1" s="1"/>
  <c r="AA526" i="1" s="1"/>
  <c r="N256" i="1"/>
  <c r="AA256" i="1" s="1"/>
  <c r="M266" i="1"/>
  <c r="N266" i="1" s="1"/>
  <c r="AA266" i="1" s="1"/>
  <c r="M629" i="1"/>
  <c r="M422" i="1"/>
  <c r="N422" i="1" s="1"/>
  <c r="AA422" i="1" s="1"/>
  <c r="M255" i="1"/>
  <c r="N255" i="1" s="1"/>
  <c r="AA255" i="1" s="1"/>
  <c r="M168" i="1"/>
  <c r="N168" i="1" s="1"/>
  <c r="AA168" i="1" s="1"/>
  <c r="M413" i="1"/>
  <c r="N413" i="1" s="1"/>
  <c r="AA413" i="1" s="1"/>
  <c r="M636" i="1"/>
  <c r="N636" i="1" s="1"/>
  <c r="AA636" i="1" s="1"/>
  <c r="N238" i="1"/>
  <c r="AA238" i="1" s="1"/>
  <c r="M248" i="1"/>
  <c r="N248" i="1" s="1"/>
  <c r="AA248" i="1" s="1"/>
  <c r="M595" i="1"/>
  <c r="N595" i="1" s="1"/>
  <c r="AA595" i="1" s="1"/>
  <c r="AV602" i="1" s="1"/>
  <c r="BU602" i="1" s="1"/>
  <c r="M310" i="1"/>
  <c r="N310" i="1" s="1"/>
  <c r="AA310" i="1" s="1"/>
  <c r="M634" i="1"/>
  <c r="N634" i="1" s="1"/>
  <c r="AA634" i="1" s="1"/>
  <c r="N122" i="1"/>
  <c r="AA122" i="1" s="1"/>
  <c r="M132" i="1"/>
  <c r="N132" i="1" s="1"/>
  <c r="AA132" i="1" s="1"/>
  <c r="N389" i="1"/>
  <c r="AA389" i="1" s="1"/>
  <c r="M399" i="1"/>
  <c r="N399" i="1" s="1"/>
  <c r="AA399" i="1" s="1"/>
  <c r="M541" i="1"/>
  <c r="N541" i="1" s="1"/>
  <c r="AA541" i="1" s="1"/>
  <c r="M300" i="1"/>
  <c r="N300" i="1" s="1"/>
  <c r="AA300" i="1" s="1"/>
  <c r="N290" i="1"/>
  <c r="AA290" i="1" s="1"/>
  <c r="M158" i="1"/>
  <c r="N158" i="1" s="1"/>
  <c r="AA158" i="1" s="1"/>
  <c r="M510" i="1"/>
  <c r="M151" i="1"/>
  <c r="N151" i="1" s="1"/>
  <c r="AA151" i="1" s="1"/>
  <c r="N141" i="1"/>
  <c r="AA141" i="1" s="1"/>
  <c r="AA96" i="1"/>
  <c r="N533" i="1"/>
  <c r="AA533" i="1" s="1"/>
  <c r="M543" i="1"/>
  <c r="N543" i="1" s="1"/>
  <c r="AA543" i="1" s="1"/>
  <c r="M512" i="1"/>
  <c r="N512" i="1" s="1"/>
  <c r="AA512" i="1" s="1"/>
  <c r="N502" i="1"/>
  <c r="AA502" i="1" s="1"/>
  <c r="M349" i="1"/>
  <c r="N349" i="1" s="1"/>
  <c r="AA349" i="1" s="1"/>
  <c r="M480" i="1"/>
  <c r="N480" i="1" s="1"/>
  <c r="AA480" i="1" s="1"/>
  <c r="N264" i="1"/>
  <c r="AA264" i="1" s="1"/>
  <c r="M274" i="1"/>
  <c r="N274" i="1" s="1"/>
  <c r="AA274" i="1" s="1"/>
  <c r="M179" i="1"/>
  <c r="N179" i="1" s="1"/>
  <c r="AA179" i="1" s="1"/>
  <c r="N538" i="1"/>
  <c r="AA538" i="1" s="1"/>
  <c r="M548" i="1"/>
  <c r="N548" i="1" s="1"/>
  <c r="AA548" i="1" s="1"/>
  <c r="M436" i="1"/>
  <c r="N436" i="1" s="1"/>
  <c r="AA436" i="1" s="1"/>
  <c r="N346" i="1"/>
  <c r="AA346" i="1" s="1"/>
  <c r="M356" i="1"/>
  <c r="N356" i="1" s="1"/>
  <c r="AA356" i="1" s="1"/>
  <c r="M342" i="1"/>
  <c r="N342" i="1" s="1"/>
  <c r="AA342" i="1" s="1"/>
  <c r="N198" i="1"/>
  <c r="AA198" i="1" s="1"/>
  <c r="M208" i="1"/>
  <c r="M323" i="1"/>
  <c r="N323" i="1" s="1"/>
  <c r="AA323" i="1" s="1"/>
  <c r="N567" i="1"/>
  <c r="AA567" i="1" s="1"/>
  <c r="M577" i="1"/>
  <c r="N577" i="1" s="1"/>
  <c r="AA577" i="1" s="1"/>
  <c r="M514" i="1"/>
  <c r="N514" i="1" s="1"/>
  <c r="AA514" i="1" s="1"/>
  <c r="M373" i="1"/>
  <c r="N558" i="1"/>
  <c r="AA558" i="1" s="1"/>
  <c r="M568" i="1"/>
  <c r="N568" i="1" s="1"/>
  <c r="AA568" i="1" s="1"/>
  <c r="M146" i="1"/>
  <c r="N146" i="1" s="1"/>
  <c r="AA146" i="1" s="1"/>
  <c r="M507" i="1"/>
  <c r="N507" i="1" s="1"/>
  <c r="AA507" i="1" s="1"/>
  <c r="N497" i="1"/>
  <c r="AA497" i="1" s="1"/>
  <c r="N315" i="1"/>
  <c r="AA315" i="1" s="1"/>
  <c r="M325" i="1"/>
  <c r="N325" i="1" s="1"/>
  <c r="AA325" i="1" s="1"/>
  <c r="M409" i="1"/>
  <c r="N409" i="1" s="1"/>
  <c r="AA409" i="1" s="1"/>
  <c r="N129" i="1"/>
  <c r="AA129" i="1" s="1"/>
  <c r="M139" i="1"/>
  <c r="M591" i="1"/>
  <c r="N591" i="1" s="1"/>
  <c r="AA591" i="1" s="1"/>
  <c r="N435" i="1"/>
  <c r="AA435" i="1" s="1"/>
  <c r="M445" i="1"/>
  <c r="N445" i="1" s="1"/>
  <c r="AA445" i="1" s="1"/>
  <c r="M412" i="1"/>
  <c r="N412" i="1" s="1"/>
  <c r="AA412" i="1" s="1"/>
  <c r="M379" i="1"/>
  <c r="N379" i="1" s="1"/>
  <c r="AA379" i="1" s="1"/>
  <c r="M176" i="1"/>
  <c r="N586" i="1"/>
  <c r="AA586" i="1" s="1"/>
  <c r="M596" i="1"/>
  <c r="N596" i="1" s="1"/>
  <c r="AA596" i="1" s="1"/>
  <c r="AN599" i="1" s="1"/>
  <c r="BQ599" i="1" s="1"/>
  <c r="N387" i="1"/>
  <c r="AA387" i="1" s="1"/>
  <c r="M397" i="1"/>
  <c r="N397" i="1" s="1"/>
  <c r="AA397" i="1" s="1"/>
  <c r="N322" i="1"/>
  <c r="AA322" i="1" s="1"/>
  <c r="M332" i="1"/>
  <c r="N332" i="1" s="1"/>
  <c r="AA332" i="1" s="1"/>
  <c r="N214" i="1"/>
  <c r="AA214" i="1" s="1"/>
  <c r="M224" i="1"/>
  <c r="N224" i="1" s="1"/>
  <c r="AA224" i="1" s="1"/>
  <c r="N547" i="1"/>
  <c r="AA547" i="1" s="1"/>
  <c r="M557" i="1"/>
  <c r="N557" i="1" s="1"/>
  <c r="AA557" i="1" s="1"/>
  <c r="N314" i="1"/>
  <c r="AA314" i="1" s="1"/>
  <c r="M324" i="1"/>
  <c r="N324" i="1" s="1"/>
  <c r="AA324" i="1" s="1"/>
  <c r="N563" i="1"/>
  <c r="AA563" i="1" s="1"/>
  <c r="M573" i="1"/>
  <c r="N573" i="1" s="1"/>
  <c r="AA573" i="1" s="1"/>
  <c r="N395" i="1"/>
  <c r="AA395" i="1" s="1"/>
  <c r="M405" i="1"/>
  <c r="N405" i="1" s="1"/>
  <c r="AA405" i="1" s="1"/>
  <c r="AF605" i="1"/>
  <c r="BM605" i="1" s="1"/>
  <c r="AV605" i="1"/>
  <c r="BU605" i="1" s="1"/>
  <c r="AN605" i="1"/>
  <c r="BQ605" i="1" s="1"/>
  <c r="AG605" i="1"/>
  <c r="AO605" i="1"/>
  <c r="AW605" i="1"/>
  <c r="M191" i="1"/>
  <c r="N191" i="1" s="1"/>
  <c r="AA191" i="1" s="1"/>
  <c r="M352" i="1"/>
  <c r="N213" i="1"/>
  <c r="AA213" i="1" s="1"/>
  <c r="M223" i="1"/>
  <c r="N223" i="1" s="1"/>
  <c r="AA223" i="1" s="1"/>
  <c r="M178" i="1"/>
  <c r="N178" i="1" s="1"/>
  <c r="AA178" i="1" s="1"/>
  <c r="M515" i="1"/>
  <c r="N515" i="1" s="1"/>
  <c r="AA515" i="1" s="1"/>
  <c r="N505" i="1"/>
  <c r="AA505" i="1" s="1"/>
  <c r="M170" i="1"/>
  <c r="N170" i="1" s="1"/>
  <c r="AA170" i="1" s="1"/>
  <c r="M448" i="1"/>
  <c r="N448" i="1" s="1"/>
  <c r="AA448" i="1" s="1"/>
  <c r="N327" i="1"/>
  <c r="AA327" i="1" s="1"/>
  <c r="M337" i="1"/>
  <c r="N337" i="1" s="1"/>
  <c r="AA337" i="1" s="1"/>
  <c r="M164" i="1"/>
  <c r="N164" i="1" s="1"/>
  <c r="AA164" i="1" s="1"/>
  <c r="N139" i="1"/>
  <c r="AA139" i="1" s="1"/>
  <c r="M149" i="1"/>
  <c r="M469" i="1"/>
  <c r="N469" i="1" s="1"/>
  <c r="AA469" i="1" s="1"/>
  <c r="N459" i="1"/>
  <c r="AA459" i="1" s="1"/>
  <c r="M331" i="1"/>
  <c r="N331" i="1" s="1"/>
  <c r="AA331" i="1" s="1"/>
  <c r="N352" i="1"/>
  <c r="AA352" i="1" s="1"/>
  <c r="M362" i="1"/>
  <c r="N362" i="1" s="1"/>
  <c r="AA362" i="1" s="1"/>
  <c r="M235" i="1"/>
  <c r="M250" i="1"/>
  <c r="N250" i="1" s="1"/>
  <c r="AA250" i="1" s="1"/>
  <c r="M133" i="1"/>
  <c r="N133" i="1" s="1"/>
  <c r="AA133" i="1" s="1"/>
  <c r="M326" i="1"/>
  <c r="N326" i="1" s="1"/>
  <c r="AA326" i="1" s="1"/>
  <c r="M587" i="1"/>
  <c r="N587" i="1" s="1"/>
  <c r="AA587" i="1" s="1"/>
  <c r="M273" i="1"/>
  <c r="N273" i="1" s="1"/>
  <c r="AA273" i="1" s="1"/>
  <c r="N334" i="1"/>
  <c r="AA334" i="1" s="1"/>
  <c r="M344" i="1"/>
  <c r="N344" i="1" s="1"/>
  <c r="AA344" i="1" s="1"/>
  <c r="N309" i="1"/>
  <c r="AA309" i="1" s="1"/>
  <c r="M319" i="1"/>
  <c r="N319" i="1" s="1"/>
  <c r="AA319" i="1" s="1"/>
  <c r="M439" i="1"/>
  <c r="N439" i="1" s="1"/>
  <c r="AA439" i="1" s="1"/>
  <c r="N235" i="1"/>
  <c r="AA235" i="1" s="1"/>
  <c r="M245" i="1"/>
  <c r="N245" i="1" s="1"/>
  <c r="AA245" i="1" s="1"/>
  <c r="M426" i="1"/>
  <c r="N426" i="1" s="1"/>
  <c r="AA426" i="1" s="1"/>
  <c r="M307" i="1"/>
  <c r="N307" i="1" s="1"/>
  <c r="AA307" i="1" s="1"/>
  <c r="M404" i="1"/>
  <c r="N404" i="1" s="1"/>
  <c r="AA404" i="1" s="1"/>
  <c r="M384" i="1"/>
  <c r="N384" i="1" s="1"/>
  <c r="AA384" i="1" s="1"/>
  <c r="N561" i="1"/>
  <c r="AA561" i="1" s="1"/>
  <c r="M571" i="1"/>
  <c r="N571" i="1" s="1"/>
  <c r="AA571" i="1" s="1"/>
  <c r="N209" i="1"/>
  <c r="AA209" i="1" s="1"/>
  <c r="M219" i="1"/>
  <c r="N219" i="1" s="1"/>
  <c r="AA219" i="1" s="1"/>
  <c r="M301" i="1"/>
  <c r="N301" i="1" s="1"/>
  <c r="AA301" i="1" s="1"/>
  <c r="N291" i="1"/>
  <c r="AA291" i="1" s="1"/>
  <c r="M339" i="1"/>
  <c r="N339" i="1" s="1"/>
  <c r="AA339" i="1" s="1"/>
  <c r="M280" i="1"/>
  <c r="N280" i="1" s="1"/>
  <c r="AA280" i="1" s="1"/>
  <c r="N270" i="1"/>
  <c r="AA270" i="1" s="1"/>
  <c r="N428" i="1"/>
  <c r="AA428" i="1" s="1"/>
  <c r="M438" i="1"/>
  <c r="N438" i="1" s="1"/>
  <c r="AA438" i="1" s="1"/>
  <c r="N220" i="1"/>
  <c r="AA220" i="1" s="1"/>
  <c r="M230" i="1"/>
  <c r="N230" i="1" s="1"/>
  <c r="AA230" i="1" s="1"/>
  <c r="M154" i="1"/>
  <c r="N154" i="1" s="1"/>
  <c r="AA154" i="1" s="1"/>
  <c r="N372" i="1"/>
  <c r="AA372" i="1" s="1"/>
  <c r="M382" i="1"/>
  <c r="N382" i="1" s="1"/>
  <c r="AA382" i="1" s="1"/>
  <c r="M207" i="1"/>
  <c r="N207" i="1" s="1"/>
  <c r="AA207" i="1" s="1"/>
  <c r="M424" i="1"/>
  <c r="M549" i="1"/>
  <c r="N549" i="1" s="1"/>
  <c r="AA549" i="1" s="1"/>
  <c r="BD616" i="1"/>
  <c r="BY616" i="1" s="1"/>
  <c r="AF616" i="1"/>
  <c r="BM616" i="1" s="1"/>
  <c r="AV616" i="1"/>
  <c r="BU616" i="1" s="1"/>
  <c r="AN616" i="1"/>
  <c r="BQ616" i="1" s="1"/>
  <c r="AG616" i="1"/>
  <c r="BE616" i="1"/>
  <c r="AW616" i="1"/>
  <c r="AO616" i="1"/>
  <c r="M423" i="1"/>
  <c r="M635" i="1"/>
  <c r="N635" i="1" s="1"/>
  <c r="AA635" i="1" s="1"/>
  <c r="N625" i="1"/>
  <c r="AA625" i="1" s="1"/>
  <c r="M462" i="1"/>
  <c r="N452" i="1"/>
  <c r="AA452" i="1" s="1"/>
  <c r="M329" i="1"/>
  <c r="N329" i="1" s="1"/>
  <c r="AA329" i="1" s="1"/>
  <c r="M148" i="1"/>
  <c r="N148" i="1" s="1"/>
  <c r="AA148" i="1" s="1"/>
  <c r="M414" i="1"/>
  <c r="N414" i="1" s="1"/>
  <c r="AA414" i="1" s="1"/>
  <c r="M271" i="1"/>
  <c r="M460" i="1"/>
  <c r="N460" i="1" s="1"/>
  <c r="AA460" i="1" s="1"/>
  <c r="M295" i="1"/>
  <c r="N295" i="1" s="1"/>
  <c r="AA295" i="1" s="1"/>
  <c r="N285" i="1"/>
  <c r="AA285" i="1" s="1"/>
  <c r="N530" i="1"/>
  <c r="AA530" i="1" s="1"/>
  <c r="M540" i="1"/>
  <c r="N540" i="1" s="1"/>
  <c r="AA540" i="1" s="1"/>
  <c r="M476" i="1"/>
  <c r="N476" i="1" s="1"/>
  <c r="AA476" i="1" s="1"/>
  <c r="N466" i="1"/>
  <c r="AA466" i="1" s="1"/>
  <c r="M403" i="1"/>
  <c r="N403" i="1" s="1"/>
  <c r="AA403" i="1" s="1"/>
  <c r="M174" i="1"/>
  <c r="N174" i="1" s="1"/>
  <c r="AA174" i="1" s="1"/>
  <c r="M582" i="1"/>
  <c r="N582" i="1" s="1"/>
  <c r="AA582" i="1" s="1"/>
  <c r="M286" i="1"/>
  <c r="M304" i="1"/>
  <c r="N304" i="1" s="1"/>
  <c r="AA304" i="1" s="1"/>
  <c r="M204" i="1"/>
  <c r="N204" i="1" s="1"/>
  <c r="AA204" i="1" s="1"/>
  <c r="N149" i="1"/>
  <c r="AA149" i="1" s="1"/>
  <c r="M159" i="1"/>
  <c r="N159" i="1" s="1"/>
  <c r="AA159" i="1" s="1"/>
  <c r="M431" i="1"/>
  <c r="N431" i="1" s="1"/>
  <c r="AA431" i="1" s="1"/>
  <c r="M566" i="1"/>
  <c r="N566" i="1" s="1"/>
  <c r="AA566" i="1" s="1"/>
  <c r="N370" i="1"/>
  <c r="AA370" i="1" s="1"/>
  <c r="M380" i="1"/>
  <c r="M229" i="1"/>
  <c r="N229" i="1" s="1"/>
  <c r="AA229" i="1" s="1"/>
  <c r="M378" i="1"/>
  <c r="M289" i="1"/>
  <c r="N289" i="1" s="1"/>
  <c r="AA289" i="1" s="1"/>
  <c r="N279" i="1"/>
  <c r="AA279" i="1" s="1"/>
  <c r="M143" i="1"/>
  <c r="N143" i="1" s="1"/>
  <c r="AA143" i="1" s="1"/>
  <c r="N427" i="1"/>
  <c r="AA427" i="1" s="1"/>
  <c r="M437" i="1"/>
  <c r="N437" i="1" s="1"/>
  <c r="AA437" i="1" s="1"/>
  <c r="M186" i="1"/>
  <c r="N186" i="1" s="1"/>
  <c r="AA186" i="1" s="1"/>
  <c r="N176" i="1"/>
  <c r="AA176" i="1" s="1"/>
  <c r="M402" i="1"/>
  <c r="N402" i="1" s="1"/>
  <c r="AA402" i="1" s="1"/>
  <c r="M263" i="1"/>
  <c r="N263" i="1" s="1"/>
  <c r="AA263" i="1" s="1"/>
  <c r="M197" i="1"/>
  <c r="N197" i="1" s="1"/>
  <c r="AA197" i="1" s="1"/>
  <c r="N187" i="1"/>
  <c r="AA187" i="1" s="1"/>
  <c r="AA44" i="1"/>
  <c r="M419" i="1"/>
  <c r="N419" i="1" s="1"/>
  <c r="AA419" i="1" s="1"/>
  <c r="M594" i="1"/>
  <c r="N594" i="1" s="1"/>
  <c r="AA594" i="1" s="1"/>
  <c r="AW601" i="1" s="1"/>
  <c r="M590" i="1"/>
  <c r="N590" i="1" s="1"/>
  <c r="AA590" i="1" s="1"/>
  <c r="BE601" i="1" s="1"/>
  <c r="M523" i="1"/>
  <c r="N523" i="1" s="1"/>
  <c r="AA523" i="1" s="1"/>
  <c r="M556" i="1"/>
  <c r="N556" i="1" s="1"/>
  <c r="AA556" i="1" s="1"/>
  <c r="M212" i="1"/>
  <c r="N212" i="1" s="1"/>
  <c r="AA212" i="1" s="1"/>
  <c r="M297" i="1"/>
  <c r="N297" i="1" s="1"/>
  <c r="AA297" i="1" s="1"/>
  <c r="N287" i="1"/>
  <c r="AA287" i="1" s="1"/>
  <c r="N365" i="1"/>
  <c r="AA365" i="1" s="1"/>
  <c r="M375" i="1"/>
  <c r="N375" i="1" s="1"/>
  <c r="AA375" i="1" s="1"/>
  <c r="M302" i="1"/>
  <c r="N302" i="1" s="1"/>
  <c r="AA302" i="1" s="1"/>
  <c r="N292" i="1"/>
  <c r="AA292" i="1" s="1"/>
  <c r="M190" i="1"/>
  <c r="N190" i="1" s="1"/>
  <c r="AA190" i="1" s="1"/>
  <c r="AF604" i="1"/>
  <c r="BM604" i="1" s="1"/>
  <c r="AV604" i="1"/>
  <c r="BU604" i="1" s="1"/>
  <c r="AN604" i="1"/>
  <c r="BQ604" i="1" s="1"/>
  <c r="AG604" i="1"/>
  <c r="AO604" i="1"/>
  <c r="AW604" i="1"/>
  <c r="M472" i="1"/>
  <c r="N472" i="1" s="1"/>
  <c r="AA472" i="1" s="1"/>
  <c r="N462" i="1"/>
  <c r="AA462" i="1" s="1"/>
  <c r="AV620" i="1"/>
  <c r="BU620" i="1" s="1"/>
  <c r="BD620" i="1"/>
  <c r="BY620" i="1" s="1"/>
  <c r="AF620" i="1"/>
  <c r="BM620" i="1" s="1"/>
  <c r="AN620" i="1"/>
  <c r="BQ620" i="1" s="1"/>
  <c r="AG620" i="1"/>
  <c r="AO620" i="1"/>
  <c r="AW620" i="1"/>
  <c r="BE620" i="1"/>
  <c r="BD619" i="1"/>
  <c r="BY619" i="1" s="1"/>
  <c r="AV619" i="1"/>
  <c r="BU619" i="1" s="1"/>
  <c r="AF619" i="1"/>
  <c r="BM619" i="1" s="1"/>
  <c r="AN619" i="1"/>
  <c r="BQ619" i="1" s="1"/>
  <c r="AG619" i="1"/>
  <c r="AO619" i="1"/>
  <c r="AW619" i="1"/>
  <c r="BE619" i="1"/>
  <c r="M350" i="1"/>
  <c r="N350" i="1" s="1"/>
  <c r="AA350" i="1" s="1"/>
  <c r="M140" i="1"/>
  <c r="N140" i="1" s="1"/>
  <c r="AA140" i="1" s="1"/>
  <c r="N373" i="1"/>
  <c r="AA373" i="1" s="1"/>
  <c r="M383" i="1"/>
  <c r="N383" i="1" s="1"/>
  <c r="AA383" i="1" s="1"/>
  <c r="M306" i="1"/>
  <c r="N306" i="1" s="1"/>
  <c r="AA306" i="1" s="1"/>
  <c r="N542" i="1"/>
  <c r="AA542" i="1" s="1"/>
  <c r="M552" i="1"/>
  <c r="N552" i="1" s="1"/>
  <c r="AA552" i="1" s="1"/>
  <c r="M226" i="1"/>
  <c r="N226" i="1" s="1"/>
  <c r="AA226" i="1" s="1"/>
  <c r="M513" i="1"/>
  <c r="N513" i="1" s="1"/>
  <c r="AA513" i="1" s="1"/>
  <c r="N503" i="1"/>
  <c r="AA503" i="1" s="1"/>
  <c r="N208" i="1"/>
  <c r="AA208" i="1" s="1"/>
  <c r="M218" i="1"/>
  <c r="N218" i="1" s="1"/>
  <c r="AA218" i="1" s="1"/>
  <c r="N510" i="1"/>
  <c r="AA510" i="1" s="1"/>
  <c r="M520" i="1"/>
  <c r="N520" i="1" s="1"/>
  <c r="AA520" i="1" s="1"/>
  <c r="M242" i="1"/>
  <c r="N242" i="1" s="1"/>
  <c r="AA242" i="1" s="1"/>
  <c r="M516" i="1"/>
  <c r="N516" i="1" s="1"/>
  <c r="AA516" i="1" s="1"/>
  <c r="M537" i="1"/>
  <c r="N537" i="1" s="1"/>
  <c r="AA537" i="1" s="1"/>
  <c r="M430" i="1"/>
  <c r="N430" i="1" s="1"/>
  <c r="AA430" i="1" s="1"/>
  <c r="N258" i="1"/>
  <c r="AA258" i="1" s="1"/>
  <c r="M268" i="1"/>
  <c r="N268" i="1" s="1"/>
  <c r="AA268" i="1" s="1"/>
  <c r="M451" i="1"/>
  <c r="N451" i="1" s="1"/>
  <c r="AA451" i="1" s="1"/>
  <c r="N423" i="1"/>
  <c r="AA423" i="1" s="1"/>
  <c r="M433" i="1"/>
  <c r="N433" i="1" s="1"/>
  <c r="AA433" i="1" s="1"/>
  <c r="M298" i="1"/>
  <c r="N298" i="1" s="1"/>
  <c r="AA298" i="1" s="1"/>
  <c r="N288" i="1"/>
  <c r="AA288" i="1" s="1"/>
  <c r="M639" i="1"/>
  <c r="N639" i="1" s="1"/>
  <c r="AA639" i="1" s="1"/>
  <c r="N629" i="1"/>
  <c r="AA629" i="1" s="1"/>
  <c r="N318" i="1"/>
  <c r="AA318" i="1" s="1"/>
  <c r="M328" i="1"/>
  <c r="N328" i="1" s="1"/>
  <c r="AA328" i="1" s="1"/>
  <c r="N195" i="1"/>
  <c r="AA195" i="1" s="1"/>
  <c r="M205" i="1"/>
  <c r="N205" i="1" s="1"/>
  <c r="AA205" i="1" s="1"/>
  <c r="M136" i="1"/>
  <c r="N136" i="1" s="1"/>
  <c r="AA136" i="1" s="1"/>
  <c r="N267" i="1"/>
  <c r="AA267" i="1" s="1"/>
  <c r="M277" i="1"/>
  <c r="N277" i="1" s="1"/>
  <c r="AA277" i="1" s="1"/>
  <c r="M529" i="1"/>
  <c r="N529" i="1" s="1"/>
  <c r="AA529" i="1" s="1"/>
  <c r="M425" i="1"/>
  <c r="N425" i="1" s="1"/>
  <c r="AA425" i="1" s="1"/>
  <c r="M320" i="1"/>
  <c r="N320" i="1" s="1"/>
  <c r="AA320" i="1" s="1"/>
  <c r="M194" i="1"/>
  <c r="N194" i="1" s="1"/>
  <c r="AA194" i="1" s="1"/>
  <c r="N401" i="1"/>
  <c r="AA401" i="1" s="1"/>
  <c r="M411" i="1"/>
  <c r="N411" i="1" s="1"/>
  <c r="AA411" i="1" s="1"/>
  <c r="M416" i="1"/>
  <c r="N416" i="1" s="1"/>
  <c r="AA416" i="1" s="1"/>
  <c r="M500" i="1"/>
  <c r="N500" i="1" s="1"/>
  <c r="AA500" i="1" s="1"/>
  <c r="N490" i="1"/>
  <c r="AA490" i="1" s="1"/>
  <c r="N378" i="1"/>
  <c r="AA378" i="1" s="1"/>
  <c r="M388" i="1"/>
  <c r="N388" i="1" s="1"/>
  <c r="AA388" i="1" s="1"/>
  <c r="N303" i="1"/>
  <c r="AA303" i="1" s="1"/>
  <c r="M313" i="1"/>
  <c r="N313" i="1" s="1"/>
  <c r="AA313" i="1" s="1"/>
  <c r="M172" i="1"/>
  <c r="N172" i="1" s="1"/>
  <c r="AA172" i="1" s="1"/>
  <c r="N162" i="1"/>
  <c r="AA162" i="1" s="1"/>
  <c r="AA38" i="1"/>
  <c r="M521" i="1"/>
  <c r="N521" i="1" s="1"/>
  <c r="AA521" i="1" s="1"/>
  <c r="M363" i="1"/>
  <c r="N363" i="1" s="1"/>
  <c r="AA363" i="1" s="1"/>
  <c r="M429" i="1"/>
  <c r="N429" i="1" s="1"/>
  <c r="AA429" i="1" s="1"/>
  <c r="M278" i="1"/>
  <c r="N278" i="1" s="1"/>
  <c r="AA278" i="1" s="1"/>
  <c r="AA42" i="1"/>
  <c r="AA58" i="1"/>
  <c r="N534" i="1"/>
  <c r="AA534" i="1" s="1"/>
  <c r="M544" i="1"/>
  <c r="N544" i="1" s="1"/>
  <c r="AA544" i="1" s="1"/>
  <c r="M293" i="1"/>
  <c r="N293" i="1" s="1"/>
  <c r="AA293" i="1" s="1"/>
  <c r="N283" i="1"/>
  <c r="AA283" i="1" s="1"/>
  <c r="M491" i="1"/>
  <c r="N491" i="1" s="1"/>
  <c r="AA491" i="1" s="1"/>
  <c r="N481" i="1"/>
  <c r="AA481" i="1" s="1"/>
  <c r="N424" i="1"/>
  <c r="AA424" i="1" s="1"/>
  <c r="M434" i="1"/>
  <c r="N434" i="1" s="1"/>
  <c r="AA434" i="1" s="1"/>
  <c r="M282" i="1"/>
  <c r="N282" i="1" s="1"/>
  <c r="AA282" i="1" s="1"/>
  <c r="N272" i="1"/>
  <c r="AA272" i="1" s="1"/>
  <c r="AA26" i="1"/>
  <c r="N574" i="1"/>
  <c r="AA574" i="1" s="1"/>
  <c r="M584" i="1"/>
  <c r="N584" i="1" s="1"/>
  <c r="AA584" i="1" s="1"/>
  <c r="M449" i="1"/>
  <c r="N449" i="1" s="1"/>
  <c r="AA449" i="1" s="1"/>
  <c r="M138" i="1"/>
  <c r="N138" i="1" s="1"/>
  <c r="AA138" i="1" s="1"/>
  <c r="N400" i="1"/>
  <c r="AA400" i="1" s="1"/>
  <c r="M410" i="1"/>
  <c r="N410" i="1" s="1"/>
  <c r="AA410" i="1" s="1"/>
  <c r="M296" i="1"/>
  <c r="N296" i="1" s="1"/>
  <c r="AA296" i="1" s="1"/>
  <c r="N286" i="1"/>
  <c r="AA286" i="1" s="1"/>
  <c r="N125" i="1"/>
  <c r="AA125" i="1" s="1"/>
  <c r="M135" i="1"/>
  <c r="N135" i="1" s="1"/>
  <c r="AA135" i="1" s="1"/>
  <c r="AA40" i="1"/>
  <c r="N380" i="1"/>
  <c r="AA380" i="1" s="1"/>
  <c r="M390" i="1"/>
  <c r="N390" i="1" s="1"/>
  <c r="AA390" i="1" s="1"/>
  <c r="M260" i="1"/>
  <c r="N260" i="1" s="1"/>
  <c r="AA260" i="1" s="1"/>
  <c r="AA86" i="1"/>
  <c r="M281" i="1"/>
  <c r="N281" i="1" s="1"/>
  <c r="AA281" i="1" s="1"/>
  <c r="N271" i="1"/>
  <c r="AA271" i="1" s="1"/>
  <c r="M572" i="1"/>
  <c r="N572" i="1" s="1"/>
  <c r="AA572" i="1" s="1"/>
  <c r="M441" i="1"/>
  <c r="N441" i="1" s="1"/>
  <c r="AA441" i="1" s="1"/>
  <c r="M180" i="1"/>
  <c r="N180" i="1" s="1"/>
  <c r="AA180" i="1" s="1"/>
  <c r="BV339" i="2" l="1"/>
  <c r="BR565" i="2"/>
  <c r="AQ565" i="2"/>
  <c r="BV192" i="2"/>
  <c r="BV245" i="2"/>
  <c r="BR149" i="2"/>
  <c r="AQ149" i="2"/>
  <c r="BZ164" i="2"/>
  <c r="BR492" i="2"/>
  <c r="AQ492" i="2"/>
  <c r="BZ158" i="2"/>
  <c r="AQ627" i="2"/>
  <c r="BR627" i="2"/>
  <c r="AQ556" i="2"/>
  <c r="BR556" i="2"/>
  <c r="AI556" i="2"/>
  <c r="BN556" i="2"/>
  <c r="BZ395" i="2"/>
  <c r="BV254" i="2"/>
  <c r="BR625" i="2"/>
  <c r="AQ625" i="2"/>
  <c r="BV229" i="2"/>
  <c r="BV351" i="2"/>
  <c r="BR196" i="2"/>
  <c r="AQ196" i="2"/>
  <c r="AI493" i="2"/>
  <c r="BN493" i="2"/>
  <c r="AQ534" i="2"/>
  <c r="BR534" i="2"/>
  <c r="AI263" i="2"/>
  <c r="BN263" i="2"/>
  <c r="AI467" i="2"/>
  <c r="BN467" i="2"/>
  <c r="AI515" i="2"/>
  <c r="BN515" i="2"/>
  <c r="BV197" i="2"/>
  <c r="BR137" i="2"/>
  <c r="AQ137" i="2"/>
  <c r="BZ307" i="2"/>
  <c r="AI328" i="2"/>
  <c r="BN328" i="2"/>
  <c r="BR237" i="2"/>
  <c r="AQ237" i="2"/>
  <c r="AI539" i="2"/>
  <c r="BN539" i="2"/>
  <c r="BN369" i="2"/>
  <c r="AI369" i="2"/>
  <c r="AI332" i="2"/>
  <c r="BN332" i="2"/>
  <c r="BV413" i="2"/>
  <c r="AI304" i="2"/>
  <c r="BN304" i="2"/>
  <c r="AQ268" i="2"/>
  <c r="BR268" i="2"/>
  <c r="AI261" i="2"/>
  <c r="BN261" i="2"/>
  <c r="BN624" i="2"/>
  <c r="AI624" i="2"/>
  <c r="BV541" i="2"/>
  <c r="AQ533" i="2"/>
  <c r="BR533" i="2"/>
  <c r="BN236" i="2"/>
  <c r="AI236" i="2"/>
  <c r="BR432" i="2"/>
  <c r="AQ432" i="2"/>
  <c r="BV496" i="2"/>
  <c r="BN234" i="2"/>
  <c r="AI234" i="2"/>
  <c r="BV544" i="2"/>
  <c r="BN250" i="2"/>
  <c r="AI250" i="2"/>
  <c r="BN174" i="2"/>
  <c r="AI174" i="2"/>
  <c r="BR573" i="2"/>
  <c r="AQ573" i="2"/>
  <c r="BV391" i="2"/>
  <c r="BR314" i="2"/>
  <c r="AQ314" i="2"/>
  <c r="BN238" i="2"/>
  <c r="AI238" i="2"/>
  <c r="AI130" i="2"/>
  <c r="BN130" i="2"/>
  <c r="BR394" i="2"/>
  <c r="AQ394" i="2"/>
  <c r="BZ265" i="2"/>
  <c r="BV428" i="2"/>
  <c r="AI601" i="2"/>
  <c r="BN601" i="2"/>
  <c r="BR512" i="2"/>
  <c r="AQ512" i="2"/>
  <c r="BV293" i="2"/>
  <c r="BR146" i="2"/>
  <c r="AQ146" i="2"/>
  <c r="BZ371" i="2"/>
  <c r="BV578" i="2"/>
  <c r="BR374" i="2"/>
  <c r="AQ374" i="2"/>
  <c r="BN357" i="2"/>
  <c r="AI357" i="2"/>
  <c r="BV186" i="2"/>
  <c r="BR327" i="2"/>
  <c r="AQ327" i="2"/>
  <c r="AI486" i="2"/>
  <c r="BN486" i="2"/>
  <c r="BV147" i="2"/>
  <c r="BV617" i="2"/>
  <c r="BR205" i="2"/>
  <c r="AQ205" i="2"/>
  <c r="BZ205" i="2"/>
  <c r="AI397" i="2"/>
  <c r="BN397" i="2"/>
  <c r="AI468" i="2"/>
  <c r="BN468" i="2"/>
  <c r="BV214" i="2"/>
  <c r="AQ579" i="2"/>
  <c r="BR579" i="2"/>
  <c r="BZ472" i="2"/>
  <c r="BZ213" i="2"/>
  <c r="BV264" i="2"/>
  <c r="BR564" i="2"/>
  <c r="AQ564" i="2"/>
  <c r="AQ447" i="2"/>
  <c r="BR447" i="2"/>
  <c r="AI273" i="2"/>
  <c r="BN273" i="2"/>
  <c r="BV410" i="2"/>
  <c r="AI465" i="2"/>
  <c r="BN465" i="2"/>
  <c r="BZ227" i="2"/>
  <c r="AI398" i="2"/>
  <c r="BN398" i="2"/>
  <c r="AI570" i="2"/>
  <c r="BN570" i="2"/>
  <c r="BR287" i="2"/>
  <c r="AQ287" i="2"/>
  <c r="BN380" i="2"/>
  <c r="AI380" i="2"/>
  <c r="BR299" i="2"/>
  <c r="AQ299" i="2"/>
  <c r="BN242" i="2"/>
  <c r="AI242" i="2"/>
  <c r="BZ429" i="2"/>
  <c r="BV431" i="2"/>
  <c r="AQ574" i="2"/>
  <c r="BR574" i="2"/>
  <c r="AI574" i="2"/>
  <c r="BN574" i="2"/>
  <c r="BN193" i="2"/>
  <c r="AI193" i="2"/>
  <c r="BZ193" i="2"/>
  <c r="BR316" i="2"/>
  <c r="AQ316" i="2"/>
  <c r="BR498" i="2"/>
  <c r="AQ498" i="2"/>
  <c r="BZ348" i="2"/>
  <c r="AI348" i="2"/>
  <c r="BN348" i="2"/>
  <c r="BV487" i="2"/>
  <c r="AI427" i="2"/>
  <c r="BN427" i="2"/>
  <c r="BR252" i="2"/>
  <c r="AQ252" i="2"/>
  <c r="AQ575" i="2"/>
  <c r="BR575" i="2"/>
  <c r="BZ334" i="2"/>
  <c r="BZ152" i="2"/>
  <c r="AQ597" i="2"/>
  <c r="BR597" i="2"/>
  <c r="BZ279" i="2"/>
  <c r="BR296" i="2"/>
  <c r="AQ296" i="2"/>
  <c r="BR282" i="2"/>
  <c r="AQ282" i="2"/>
  <c r="BV276" i="2"/>
  <c r="BZ514" i="2"/>
  <c r="AI481" i="2"/>
  <c r="BN481" i="2"/>
  <c r="BZ309" i="2"/>
  <c r="BZ323" i="2"/>
  <c r="BV535" i="2"/>
  <c r="BV305" i="2"/>
  <c r="AQ132" i="2"/>
  <c r="BR132" i="2"/>
  <c r="BV634" i="2"/>
  <c r="AQ553" i="2"/>
  <c r="BR553" i="2"/>
  <c r="BN202" i="2"/>
  <c r="AI202" i="2"/>
  <c r="AI162" i="2"/>
  <c r="BN162" i="2"/>
  <c r="BV503" i="2"/>
  <c r="BV178" i="2"/>
  <c r="BV373" i="2"/>
  <c r="BV356" i="2"/>
  <c r="BV600" i="2"/>
  <c r="BV403" i="2"/>
  <c r="BZ385" i="2"/>
  <c r="AQ443" i="2"/>
  <c r="BR443" i="2"/>
  <c r="BV505" i="2"/>
  <c r="BZ140" i="2"/>
  <c r="AI550" i="2"/>
  <c r="BN550" i="2"/>
  <c r="BZ367" i="2"/>
  <c r="BZ165" i="2"/>
  <c r="BV476" i="2"/>
  <c r="BR536" i="2"/>
  <c r="AQ536" i="2"/>
  <c r="BV308" i="2"/>
  <c r="BV387" i="2"/>
  <c r="BV243" i="2"/>
  <c r="AI582" i="2"/>
  <c r="BN582" i="2"/>
  <c r="AI301" i="2"/>
  <c r="BN301" i="2"/>
  <c r="BZ510" i="2"/>
  <c r="BR253" i="2"/>
  <c r="AQ253" i="2"/>
  <c r="BZ458" i="2"/>
  <c r="BZ473" i="2"/>
  <c r="BZ302" i="2"/>
  <c r="BV519" i="2"/>
  <c r="BR225" i="2"/>
  <c r="AQ225" i="2"/>
  <c r="AI499" i="2"/>
  <c r="BN499" i="2"/>
  <c r="AI592" i="2"/>
  <c r="BN592" i="2"/>
  <c r="BV220" i="2"/>
  <c r="AQ527" i="2"/>
  <c r="BR527" i="2"/>
  <c r="AQ349" i="2"/>
  <c r="BR349" i="2"/>
  <c r="AQ604" i="2"/>
  <c r="BR604" i="2"/>
  <c r="BV191" i="2"/>
  <c r="BV530" i="2"/>
  <c r="BR201" i="2"/>
  <c r="AQ201" i="2"/>
  <c r="BZ201" i="2"/>
  <c r="AQ587" i="2"/>
  <c r="BR587" i="2"/>
  <c r="AI602" i="2"/>
  <c r="BN602" i="2"/>
  <c r="AI311" i="2"/>
  <c r="BN311" i="2"/>
  <c r="BZ606" i="2"/>
  <c r="BZ326" i="2"/>
  <c r="BR445" i="2"/>
  <c r="AQ445" i="2"/>
  <c r="BV608" i="2"/>
  <c r="AI484" i="2"/>
  <c r="BN484" i="2"/>
  <c r="BR256" i="2"/>
  <c r="AQ256" i="2"/>
  <c r="AQ590" i="2"/>
  <c r="BR590" i="2"/>
  <c r="BZ218" i="2"/>
  <c r="AQ532" i="2"/>
  <c r="BR532" i="2"/>
  <c r="BZ344" i="2"/>
  <c r="AI344" i="2"/>
  <c r="BN344" i="2"/>
  <c r="BV362" i="2"/>
  <c r="BR619" i="2"/>
  <c r="AQ619" i="2"/>
  <c r="BV169" i="2"/>
  <c r="AI163" i="2"/>
  <c r="BN163" i="2"/>
  <c r="BN352" i="2"/>
  <c r="AI352" i="2"/>
  <c r="BN221" i="2"/>
  <c r="AI221" i="2"/>
  <c r="BV354" i="2"/>
  <c r="AI156" i="2"/>
  <c r="BN156" i="2"/>
  <c r="BZ475" i="2"/>
  <c r="BR426" i="2"/>
  <c r="AQ426" i="2"/>
  <c r="AQ342" i="2"/>
  <c r="BR342" i="2"/>
  <c r="AI342" i="2"/>
  <c r="BN342" i="2"/>
  <c r="BZ320" i="2"/>
  <c r="BV497" i="2"/>
  <c r="AI444" i="2"/>
  <c r="BN444" i="2"/>
  <c r="BZ336" i="2"/>
  <c r="AI336" i="2"/>
  <c r="BN336" i="2"/>
  <c r="BR520" i="2"/>
  <c r="AQ520" i="2"/>
  <c r="AQ345" i="2"/>
  <c r="BR345" i="2"/>
  <c r="AI345" i="2"/>
  <c r="BN345" i="2"/>
  <c r="BR412" i="2"/>
  <c r="AQ412" i="2"/>
  <c r="BV411" i="2"/>
  <c r="BR628" i="2"/>
  <c r="AQ628" i="2"/>
  <c r="BV459" i="2"/>
  <c r="BR290" i="2"/>
  <c r="AQ290" i="2"/>
  <c r="AI453" i="2"/>
  <c r="BN453" i="2"/>
  <c r="BV255" i="2"/>
  <c r="AI415" i="2"/>
  <c r="BN415" i="2"/>
  <c r="BZ402" i="2"/>
  <c r="BR153" i="2"/>
  <c r="AQ153" i="2"/>
  <c r="BR633" i="2"/>
  <c r="AQ633" i="2"/>
  <c r="BZ424" i="2"/>
  <c r="BV216" i="2"/>
  <c r="BV572" i="2"/>
  <c r="BZ177" i="2"/>
  <c r="AQ353" i="2"/>
  <c r="BR353" i="2"/>
  <c r="BV500" i="2"/>
  <c r="AQ577" i="2"/>
  <c r="BR577" i="2"/>
  <c r="AI490" i="2"/>
  <c r="BN490" i="2"/>
  <c r="BZ267" i="2"/>
  <c r="AI335" i="2"/>
  <c r="BN335" i="2"/>
  <c r="AI518" i="2"/>
  <c r="BN518" i="2"/>
  <c r="BR449" i="2"/>
  <c r="AQ449" i="2"/>
  <c r="BZ542" i="2"/>
  <c r="AI639" i="2"/>
  <c r="BN639" i="2"/>
  <c r="AI614" i="2"/>
  <c r="BN614" i="2"/>
  <c r="BR210" i="2"/>
  <c r="AQ210" i="2"/>
  <c r="BZ280" i="2"/>
  <c r="AI430" i="2"/>
  <c r="BN430" i="2"/>
  <c r="BV329" i="2"/>
  <c r="AI277" i="2"/>
  <c r="BN277" i="2"/>
  <c r="BR151" i="2"/>
  <c r="AQ151" i="2"/>
  <c r="AQ190" i="2"/>
  <c r="BR190" i="2"/>
  <c r="BZ239" i="2"/>
  <c r="BR419" i="2"/>
  <c r="AQ419" i="2"/>
  <c r="BR170" i="2"/>
  <c r="AQ170" i="2"/>
  <c r="BZ278" i="2"/>
  <c r="AQ501" i="2"/>
  <c r="BR501" i="2"/>
  <c r="AQ185" i="2"/>
  <c r="BR185" i="2"/>
  <c r="BZ223" i="2"/>
  <c r="BZ171" i="2"/>
  <c r="BZ321" i="2"/>
  <c r="BZ455" i="2"/>
  <c r="BZ598" i="2"/>
  <c r="AI494" i="2"/>
  <c r="BN494" i="2"/>
  <c r="AQ612" i="2"/>
  <c r="BR612" i="2"/>
  <c r="BZ566" i="2"/>
  <c r="BZ571" i="2"/>
  <c r="BV208" i="2"/>
  <c r="BZ208" i="2"/>
  <c r="AQ586" i="2"/>
  <c r="BR586" i="2"/>
  <c r="BZ295" i="2"/>
  <c r="BV270" i="2"/>
  <c r="BN389" i="2"/>
  <c r="AI389" i="2"/>
  <c r="BN231" i="2"/>
  <c r="AI231" i="2"/>
  <c r="BV537" i="2"/>
  <c r="BV452" i="2"/>
  <c r="BR632" i="2"/>
  <c r="AQ632" i="2"/>
  <c r="AI451" i="2"/>
  <c r="BN451" i="2"/>
  <c r="BV376" i="2"/>
  <c r="BV511" i="2"/>
  <c r="BN244" i="2"/>
  <c r="AI244" i="2"/>
  <c r="BN184" i="2"/>
  <c r="AI184" i="2"/>
  <c r="AQ603" i="2"/>
  <c r="BR603" i="2"/>
  <c r="BZ583" i="2"/>
  <c r="BV407" i="2"/>
  <c r="BZ504" i="2"/>
  <c r="BV406" i="2"/>
  <c r="BV464" i="2"/>
  <c r="BN134" i="2"/>
  <c r="AI134" i="2"/>
  <c r="BR538" i="2"/>
  <c r="AQ538" i="2"/>
  <c r="BV460" i="2"/>
  <c r="BV446" i="2"/>
  <c r="BR283" i="2"/>
  <c r="AQ283" i="2"/>
  <c r="BZ638" i="2"/>
  <c r="BZ621" i="2"/>
  <c r="BZ425" i="2"/>
  <c r="BV360" i="2"/>
  <c r="BN230" i="2"/>
  <c r="AI230" i="2"/>
  <c r="AQ595" i="2"/>
  <c r="BR595" i="2"/>
  <c r="BR618" i="2"/>
  <c r="AQ618" i="2"/>
  <c r="AQ368" i="2"/>
  <c r="BR368" i="2"/>
  <c r="AI159" i="2"/>
  <c r="BN159" i="2"/>
  <c r="BV350" i="2"/>
  <c r="BV375" i="2"/>
  <c r="AI154" i="2"/>
  <c r="BN154" i="2"/>
  <c r="AI144" i="2"/>
  <c r="BN144" i="2"/>
  <c r="BN232" i="2"/>
  <c r="AI232" i="2"/>
  <c r="BV471" i="2"/>
  <c r="BV175" i="2"/>
  <c r="BR546" i="2"/>
  <c r="AQ546" i="2"/>
  <c r="AI526" i="2"/>
  <c r="BN526" i="2"/>
  <c r="BZ478" i="2"/>
  <c r="BV405" i="2"/>
  <c r="AI635" i="2"/>
  <c r="BN635" i="2"/>
  <c r="BR294" i="2"/>
  <c r="AQ294" i="2"/>
  <c r="BV516" i="2"/>
  <c r="AQ528" i="2"/>
  <c r="BR528" i="2"/>
  <c r="BV589" i="2"/>
  <c r="AQ482" i="2"/>
  <c r="BR482" i="2"/>
  <c r="BR531" i="2"/>
  <c r="AQ531" i="2"/>
  <c r="BV450" i="2"/>
  <c r="BV463" i="2"/>
  <c r="BV272" i="2"/>
  <c r="BN200" i="2"/>
  <c r="AI200" i="2"/>
  <c r="BN249" i="2"/>
  <c r="AI249" i="2"/>
  <c r="BN388" i="2"/>
  <c r="AI388" i="2"/>
  <c r="BR310" i="2"/>
  <c r="AQ310" i="2"/>
  <c r="BZ433" i="2"/>
  <c r="BV495" i="2"/>
  <c r="BV576" i="2"/>
  <c r="BR331" i="2"/>
  <c r="AQ331" i="2"/>
  <c r="BV399" i="2"/>
  <c r="BN241" i="2"/>
  <c r="AI241" i="2"/>
  <c r="BR414" i="2"/>
  <c r="AQ414" i="2"/>
  <c r="BN386" i="2"/>
  <c r="AI386" i="2"/>
  <c r="BV289" i="2"/>
  <c r="AQ506" i="2"/>
  <c r="BR506" i="2"/>
  <c r="BZ613" i="2"/>
  <c r="BV630" i="2"/>
  <c r="BR286" i="2"/>
  <c r="AQ286" i="2"/>
  <c r="AI524" i="2"/>
  <c r="BN524" i="2"/>
  <c r="AQ593" i="2"/>
  <c r="BR593" i="2"/>
  <c r="BV324" i="2"/>
  <c r="BN248" i="2"/>
  <c r="AI248" i="2"/>
  <c r="BZ620" i="2"/>
  <c r="AI148" i="2"/>
  <c r="BN148" i="2"/>
  <c r="BV563" i="2"/>
  <c r="BV631" i="2"/>
  <c r="BR513" i="2"/>
  <c r="AQ513" i="2"/>
  <c r="BV143" i="2"/>
  <c r="AQ188" i="2"/>
  <c r="BR188" i="2"/>
  <c r="BV383" i="2"/>
  <c r="BR366" i="2"/>
  <c r="AQ366" i="2"/>
  <c r="BZ217" i="2"/>
  <c r="BV180" i="2"/>
  <c r="AQ588" i="2"/>
  <c r="BR588" i="2"/>
  <c r="BV384" i="2"/>
  <c r="BZ626" i="2"/>
  <c r="BV636" i="2"/>
  <c r="BZ569" i="2"/>
  <c r="BZ609" i="2"/>
  <c r="BZ337" i="2"/>
  <c r="BV157" i="2"/>
  <c r="AI318" i="2"/>
  <c r="BN318" i="2"/>
  <c r="BZ226" i="2"/>
  <c r="BZ555" i="2"/>
  <c r="BV187" i="2"/>
  <c r="BR363" i="2"/>
  <c r="AQ363" i="2"/>
  <c r="AQ259" i="2"/>
  <c r="BR259" i="2"/>
  <c r="BR284" i="2"/>
  <c r="AQ284" i="2"/>
  <c r="BV312" i="2"/>
  <c r="BZ222" i="2"/>
  <c r="BZ257" i="2"/>
  <c r="AI291" i="2"/>
  <c r="BN291" i="2"/>
  <c r="BZ322" i="2"/>
  <c r="BR228" i="2"/>
  <c r="AQ228" i="2"/>
  <c r="BV359" i="2"/>
  <c r="BR457" i="2"/>
  <c r="AQ457" i="2"/>
  <c r="BZ341" i="2"/>
  <c r="BR540" i="2"/>
  <c r="AQ540" i="2"/>
  <c r="BR379" i="2"/>
  <c r="AQ379" i="2"/>
  <c r="BR382" i="2"/>
  <c r="AQ382" i="2"/>
  <c r="BR408" i="2"/>
  <c r="AQ408" i="2"/>
  <c r="BZ258" i="2"/>
  <c r="BZ251" i="2"/>
  <c r="BZ558" i="2"/>
  <c r="BV160" i="2"/>
  <c r="AI423" i="2"/>
  <c r="BN423" i="2"/>
  <c r="BV615" i="2"/>
  <c r="BR441" i="2"/>
  <c r="AQ441" i="2"/>
  <c r="BV584" i="2"/>
  <c r="BR409" i="2"/>
  <c r="AQ409" i="2"/>
  <c r="AQ508" i="2"/>
  <c r="BR508" i="2"/>
  <c r="BR358" i="2"/>
  <c r="AQ358" i="2"/>
  <c r="BV509" i="2"/>
  <c r="AI266" i="2"/>
  <c r="BN266" i="2"/>
  <c r="AQ182" i="2"/>
  <c r="BR182" i="2"/>
  <c r="AQ585" i="2"/>
  <c r="BR585" i="2"/>
  <c r="AI547" i="2"/>
  <c r="BN547" i="2"/>
  <c r="BV340" i="2"/>
  <c r="BZ173" i="2"/>
  <c r="AQ401" i="2"/>
  <c r="BR401" i="2"/>
  <c r="AI150" i="2"/>
  <c r="BN150" i="2"/>
  <c r="BR416" i="2"/>
  <c r="AQ416" i="2"/>
  <c r="BZ474" i="2"/>
  <c r="BR315" i="2"/>
  <c r="AQ315" i="2"/>
  <c r="BV404" i="2"/>
  <c r="BV454" i="2"/>
  <c r="AQ346" i="2"/>
  <c r="BR346" i="2"/>
  <c r="AI346" i="2"/>
  <c r="BN346" i="2"/>
  <c r="AI438" i="2"/>
  <c r="BN438" i="2"/>
  <c r="BN204" i="2"/>
  <c r="AI204" i="2"/>
  <c r="BV611" i="2"/>
  <c r="BV522" i="2"/>
  <c r="BR303" i="2"/>
  <c r="AQ303" i="2"/>
  <c r="BN479" i="2"/>
  <c r="AI479" i="2"/>
  <c r="BN378" i="2"/>
  <c r="AI378" i="2"/>
  <c r="BV194" i="2"/>
  <c r="BZ466" i="2"/>
  <c r="BV167" i="2"/>
  <c r="AQ502" i="2"/>
  <c r="BR502" i="2"/>
  <c r="BV168" i="2"/>
  <c r="AI155" i="2"/>
  <c r="BN155" i="2"/>
  <c r="BN209" i="2"/>
  <c r="AI209" i="2"/>
  <c r="BZ343" i="2"/>
  <c r="AI343" i="2"/>
  <c r="BN343" i="2"/>
  <c r="BV281" i="2"/>
  <c r="BZ562" i="2"/>
  <c r="BV361" i="2"/>
  <c r="BN199" i="2"/>
  <c r="AI199" i="2"/>
  <c r="BN224" i="2"/>
  <c r="AI224" i="2"/>
  <c r="BV561" i="2"/>
  <c r="BN480" i="2"/>
  <c r="AI480" i="2"/>
  <c r="BZ317" i="2"/>
  <c r="AQ616" i="2"/>
  <c r="BR616" i="2"/>
  <c r="BR298" i="2"/>
  <c r="AQ298" i="2"/>
  <c r="BZ568" i="2"/>
  <c r="BV525" i="2"/>
  <c r="BV274" i="2"/>
  <c r="BZ448" i="2"/>
  <c r="BV517" i="2"/>
  <c r="AQ580" i="2"/>
  <c r="BR580" i="2"/>
  <c r="BZ637" i="2"/>
  <c r="BN233" i="2"/>
  <c r="AI233" i="2"/>
  <c r="AQ591" i="2"/>
  <c r="BR591" i="2"/>
  <c r="AI439" i="2"/>
  <c r="BN439" i="2"/>
  <c r="BR325" i="2"/>
  <c r="AQ325" i="2"/>
  <c r="BF2" i="2"/>
  <c r="BG164" i="2" s="1"/>
  <c r="AI622" i="2"/>
  <c r="BN622" i="2"/>
  <c r="BV203" i="2"/>
  <c r="BZ203" i="2"/>
  <c r="BR400" i="2"/>
  <c r="AQ400" i="2"/>
  <c r="BV262" i="2"/>
  <c r="BR396" i="2"/>
  <c r="AQ396" i="2"/>
  <c r="BR461" i="2"/>
  <c r="AQ461" i="2"/>
  <c r="BZ607" i="2"/>
  <c r="AI442" i="2"/>
  <c r="BN442" i="2"/>
  <c r="AI521" i="2"/>
  <c r="BN521" i="2"/>
  <c r="BR179" i="2"/>
  <c r="AQ179" i="2"/>
  <c r="AI623" i="2"/>
  <c r="BN623" i="2"/>
  <c r="BZ306" i="2"/>
  <c r="BZ292" i="2"/>
  <c r="BR417" i="2"/>
  <c r="AQ417" i="2"/>
  <c r="AQ364" i="2"/>
  <c r="BR364" i="2"/>
  <c r="BZ166" i="2"/>
  <c r="BZ485" i="2"/>
  <c r="BZ436" i="2"/>
  <c r="BZ333" i="2"/>
  <c r="BR545" i="2"/>
  <c r="AQ545" i="2"/>
  <c r="BZ523" i="2"/>
  <c r="BR470" i="2"/>
  <c r="AQ470" i="2"/>
  <c r="AI456" i="2"/>
  <c r="BN456" i="2"/>
  <c r="BR212" i="2"/>
  <c r="AQ212" i="2"/>
  <c r="AQ172" i="2"/>
  <c r="BR172" i="2"/>
  <c r="AI483" i="2"/>
  <c r="BN483" i="2"/>
  <c r="BR435" i="2"/>
  <c r="AQ435" i="2"/>
  <c r="BV610" i="2"/>
  <c r="BN370" i="2"/>
  <c r="AI370" i="2"/>
  <c r="BR240" i="2"/>
  <c r="AQ240" i="2"/>
  <c r="BZ605" i="2"/>
  <c r="BR381" i="2"/>
  <c r="AQ381" i="2"/>
  <c r="BV219" i="2"/>
  <c r="AQ594" i="2"/>
  <c r="BR594" i="2"/>
  <c r="BZ557" i="2"/>
  <c r="BZ392" i="2"/>
  <c r="BV434" i="2"/>
  <c r="BV269" i="2"/>
  <c r="BZ488" i="2"/>
  <c r="BN393" i="2"/>
  <c r="AI393" i="2"/>
  <c r="BZ559" i="2"/>
  <c r="BV285" i="2"/>
  <c r="BR206" i="2"/>
  <c r="AQ206" i="2"/>
  <c r="BZ206" i="2"/>
  <c r="BV529" i="2"/>
  <c r="BZ235" i="2"/>
  <c r="AI489" i="2"/>
  <c r="BN489" i="2"/>
  <c r="BZ418" i="2"/>
  <c r="AI477" i="2"/>
  <c r="BN477" i="2"/>
  <c r="AI440" i="2"/>
  <c r="BN440" i="2"/>
  <c r="BV365" i="2"/>
  <c r="BV161" i="2"/>
  <c r="BZ215" i="2"/>
  <c r="BV420" i="2"/>
  <c r="AQ599" i="2"/>
  <c r="BR599" i="2"/>
  <c r="AQ338" i="2"/>
  <c r="BR338" i="2"/>
  <c r="AI338" i="2"/>
  <c r="BN338" i="2"/>
  <c r="AI549" i="2"/>
  <c r="BN549" i="2"/>
  <c r="BN211" i="2"/>
  <c r="AI211" i="2"/>
  <c r="BZ288" i="2"/>
  <c r="BV297" i="2"/>
  <c r="BN195" i="2"/>
  <c r="AI195" i="2"/>
  <c r="BN181" i="2"/>
  <c r="AI181" i="2"/>
  <c r="BV271" i="2"/>
  <c r="BV581" i="2"/>
  <c r="AI596" i="2"/>
  <c r="BN596" i="2"/>
  <c r="AQ437" i="2"/>
  <c r="BR437" i="2"/>
  <c r="BV551" i="2"/>
  <c r="BR543" i="2"/>
  <c r="AQ543" i="2"/>
  <c r="AI145" i="2"/>
  <c r="BN145" i="2"/>
  <c r="BN246" i="2"/>
  <c r="AI246" i="2"/>
  <c r="BV462" i="2"/>
  <c r="BN372" i="2"/>
  <c r="AI372" i="2"/>
  <c r="AI629" i="2"/>
  <c r="BN629" i="2"/>
  <c r="AQ554" i="2"/>
  <c r="BR554" i="2"/>
  <c r="AQ260" i="2"/>
  <c r="BR260" i="2"/>
  <c r="BV313" i="2"/>
  <c r="BV491" i="2"/>
  <c r="BR319" i="2"/>
  <c r="AQ319" i="2"/>
  <c r="BN198" i="2"/>
  <c r="AI198" i="2"/>
  <c r="BZ548" i="2"/>
  <c r="BZ330" i="2"/>
  <c r="AI507" i="2"/>
  <c r="BN507" i="2"/>
  <c r="BV275" i="2"/>
  <c r="BN247" i="2"/>
  <c r="AI247" i="2"/>
  <c r="BN355" i="2"/>
  <c r="AI355" i="2"/>
  <c r="BR422" i="2"/>
  <c r="AQ422" i="2"/>
  <c r="BZ421" i="2"/>
  <c r="BV469" i="2"/>
  <c r="AI300" i="2"/>
  <c r="BN300" i="2"/>
  <c r="BR142" i="2"/>
  <c r="AQ142" i="2"/>
  <c r="AQ192" i="2"/>
  <c r="BR192" i="2"/>
  <c r="BZ245" i="2"/>
  <c r="BV149" i="2"/>
  <c r="BV164" i="2"/>
  <c r="AI492" i="2"/>
  <c r="BN492" i="2"/>
  <c r="BV158" i="2"/>
  <c r="BV627" i="2"/>
  <c r="BV556" i="2"/>
  <c r="BV395" i="2"/>
  <c r="BZ254" i="2"/>
  <c r="BV625" i="2"/>
  <c r="BZ229" i="2"/>
  <c r="BR351" i="2"/>
  <c r="AQ351" i="2"/>
  <c r="BV196" i="2"/>
  <c r="BZ196" i="2"/>
  <c r="BR493" i="2"/>
  <c r="AQ493" i="2"/>
  <c r="BZ534" i="2"/>
  <c r="BZ263" i="2"/>
  <c r="BZ467" i="2"/>
  <c r="BZ515" i="2"/>
  <c r="BR197" i="2"/>
  <c r="AQ197" i="2"/>
  <c r="BZ197" i="2"/>
  <c r="BR307" i="2"/>
  <c r="AQ307" i="2"/>
  <c r="BN135" i="2"/>
  <c r="AI135" i="2"/>
  <c r="BR328" i="2"/>
  <c r="AQ328" i="2"/>
  <c r="BN237" i="2"/>
  <c r="AI237" i="2"/>
  <c r="BR539" i="2"/>
  <c r="AQ539" i="2"/>
  <c r="BV369" i="2"/>
  <c r="BV332" i="2"/>
  <c r="AI413" i="2"/>
  <c r="BN413" i="2"/>
  <c r="BZ304" i="2"/>
  <c r="BV268" i="2"/>
  <c r="AQ261" i="2"/>
  <c r="BR261" i="2"/>
  <c r="BZ624" i="2"/>
  <c r="BN390" i="2"/>
  <c r="AI390" i="2"/>
  <c r="BR541" i="2"/>
  <c r="AQ541" i="2"/>
  <c r="AI533" i="2"/>
  <c r="BN533" i="2"/>
  <c r="BZ236" i="2"/>
  <c r="AI432" i="2"/>
  <c r="BN432" i="2"/>
  <c r="BR496" i="2"/>
  <c r="AQ496" i="2"/>
  <c r="BV234" i="2"/>
  <c r="AI544" i="2"/>
  <c r="BN544" i="2"/>
  <c r="BV250" i="2"/>
  <c r="BV174" i="2"/>
  <c r="AI573" i="2"/>
  <c r="BN573" i="2"/>
  <c r="BN391" i="2"/>
  <c r="AI391" i="2"/>
  <c r="BZ314" i="2"/>
  <c r="BV238" i="2"/>
  <c r="BZ394" i="2"/>
  <c r="AI265" i="2"/>
  <c r="BN265" i="2"/>
  <c r="BZ428" i="2"/>
  <c r="BZ601" i="2"/>
  <c r="BV512" i="2"/>
  <c r="AI293" i="2"/>
  <c r="BN293" i="2"/>
  <c r="BV146" i="2"/>
  <c r="BR371" i="2"/>
  <c r="AQ371" i="2"/>
  <c r="AI578" i="2"/>
  <c r="BN578" i="2"/>
  <c r="BZ374" i="2"/>
  <c r="AQ357" i="2"/>
  <c r="BR357" i="2"/>
  <c r="BZ186" i="2"/>
  <c r="AI327" i="2"/>
  <c r="BN327" i="2"/>
  <c r="BZ486" i="2"/>
  <c r="BR147" i="2"/>
  <c r="AQ147" i="2"/>
  <c r="AI617" i="2"/>
  <c r="BN617" i="2"/>
  <c r="BZ468" i="2"/>
  <c r="BR214" i="2"/>
  <c r="AQ214" i="2"/>
  <c r="BV579" i="2"/>
  <c r="AI472" i="2"/>
  <c r="BN472" i="2"/>
  <c r="BR213" i="2"/>
  <c r="AQ213" i="2"/>
  <c r="AI264" i="2"/>
  <c r="BN264" i="2"/>
  <c r="BV447" i="2"/>
  <c r="AQ273" i="2"/>
  <c r="BR273" i="2"/>
  <c r="BZ410" i="2"/>
  <c r="BR465" i="2"/>
  <c r="AQ465" i="2"/>
  <c r="BV227" i="2"/>
  <c r="BZ398" i="2"/>
  <c r="BR570" i="2"/>
  <c r="AQ570" i="2"/>
  <c r="AI287" i="2"/>
  <c r="BN287" i="2"/>
  <c r="BR380" i="2"/>
  <c r="AQ380" i="2"/>
  <c r="BV380" i="2"/>
  <c r="BV299" i="2"/>
  <c r="BV242" i="2"/>
  <c r="AI429" i="2"/>
  <c r="BN429" i="2"/>
  <c r="BR431" i="2"/>
  <c r="AQ431" i="2"/>
  <c r="BV574" i="2"/>
  <c r="BV193" i="2"/>
  <c r="BZ316" i="2"/>
  <c r="BV498" i="2"/>
  <c r="AQ348" i="2"/>
  <c r="BR348" i="2"/>
  <c r="BR487" i="2"/>
  <c r="AQ487" i="2"/>
  <c r="BV141" i="2"/>
  <c r="BZ427" i="2"/>
  <c r="BV252" i="2"/>
  <c r="BV575" i="2"/>
  <c r="BR152" i="2"/>
  <c r="AQ152" i="2"/>
  <c r="BZ597" i="2"/>
  <c r="AI279" i="2"/>
  <c r="BN279" i="2"/>
  <c r="AI296" i="2"/>
  <c r="BN296" i="2"/>
  <c r="BU136" i="2"/>
  <c r="AX2" i="2"/>
  <c r="AY254" i="2" s="1"/>
  <c r="AI282" i="2"/>
  <c r="BN282" i="2"/>
  <c r="AI276" i="2"/>
  <c r="BN276" i="2"/>
  <c r="AI514" i="2"/>
  <c r="BN514" i="2"/>
  <c r="AQ481" i="2"/>
  <c r="BR481" i="2"/>
  <c r="BR309" i="2"/>
  <c r="AQ309" i="2"/>
  <c r="BR323" i="2"/>
  <c r="AQ323" i="2"/>
  <c r="AI535" i="2"/>
  <c r="BN535" i="2"/>
  <c r="BR305" i="2"/>
  <c r="AQ305" i="2"/>
  <c r="BN132" i="2"/>
  <c r="AI132" i="2"/>
  <c r="AI634" i="2"/>
  <c r="BN634" i="2"/>
  <c r="BV553" i="2"/>
  <c r="BV202" i="2"/>
  <c r="BZ162" i="2"/>
  <c r="BG162" i="2"/>
  <c r="BZ503" i="2"/>
  <c r="BG503" i="2"/>
  <c r="BN178" i="2"/>
  <c r="AI178" i="2"/>
  <c r="BG373" i="2"/>
  <c r="BZ373" i="2"/>
  <c r="BN356" i="2"/>
  <c r="AI356" i="2"/>
  <c r="BZ600" i="2"/>
  <c r="BG600" i="2"/>
  <c r="AI403" i="2"/>
  <c r="BN403" i="2"/>
  <c r="BR385" i="2"/>
  <c r="AQ385" i="2"/>
  <c r="AI443" i="2"/>
  <c r="BN443" i="2"/>
  <c r="AI505" i="2"/>
  <c r="BN505" i="2"/>
  <c r="BV550" i="2"/>
  <c r="BZ347" i="2"/>
  <c r="BG347" i="2"/>
  <c r="AI347" i="2"/>
  <c r="BN347" i="2"/>
  <c r="BN133" i="2"/>
  <c r="AI133" i="2"/>
  <c r="BN377" i="2"/>
  <c r="AI377" i="2"/>
  <c r="BR367" i="2"/>
  <c r="AQ367" i="2"/>
  <c r="BN183" i="2"/>
  <c r="AI183" i="2"/>
  <c r="BG183" i="2"/>
  <c r="BZ183" i="2"/>
  <c r="BN176" i="2"/>
  <c r="AI176" i="2"/>
  <c r="BR567" i="2"/>
  <c r="AQ567" i="2"/>
  <c r="BV165" i="2"/>
  <c r="BZ476" i="2"/>
  <c r="BG476" i="2"/>
  <c r="BV536" i="2"/>
  <c r="AI308" i="2"/>
  <c r="BN308" i="2"/>
  <c r="BG387" i="2"/>
  <c r="BZ387" i="2"/>
  <c r="BN243" i="2"/>
  <c r="AI243" i="2"/>
  <c r="BV582" i="2"/>
  <c r="BZ301" i="2"/>
  <c r="BG301" i="2"/>
  <c r="BV510" i="2"/>
  <c r="BN253" i="2"/>
  <c r="AI253" i="2"/>
  <c r="BV458" i="2"/>
  <c r="BV473" i="2"/>
  <c r="BR302" i="2"/>
  <c r="AQ302" i="2"/>
  <c r="BR519" i="2"/>
  <c r="AQ519" i="2"/>
  <c r="BN225" i="2"/>
  <c r="AI225" i="2"/>
  <c r="BZ499" i="2"/>
  <c r="BG499" i="2"/>
  <c r="BZ592" i="2"/>
  <c r="BG592" i="2"/>
  <c r="BN220" i="2"/>
  <c r="AI220" i="2"/>
  <c r="AI527" i="2"/>
  <c r="BN527" i="2"/>
  <c r="BV349" i="2"/>
  <c r="AY349" i="2"/>
  <c r="BV137" i="2"/>
  <c r="AI604" i="2"/>
  <c r="BN604" i="2"/>
  <c r="BZ530" i="2"/>
  <c r="BG530" i="2"/>
  <c r="AI587" i="2"/>
  <c r="BN587" i="2"/>
  <c r="BZ602" i="2"/>
  <c r="BG602" i="2"/>
  <c r="BV311" i="2"/>
  <c r="AI606" i="2"/>
  <c r="BN606" i="2"/>
  <c r="AI326" i="2"/>
  <c r="BN326" i="2"/>
  <c r="BZ608" i="2"/>
  <c r="BG608" i="2"/>
  <c r="BV484" i="2"/>
  <c r="BV256" i="2"/>
  <c r="BZ590" i="2"/>
  <c r="BG590" i="2"/>
  <c r="BR218" i="2"/>
  <c r="AQ218" i="2"/>
  <c r="BZ532" i="2"/>
  <c r="BG532" i="2"/>
  <c r="BV344" i="2"/>
  <c r="BN362" i="2"/>
  <c r="AI362" i="2"/>
  <c r="BG362" i="2"/>
  <c r="BZ362" i="2"/>
  <c r="AI619" i="2"/>
  <c r="BN619" i="2"/>
  <c r="AQ169" i="2"/>
  <c r="BR169" i="2"/>
  <c r="BV163" i="2"/>
  <c r="AQ352" i="2"/>
  <c r="BR352" i="2"/>
  <c r="BV221" i="2"/>
  <c r="BN354" i="2"/>
  <c r="AI354" i="2"/>
  <c r="BV156" i="2"/>
  <c r="AI475" i="2"/>
  <c r="BN475" i="2"/>
  <c r="AI426" i="2"/>
  <c r="BN426" i="2"/>
  <c r="BZ342" i="2"/>
  <c r="BG342" i="2"/>
  <c r="BR320" i="2"/>
  <c r="AQ320" i="2"/>
  <c r="BZ497" i="2"/>
  <c r="BG497" i="2"/>
  <c r="BZ444" i="2"/>
  <c r="BG444" i="2"/>
  <c r="AQ336" i="2"/>
  <c r="BR336" i="2"/>
  <c r="BV520" i="2"/>
  <c r="BV345" i="2"/>
  <c r="AI412" i="2"/>
  <c r="BN412" i="2"/>
  <c r="BR411" i="2"/>
  <c r="AQ411" i="2"/>
  <c r="BN628" i="2"/>
  <c r="AI628" i="2"/>
  <c r="BZ459" i="2"/>
  <c r="BG459" i="2"/>
  <c r="AI290" i="2"/>
  <c r="BN290" i="2"/>
  <c r="BV453" i="2"/>
  <c r="BN255" i="2"/>
  <c r="AI255" i="2"/>
  <c r="BV415" i="2"/>
  <c r="BV560" i="2"/>
  <c r="BV402" i="2"/>
  <c r="BZ153" i="2"/>
  <c r="BG153" i="2"/>
  <c r="BV633" i="2"/>
  <c r="BR424" i="2"/>
  <c r="AQ424" i="2"/>
  <c r="BN216" i="2"/>
  <c r="AI216" i="2"/>
  <c r="AI572" i="2"/>
  <c r="BN572" i="2"/>
  <c r="BN177" i="2"/>
  <c r="AI177" i="2"/>
  <c r="BV353" i="2"/>
  <c r="BR500" i="2"/>
  <c r="AQ500" i="2"/>
  <c r="BZ577" i="2"/>
  <c r="BG577" i="2"/>
  <c r="BR490" i="2"/>
  <c r="AQ490" i="2"/>
  <c r="BV552" i="2"/>
  <c r="AQ267" i="2"/>
  <c r="BR267" i="2"/>
  <c r="BN189" i="2"/>
  <c r="AI189" i="2"/>
  <c r="BG189" i="2"/>
  <c r="BZ189" i="2"/>
  <c r="BV335" i="2"/>
  <c r="BV518" i="2"/>
  <c r="BZ449" i="2"/>
  <c r="BG449" i="2"/>
  <c r="BR542" i="2"/>
  <c r="AQ542" i="2"/>
  <c r="BZ639" i="2"/>
  <c r="BG639" i="2"/>
  <c r="BZ614" i="2"/>
  <c r="BG614" i="2"/>
  <c r="BN210" i="2"/>
  <c r="AI210" i="2"/>
  <c r="BV280" i="2"/>
  <c r="BR430" i="2"/>
  <c r="AQ430" i="2"/>
  <c r="BN207" i="2"/>
  <c r="AI207" i="2"/>
  <c r="AI329" i="2"/>
  <c r="BN329" i="2"/>
  <c r="BZ277" i="2"/>
  <c r="BG277" i="2"/>
  <c r="BZ151" i="2"/>
  <c r="BG151" i="2"/>
  <c r="BG190" i="2"/>
  <c r="BZ190" i="2"/>
  <c r="BV239" i="2"/>
  <c r="AI419" i="2"/>
  <c r="BN419" i="2"/>
  <c r="BG170" i="2"/>
  <c r="BZ170" i="2"/>
  <c r="AI278" i="2"/>
  <c r="BN278" i="2"/>
  <c r="BV501" i="2"/>
  <c r="BV223" i="2"/>
  <c r="BR171" i="2"/>
  <c r="AQ171" i="2"/>
  <c r="BV321" i="2"/>
  <c r="BR455" i="2"/>
  <c r="AQ455" i="2"/>
  <c r="AQ598" i="2"/>
  <c r="BR598" i="2"/>
  <c r="BZ494" i="2"/>
  <c r="BG494" i="2"/>
  <c r="AI612" i="2"/>
  <c r="BN612" i="2"/>
  <c r="AI571" i="2"/>
  <c r="BN571" i="2"/>
  <c r="BZ586" i="2"/>
  <c r="BG586" i="2"/>
  <c r="BV295" i="2"/>
  <c r="BR270" i="2"/>
  <c r="AQ270" i="2"/>
  <c r="BG389" i="2"/>
  <c r="BZ389" i="2"/>
  <c r="BR231" i="2"/>
  <c r="AQ231" i="2"/>
  <c r="AI537" i="2"/>
  <c r="BN537" i="2"/>
  <c r="BZ452" i="2"/>
  <c r="BG452" i="2"/>
  <c r="AI632" i="2"/>
  <c r="BN632" i="2"/>
  <c r="BR451" i="2"/>
  <c r="AQ451" i="2"/>
  <c r="BN376" i="2"/>
  <c r="AI376" i="2"/>
  <c r="BR511" i="2"/>
  <c r="AQ511" i="2"/>
  <c r="BG244" i="2"/>
  <c r="BZ244" i="2"/>
  <c r="BV184" i="2"/>
  <c r="BZ603" i="2"/>
  <c r="BG603" i="2"/>
  <c r="AI583" i="2"/>
  <c r="BN583" i="2"/>
  <c r="BZ407" i="2"/>
  <c r="BG407" i="2"/>
  <c r="AQ504" i="2"/>
  <c r="BR504" i="2"/>
  <c r="AI504" i="2"/>
  <c r="BN504" i="2"/>
  <c r="BZ406" i="2"/>
  <c r="BG406" i="2"/>
  <c r="BZ464" i="2"/>
  <c r="BG464" i="2"/>
  <c r="AQ134" i="2"/>
  <c r="BR134" i="2"/>
  <c r="BZ538" i="2"/>
  <c r="BG538" i="2"/>
  <c r="BZ460" i="2"/>
  <c r="BG460" i="2"/>
  <c r="AI446" i="2"/>
  <c r="BN446" i="2"/>
  <c r="BV283" i="2"/>
  <c r="BV638" i="2"/>
  <c r="BR621" i="2"/>
  <c r="AQ621" i="2"/>
  <c r="AI425" i="2"/>
  <c r="BN425" i="2"/>
  <c r="AQ360" i="2"/>
  <c r="BR360" i="2"/>
  <c r="BV230" i="2"/>
  <c r="AI595" i="2"/>
  <c r="BN595" i="2"/>
  <c r="BZ618" i="2"/>
  <c r="BG618" i="2"/>
  <c r="BV368" i="2"/>
  <c r="BV159" i="2"/>
  <c r="BN350" i="2"/>
  <c r="AI350" i="2"/>
  <c r="BN375" i="2"/>
  <c r="AI375" i="2"/>
  <c r="BZ154" i="2"/>
  <c r="BG154" i="2"/>
  <c r="BZ144" i="2"/>
  <c r="BG144" i="2"/>
  <c r="BG232" i="2"/>
  <c r="BZ232" i="2"/>
  <c r="AI471" i="2"/>
  <c r="BN471" i="2"/>
  <c r="BG175" i="2"/>
  <c r="BZ175" i="2"/>
  <c r="BZ546" i="2"/>
  <c r="BG546" i="2"/>
  <c r="BZ526" i="2"/>
  <c r="BG526" i="2"/>
  <c r="AI478" i="2"/>
  <c r="BN478" i="2"/>
  <c r="AI405" i="2"/>
  <c r="BN405" i="2"/>
  <c r="AQ635" i="2"/>
  <c r="BR635" i="2"/>
  <c r="BV294" i="2"/>
  <c r="AI516" i="2"/>
  <c r="BN516" i="2"/>
  <c r="BZ528" i="2"/>
  <c r="BG528" i="2"/>
  <c r="BN589" i="2"/>
  <c r="AI589" i="2"/>
  <c r="BV482" i="2"/>
  <c r="BV531" i="2"/>
  <c r="BR450" i="2"/>
  <c r="AQ450" i="2"/>
  <c r="BZ463" i="2"/>
  <c r="BG463" i="2"/>
  <c r="AI272" i="2"/>
  <c r="BN272" i="2"/>
  <c r="BR200" i="2"/>
  <c r="AQ200" i="2"/>
  <c r="BV249" i="2"/>
  <c r="BV388" i="2"/>
  <c r="BV310" i="2"/>
  <c r="AI433" i="2"/>
  <c r="BN433" i="2"/>
  <c r="BZ495" i="2"/>
  <c r="BG495" i="2"/>
  <c r="AQ576" i="2"/>
  <c r="BR576" i="2"/>
  <c r="BZ331" i="2"/>
  <c r="BG331" i="2"/>
  <c r="AI399" i="2"/>
  <c r="BN399" i="2"/>
  <c r="BV241" i="2"/>
  <c r="AI414" i="2"/>
  <c r="BN414" i="2"/>
  <c r="BG386" i="2"/>
  <c r="BZ386" i="2"/>
  <c r="BR289" i="2"/>
  <c r="AQ289" i="2"/>
  <c r="BV506" i="2"/>
  <c r="AI613" i="2"/>
  <c r="BN613" i="2"/>
  <c r="AI630" i="2"/>
  <c r="BN630" i="2"/>
  <c r="BV286" i="2"/>
  <c r="BV524" i="2"/>
  <c r="AI593" i="2"/>
  <c r="BN593" i="2"/>
  <c r="BR324" i="2"/>
  <c r="AQ324" i="2"/>
  <c r="BG248" i="2"/>
  <c r="BZ248" i="2"/>
  <c r="AI620" i="2"/>
  <c r="BN620" i="2"/>
  <c r="BV148" i="2"/>
  <c r="BR563" i="2"/>
  <c r="AQ563" i="2"/>
  <c r="AI563" i="2"/>
  <c r="BN563" i="2"/>
  <c r="BZ631" i="2"/>
  <c r="BG631" i="2"/>
  <c r="AI513" i="2"/>
  <c r="BN513" i="2"/>
  <c r="BZ143" i="2"/>
  <c r="BG143" i="2"/>
  <c r="BG188" i="2"/>
  <c r="BZ188" i="2"/>
  <c r="BN383" i="2"/>
  <c r="AI383" i="2"/>
  <c r="BR217" i="2"/>
  <c r="AQ217" i="2"/>
  <c r="AI588" i="2"/>
  <c r="BN588" i="2"/>
  <c r="BG384" i="2"/>
  <c r="BZ384" i="2"/>
  <c r="BN626" i="2"/>
  <c r="AI626" i="2"/>
  <c r="AI636" i="2"/>
  <c r="BN636" i="2"/>
  <c r="BR569" i="2"/>
  <c r="AQ569" i="2"/>
  <c r="AI609" i="2"/>
  <c r="BN609" i="2"/>
  <c r="BR157" i="2"/>
  <c r="AQ157" i="2"/>
  <c r="BZ318" i="2"/>
  <c r="BG318" i="2"/>
  <c r="BR226" i="2"/>
  <c r="AQ226" i="2"/>
  <c r="BG363" i="2"/>
  <c r="BZ363" i="2"/>
  <c r="BZ259" i="2"/>
  <c r="BG259" i="2"/>
  <c r="BV284" i="2"/>
  <c r="BR312" i="2"/>
  <c r="AQ312" i="2"/>
  <c r="BR222" i="2"/>
  <c r="AQ222" i="2"/>
  <c r="BR257" i="2"/>
  <c r="AQ257" i="2"/>
  <c r="BZ291" i="2"/>
  <c r="BG291" i="2"/>
  <c r="AI322" i="2"/>
  <c r="BN322" i="2"/>
  <c r="BV228" i="2"/>
  <c r="BG359" i="2"/>
  <c r="BZ359" i="2"/>
  <c r="AI457" i="2"/>
  <c r="BN457" i="2"/>
  <c r="AI540" i="2"/>
  <c r="BN540" i="2"/>
  <c r="AI408" i="2"/>
  <c r="BN408" i="2"/>
  <c r="BR258" i="2"/>
  <c r="AQ258" i="2"/>
  <c r="BV251" i="2"/>
  <c r="BR160" i="2"/>
  <c r="AQ160" i="2"/>
  <c r="BZ423" i="2"/>
  <c r="BG423" i="2"/>
  <c r="AQ615" i="2"/>
  <c r="BR615" i="2"/>
  <c r="AQ584" i="2"/>
  <c r="BR584" i="2"/>
  <c r="BZ409" i="2"/>
  <c r="BG409" i="2"/>
  <c r="BZ508" i="2"/>
  <c r="BG508" i="2"/>
  <c r="BG358" i="2"/>
  <c r="BZ358" i="2"/>
  <c r="AI509" i="2"/>
  <c r="BN509" i="2"/>
  <c r="BZ266" i="2"/>
  <c r="BG266" i="2"/>
  <c r="BG182" i="2"/>
  <c r="BZ182" i="2"/>
  <c r="AI585" i="2"/>
  <c r="BN585" i="2"/>
  <c r="BZ547" i="2"/>
  <c r="BG547" i="2"/>
  <c r="BV173" i="2"/>
  <c r="BV401" i="2"/>
  <c r="BZ401" i="2"/>
  <c r="BG401" i="2"/>
  <c r="BZ150" i="2"/>
  <c r="BG150" i="2"/>
  <c r="AI416" i="2"/>
  <c r="BN416" i="2"/>
  <c r="BR474" i="2"/>
  <c r="AQ474" i="2"/>
  <c r="AI315" i="2"/>
  <c r="BN315" i="2"/>
  <c r="AI404" i="2"/>
  <c r="BN404" i="2"/>
  <c r="BZ454" i="2"/>
  <c r="BG454" i="2"/>
  <c r="BV346" i="2"/>
  <c r="AQ438" i="2"/>
  <c r="BR438" i="2"/>
  <c r="BV204" i="2"/>
  <c r="BZ611" i="2"/>
  <c r="BG611" i="2"/>
  <c r="BZ522" i="2"/>
  <c r="BG522" i="2"/>
  <c r="AI303" i="2"/>
  <c r="BN303" i="2"/>
  <c r="AQ479" i="2"/>
  <c r="BR479" i="2"/>
  <c r="BG378" i="2"/>
  <c r="BZ378" i="2"/>
  <c r="BV378" i="2"/>
  <c r="BN194" i="2"/>
  <c r="AI194" i="2"/>
  <c r="BR466" i="2"/>
  <c r="AQ466" i="2"/>
  <c r="BR167" i="2"/>
  <c r="AQ167" i="2"/>
  <c r="AI502" i="2"/>
  <c r="BN502" i="2"/>
  <c r="BN168" i="2"/>
  <c r="AI168" i="2"/>
  <c r="BR155" i="2"/>
  <c r="AQ155" i="2"/>
  <c r="BV209" i="2"/>
  <c r="BV343" i="2"/>
  <c r="BR281" i="2"/>
  <c r="AQ281" i="2"/>
  <c r="BR562" i="2"/>
  <c r="AQ562" i="2"/>
  <c r="AI562" i="2"/>
  <c r="BN562" i="2"/>
  <c r="BG361" i="2"/>
  <c r="BZ361" i="2"/>
  <c r="BV199" i="2"/>
  <c r="BG224" i="2"/>
  <c r="BZ224" i="2"/>
  <c r="BR561" i="2"/>
  <c r="AQ561" i="2"/>
  <c r="AI561" i="2"/>
  <c r="BN561" i="2"/>
  <c r="AQ480" i="2"/>
  <c r="BR480" i="2"/>
  <c r="BR317" i="2"/>
  <c r="AQ317" i="2"/>
  <c r="BV616" i="2"/>
  <c r="AY616" i="2"/>
  <c r="AI298" i="2"/>
  <c r="BN298" i="2"/>
  <c r="AY568" i="2"/>
  <c r="BV568" i="2"/>
  <c r="AI525" i="2"/>
  <c r="BN525" i="2"/>
  <c r="BZ274" i="2"/>
  <c r="BG274" i="2"/>
  <c r="AI448" i="2"/>
  <c r="BN448" i="2"/>
  <c r="BR517" i="2"/>
  <c r="AQ517" i="2"/>
  <c r="BV580" i="2"/>
  <c r="AY580" i="2"/>
  <c r="AY637" i="2"/>
  <c r="BV637" i="2"/>
  <c r="AY233" i="2"/>
  <c r="BV233" i="2"/>
  <c r="BV591" i="2"/>
  <c r="AY591" i="2"/>
  <c r="BV439" i="2"/>
  <c r="AY439" i="2"/>
  <c r="BZ325" i="2"/>
  <c r="BG325" i="2"/>
  <c r="AY622" i="2"/>
  <c r="BV622" i="2"/>
  <c r="AI262" i="2"/>
  <c r="BN262" i="2"/>
  <c r="AI461" i="2"/>
  <c r="BN461" i="2"/>
  <c r="AI607" i="2"/>
  <c r="BN607" i="2"/>
  <c r="BZ442" i="2"/>
  <c r="BG442" i="2"/>
  <c r="AY521" i="2"/>
  <c r="BV521" i="2"/>
  <c r="AY623" i="2"/>
  <c r="BV623" i="2"/>
  <c r="AY306" i="2"/>
  <c r="BV306" i="2"/>
  <c r="AY292" i="2"/>
  <c r="BV292" i="2"/>
  <c r="AY417" i="2"/>
  <c r="BV417" i="2"/>
  <c r="BG364" i="2"/>
  <c r="BZ364" i="2"/>
  <c r="BR166" i="2"/>
  <c r="AQ166" i="2"/>
  <c r="AI485" i="2"/>
  <c r="BN485" i="2"/>
  <c r="AY545" i="2"/>
  <c r="BV545" i="2"/>
  <c r="AY523" i="2"/>
  <c r="BV523" i="2"/>
  <c r="AI470" i="2"/>
  <c r="BN470" i="2"/>
  <c r="BZ456" i="2"/>
  <c r="BG456" i="2"/>
  <c r="AY212" i="2"/>
  <c r="BV212" i="2"/>
  <c r="BG172" i="2"/>
  <c r="BZ172" i="2"/>
  <c r="BZ483" i="2"/>
  <c r="BG483" i="2"/>
  <c r="BZ435" i="2"/>
  <c r="BG435" i="2"/>
  <c r="AI610" i="2"/>
  <c r="BN610" i="2"/>
  <c r="BG370" i="2"/>
  <c r="BZ370" i="2"/>
  <c r="AY240" i="2"/>
  <c r="BV240" i="2"/>
  <c r="AI605" i="2"/>
  <c r="BN605" i="2"/>
  <c r="BG219" i="2"/>
  <c r="BZ219" i="2"/>
  <c r="BV594" i="2"/>
  <c r="AY594" i="2"/>
  <c r="BN392" i="2"/>
  <c r="AI392" i="2"/>
  <c r="AI434" i="2"/>
  <c r="BN434" i="2"/>
  <c r="AQ269" i="2"/>
  <c r="BR269" i="2"/>
  <c r="AY488" i="2"/>
  <c r="BV488" i="2"/>
  <c r="AQ393" i="2"/>
  <c r="BR393" i="2"/>
  <c r="AI285" i="2"/>
  <c r="BN285" i="2"/>
  <c r="AQ529" i="2"/>
  <c r="BR529" i="2"/>
  <c r="AY235" i="2"/>
  <c r="BV235" i="2"/>
  <c r="AY489" i="2"/>
  <c r="BV489" i="2"/>
  <c r="AY418" i="2"/>
  <c r="BV418" i="2"/>
  <c r="BR477" i="2"/>
  <c r="AQ477" i="2"/>
  <c r="BZ440" i="2"/>
  <c r="BG440" i="2"/>
  <c r="BG365" i="2"/>
  <c r="BZ365" i="2"/>
  <c r="BR161" i="2"/>
  <c r="AQ161" i="2"/>
  <c r="AY215" i="2"/>
  <c r="BV215" i="2"/>
  <c r="BZ420" i="2"/>
  <c r="BG420" i="2"/>
  <c r="BZ599" i="2"/>
  <c r="BG599" i="2"/>
  <c r="BZ338" i="2"/>
  <c r="BG338" i="2"/>
  <c r="BR549" i="2"/>
  <c r="AQ549" i="2"/>
  <c r="BR211" i="2"/>
  <c r="AQ211" i="2"/>
  <c r="AY288" i="2"/>
  <c r="BV288" i="2"/>
  <c r="BR297" i="2"/>
  <c r="AQ297" i="2"/>
  <c r="AY195" i="2"/>
  <c r="BV195" i="2"/>
  <c r="BV181" i="2"/>
  <c r="AY181" i="2"/>
  <c r="BG181" i="2"/>
  <c r="BZ181" i="2"/>
  <c r="AQ271" i="2"/>
  <c r="BR271" i="2"/>
  <c r="BZ581" i="2"/>
  <c r="BG581" i="2"/>
  <c r="BZ596" i="2"/>
  <c r="BG596" i="2"/>
  <c r="BG437" i="2"/>
  <c r="BZ437" i="2"/>
  <c r="BR551" i="2"/>
  <c r="AQ551" i="2"/>
  <c r="AI551" i="2"/>
  <c r="BN551" i="2"/>
  <c r="AY543" i="2"/>
  <c r="BV543" i="2"/>
  <c r="AY145" i="2"/>
  <c r="BV145" i="2"/>
  <c r="AY246" i="2"/>
  <c r="BV246" i="2"/>
  <c r="AI462" i="2"/>
  <c r="BN462" i="2"/>
  <c r="BR372" i="2"/>
  <c r="AQ372" i="2"/>
  <c r="BV629" i="2"/>
  <c r="AY629" i="2"/>
  <c r="BV554" i="2"/>
  <c r="AY554" i="2"/>
  <c r="AI554" i="2"/>
  <c r="BN554" i="2"/>
  <c r="BZ260" i="2"/>
  <c r="BG260" i="2"/>
  <c r="BR313" i="2"/>
  <c r="AQ313" i="2"/>
  <c r="AI491" i="2"/>
  <c r="BN491" i="2"/>
  <c r="AY319" i="2"/>
  <c r="BV319" i="2"/>
  <c r="AY198" i="2"/>
  <c r="BV198" i="2"/>
  <c r="AY548" i="2"/>
  <c r="BV548" i="2"/>
  <c r="BR330" i="2"/>
  <c r="AQ330" i="2"/>
  <c r="BZ507" i="2"/>
  <c r="BG507" i="2"/>
  <c r="BZ275" i="2"/>
  <c r="BG275" i="2"/>
  <c r="BR247" i="2"/>
  <c r="AQ247" i="2"/>
  <c r="BV355" i="2"/>
  <c r="AY355" i="2"/>
  <c r="AI422" i="2"/>
  <c r="BN422" i="2"/>
  <c r="AI421" i="2"/>
  <c r="BN421" i="2"/>
  <c r="AI469" i="2"/>
  <c r="BN469" i="2"/>
  <c r="BR300" i="2"/>
  <c r="AQ300" i="2"/>
  <c r="BZ142" i="2"/>
  <c r="BG142" i="2"/>
  <c r="BV139" i="2"/>
  <c r="AY139" i="2"/>
  <c r="AY565" i="2"/>
  <c r="BV565" i="2"/>
  <c r="AY140" i="2"/>
  <c r="BV140" i="2"/>
  <c r="BG192" i="2"/>
  <c r="BZ192" i="2"/>
  <c r="BR245" i="2"/>
  <c r="AQ245" i="2"/>
  <c r="BZ149" i="2"/>
  <c r="BG149" i="2"/>
  <c r="BR164" i="2"/>
  <c r="AQ164" i="2"/>
  <c r="BZ492" i="2"/>
  <c r="BG492" i="2"/>
  <c r="BR158" i="2"/>
  <c r="AQ158" i="2"/>
  <c r="BG627" i="2"/>
  <c r="BZ627" i="2"/>
  <c r="BR395" i="2"/>
  <c r="AQ395" i="2"/>
  <c r="BR254" i="2"/>
  <c r="AQ254" i="2"/>
  <c r="BN625" i="2"/>
  <c r="AI625" i="2"/>
  <c r="BR229" i="2"/>
  <c r="AQ229" i="2"/>
  <c r="BG351" i="2"/>
  <c r="BZ351" i="2"/>
  <c r="BZ493" i="2"/>
  <c r="BG493" i="2"/>
  <c r="AI534" i="2"/>
  <c r="BN534" i="2"/>
  <c r="BV263" i="2"/>
  <c r="AY263" i="2"/>
  <c r="BR467" i="2"/>
  <c r="AQ467" i="2"/>
  <c r="BR515" i="2"/>
  <c r="AQ515" i="2"/>
  <c r="AY307" i="2"/>
  <c r="BV307" i="2"/>
  <c r="AQ135" i="2"/>
  <c r="BR135" i="2"/>
  <c r="BZ328" i="2"/>
  <c r="BG328" i="2"/>
  <c r="AY237" i="2"/>
  <c r="BV237" i="2"/>
  <c r="AY539" i="2"/>
  <c r="BV539" i="2"/>
  <c r="BR369" i="2"/>
  <c r="AQ369" i="2"/>
  <c r="BR332" i="2"/>
  <c r="AQ332" i="2"/>
  <c r="BZ413" i="2"/>
  <c r="BG413" i="2"/>
  <c r="AY304" i="2"/>
  <c r="BV304" i="2"/>
  <c r="BZ268" i="2"/>
  <c r="BG268" i="2"/>
  <c r="BZ261" i="2"/>
  <c r="BG261" i="2"/>
  <c r="AQ624" i="2"/>
  <c r="BR624" i="2"/>
  <c r="BG390" i="2"/>
  <c r="BZ390" i="2"/>
  <c r="BV390" i="2"/>
  <c r="AY390" i="2"/>
  <c r="AI541" i="2"/>
  <c r="BN541" i="2"/>
  <c r="BZ533" i="2"/>
  <c r="BG533" i="2"/>
  <c r="BR236" i="2"/>
  <c r="AQ236" i="2"/>
  <c r="AY432" i="2"/>
  <c r="BV432" i="2"/>
  <c r="AI496" i="2"/>
  <c r="BN496" i="2"/>
  <c r="BG234" i="2"/>
  <c r="BZ234" i="2"/>
  <c r="BR544" i="2"/>
  <c r="AQ544" i="2"/>
  <c r="BG250" i="2"/>
  <c r="BZ250" i="2"/>
  <c r="BG174" i="2"/>
  <c r="BZ174" i="2"/>
  <c r="BZ573" i="2"/>
  <c r="BG573" i="2"/>
  <c r="BR391" i="2"/>
  <c r="AQ391" i="2"/>
  <c r="AY314" i="2"/>
  <c r="BV314" i="2"/>
  <c r="BG238" i="2"/>
  <c r="BZ238" i="2"/>
  <c r="BV394" i="2"/>
  <c r="AY394" i="2"/>
  <c r="BV265" i="2"/>
  <c r="AY265" i="2"/>
  <c r="BR428" i="2"/>
  <c r="AQ428" i="2"/>
  <c r="BV601" i="2"/>
  <c r="AY601" i="2"/>
  <c r="BZ512" i="2"/>
  <c r="BG512" i="2"/>
  <c r="BZ293" i="2"/>
  <c r="BG293" i="2"/>
  <c r="AI146" i="2"/>
  <c r="BN146" i="2"/>
  <c r="AY371" i="2"/>
  <c r="BV371" i="2"/>
  <c r="BZ578" i="2"/>
  <c r="BG578" i="2"/>
  <c r="AY374" i="2"/>
  <c r="BV374" i="2"/>
  <c r="BV357" i="2"/>
  <c r="AY357" i="2"/>
  <c r="BN186" i="2"/>
  <c r="AI186" i="2"/>
  <c r="BZ327" i="2"/>
  <c r="BG327" i="2"/>
  <c r="AY486" i="2"/>
  <c r="BV486" i="2"/>
  <c r="AI147" i="2"/>
  <c r="BN147" i="2"/>
  <c r="BZ617" i="2"/>
  <c r="BG617" i="2"/>
  <c r="BN205" i="2"/>
  <c r="AI205" i="2"/>
  <c r="AQ397" i="2"/>
  <c r="BR397" i="2"/>
  <c r="AY468" i="2"/>
  <c r="BV468" i="2"/>
  <c r="BN214" i="2"/>
  <c r="AI214" i="2"/>
  <c r="BZ579" i="2"/>
  <c r="BG579" i="2"/>
  <c r="AY472" i="2"/>
  <c r="BV472" i="2"/>
  <c r="BN213" i="2"/>
  <c r="AI213" i="2"/>
  <c r="AQ264" i="2"/>
  <c r="BR264" i="2"/>
  <c r="AY564" i="2"/>
  <c r="BV564" i="2"/>
  <c r="BZ447" i="2"/>
  <c r="BG447" i="2"/>
  <c r="BZ273" i="2"/>
  <c r="BG273" i="2"/>
  <c r="BR410" i="2"/>
  <c r="AQ410" i="2"/>
  <c r="AY465" i="2"/>
  <c r="BV465" i="2"/>
  <c r="BN227" i="2"/>
  <c r="AI227" i="2"/>
  <c r="BV398" i="2"/>
  <c r="AY398" i="2"/>
  <c r="BN131" i="2"/>
  <c r="AI131" i="2"/>
  <c r="AY570" i="2"/>
  <c r="BV570" i="2"/>
  <c r="BZ287" i="2"/>
  <c r="BG287" i="2"/>
  <c r="BG380" i="2"/>
  <c r="BZ380" i="2"/>
  <c r="AI299" i="2"/>
  <c r="BN299" i="2"/>
  <c r="BG242" i="2"/>
  <c r="BZ242" i="2"/>
  <c r="BR429" i="2"/>
  <c r="AQ429" i="2"/>
  <c r="BZ431" i="2"/>
  <c r="BG431" i="2"/>
  <c r="BG574" i="2"/>
  <c r="BZ574" i="2"/>
  <c r="AQ193" i="2"/>
  <c r="BR193" i="2"/>
  <c r="AI316" i="2"/>
  <c r="BN316" i="2"/>
  <c r="BZ498" i="2"/>
  <c r="BG498" i="2"/>
  <c r="BV348" i="2"/>
  <c r="AY348" i="2"/>
  <c r="AI487" i="2"/>
  <c r="BN487" i="2"/>
  <c r="AY427" i="2"/>
  <c r="BV427" i="2"/>
  <c r="BN252" i="2"/>
  <c r="AI252" i="2"/>
  <c r="BN575" i="2"/>
  <c r="AI575" i="2"/>
  <c r="BV334" i="2"/>
  <c r="AY334" i="2"/>
  <c r="AI152" i="2"/>
  <c r="BN152" i="2"/>
  <c r="BV597" i="2"/>
  <c r="AY597" i="2"/>
  <c r="BR279" i="2"/>
  <c r="AQ279" i="2"/>
  <c r="BZ296" i="2"/>
  <c r="BG296" i="2"/>
  <c r="BN136" i="2"/>
  <c r="AI136" i="2"/>
  <c r="BZ282" i="2"/>
  <c r="BG282" i="2"/>
  <c r="BZ276" i="2"/>
  <c r="BG276" i="2"/>
  <c r="AY514" i="2"/>
  <c r="BV514" i="2"/>
  <c r="BZ481" i="2"/>
  <c r="BG481" i="2"/>
  <c r="AY309" i="2"/>
  <c r="BV309" i="2"/>
  <c r="BV323" i="2"/>
  <c r="AY323" i="2"/>
  <c r="BZ535" i="2"/>
  <c r="BG535" i="2"/>
  <c r="AI305" i="2"/>
  <c r="BN305" i="2"/>
  <c r="AQ634" i="2"/>
  <c r="BR634" i="2"/>
  <c r="BZ553" i="2"/>
  <c r="BG553" i="2"/>
  <c r="BR202" i="2"/>
  <c r="AQ202" i="2"/>
  <c r="BG202" i="2"/>
  <c r="BZ202" i="2"/>
  <c r="AY162" i="2"/>
  <c r="BV162" i="2"/>
  <c r="AQ503" i="2"/>
  <c r="BR503" i="2"/>
  <c r="BG178" i="2"/>
  <c r="BZ178" i="2"/>
  <c r="BR373" i="2"/>
  <c r="AQ373" i="2"/>
  <c r="AQ356" i="2"/>
  <c r="BR356" i="2"/>
  <c r="BN600" i="2"/>
  <c r="AI600" i="2"/>
  <c r="BZ403" i="2"/>
  <c r="BG403" i="2"/>
  <c r="AY385" i="2"/>
  <c r="BV385" i="2"/>
  <c r="BZ443" i="2"/>
  <c r="BG443" i="2"/>
  <c r="AQ505" i="2"/>
  <c r="BR505" i="2"/>
  <c r="BZ550" i="2"/>
  <c r="BG550" i="2"/>
  <c r="BV347" i="2"/>
  <c r="AY347" i="2"/>
  <c r="AQ133" i="2"/>
  <c r="BR133" i="2"/>
  <c r="BG377" i="2"/>
  <c r="BZ377" i="2"/>
  <c r="AY377" i="2"/>
  <c r="BV377" i="2"/>
  <c r="BN367" i="2"/>
  <c r="AI367" i="2"/>
  <c r="AQ183" i="2"/>
  <c r="BR183" i="2"/>
  <c r="BV176" i="2"/>
  <c r="AY176" i="2"/>
  <c r="AY567" i="2"/>
  <c r="BV567" i="2"/>
  <c r="AI567" i="2"/>
  <c r="BN567" i="2"/>
  <c r="AQ165" i="2"/>
  <c r="BR165" i="2"/>
  <c r="BR476" i="2"/>
  <c r="AQ476" i="2"/>
  <c r="BZ536" i="2"/>
  <c r="BG536" i="2"/>
  <c r="BR308" i="2"/>
  <c r="AQ308" i="2"/>
  <c r="BR387" i="2"/>
  <c r="AQ387" i="2"/>
  <c r="BR243" i="2"/>
  <c r="AQ243" i="2"/>
  <c r="AQ582" i="2"/>
  <c r="BR582" i="2"/>
  <c r="BR301" i="2"/>
  <c r="AQ301" i="2"/>
  <c r="BR510" i="2"/>
  <c r="AQ510" i="2"/>
  <c r="AY253" i="2"/>
  <c r="BV253" i="2"/>
  <c r="AI458" i="2"/>
  <c r="BN458" i="2"/>
  <c r="AI473" i="2"/>
  <c r="BN473" i="2"/>
  <c r="AY302" i="2"/>
  <c r="BV302" i="2"/>
  <c r="BZ519" i="2"/>
  <c r="BG519" i="2"/>
  <c r="AY225" i="2"/>
  <c r="BV225" i="2"/>
  <c r="AY499" i="2"/>
  <c r="BV499" i="2"/>
  <c r="AQ592" i="2"/>
  <c r="BR592" i="2"/>
  <c r="BG220" i="2"/>
  <c r="BZ220" i="2"/>
  <c r="BZ527" i="2"/>
  <c r="BG527" i="2"/>
  <c r="BG349" i="2"/>
  <c r="BZ349" i="2"/>
  <c r="BV604" i="2"/>
  <c r="AY604" i="2"/>
  <c r="BN191" i="2"/>
  <c r="AI191" i="2"/>
  <c r="BG191" i="2"/>
  <c r="BZ191" i="2"/>
  <c r="AQ530" i="2"/>
  <c r="BR530" i="2"/>
  <c r="BN201" i="2"/>
  <c r="AI201" i="2"/>
  <c r="BV587" i="2"/>
  <c r="AY587" i="2"/>
  <c r="AQ602" i="2"/>
  <c r="BR602" i="2"/>
  <c r="BR311" i="2"/>
  <c r="AQ311" i="2"/>
  <c r="AQ606" i="2"/>
  <c r="BR606" i="2"/>
  <c r="BV326" i="2"/>
  <c r="AY326" i="2"/>
  <c r="AY445" i="2"/>
  <c r="BV445" i="2"/>
  <c r="AQ608" i="2"/>
  <c r="BR608" i="2"/>
  <c r="BR484" i="2"/>
  <c r="AQ484" i="2"/>
  <c r="BN256" i="2"/>
  <c r="AI256" i="2"/>
  <c r="AI590" i="2"/>
  <c r="BN590" i="2"/>
  <c r="BN218" i="2"/>
  <c r="AI218" i="2"/>
  <c r="AI532" i="2"/>
  <c r="BN532" i="2"/>
  <c r="AQ344" i="2"/>
  <c r="BR344" i="2"/>
  <c r="AY619" i="2"/>
  <c r="BV619" i="2"/>
  <c r="BG169" i="2"/>
  <c r="BZ169" i="2"/>
  <c r="BR163" i="2"/>
  <c r="AQ163" i="2"/>
  <c r="BV352" i="2"/>
  <c r="AY352" i="2"/>
  <c r="BG221" i="2"/>
  <c r="BZ221" i="2"/>
  <c r="BR354" i="2"/>
  <c r="AQ354" i="2"/>
  <c r="BZ156" i="2"/>
  <c r="BG156" i="2"/>
  <c r="AY475" i="2"/>
  <c r="BV475" i="2"/>
  <c r="BZ426" i="2"/>
  <c r="BG426" i="2"/>
  <c r="BV342" i="2"/>
  <c r="AY342" i="2"/>
  <c r="AI320" i="2"/>
  <c r="BN320" i="2"/>
  <c r="AI497" i="2"/>
  <c r="BN497" i="2"/>
  <c r="BV444" i="2"/>
  <c r="AY444" i="2"/>
  <c r="BV336" i="2"/>
  <c r="AY336" i="2"/>
  <c r="AI520" i="2"/>
  <c r="BN520" i="2"/>
  <c r="BZ345" i="2"/>
  <c r="BG345" i="2"/>
  <c r="AY412" i="2"/>
  <c r="BV412" i="2"/>
  <c r="AI411" i="2"/>
  <c r="BN411" i="2"/>
  <c r="BG628" i="2"/>
  <c r="BZ628" i="2"/>
  <c r="AI459" i="2"/>
  <c r="BN459" i="2"/>
  <c r="BZ290" i="2"/>
  <c r="BG290" i="2"/>
  <c r="BV138" i="2"/>
  <c r="AY138" i="2"/>
  <c r="BR453" i="2"/>
  <c r="AQ453" i="2"/>
  <c r="BR255" i="2"/>
  <c r="AQ255" i="2"/>
  <c r="BZ415" i="2"/>
  <c r="BG415" i="2"/>
  <c r="BR560" i="2"/>
  <c r="AQ560" i="2"/>
  <c r="AI560" i="2"/>
  <c r="BN560" i="2"/>
  <c r="AQ402" i="2"/>
  <c r="BR402" i="2"/>
  <c r="AY153" i="2"/>
  <c r="BV153" i="2"/>
  <c r="BZ633" i="2"/>
  <c r="BG633" i="2"/>
  <c r="AI424" i="2"/>
  <c r="BN424" i="2"/>
  <c r="BR216" i="2"/>
  <c r="AQ216" i="2"/>
  <c r="BZ572" i="2"/>
  <c r="BG572" i="2"/>
  <c r="BV177" i="2"/>
  <c r="AY177" i="2"/>
  <c r="BN353" i="2"/>
  <c r="AI353" i="2"/>
  <c r="AI500" i="2"/>
  <c r="BN500" i="2"/>
  <c r="BV577" i="2"/>
  <c r="AY577" i="2"/>
  <c r="AY490" i="2"/>
  <c r="BV490" i="2"/>
  <c r="BZ552" i="2"/>
  <c r="BG552" i="2"/>
  <c r="AI552" i="2"/>
  <c r="BN552" i="2"/>
  <c r="BV267" i="2"/>
  <c r="AY267" i="2"/>
  <c r="BV189" i="2"/>
  <c r="AY189" i="2"/>
  <c r="BZ335" i="2"/>
  <c r="BG335" i="2"/>
  <c r="BR518" i="2"/>
  <c r="AQ518" i="2"/>
  <c r="AI449" i="2"/>
  <c r="BN449" i="2"/>
  <c r="AY542" i="2"/>
  <c r="BV542" i="2"/>
  <c r="BR639" i="2"/>
  <c r="AQ639" i="2"/>
  <c r="BV614" i="2"/>
  <c r="AY614" i="2"/>
  <c r="AY210" i="2"/>
  <c r="BV210" i="2"/>
  <c r="BR280" i="2"/>
  <c r="AQ280" i="2"/>
  <c r="BZ430" i="2"/>
  <c r="BG430" i="2"/>
  <c r="AY207" i="2"/>
  <c r="BV207" i="2"/>
  <c r="BR329" i="2"/>
  <c r="AQ329" i="2"/>
  <c r="AY277" i="2"/>
  <c r="BV277" i="2"/>
  <c r="AI151" i="2"/>
  <c r="BN151" i="2"/>
  <c r="BN190" i="2"/>
  <c r="AI190" i="2"/>
  <c r="BN239" i="2"/>
  <c r="AI239" i="2"/>
  <c r="BZ419" i="2"/>
  <c r="BG419" i="2"/>
  <c r="BV170" i="2"/>
  <c r="AY170" i="2"/>
  <c r="AY278" i="2"/>
  <c r="BV278" i="2"/>
  <c r="BN501" i="2"/>
  <c r="AI501" i="2"/>
  <c r="BV185" i="2"/>
  <c r="AY185" i="2"/>
  <c r="BG185" i="2"/>
  <c r="BZ185" i="2"/>
  <c r="BN223" i="2"/>
  <c r="AI223" i="2"/>
  <c r="BV171" i="2"/>
  <c r="AY171" i="2"/>
  <c r="AI321" i="2"/>
  <c r="BN321" i="2"/>
  <c r="AY455" i="2"/>
  <c r="BV455" i="2"/>
  <c r="BV598" i="2"/>
  <c r="AY598" i="2"/>
  <c r="AY494" i="2"/>
  <c r="BV494" i="2"/>
  <c r="BZ612" i="2"/>
  <c r="BG612" i="2"/>
  <c r="BR566" i="2"/>
  <c r="AQ566" i="2"/>
  <c r="BR571" i="2"/>
  <c r="AQ571" i="2"/>
  <c r="BN208" i="2"/>
  <c r="AI208" i="2"/>
  <c r="BV586" i="2"/>
  <c r="AY586" i="2"/>
  <c r="BR295" i="2"/>
  <c r="AQ295" i="2"/>
  <c r="AI270" i="2"/>
  <c r="BN270" i="2"/>
  <c r="BR389" i="2"/>
  <c r="AQ389" i="2"/>
  <c r="BG231" i="2"/>
  <c r="BZ231" i="2"/>
  <c r="BR537" i="2"/>
  <c r="AQ537" i="2"/>
  <c r="BR452" i="2"/>
  <c r="AQ452" i="2"/>
  <c r="AY632" i="2"/>
  <c r="BV632" i="2"/>
  <c r="AY451" i="2"/>
  <c r="BV451" i="2"/>
  <c r="BG376" i="2"/>
  <c r="BZ376" i="2"/>
  <c r="AI511" i="2"/>
  <c r="BN511" i="2"/>
  <c r="BR244" i="2"/>
  <c r="AQ244" i="2"/>
  <c r="AQ184" i="2"/>
  <c r="BR184" i="2"/>
  <c r="BV603" i="2"/>
  <c r="AY603" i="2"/>
  <c r="AQ583" i="2"/>
  <c r="BR583" i="2"/>
  <c r="BR407" i="2"/>
  <c r="AQ407" i="2"/>
  <c r="BV504" i="2"/>
  <c r="AY504" i="2"/>
  <c r="AI406" i="2"/>
  <c r="BN406" i="2"/>
  <c r="BR464" i="2"/>
  <c r="AQ464" i="2"/>
  <c r="AY538" i="2"/>
  <c r="BV538" i="2"/>
  <c r="BR460" i="2"/>
  <c r="AQ460" i="2"/>
  <c r="BZ446" i="2"/>
  <c r="BG446" i="2"/>
  <c r="AI283" i="2"/>
  <c r="BN283" i="2"/>
  <c r="BR638" i="2"/>
  <c r="AQ638" i="2"/>
  <c r="AI621" i="2"/>
  <c r="BN621" i="2"/>
  <c r="BR425" i="2"/>
  <c r="AQ425" i="2"/>
  <c r="BN360" i="2"/>
  <c r="AI360" i="2"/>
  <c r="BG230" i="2"/>
  <c r="BZ230" i="2"/>
  <c r="BZ595" i="2"/>
  <c r="BG595" i="2"/>
  <c r="AY618" i="2"/>
  <c r="BV618" i="2"/>
  <c r="BN368" i="2"/>
  <c r="AI368" i="2"/>
  <c r="BR159" i="2"/>
  <c r="AQ159" i="2"/>
  <c r="BG350" i="2"/>
  <c r="BZ350" i="2"/>
  <c r="BG375" i="2"/>
  <c r="BZ375" i="2"/>
  <c r="BR154" i="2"/>
  <c r="AQ154" i="2"/>
  <c r="AY144" i="2"/>
  <c r="BV144" i="2"/>
  <c r="BR232" i="2"/>
  <c r="AQ232" i="2"/>
  <c r="BZ471" i="2"/>
  <c r="BG471" i="2"/>
  <c r="BN175" i="2"/>
  <c r="AI175" i="2"/>
  <c r="AY546" i="2"/>
  <c r="BV546" i="2"/>
  <c r="BR526" i="2"/>
  <c r="AQ526" i="2"/>
  <c r="BR478" i="2"/>
  <c r="AQ478" i="2"/>
  <c r="BR405" i="2"/>
  <c r="AQ405" i="2"/>
  <c r="BZ635" i="2"/>
  <c r="BG635" i="2"/>
  <c r="AI294" i="2"/>
  <c r="BN294" i="2"/>
  <c r="BZ516" i="2"/>
  <c r="BG516" i="2"/>
  <c r="BV528" i="2"/>
  <c r="AY528" i="2"/>
  <c r="AI528" i="2"/>
  <c r="BN528" i="2"/>
  <c r="AQ589" i="2"/>
  <c r="BR589" i="2"/>
  <c r="BZ482" i="2"/>
  <c r="BG482" i="2"/>
  <c r="AI531" i="2"/>
  <c r="BN531" i="2"/>
  <c r="AI450" i="2"/>
  <c r="BN450" i="2"/>
  <c r="AI463" i="2"/>
  <c r="BN463" i="2"/>
  <c r="AQ272" i="2"/>
  <c r="BR272" i="2"/>
  <c r="AY200" i="2"/>
  <c r="BV200" i="2"/>
  <c r="BG200" i="2"/>
  <c r="BZ200" i="2"/>
  <c r="BG249" i="2"/>
  <c r="BZ249" i="2"/>
  <c r="BR388" i="2"/>
  <c r="AQ388" i="2"/>
  <c r="BZ310" i="2"/>
  <c r="BG310" i="2"/>
  <c r="BR433" i="2"/>
  <c r="AQ433" i="2"/>
  <c r="AI495" i="2"/>
  <c r="BN495" i="2"/>
  <c r="AI576" i="2"/>
  <c r="BN576" i="2"/>
  <c r="BV331" i="2"/>
  <c r="AY331" i="2"/>
  <c r="BR399" i="2"/>
  <c r="AQ399" i="2"/>
  <c r="BG241" i="2"/>
  <c r="BZ241" i="2"/>
  <c r="BZ414" i="2"/>
  <c r="BG414" i="2"/>
  <c r="BR386" i="2"/>
  <c r="AQ386" i="2"/>
  <c r="AI289" i="2"/>
  <c r="BN289" i="2"/>
  <c r="BZ506" i="2"/>
  <c r="BG506" i="2"/>
  <c r="BR613" i="2"/>
  <c r="AQ613" i="2"/>
  <c r="AQ630" i="2"/>
  <c r="BR630" i="2"/>
  <c r="AI286" i="2"/>
  <c r="BN286" i="2"/>
  <c r="BR524" i="2"/>
  <c r="AQ524" i="2"/>
  <c r="BZ593" i="2"/>
  <c r="BG593" i="2"/>
  <c r="BZ324" i="2"/>
  <c r="BG324" i="2"/>
  <c r="BR248" i="2"/>
  <c r="AQ248" i="2"/>
  <c r="AY620" i="2"/>
  <c r="BV620" i="2"/>
  <c r="BR148" i="2"/>
  <c r="AQ148" i="2"/>
  <c r="BZ563" i="2"/>
  <c r="BG563" i="2"/>
  <c r="AQ631" i="2"/>
  <c r="BR631" i="2"/>
  <c r="AY513" i="2"/>
  <c r="BV513" i="2"/>
  <c r="AI143" i="2"/>
  <c r="BN143" i="2"/>
  <c r="BV188" i="2"/>
  <c r="AY188" i="2"/>
  <c r="BG383" i="2"/>
  <c r="BZ383" i="2"/>
  <c r="BV366" i="2"/>
  <c r="AY366" i="2"/>
  <c r="BN217" i="2"/>
  <c r="AI217" i="2"/>
  <c r="AQ180" i="2"/>
  <c r="BR180" i="2"/>
  <c r="BG588" i="2"/>
  <c r="BZ588" i="2"/>
  <c r="BN384" i="2"/>
  <c r="AI384" i="2"/>
  <c r="AQ626" i="2"/>
  <c r="BR626" i="2"/>
  <c r="AQ636" i="2"/>
  <c r="BR636" i="2"/>
  <c r="AI569" i="2"/>
  <c r="BN569" i="2"/>
  <c r="AQ609" i="2"/>
  <c r="BR609" i="2"/>
  <c r="AQ337" i="2"/>
  <c r="BR337" i="2"/>
  <c r="AI337" i="2"/>
  <c r="BN337" i="2"/>
  <c r="AI157" i="2"/>
  <c r="BN157" i="2"/>
  <c r="BR318" i="2"/>
  <c r="AQ318" i="2"/>
  <c r="BN226" i="2"/>
  <c r="AI226" i="2"/>
  <c r="AQ555" i="2"/>
  <c r="BR555" i="2"/>
  <c r="BN187" i="2"/>
  <c r="AI187" i="2"/>
  <c r="BG187" i="2"/>
  <c r="BZ187" i="2"/>
  <c r="BN363" i="2"/>
  <c r="AI363" i="2"/>
  <c r="AI259" i="2"/>
  <c r="BN259" i="2"/>
  <c r="BZ284" i="2"/>
  <c r="BG284" i="2"/>
  <c r="AI312" i="2"/>
  <c r="BN312" i="2"/>
  <c r="BN222" i="2"/>
  <c r="AI222" i="2"/>
  <c r="BN257" i="2"/>
  <c r="AI257" i="2"/>
  <c r="BR291" i="2"/>
  <c r="AQ291" i="2"/>
  <c r="BV322" i="2"/>
  <c r="AY322" i="2"/>
  <c r="BN228" i="2"/>
  <c r="AI228" i="2"/>
  <c r="BN359" i="2"/>
  <c r="AI359" i="2"/>
  <c r="BZ457" i="2"/>
  <c r="BG457" i="2"/>
  <c r="AQ341" i="2"/>
  <c r="BR341" i="2"/>
  <c r="AI341" i="2"/>
  <c r="BN341" i="2"/>
  <c r="AY540" i="2"/>
  <c r="BV540" i="2"/>
  <c r="BN379" i="2"/>
  <c r="AI379" i="2"/>
  <c r="BN382" i="2"/>
  <c r="AI382" i="2"/>
  <c r="AY408" i="2"/>
  <c r="BV408" i="2"/>
  <c r="BN258" i="2"/>
  <c r="AI258" i="2"/>
  <c r="BN251" i="2"/>
  <c r="AI251" i="2"/>
  <c r="BR558" i="2"/>
  <c r="AQ558" i="2"/>
  <c r="AI160" i="2"/>
  <c r="BN160" i="2"/>
  <c r="AY423" i="2"/>
  <c r="BV423" i="2"/>
  <c r="AI615" i="2"/>
  <c r="BN615" i="2"/>
  <c r="AY441" i="2"/>
  <c r="BV441" i="2"/>
  <c r="AI584" i="2"/>
  <c r="BN584" i="2"/>
  <c r="AY409" i="2"/>
  <c r="BV409" i="2"/>
  <c r="BV508" i="2"/>
  <c r="AY508" i="2"/>
  <c r="BV358" i="2"/>
  <c r="AY358" i="2"/>
  <c r="BZ509" i="2"/>
  <c r="BG509" i="2"/>
  <c r="AY266" i="2"/>
  <c r="BV266" i="2"/>
  <c r="BN182" i="2"/>
  <c r="AI182" i="2"/>
  <c r="BV585" i="2"/>
  <c r="AY585" i="2"/>
  <c r="BR547" i="2"/>
  <c r="AQ547" i="2"/>
  <c r="BZ340" i="2"/>
  <c r="BG340" i="2"/>
  <c r="AI340" i="2"/>
  <c r="BN340" i="2"/>
  <c r="AQ173" i="2"/>
  <c r="BR173" i="2"/>
  <c r="AI401" i="2"/>
  <c r="BN401" i="2"/>
  <c r="AY150" i="2"/>
  <c r="BV150" i="2"/>
  <c r="BZ416" i="2"/>
  <c r="BG416" i="2"/>
  <c r="AI474" i="2"/>
  <c r="BN474" i="2"/>
  <c r="AY315" i="2"/>
  <c r="BV315" i="2"/>
  <c r="BZ404" i="2"/>
  <c r="BG404" i="2"/>
  <c r="BR454" i="2"/>
  <c r="AQ454" i="2"/>
  <c r="BZ346" i="2"/>
  <c r="BG346" i="2"/>
  <c r="BV438" i="2"/>
  <c r="AY438" i="2"/>
  <c r="BR204" i="2"/>
  <c r="AQ204" i="2"/>
  <c r="BG204" i="2"/>
  <c r="BZ204" i="2"/>
  <c r="AQ611" i="2"/>
  <c r="BR611" i="2"/>
  <c r="AI522" i="2"/>
  <c r="BN522" i="2"/>
  <c r="BZ303" i="2"/>
  <c r="BG303" i="2"/>
  <c r="BG479" i="2"/>
  <c r="BZ479" i="2"/>
  <c r="BR378" i="2"/>
  <c r="AQ378" i="2"/>
  <c r="AQ194" i="2"/>
  <c r="BR194" i="2"/>
  <c r="AY466" i="2"/>
  <c r="BV466" i="2"/>
  <c r="BG167" i="2"/>
  <c r="BZ167" i="2"/>
  <c r="BV502" i="2"/>
  <c r="AY502" i="2"/>
  <c r="AQ168" i="2"/>
  <c r="BR168" i="2"/>
  <c r="BZ155" i="2"/>
  <c r="BG155" i="2"/>
  <c r="BR209" i="2"/>
  <c r="AQ209" i="2"/>
  <c r="BG209" i="2"/>
  <c r="BZ209" i="2"/>
  <c r="AQ343" i="2"/>
  <c r="BR343" i="2"/>
  <c r="AI281" i="2"/>
  <c r="BN281" i="2"/>
  <c r="AY562" i="2"/>
  <c r="BV562" i="2"/>
  <c r="BN361" i="2"/>
  <c r="AI361" i="2"/>
  <c r="BR199" i="2"/>
  <c r="AQ199" i="2"/>
  <c r="BG199" i="2"/>
  <c r="BZ199" i="2"/>
  <c r="BR224" i="2"/>
  <c r="AQ224" i="2"/>
  <c r="BZ561" i="2"/>
  <c r="BG561" i="2"/>
  <c r="BG480" i="2"/>
  <c r="BZ480" i="2"/>
  <c r="AY317" i="2"/>
  <c r="BV317" i="2"/>
  <c r="AI616" i="2"/>
  <c r="BN616" i="2"/>
  <c r="BZ298" i="2"/>
  <c r="BG298" i="2"/>
  <c r="BR568" i="2"/>
  <c r="AQ568" i="2"/>
  <c r="BZ525" i="2"/>
  <c r="BG525" i="2"/>
  <c r="AI274" i="2"/>
  <c r="BN274" i="2"/>
  <c r="BV448" i="2"/>
  <c r="AY448" i="2"/>
  <c r="AI517" i="2"/>
  <c r="BN517" i="2"/>
  <c r="BZ580" i="2"/>
  <c r="BG580" i="2"/>
  <c r="AI637" i="2"/>
  <c r="BN637" i="2"/>
  <c r="BG233" i="2"/>
  <c r="BZ233" i="2"/>
  <c r="BZ591" i="2"/>
  <c r="BG591" i="2"/>
  <c r="AQ439" i="2"/>
  <c r="BR439" i="2"/>
  <c r="BV325" i="2"/>
  <c r="AY325" i="2"/>
  <c r="BR622" i="2"/>
  <c r="AQ622" i="2"/>
  <c r="BR203" i="2"/>
  <c r="AQ203" i="2"/>
  <c r="AI400" i="2"/>
  <c r="BN400" i="2"/>
  <c r="BR262" i="2"/>
  <c r="AQ262" i="2"/>
  <c r="AY396" i="2"/>
  <c r="BV396" i="2"/>
  <c r="BZ461" i="2"/>
  <c r="BG461" i="2"/>
  <c r="AQ607" i="2"/>
  <c r="BR607" i="2"/>
  <c r="AQ442" i="2"/>
  <c r="BR442" i="2"/>
  <c r="BR521" i="2"/>
  <c r="AQ521" i="2"/>
  <c r="BN179" i="2"/>
  <c r="AI179" i="2"/>
  <c r="BR623" i="2"/>
  <c r="AQ623" i="2"/>
  <c r="BR306" i="2"/>
  <c r="AQ306" i="2"/>
  <c r="AI292" i="2"/>
  <c r="BN292" i="2"/>
  <c r="AI417" i="2"/>
  <c r="BN417" i="2"/>
  <c r="BV364" i="2"/>
  <c r="AY364" i="2"/>
  <c r="BV166" i="2"/>
  <c r="AY166" i="2"/>
  <c r="BR485" i="2"/>
  <c r="AQ485" i="2"/>
  <c r="BN436" i="2"/>
  <c r="AI436" i="2"/>
  <c r="BV333" i="2"/>
  <c r="AY333" i="2"/>
  <c r="AI545" i="2"/>
  <c r="BN545" i="2"/>
  <c r="AI523" i="2"/>
  <c r="BN523" i="2"/>
  <c r="AY470" i="2"/>
  <c r="BV470" i="2"/>
  <c r="AY456" i="2"/>
  <c r="BV456" i="2"/>
  <c r="BN212" i="2"/>
  <c r="AI212" i="2"/>
  <c r="BN172" i="2"/>
  <c r="AI172" i="2"/>
  <c r="BV483" i="2"/>
  <c r="AY483" i="2"/>
  <c r="AY435" i="2"/>
  <c r="BV435" i="2"/>
  <c r="AQ610" i="2"/>
  <c r="BR610" i="2"/>
  <c r="AY370" i="2"/>
  <c r="BV370" i="2"/>
  <c r="BN240" i="2"/>
  <c r="AI240" i="2"/>
  <c r="BV605" i="2"/>
  <c r="AY605" i="2"/>
  <c r="BN381" i="2"/>
  <c r="AI381" i="2"/>
  <c r="BN219" i="2"/>
  <c r="AI219" i="2"/>
  <c r="BZ594" i="2"/>
  <c r="BG594" i="2"/>
  <c r="BV557" i="2"/>
  <c r="AY557" i="2"/>
  <c r="BV392" i="2"/>
  <c r="AY392" i="2"/>
  <c r="BR434" i="2"/>
  <c r="AQ434" i="2"/>
  <c r="AI269" i="2"/>
  <c r="BN269" i="2"/>
  <c r="BR488" i="2"/>
  <c r="AQ488" i="2"/>
  <c r="BV393" i="2"/>
  <c r="AY393" i="2"/>
  <c r="BR559" i="2"/>
  <c r="AQ559" i="2"/>
  <c r="BZ285" i="2"/>
  <c r="BG285" i="2"/>
  <c r="AY206" i="2"/>
  <c r="BV206" i="2"/>
  <c r="AI529" i="2"/>
  <c r="BN529" i="2"/>
  <c r="BN235" i="2"/>
  <c r="AI235" i="2"/>
  <c r="BZ489" i="2"/>
  <c r="BG489" i="2"/>
  <c r="BR418" i="2"/>
  <c r="AQ418" i="2"/>
  <c r="BZ477" i="2"/>
  <c r="BG477" i="2"/>
  <c r="BV440" i="2"/>
  <c r="AY440" i="2"/>
  <c r="BN365" i="2"/>
  <c r="AI365" i="2"/>
  <c r="AI161" i="2"/>
  <c r="BN161" i="2"/>
  <c r="BN215" i="2"/>
  <c r="AI215" i="2"/>
  <c r="BR420" i="2"/>
  <c r="AQ420" i="2"/>
  <c r="BV599" i="2"/>
  <c r="AY599" i="2"/>
  <c r="BV338" i="2"/>
  <c r="AY338" i="2"/>
  <c r="AY549" i="2"/>
  <c r="BV549" i="2"/>
  <c r="AY211" i="2"/>
  <c r="BV211" i="2"/>
  <c r="BR288" i="2"/>
  <c r="AQ288" i="2"/>
  <c r="AI297" i="2"/>
  <c r="BN297" i="2"/>
  <c r="BR195" i="2"/>
  <c r="AQ195" i="2"/>
  <c r="BG195" i="2"/>
  <c r="BZ195" i="2"/>
  <c r="AQ181" i="2"/>
  <c r="BR181" i="2"/>
  <c r="BZ271" i="2"/>
  <c r="BG271" i="2"/>
  <c r="AQ581" i="2"/>
  <c r="BR581" i="2"/>
  <c r="AQ596" i="2"/>
  <c r="BR596" i="2"/>
  <c r="BN437" i="2"/>
  <c r="AI437" i="2"/>
  <c r="BZ551" i="2"/>
  <c r="BG551" i="2"/>
  <c r="AI543" i="2"/>
  <c r="BN543" i="2"/>
  <c r="BR145" i="2"/>
  <c r="AQ145" i="2"/>
  <c r="BG246" i="2"/>
  <c r="BZ246" i="2"/>
  <c r="BZ462" i="2"/>
  <c r="BG462" i="2"/>
  <c r="AY372" i="2"/>
  <c r="BV372" i="2"/>
  <c r="BZ629" i="2"/>
  <c r="BG629" i="2"/>
  <c r="BZ554" i="2"/>
  <c r="BG554" i="2"/>
  <c r="AI260" i="2"/>
  <c r="BN260" i="2"/>
  <c r="AI313" i="2"/>
  <c r="BN313" i="2"/>
  <c r="BZ491" i="2"/>
  <c r="BG491" i="2"/>
  <c r="AI319" i="2"/>
  <c r="BN319" i="2"/>
  <c r="BR198" i="2"/>
  <c r="AQ198" i="2"/>
  <c r="BG198" i="2"/>
  <c r="BZ198" i="2"/>
  <c r="BR548" i="2"/>
  <c r="AQ548" i="2"/>
  <c r="BV330" i="2"/>
  <c r="AY330" i="2"/>
  <c r="AQ507" i="2"/>
  <c r="BR507" i="2"/>
  <c r="AI275" i="2"/>
  <c r="BN275" i="2"/>
  <c r="BG247" i="2"/>
  <c r="BZ247" i="2"/>
  <c r="BR355" i="2"/>
  <c r="AQ355" i="2"/>
  <c r="BZ422" i="2"/>
  <c r="BG422" i="2"/>
  <c r="BR421" i="2"/>
  <c r="AQ421" i="2"/>
  <c r="BR469" i="2"/>
  <c r="AQ469" i="2"/>
  <c r="BZ300" i="2"/>
  <c r="BG300" i="2"/>
  <c r="AI142" i="2"/>
  <c r="BN142" i="2"/>
  <c r="BZ565" i="2"/>
  <c r="BG565" i="2"/>
  <c r="AI565" i="2"/>
  <c r="BN565" i="2"/>
  <c r="BN192" i="2"/>
  <c r="AI192" i="2"/>
  <c r="BN245" i="2"/>
  <c r="AI245" i="2"/>
  <c r="AI149" i="2"/>
  <c r="BN149" i="2"/>
  <c r="AI164" i="2"/>
  <c r="BN164" i="2"/>
  <c r="AY492" i="2"/>
  <c r="BV492" i="2"/>
  <c r="AI158" i="2"/>
  <c r="BN158" i="2"/>
  <c r="BN627" i="2"/>
  <c r="AI627" i="2"/>
  <c r="BZ556" i="2"/>
  <c r="BG556" i="2"/>
  <c r="BN395" i="2"/>
  <c r="AI395" i="2"/>
  <c r="BN254" i="2"/>
  <c r="AI254" i="2"/>
  <c r="BG625" i="2"/>
  <c r="BZ625" i="2"/>
  <c r="BN229" i="2"/>
  <c r="AI229" i="2"/>
  <c r="BN351" i="2"/>
  <c r="AI351" i="2"/>
  <c r="BN196" i="2"/>
  <c r="AI196" i="2"/>
  <c r="AY493" i="2"/>
  <c r="BV493" i="2"/>
  <c r="BV534" i="2"/>
  <c r="AY534" i="2"/>
  <c r="AQ263" i="2"/>
  <c r="BR263" i="2"/>
  <c r="AY467" i="2"/>
  <c r="BV467" i="2"/>
  <c r="AY515" i="2"/>
  <c r="BV515" i="2"/>
  <c r="BN197" i="2"/>
  <c r="AI197" i="2"/>
  <c r="AI307" i="2"/>
  <c r="BN307" i="2"/>
  <c r="BV328" i="2"/>
  <c r="AY328" i="2"/>
  <c r="BG237" i="2"/>
  <c r="BZ237" i="2"/>
  <c r="BZ539" i="2"/>
  <c r="BG539" i="2"/>
  <c r="BG369" i="2"/>
  <c r="BZ369" i="2"/>
  <c r="BZ332" i="2"/>
  <c r="BG332" i="2"/>
  <c r="BR413" i="2"/>
  <c r="AQ413" i="2"/>
  <c r="BR304" i="2"/>
  <c r="AQ304" i="2"/>
  <c r="AI268" i="2"/>
  <c r="BN268" i="2"/>
  <c r="BV261" i="2"/>
  <c r="AY261" i="2"/>
  <c r="BV624" i="2"/>
  <c r="AY624" i="2"/>
  <c r="BR390" i="2"/>
  <c r="AQ390" i="2"/>
  <c r="BZ541" i="2"/>
  <c r="BG541" i="2"/>
  <c r="BV533" i="2"/>
  <c r="AY533" i="2"/>
  <c r="AY236" i="2"/>
  <c r="BV236" i="2"/>
  <c r="BZ432" i="2"/>
  <c r="BG432" i="2"/>
  <c r="BZ496" i="2"/>
  <c r="BG496" i="2"/>
  <c r="BR234" i="2"/>
  <c r="AQ234" i="2"/>
  <c r="BZ544" i="2"/>
  <c r="BG544" i="2"/>
  <c r="BR250" i="2"/>
  <c r="AQ250" i="2"/>
  <c r="BR174" i="2"/>
  <c r="AQ174" i="2"/>
  <c r="AY573" i="2"/>
  <c r="BV573" i="2"/>
  <c r="BG391" i="2"/>
  <c r="BZ391" i="2"/>
  <c r="AI314" i="2"/>
  <c r="BN314" i="2"/>
  <c r="BR238" i="2"/>
  <c r="AQ238" i="2"/>
  <c r="BN394" i="2"/>
  <c r="AI394" i="2"/>
  <c r="AQ265" i="2"/>
  <c r="BR265" i="2"/>
  <c r="AI428" i="2"/>
  <c r="BN428" i="2"/>
  <c r="AQ601" i="2"/>
  <c r="BR601" i="2"/>
  <c r="AI512" i="2"/>
  <c r="BN512" i="2"/>
  <c r="BR293" i="2"/>
  <c r="AQ293" i="2"/>
  <c r="BZ146" i="2"/>
  <c r="BG146" i="2"/>
  <c r="BN371" i="2"/>
  <c r="AI371" i="2"/>
  <c r="AQ578" i="2"/>
  <c r="BR578" i="2"/>
  <c r="AQ139" i="2"/>
  <c r="BR139" i="2"/>
  <c r="BN374" i="2"/>
  <c r="AI374" i="2"/>
  <c r="BG357" i="2"/>
  <c r="BZ357" i="2"/>
  <c r="AQ186" i="2"/>
  <c r="BR186" i="2"/>
  <c r="BV327" i="2"/>
  <c r="AY327" i="2"/>
  <c r="BR486" i="2"/>
  <c r="AQ486" i="2"/>
  <c r="BZ147" i="2"/>
  <c r="BG147" i="2"/>
  <c r="BR617" i="2"/>
  <c r="AQ617" i="2"/>
  <c r="AY205" i="2"/>
  <c r="BV205" i="2"/>
  <c r="BV397" i="2"/>
  <c r="AY397" i="2"/>
  <c r="BZ397" i="2"/>
  <c r="BG397" i="2"/>
  <c r="BR468" i="2"/>
  <c r="AQ468" i="2"/>
  <c r="BG214" i="2"/>
  <c r="BZ214" i="2"/>
  <c r="AI579" i="2"/>
  <c r="BN579" i="2"/>
  <c r="BR472" i="2"/>
  <c r="AQ472" i="2"/>
  <c r="AY213" i="2"/>
  <c r="BV213" i="2"/>
  <c r="BZ264" i="2"/>
  <c r="BG264" i="2"/>
  <c r="BZ564" i="2"/>
  <c r="BG564" i="2"/>
  <c r="AI564" i="2"/>
  <c r="BN564" i="2"/>
  <c r="AI447" i="2"/>
  <c r="BN447" i="2"/>
  <c r="BV273" i="2"/>
  <c r="AY273" i="2"/>
  <c r="AI410" i="2"/>
  <c r="BN410" i="2"/>
  <c r="BZ465" i="2"/>
  <c r="BG465" i="2"/>
  <c r="BR227" i="2"/>
  <c r="AQ227" i="2"/>
  <c r="AQ398" i="2"/>
  <c r="BR398" i="2"/>
  <c r="BZ570" i="2"/>
  <c r="BG570" i="2"/>
  <c r="AY287" i="2"/>
  <c r="BV287" i="2"/>
  <c r="BZ299" i="2"/>
  <c r="BG299" i="2"/>
  <c r="BR242" i="2"/>
  <c r="AQ242" i="2"/>
  <c r="AY429" i="2"/>
  <c r="BV429" i="2"/>
  <c r="AI431" i="2"/>
  <c r="BN431" i="2"/>
  <c r="AY316" i="2"/>
  <c r="BV316" i="2"/>
  <c r="AI498" i="2"/>
  <c r="BN498" i="2"/>
  <c r="BZ487" i="2"/>
  <c r="BG487" i="2"/>
  <c r="BR427" i="2"/>
  <c r="AQ427" i="2"/>
  <c r="BG252" i="2"/>
  <c r="BZ252" i="2"/>
  <c r="BZ575" i="2"/>
  <c r="BG575" i="2"/>
  <c r="AQ334" i="2"/>
  <c r="BR334" i="2"/>
  <c r="AI334" i="2"/>
  <c r="BN334" i="2"/>
  <c r="AY152" i="2"/>
  <c r="BV152" i="2"/>
  <c r="AI597" i="2"/>
  <c r="BN597" i="2"/>
  <c r="AY279" i="2"/>
  <c r="BV279" i="2"/>
  <c r="AY296" i="2"/>
  <c r="BV296" i="2"/>
  <c r="BR136" i="2"/>
  <c r="AQ136" i="2"/>
  <c r="AY282" i="2"/>
  <c r="BV282" i="2"/>
  <c r="BR276" i="2"/>
  <c r="AQ276" i="2"/>
  <c r="BR514" i="2"/>
  <c r="AQ514" i="2"/>
  <c r="BV481" i="2"/>
  <c r="AY481" i="2"/>
  <c r="AI309" i="2"/>
  <c r="BN309" i="2"/>
  <c r="AI323" i="2"/>
  <c r="BN323" i="2"/>
  <c r="BR535" i="2"/>
  <c r="AQ535" i="2"/>
  <c r="BZ305" i="2"/>
  <c r="BG305" i="2"/>
  <c r="BQ132" i="2"/>
  <c r="AP2" i="2"/>
  <c r="BZ634" i="2"/>
  <c r="BG634" i="2"/>
  <c r="AI553" i="2"/>
  <c r="BN553" i="2"/>
  <c r="BR162" i="2"/>
  <c r="AQ162" i="2"/>
  <c r="AI503" i="2"/>
  <c r="BN503" i="2"/>
  <c r="BR178" i="2"/>
  <c r="AQ178" i="2"/>
  <c r="BN373" i="2"/>
  <c r="AI373" i="2"/>
  <c r="BG356" i="2"/>
  <c r="BZ356" i="2"/>
  <c r="AQ600" i="2"/>
  <c r="BR600" i="2"/>
  <c r="BR403" i="2"/>
  <c r="AQ403" i="2"/>
  <c r="BN385" i="2"/>
  <c r="AI385" i="2"/>
  <c r="BV443" i="2"/>
  <c r="AY443" i="2"/>
  <c r="BZ505" i="2"/>
  <c r="BG505" i="2"/>
  <c r="BR550" i="2"/>
  <c r="AQ550" i="2"/>
  <c r="AQ347" i="2"/>
  <c r="BR347" i="2"/>
  <c r="BR377" i="2"/>
  <c r="AQ377" i="2"/>
  <c r="BV367" i="2"/>
  <c r="AY367" i="2"/>
  <c r="BV183" i="2"/>
  <c r="AY183" i="2"/>
  <c r="AQ176" i="2"/>
  <c r="BR176" i="2"/>
  <c r="BG176" i="2"/>
  <c r="BZ176" i="2"/>
  <c r="BZ567" i="2"/>
  <c r="BG567" i="2"/>
  <c r="BN165" i="2"/>
  <c r="AI165" i="2"/>
  <c r="AI476" i="2"/>
  <c r="BN476" i="2"/>
  <c r="AI536" i="2"/>
  <c r="BN536" i="2"/>
  <c r="BZ308" i="2"/>
  <c r="BG308" i="2"/>
  <c r="BN387" i="2"/>
  <c r="AI387" i="2"/>
  <c r="BG243" i="2"/>
  <c r="BZ243" i="2"/>
  <c r="BZ582" i="2"/>
  <c r="BG582" i="2"/>
  <c r="AY301" i="2"/>
  <c r="BV301" i="2"/>
  <c r="AI510" i="2"/>
  <c r="BN510" i="2"/>
  <c r="BG253" i="2"/>
  <c r="BZ253" i="2"/>
  <c r="BR458" i="2"/>
  <c r="AQ458" i="2"/>
  <c r="BR473" i="2"/>
  <c r="AQ473" i="2"/>
  <c r="AI302" i="2"/>
  <c r="BN302" i="2"/>
  <c r="AI519" i="2"/>
  <c r="BN519" i="2"/>
  <c r="BG225" i="2"/>
  <c r="BZ225" i="2"/>
  <c r="BR499" i="2"/>
  <c r="AQ499" i="2"/>
  <c r="BV592" i="2"/>
  <c r="AY592" i="2"/>
  <c r="BR220" i="2"/>
  <c r="AQ220" i="2"/>
  <c r="BV527" i="2"/>
  <c r="AY527" i="2"/>
  <c r="BN349" i="2"/>
  <c r="AI349" i="2"/>
  <c r="BZ604" i="2"/>
  <c r="BG604" i="2"/>
  <c r="AQ191" i="2"/>
  <c r="BR191" i="2"/>
  <c r="AI530" i="2"/>
  <c r="BN530" i="2"/>
  <c r="AY201" i="2"/>
  <c r="BV201" i="2"/>
  <c r="BZ587" i="2"/>
  <c r="BG587" i="2"/>
  <c r="BV602" i="2"/>
  <c r="AY602" i="2"/>
  <c r="BZ311" i="2"/>
  <c r="BG311" i="2"/>
  <c r="BV606" i="2"/>
  <c r="AY606" i="2"/>
  <c r="BR326" i="2"/>
  <c r="AQ326" i="2"/>
  <c r="AI445" i="2"/>
  <c r="BN445" i="2"/>
  <c r="BZ445" i="2"/>
  <c r="BG445" i="2"/>
  <c r="AI608" i="2"/>
  <c r="BN608" i="2"/>
  <c r="BZ484" i="2"/>
  <c r="BG484" i="2"/>
  <c r="BG256" i="2"/>
  <c r="BZ256" i="2"/>
  <c r="BV590" i="2"/>
  <c r="AY590" i="2"/>
  <c r="AY218" i="2"/>
  <c r="BV218" i="2"/>
  <c r="BV532" i="2"/>
  <c r="AY532" i="2"/>
  <c r="BR362" i="2"/>
  <c r="AQ362" i="2"/>
  <c r="BZ619" i="2"/>
  <c r="BG619" i="2"/>
  <c r="BN169" i="2"/>
  <c r="AI169" i="2"/>
  <c r="BZ163" i="2"/>
  <c r="BG163" i="2"/>
  <c r="BG352" i="2"/>
  <c r="BZ352" i="2"/>
  <c r="BR221" i="2"/>
  <c r="AQ221" i="2"/>
  <c r="BG354" i="2"/>
  <c r="BZ354" i="2"/>
  <c r="BR156" i="2"/>
  <c r="AQ156" i="2"/>
  <c r="BR475" i="2"/>
  <c r="AQ475" i="2"/>
  <c r="AY426" i="2"/>
  <c r="BV426" i="2"/>
  <c r="AY320" i="2"/>
  <c r="BV320" i="2"/>
  <c r="BR497" i="2"/>
  <c r="AQ497" i="2"/>
  <c r="AQ444" i="2"/>
  <c r="BR444" i="2"/>
  <c r="BZ520" i="2"/>
  <c r="BG520" i="2"/>
  <c r="BZ412" i="2"/>
  <c r="BG412" i="2"/>
  <c r="BZ411" i="2"/>
  <c r="BG411" i="2"/>
  <c r="AY628" i="2"/>
  <c r="BV628" i="2"/>
  <c r="BR459" i="2"/>
  <c r="AQ459" i="2"/>
  <c r="AY290" i="2"/>
  <c r="BV290" i="2"/>
  <c r="BZ453" i="2"/>
  <c r="BG453" i="2"/>
  <c r="BG255" i="2"/>
  <c r="BZ255" i="2"/>
  <c r="BR415" i="2"/>
  <c r="AQ415" i="2"/>
  <c r="BZ560" i="2"/>
  <c r="BG560" i="2"/>
  <c r="AI402" i="2"/>
  <c r="BN402" i="2"/>
  <c r="AI153" i="2"/>
  <c r="BN153" i="2"/>
  <c r="AI633" i="2"/>
  <c r="BN633" i="2"/>
  <c r="AY424" i="2"/>
  <c r="BV424" i="2"/>
  <c r="BG216" i="2"/>
  <c r="BZ216" i="2"/>
  <c r="BR572" i="2"/>
  <c r="AQ572" i="2"/>
  <c r="AQ177" i="2"/>
  <c r="BR177" i="2"/>
  <c r="BG353" i="2"/>
  <c r="BZ353" i="2"/>
  <c r="BZ500" i="2"/>
  <c r="BG500" i="2"/>
  <c r="AI577" i="2"/>
  <c r="BN577" i="2"/>
  <c r="BZ490" i="2"/>
  <c r="BG490" i="2"/>
  <c r="BR552" i="2"/>
  <c r="AQ552" i="2"/>
  <c r="AI267" i="2"/>
  <c r="BN267" i="2"/>
  <c r="AQ189" i="2"/>
  <c r="BR189" i="2"/>
  <c r="AQ335" i="2"/>
  <c r="BR335" i="2"/>
  <c r="BZ518" i="2"/>
  <c r="BG518" i="2"/>
  <c r="AY449" i="2"/>
  <c r="BV449" i="2"/>
  <c r="AI542" i="2"/>
  <c r="BN542" i="2"/>
  <c r="AY639" i="2"/>
  <c r="BV639" i="2"/>
  <c r="AQ614" i="2"/>
  <c r="BR614" i="2"/>
  <c r="BG210" i="2"/>
  <c r="BZ210" i="2"/>
  <c r="AI280" i="2"/>
  <c r="BN280" i="2"/>
  <c r="AY430" i="2"/>
  <c r="BV430" i="2"/>
  <c r="BR207" i="2"/>
  <c r="AQ207" i="2"/>
  <c r="BG207" i="2"/>
  <c r="BZ207" i="2"/>
  <c r="BZ329" i="2"/>
  <c r="BG329" i="2"/>
  <c r="BR277" i="2"/>
  <c r="AQ277" i="2"/>
  <c r="AY151" i="2"/>
  <c r="BV151" i="2"/>
  <c r="BV190" i="2"/>
  <c r="AY190" i="2"/>
  <c r="BR239" i="2"/>
  <c r="AQ239" i="2"/>
  <c r="AY419" i="2"/>
  <c r="BV419" i="2"/>
  <c r="BN170" i="2"/>
  <c r="AI170" i="2"/>
  <c r="BR278" i="2"/>
  <c r="AQ278" i="2"/>
  <c r="BZ501" i="2"/>
  <c r="BG501" i="2"/>
  <c r="BN185" i="2"/>
  <c r="AI185" i="2"/>
  <c r="BR223" i="2"/>
  <c r="AQ223" i="2"/>
  <c r="BN171" i="2"/>
  <c r="AI171" i="2"/>
  <c r="BR321" i="2"/>
  <c r="AQ321" i="2"/>
  <c r="AI455" i="2"/>
  <c r="BN455" i="2"/>
  <c r="AI598" i="2"/>
  <c r="BN598" i="2"/>
  <c r="BR494" i="2"/>
  <c r="AQ494" i="2"/>
  <c r="BV612" i="2"/>
  <c r="AY612" i="2"/>
  <c r="AY566" i="2"/>
  <c r="BV566" i="2"/>
  <c r="AI566" i="2"/>
  <c r="BN566" i="2"/>
  <c r="AY571" i="2"/>
  <c r="BV571" i="2"/>
  <c r="BR208" i="2"/>
  <c r="AQ208" i="2"/>
  <c r="AI586" i="2"/>
  <c r="BN586" i="2"/>
  <c r="AI295" i="2"/>
  <c r="BN295" i="2"/>
  <c r="BZ270" i="2"/>
  <c r="BG270" i="2"/>
  <c r="AY389" i="2"/>
  <c r="BV389" i="2"/>
  <c r="AY231" i="2"/>
  <c r="BV231" i="2"/>
  <c r="BZ537" i="2"/>
  <c r="BG537" i="2"/>
  <c r="AI452" i="2"/>
  <c r="BN452" i="2"/>
  <c r="BZ632" i="2"/>
  <c r="BG632" i="2"/>
  <c r="BZ451" i="2"/>
  <c r="BG451" i="2"/>
  <c r="BR376" i="2"/>
  <c r="AQ376" i="2"/>
  <c r="BZ511" i="2"/>
  <c r="BG511" i="2"/>
  <c r="AY244" i="2"/>
  <c r="BV244" i="2"/>
  <c r="BG184" i="2"/>
  <c r="BZ184" i="2"/>
  <c r="AI603" i="2"/>
  <c r="BN603" i="2"/>
  <c r="BV583" i="2"/>
  <c r="AY583" i="2"/>
  <c r="AI407" i="2"/>
  <c r="BN407" i="2"/>
  <c r="BR406" i="2"/>
  <c r="AQ406" i="2"/>
  <c r="AI464" i="2"/>
  <c r="BN464" i="2"/>
  <c r="AI538" i="2"/>
  <c r="BN538" i="2"/>
  <c r="AI460" i="2"/>
  <c r="BN460" i="2"/>
  <c r="AQ446" i="2"/>
  <c r="BR446" i="2"/>
  <c r="BZ283" i="2"/>
  <c r="BG283" i="2"/>
  <c r="AI638" i="2"/>
  <c r="BN638" i="2"/>
  <c r="AY621" i="2"/>
  <c r="BV621" i="2"/>
  <c r="AY425" i="2"/>
  <c r="BV425" i="2"/>
  <c r="BG360" i="2"/>
  <c r="BZ360" i="2"/>
  <c r="BR230" i="2"/>
  <c r="AQ230" i="2"/>
  <c r="BV595" i="2"/>
  <c r="AY595" i="2"/>
  <c r="AI618" i="2"/>
  <c r="BN618" i="2"/>
  <c r="BG368" i="2"/>
  <c r="BZ368" i="2"/>
  <c r="BZ159" i="2"/>
  <c r="BG159" i="2"/>
  <c r="BR350" i="2"/>
  <c r="AQ350" i="2"/>
  <c r="BR375" i="2"/>
  <c r="AQ375" i="2"/>
  <c r="AY154" i="2"/>
  <c r="BV154" i="2"/>
  <c r="BR144" i="2"/>
  <c r="AQ144" i="2"/>
  <c r="AY232" i="2"/>
  <c r="BV232" i="2"/>
  <c r="BR471" i="2"/>
  <c r="AQ471" i="2"/>
  <c r="BR175" i="2"/>
  <c r="AQ175" i="2"/>
  <c r="AI546" i="2"/>
  <c r="BN546" i="2"/>
  <c r="AY526" i="2"/>
  <c r="BV526" i="2"/>
  <c r="AY478" i="2"/>
  <c r="BV478" i="2"/>
  <c r="BZ405" i="2"/>
  <c r="BG405" i="2"/>
  <c r="BV635" i="2"/>
  <c r="AY635" i="2"/>
  <c r="BZ294" i="2"/>
  <c r="BG294" i="2"/>
  <c r="BR516" i="2"/>
  <c r="AQ516" i="2"/>
  <c r="BZ589" i="2"/>
  <c r="BG589" i="2"/>
  <c r="AI482" i="2"/>
  <c r="BN482" i="2"/>
  <c r="BZ531" i="2"/>
  <c r="BG531" i="2"/>
  <c r="BZ450" i="2"/>
  <c r="BG450" i="2"/>
  <c r="BR463" i="2"/>
  <c r="AQ463" i="2"/>
  <c r="BZ272" i="2"/>
  <c r="BG272" i="2"/>
  <c r="BR249" i="2"/>
  <c r="AQ249" i="2"/>
  <c r="BG388" i="2"/>
  <c r="BZ388" i="2"/>
  <c r="AI310" i="2"/>
  <c r="BN310" i="2"/>
  <c r="AY433" i="2"/>
  <c r="BV433" i="2"/>
  <c r="BR495" i="2"/>
  <c r="AQ495" i="2"/>
  <c r="BZ576" i="2"/>
  <c r="BG576" i="2"/>
  <c r="AI331" i="2"/>
  <c r="BN331" i="2"/>
  <c r="BZ399" i="2"/>
  <c r="BG399" i="2"/>
  <c r="BR241" i="2"/>
  <c r="AQ241" i="2"/>
  <c r="AY414" i="2"/>
  <c r="BV414" i="2"/>
  <c r="AY386" i="2"/>
  <c r="BV386" i="2"/>
  <c r="BZ289" i="2"/>
  <c r="BG289" i="2"/>
  <c r="AI506" i="2"/>
  <c r="BN506" i="2"/>
  <c r="BV613" i="2"/>
  <c r="AY613" i="2"/>
  <c r="BZ630" i="2"/>
  <c r="BG630" i="2"/>
  <c r="BZ286" i="2"/>
  <c r="BG286" i="2"/>
  <c r="BZ524" i="2"/>
  <c r="BG524" i="2"/>
  <c r="BV593" i="2"/>
  <c r="AY593" i="2"/>
  <c r="AI324" i="2"/>
  <c r="BN324" i="2"/>
  <c r="AY248" i="2"/>
  <c r="BV248" i="2"/>
  <c r="BR620" i="2"/>
  <c r="AQ620" i="2"/>
  <c r="BZ148" i="2"/>
  <c r="BG148" i="2"/>
  <c r="AI631" i="2"/>
  <c r="BN631" i="2"/>
  <c r="BZ513" i="2"/>
  <c r="BG513" i="2"/>
  <c r="BR143" i="2"/>
  <c r="AQ143" i="2"/>
  <c r="BN188" i="2"/>
  <c r="AI188" i="2"/>
  <c r="BR383" i="2"/>
  <c r="AQ383" i="2"/>
  <c r="BN366" i="2"/>
  <c r="AI366" i="2"/>
  <c r="BG366" i="2"/>
  <c r="BZ366" i="2"/>
  <c r="AY217" i="2"/>
  <c r="BV217" i="2"/>
  <c r="BN180" i="2"/>
  <c r="AI180" i="2"/>
  <c r="BG180" i="2"/>
  <c r="BZ180" i="2"/>
  <c r="BV588" i="2"/>
  <c r="AY588" i="2"/>
  <c r="BR384" i="2"/>
  <c r="AQ384" i="2"/>
  <c r="BV626" i="2"/>
  <c r="AY626" i="2"/>
  <c r="BZ636" i="2"/>
  <c r="BG636" i="2"/>
  <c r="AY569" i="2"/>
  <c r="BV569" i="2"/>
  <c r="BV609" i="2"/>
  <c r="AY609" i="2"/>
  <c r="BV337" i="2"/>
  <c r="AY337" i="2"/>
  <c r="BZ157" i="2"/>
  <c r="BG157" i="2"/>
  <c r="AY318" i="2"/>
  <c r="BV318" i="2"/>
  <c r="AY226" i="2"/>
  <c r="BV226" i="2"/>
  <c r="BV555" i="2"/>
  <c r="AY555" i="2"/>
  <c r="AI555" i="2"/>
  <c r="BN555" i="2"/>
  <c r="AQ187" i="2"/>
  <c r="BR187" i="2"/>
  <c r="AY363" i="2"/>
  <c r="BV363" i="2"/>
  <c r="BV259" i="2"/>
  <c r="AY259" i="2"/>
  <c r="AI284" i="2"/>
  <c r="BN284" i="2"/>
  <c r="BZ312" i="2"/>
  <c r="BG312" i="2"/>
  <c r="AY222" i="2"/>
  <c r="BV222" i="2"/>
  <c r="AY257" i="2"/>
  <c r="BV257" i="2"/>
  <c r="AY291" i="2"/>
  <c r="BV291" i="2"/>
  <c r="BR322" i="2"/>
  <c r="AQ322" i="2"/>
  <c r="BG228" i="2"/>
  <c r="BZ228" i="2"/>
  <c r="BR359" i="2"/>
  <c r="AQ359" i="2"/>
  <c r="AY457" i="2"/>
  <c r="BV457" i="2"/>
  <c r="BV341" i="2"/>
  <c r="AY341" i="2"/>
  <c r="BZ540" i="2"/>
  <c r="BG540" i="2"/>
  <c r="BG379" i="2"/>
  <c r="BZ379" i="2"/>
  <c r="AY379" i="2"/>
  <c r="BV379" i="2"/>
  <c r="BG382" i="2"/>
  <c r="BZ382" i="2"/>
  <c r="AY382" i="2"/>
  <c r="BV382" i="2"/>
  <c r="BZ408" i="2"/>
  <c r="BG408" i="2"/>
  <c r="BV258" i="2"/>
  <c r="AY258" i="2"/>
  <c r="BR251" i="2"/>
  <c r="AQ251" i="2"/>
  <c r="AY558" i="2"/>
  <c r="BV558" i="2"/>
  <c r="AI558" i="2"/>
  <c r="BN558" i="2"/>
  <c r="BZ160" i="2"/>
  <c r="BG160" i="2"/>
  <c r="BR423" i="2"/>
  <c r="AQ423" i="2"/>
  <c r="BZ615" i="2"/>
  <c r="BG615" i="2"/>
  <c r="AI441" i="2"/>
  <c r="BN441" i="2"/>
  <c r="BZ441" i="2"/>
  <c r="BG441" i="2"/>
  <c r="BZ584" i="2"/>
  <c r="BG584" i="2"/>
  <c r="AI409" i="2"/>
  <c r="BN409" i="2"/>
  <c r="AI508" i="2"/>
  <c r="BN508" i="2"/>
  <c r="BN358" i="2"/>
  <c r="AI358" i="2"/>
  <c r="BR509" i="2"/>
  <c r="AQ509" i="2"/>
  <c r="BR266" i="2"/>
  <c r="AQ266" i="2"/>
  <c r="BV182" i="2"/>
  <c r="AY182" i="2"/>
  <c r="BZ585" i="2"/>
  <c r="BG585" i="2"/>
  <c r="AY547" i="2"/>
  <c r="BV547" i="2"/>
  <c r="AQ340" i="2"/>
  <c r="BR340" i="2"/>
  <c r="BN173" i="2"/>
  <c r="AI173" i="2"/>
  <c r="BR150" i="2"/>
  <c r="AQ150" i="2"/>
  <c r="AY416" i="2"/>
  <c r="BV416" i="2"/>
  <c r="AY474" i="2"/>
  <c r="BV474" i="2"/>
  <c r="BZ315" i="2"/>
  <c r="BG315" i="2"/>
  <c r="BR404" i="2"/>
  <c r="AQ404" i="2"/>
  <c r="AI454" i="2"/>
  <c r="BN454" i="2"/>
  <c r="BZ438" i="2"/>
  <c r="BG438" i="2"/>
  <c r="AI611" i="2"/>
  <c r="BN611" i="2"/>
  <c r="BR522" i="2"/>
  <c r="AQ522" i="2"/>
  <c r="AY303" i="2"/>
  <c r="BV303" i="2"/>
  <c r="BV479" i="2"/>
  <c r="AY479" i="2"/>
  <c r="BG194" i="2"/>
  <c r="BZ194" i="2"/>
  <c r="AI466" i="2"/>
  <c r="BN466" i="2"/>
  <c r="BN167" i="2"/>
  <c r="AI167" i="2"/>
  <c r="BZ502" i="2"/>
  <c r="BG502" i="2"/>
  <c r="BG168" i="2"/>
  <c r="BZ168" i="2"/>
  <c r="AY155" i="2"/>
  <c r="BV155" i="2"/>
  <c r="BZ281" i="2"/>
  <c r="BG281" i="2"/>
  <c r="AQ361" i="2"/>
  <c r="BR361" i="2"/>
  <c r="AY224" i="2"/>
  <c r="BV224" i="2"/>
  <c r="BV480" i="2"/>
  <c r="AY480" i="2"/>
  <c r="AI317" i="2"/>
  <c r="BN317" i="2"/>
  <c r="BZ616" i="2"/>
  <c r="BG616" i="2"/>
  <c r="AY298" i="2"/>
  <c r="BV298" i="2"/>
  <c r="AI568" i="2"/>
  <c r="BN568" i="2"/>
  <c r="BR525" i="2"/>
  <c r="AQ525" i="2"/>
  <c r="BR274" i="2"/>
  <c r="AQ274" i="2"/>
  <c r="BR448" i="2"/>
  <c r="AQ448" i="2"/>
  <c r="BZ517" i="2"/>
  <c r="BG517" i="2"/>
  <c r="AI580" i="2"/>
  <c r="BN580" i="2"/>
  <c r="BR637" i="2"/>
  <c r="AQ637" i="2"/>
  <c r="BR233" i="2"/>
  <c r="AQ233" i="2"/>
  <c r="AI591" i="2"/>
  <c r="BN591" i="2"/>
  <c r="BZ439" i="2"/>
  <c r="BG439" i="2"/>
  <c r="AI325" i="2"/>
  <c r="BN325" i="2"/>
  <c r="BZ622" i="2"/>
  <c r="BG622" i="2"/>
  <c r="BN203" i="2"/>
  <c r="AI203" i="2"/>
  <c r="AY400" i="2"/>
  <c r="BV400" i="2"/>
  <c r="BZ400" i="2"/>
  <c r="BG400" i="2"/>
  <c r="BZ262" i="2"/>
  <c r="BG262" i="2"/>
  <c r="AI396" i="2"/>
  <c r="BN396" i="2"/>
  <c r="BZ396" i="2"/>
  <c r="BG396" i="2"/>
  <c r="AY461" i="2"/>
  <c r="BV461" i="2"/>
  <c r="BV607" i="2"/>
  <c r="AY607" i="2"/>
  <c r="BV442" i="2"/>
  <c r="AY442" i="2"/>
  <c r="BZ521" i="2"/>
  <c r="BG521" i="2"/>
  <c r="BV179" i="2"/>
  <c r="AY179" i="2"/>
  <c r="BG179" i="2"/>
  <c r="BZ179" i="2"/>
  <c r="BZ623" i="2"/>
  <c r="BG623" i="2"/>
  <c r="AI306" i="2"/>
  <c r="BN306" i="2"/>
  <c r="BR292" i="2"/>
  <c r="AQ292" i="2"/>
  <c r="BZ417" i="2"/>
  <c r="BG417" i="2"/>
  <c r="BN364" i="2"/>
  <c r="AI364" i="2"/>
  <c r="BN166" i="2"/>
  <c r="AI166" i="2"/>
  <c r="AY485" i="2"/>
  <c r="BV485" i="2"/>
  <c r="AQ436" i="2"/>
  <c r="BR436" i="2"/>
  <c r="BV436" i="2"/>
  <c r="AY436" i="2"/>
  <c r="AQ333" i="2"/>
  <c r="BR333" i="2"/>
  <c r="AI333" i="2"/>
  <c r="BN333" i="2"/>
  <c r="BZ545" i="2"/>
  <c r="BG545" i="2"/>
  <c r="BR523" i="2"/>
  <c r="AQ523" i="2"/>
  <c r="BZ470" i="2"/>
  <c r="BG470" i="2"/>
  <c r="BR456" i="2"/>
  <c r="AQ456" i="2"/>
  <c r="BG212" i="2"/>
  <c r="BZ212" i="2"/>
  <c r="BV172" i="2"/>
  <c r="AY172" i="2"/>
  <c r="AQ483" i="2"/>
  <c r="BR483" i="2"/>
  <c r="BN435" i="2"/>
  <c r="AI435" i="2"/>
  <c r="BZ610" i="2"/>
  <c r="BG610" i="2"/>
  <c r="BR370" i="2"/>
  <c r="AQ370" i="2"/>
  <c r="BG240" i="2"/>
  <c r="BZ240" i="2"/>
  <c r="AQ605" i="2"/>
  <c r="BR605" i="2"/>
  <c r="BG381" i="2"/>
  <c r="BZ381" i="2"/>
  <c r="AY381" i="2"/>
  <c r="BV381" i="2"/>
  <c r="BR219" i="2"/>
  <c r="AQ219" i="2"/>
  <c r="AI594" i="2"/>
  <c r="BN594" i="2"/>
  <c r="AQ557" i="2"/>
  <c r="BR557" i="2"/>
  <c r="AI557" i="2"/>
  <c r="BN557" i="2"/>
  <c r="AQ392" i="2"/>
  <c r="BR392" i="2"/>
  <c r="BZ434" i="2"/>
  <c r="BG434" i="2"/>
  <c r="BZ269" i="2"/>
  <c r="BG269" i="2"/>
  <c r="AI488" i="2"/>
  <c r="BN488" i="2"/>
  <c r="BG393" i="2"/>
  <c r="BZ393" i="2"/>
  <c r="AY559" i="2"/>
  <c r="BV559" i="2"/>
  <c r="AI559" i="2"/>
  <c r="BN559" i="2"/>
  <c r="BR285" i="2"/>
  <c r="AQ285" i="2"/>
  <c r="BN206" i="2"/>
  <c r="AI206" i="2"/>
  <c r="BZ529" i="2"/>
  <c r="BG529" i="2"/>
  <c r="BR235" i="2"/>
  <c r="AQ235" i="2"/>
  <c r="BR489" i="2"/>
  <c r="AQ489" i="2"/>
  <c r="AI418" i="2"/>
  <c r="BN418" i="2"/>
  <c r="AY477" i="2"/>
  <c r="BV477" i="2"/>
  <c r="AQ440" i="2"/>
  <c r="BR440" i="2"/>
  <c r="AQ365" i="2"/>
  <c r="BR365" i="2"/>
  <c r="BZ161" i="2"/>
  <c r="BG161" i="2"/>
  <c r="BR215" i="2"/>
  <c r="AQ215" i="2"/>
  <c r="AI420" i="2"/>
  <c r="BN420" i="2"/>
  <c r="AI599" i="2"/>
  <c r="BN599" i="2"/>
  <c r="AI339" i="2"/>
  <c r="BN339" i="2"/>
  <c r="BZ549" i="2"/>
  <c r="BG549" i="2"/>
  <c r="BG211" i="2"/>
  <c r="BZ211" i="2"/>
  <c r="AI288" i="2"/>
  <c r="BN288" i="2"/>
  <c r="BZ297" i="2"/>
  <c r="BG297" i="2"/>
  <c r="AI271" i="2"/>
  <c r="BN271" i="2"/>
  <c r="AI581" i="2"/>
  <c r="BN581" i="2"/>
  <c r="BV596" i="2"/>
  <c r="AY596" i="2"/>
  <c r="BV437" i="2"/>
  <c r="AY437" i="2"/>
  <c r="BZ543" i="2"/>
  <c r="BG543" i="2"/>
  <c r="BZ145" i="2"/>
  <c r="BG145" i="2"/>
  <c r="BR246" i="2"/>
  <c r="AQ246" i="2"/>
  <c r="BR462" i="2"/>
  <c r="AQ462" i="2"/>
  <c r="BG372" i="2"/>
  <c r="BZ372" i="2"/>
  <c r="AQ629" i="2"/>
  <c r="BR629" i="2"/>
  <c r="BV260" i="2"/>
  <c r="AY260" i="2"/>
  <c r="BZ313" i="2"/>
  <c r="BG313" i="2"/>
  <c r="BR491" i="2"/>
  <c r="AQ491" i="2"/>
  <c r="BZ319" i="2"/>
  <c r="BG319" i="2"/>
  <c r="AI548" i="2"/>
  <c r="BN548" i="2"/>
  <c r="AI330" i="2"/>
  <c r="BN330" i="2"/>
  <c r="BV507" i="2"/>
  <c r="AY507" i="2"/>
  <c r="BR275" i="2"/>
  <c r="AQ275" i="2"/>
  <c r="AY247" i="2"/>
  <c r="BV247" i="2"/>
  <c r="BG355" i="2"/>
  <c r="BZ355" i="2"/>
  <c r="AY422" i="2"/>
  <c r="BV422" i="2"/>
  <c r="AY421" i="2"/>
  <c r="BV421" i="2"/>
  <c r="BZ469" i="2"/>
  <c r="BG469" i="2"/>
  <c r="AY300" i="2"/>
  <c r="BV300" i="2"/>
  <c r="AY142" i="2"/>
  <c r="BV142" i="2"/>
  <c r="AO599" i="1"/>
  <c r="AO600" i="1"/>
  <c r="AO601" i="1"/>
  <c r="AF599" i="1"/>
  <c r="BM599" i="1" s="1"/>
  <c r="BE607" i="1"/>
  <c r="BD605" i="1"/>
  <c r="BY605" i="1" s="1"/>
  <c r="AW602" i="1"/>
  <c r="AN601" i="1"/>
  <c r="BQ601" i="1" s="1"/>
  <c r="BE605" i="1"/>
  <c r="AV425" i="1"/>
  <c r="BU425" i="1" s="1"/>
  <c r="AN425" i="1"/>
  <c r="BQ425" i="1" s="1"/>
  <c r="AF425" i="1"/>
  <c r="BM425" i="1" s="1"/>
  <c r="BD425" i="1"/>
  <c r="BY425" i="1" s="1"/>
  <c r="BE425" i="1"/>
  <c r="AG425" i="1"/>
  <c r="AO425" i="1"/>
  <c r="AW425" i="1"/>
  <c r="BD537" i="1"/>
  <c r="BY537" i="1" s="1"/>
  <c r="AF537" i="1"/>
  <c r="BM537" i="1" s="1"/>
  <c r="AO537" i="1"/>
  <c r="AV537" i="1"/>
  <c r="BU537" i="1" s="1"/>
  <c r="AN537" i="1"/>
  <c r="BQ537" i="1" s="1"/>
  <c r="AW537" i="1"/>
  <c r="AG537" i="1"/>
  <c r="BE537" i="1"/>
  <c r="AN281" i="1"/>
  <c r="BQ281" i="1" s="1"/>
  <c r="AV281" i="1"/>
  <c r="BU281" i="1" s="1"/>
  <c r="BD281" i="1"/>
  <c r="BY281" i="1" s="1"/>
  <c r="AF281" i="1"/>
  <c r="BM281" i="1" s="1"/>
  <c r="BE281" i="1"/>
  <c r="AG281" i="1"/>
  <c r="AW281" i="1"/>
  <c r="AO281" i="1"/>
  <c r="AF135" i="1"/>
  <c r="BM135" i="1" s="1"/>
  <c r="AN135" i="1"/>
  <c r="BQ135" i="1" s="1"/>
  <c r="AG135" i="1"/>
  <c r="AO135" i="1"/>
  <c r="AV410" i="1"/>
  <c r="BU410" i="1" s="1"/>
  <c r="BD410" i="1"/>
  <c r="BY410" i="1" s="1"/>
  <c r="AF410" i="1"/>
  <c r="BM410" i="1" s="1"/>
  <c r="AN410" i="1"/>
  <c r="BQ410" i="1" s="1"/>
  <c r="BE410" i="1"/>
  <c r="AO410" i="1"/>
  <c r="AG410" i="1"/>
  <c r="AW410" i="1"/>
  <c r="BD544" i="1"/>
  <c r="BY544" i="1" s="1"/>
  <c r="AF544" i="1"/>
  <c r="BM544" i="1" s="1"/>
  <c r="AO544" i="1"/>
  <c r="AV544" i="1"/>
  <c r="BU544" i="1" s="1"/>
  <c r="AN544" i="1"/>
  <c r="BQ544" i="1" s="1"/>
  <c r="AW544" i="1"/>
  <c r="AG544" i="1"/>
  <c r="BE544" i="1"/>
  <c r="AV411" i="1"/>
  <c r="BU411" i="1" s="1"/>
  <c r="BD411" i="1"/>
  <c r="BY411" i="1" s="1"/>
  <c r="AF411" i="1"/>
  <c r="BM411" i="1" s="1"/>
  <c r="AN411" i="1"/>
  <c r="BQ411" i="1" s="1"/>
  <c r="AO411" i="1"/>
  <c r="AG411" i="1"/>
  <c r="BE411" i="1"/>
  <c r="AW411" i="1"/>
  <c r="AV320" i="1"/>
  <c r="BU320" i="1" s="1"/>
  <c r="BD320" i="1"/>
  <c r="BY320" i="1" s="1"/>
  <c r="AF320" i="1"/>
  <c r="BM320" i="1" s="1"/>
  <c r="BE320" i="1"/>
  <c r="AN320" i="1"/>
  <c r="BQ320" i="1" s="1"/>
  <c r="AO320" i="1"/>
  <c r="AG320" i="1"/>
  <c r="AW320" i="1"/>
  <c r="AN277" i="1"/>
  <c r="BQ277" i="1" s="1"/>
  <c r="AV277" i="1"/>
  <c r="BU277" i="1" s="1"/>
  <c r="BD277" i="1"/>
  <c r="BY277" i="1" s="1"/>
  <c r="AF277" i="1"/>
  <c r="BM277" i="1" s="1"/>
  <c r="AG277" i="1"/>
  <c r="BE277" i="1"/>
  <c r="AW277" i="1"/>
  <c r="AO277" i="1"/>
  <c r="BD639" i="1"/>
  <c r="BY639" i="1" s="1"/>
  <c r="AF639" i="1"/>
  <c r="BM639" i="1" s="1"/>
  <c r="AG639" i="1"/>
  <c r="AN639" i="1"/>
  <c r="BQ639" i="1" s="1"/>
  <c r="AV639" i="1"/>
  <c r="BU639" i="1" s="1"/>
  <c r="BE639" i="1"/>
  <c r="AO639" i="1"/>
  <c r="AW639" i="1"/>
  <c r="AV306" i="1"/>
  <c r="BU306" i="1" s="1"/>
  <c r="BD306" i="1"/>
  <c r="BY306" i="1" s="1"/>
  <c r="AF306" i="1"/>
  <c r="BM306" i="1" s="1"/>
  <c r="AN306" i="1"/>
  <c r="BQ306" i="1" s="1"/>
  <c r="AO306" i="1"/>
  <c r="BE306" i="1"/>
  <c r="AG306" i="1"/>
  <c r="AW306" i="1"/>
  <c r="AN302" i="1"/>
  <c r="BQ302" i="1" s="1"/>
  <c r="AV302" i="1"/>
  <c r="BU302" i="1" s="1"/>
  <c r="BD302" i="1"/>
  <c r="BY302" i="1" s="1"/>
  <c r="BE302" i="1"/>
  <c r="AF302" i="1"/>
  <c r="BM302" i="1" s="1"/>
  <c r="AO302" i="1"/>
  <c r="AG302" i="1"/>
  <c r="AW302" i="1"/>
  <c r="AN297" i="1"/>
  <c r="BQ297" i="1" s="1"/>
  <c r="AV297" i="1"/>
  <c r="BU297" i="1" s="1"/>
  <c r="BD297" i="1"/>
  <c r="BY297" i="1" s="1"/>
  <c r="BE297" i="1"/>
  <c r="AF297" i="1"/>
  <c r="BM297" i="1" s="1"/>
  <c r="AG297" i="1"/>
  <c r="AO297" i="1"/>
  <c r="AW297" i="1"/>
  <c r="AN197" i="1"/>
  <c r="BQ197" i="1" s="1"/>
  <c r="AF197" i="1"/>
  <c r="BM197" i="1" s="1"/>
  <c r="AV197" i="1"/>
  <c r="BU197" i="1" s="1"/>
  <c r="BD197" i="1"/>
  <c r="BY197" i="1" s="1"/>
  <c r="AW197" i="1"/>
  <c r="BE197" i="1"/>
  <c r="AG197" i="1"/>
  <c r="AO197" i="1"/>
  <c r="AN143" i="1"/>
  <c r="BQ143" i="1" s="1"/>
  <c r="AV143" i="1"/>
  <c r="BU143" i="1" s="1"/>
  <c r="BD143" i="1"/>
  <c r="BY143" i="1" s="1"/>
  <c r="AF143" i="1"/>
  <c r="BM143" i="1" s="1"/>
  <c r="BE143" i="1"/>
  <c r="AO143" i="1"/>
  <c r="AG143" i="1"/>
  <c r="AW143" i="1"/>
  <c r="BD566" i="1"/>
  <c r="BY566" i="1" s="1"/>
  <c r="AF566" i="1"/>
  <c r="BM566" i="1" s="1"/>
  <c r="AO566" i="1"/>
  <c r="AV566" i="1"/>
  <c r="BU566" i="1" s="1"/>
  <c r="AN566" i="1"/>
  <c r="BQ566" i="1" s="1"/>
  <c r="AW566" i="1"/>
  <c r="BE566" i="1"/>
  <c r="AG566" i="1"/>
  <c r="BD582" i="1"/>
  <c r="BY582" i="1" s="1"/>
  <c r="AF582" i="1"/>
  <c r="BM582" i="1" s="1"/>
  <c r="AV582" i="1"/>
  <c r="BU582" i="1" s="1"/>
  <c r="AN582" i="1"/>
  <c r="BQ582" i="1" s="1"/>
  <c r="AG582" i="1"/>
  <c r="AW582" i="1"/>
  <c r="AO582" i="1"/>
  <c r="BE582" i="1"/>
  <c r="AN476" i="1"/>
  <c r="BQ476" i="1" s="1"/>
  <c r="AV476" i="1"/>
  <c r="BU476" i="1" s="1"/>
  <c r="BD476" i="1"/>
  <c r="BY476" i="1" s="1"/>
  <c r="AF476" i="1"/>
  <c r="BM476" i="1" s="1"/>
  <c r="BE476" i="1"/>
  <c r="AG476" i="1"/>
  <c r="AW476" i="1"/>
  <c r="AO476" i="1"/>
  <c r="AV414" i="1"/>
  <c r="BU414" i="1" s="1"/>
  <c r="BD414" i="1"/>
  <c r="BY414" i="1" s="1"/>
  <c r="AN414" i="1"/>
  <c r="BQ414" i="1" s="1"/>
  <c r="AF414" i="1"/>
  <c r="BM414" i="1" s="1"/>
  <c r="AG414" i="1"/>
  <c r="BE414" i="1"/>
  <c r="AO414" i="1"/>
  <c r="AW414" i="1"/>
  <c r="AV382" i="1"/>
  <c r="BU382" i="1" s="1"/>
  <c r="BD382" i="1"/>
  <c r="BY382" i="1" s="1"/>
  <c r="AF382" i="1"/>
  <c r="BM382" i="1" s="1"/>
  <c r="AG382" i="1"/>
  <c r="AN382" i="1"/>
  <c r="BQ382" i="1" s="1"/>
  <c r="AW382" i="1"/>
  <c r="AO382" i="1"/>
  <c r="BE382" i="1"/>
  <c r="AV230" i="1"/>
  <c r="BU230" i="1" s="1"/>
  <c r="BD230" i="1"/>
  <c r="BY230" i="1" s="1"/>
  <c r="AF230" i="1"/>
  <c r="BM230" i="1" s="1"/>
  <c r="BE230" i="1"/>
  <c r="AN230" i="1"/>
  <c r="BQ230" i="1" s="1"/>
  <c r="AG230" i="1"/>
  <c r="AO230" i="1"/>
  <c r="AW230" i="1"/>
  <c r="AN301" i="1"/>
  <c r="BQ301" i="1" s="1"/>
  <c r="AV301" i="1"/>
  <c r="BU301" i="1" s="1"/>
  <c r="BD301" i="1"/>
  <c r="BY301" i="1" s="1"/>
  <c r="BE301" i="1"/>
  <c r="AF301" i="1"/>
  <c r="BM301" i="1" s="1"/>
  <c r="AG301" i="1"/>
  <c r="AO301" i="1"/>
  <c r="AW301" i="1"/>
  <c r="AV307" i="1"/>
  <c r="BU307" i="1" s="1"/>
  <c r="BD307" i="1"/>
  <c r="BY307" i="1" s="1"/>
  <c r="AF307" i="1"/>
  <c r="BM307" i="1" s="1"/>
  <c r="BE307" i="1"/>
  <c r="AN307" i="1"/>
  <c r="BQ307" i="1" s="1"/>
  <c r="AG307" i="1"/>
  <c r="AO307" i="1"/>
  <c r="AW307" i="1"/>
  <c r="AN515" i="1"/>
  <c r="BQ515" i="1" s="1"/>
  <c r="AF515" i="1"/>
  <c r="BM515" i="1" s="1"/>
  <c r="BD515" i="1"/>
  <c r="BY515" i="1" s="1"/>
  <c r="AV515" i="1"/>
  <c r="BU515" i="1" s="1"/>
  <c r="BE515" i="1"/>
  <c r="AO515" i="1"/>
  <c r="AG515" i="1"/>
  <c r="AW515" i="1"/>
  <c r="AF179" i="1"/>
  <c r="BM179" i="1" s="1"/>
  <c r="AN179" i="1"/>
  <c r="BQ179" i="1" s="1"/>
  <c r="AV179" i="1"/>
  <c r="BU179" i="1" s="1"/>
  <c r="BD179" i="1"/>
  <c r="BY179" i="1" s="1"/>
  <c r="AO179" i="1"/>
  <c r="BE179" i="1"/>
  <c r="AW179" i="1"/>
  <c r="AG179" i="1"/>
  <c r="AN480" i="1"/>
  <c r="BQ480" i="1" s="1"/>
  <c r="AV480" i="1"/>
  <c r="BU480" i="1" s="1"/>
  <c r="BD480" i="1"/>
  <c r="BY480" i="1" s="1"/>
  <c r="AF480" i="1"/>
  <c r="BM480" i="1" s="1"/>
  <c r="BE480" i="1"/>
  <c r="AG480" i="1"/>
  <c r="AO480" i="1"/>
  <c r="AW480" i="1"/>
  <c r="BD543" i="1"/>
  <c r="BY543" i="1" s="1"/>
  <c r="AF543" i="1"/>
  <c r="BM543" i="1" s="1"/>
  <c r="AO543" i="1"/>
  <c r="AV543" i="1"/>
  <c r="BU543" i="1" s="1"/>
  <c r="AN543" i="1"/>
  <c r="BQ543" i="1" s="1"/>
  <c r="AW543" i="1"/>
  <c r="AG543" i="1"/>
  <c r="BE543" i="1"/>
  <c r="AN151" i="1"/>
  <c r="BQ151" i="1" s="1"/>
  <c r="AO151" i="1"/>
  <c r="AV151" i="1"/>
  <c r="BU151" i="1" s="1"/>
  <c r="BD151" i="1"/>
  <c r="BY151" i="1" s="1"/>
  <c r="AF151" i="1"/>
  <c r="BM151" i="1" s="1"/>
  <c r="BE151" i="1"/>
  <c r="AW151" i="1"/>
  <c r="AG151" i="1"/>
  <c r="AF152" i="1"/>
  <c r="BM152" i="1" s="1"/>
  <c r="AG152" i="1"/>
  <c r="AV248" i="1"/>
  <c r="BU248" i="1" s="1"/>
  <c r="BD248" i="1"/>
  <c r="BY248" i="1" s="1"/>
  <c r="AF248" i="1"/>
  <c r="BM248" i="1" s="1"/>
  <c r="BE248" i="1"/>
  <c r="AN248" i="1"/>
  <c r="BQ248" i="1" s="1"/>
  <c r="AG248" i="1"/>
  <c r="AO248" i="1"/>
  <c r="AW248" i="1"/>
  <c r="AN453" i="1"/>
  <c r="BQ453" i="1" s="1"/>
  <c r="AV453" i="1"/>
  <c r="BU453" i="1" s="1"/>
  <c r="BD453" i="1"/>
  <c r="BY453" i="1" s="1"/>
  <c r="AF453" i="1"/>
  <c r="BM453" i="1" s="1"/>
  <c r="AG453" i="1"/>
  <c r="BE453" i="1"/>
  <c r="AO453" i="1"/>
  <c r="AW453" i="1"/>
  <c r="AV398" i="1"/>
  <c r="BU398" i="1" s="1"/>
  <c r="BD398" i="1"/>
  <c r="BY398" i="1" s="1"/>
  <c r="AF398" i="1"/>
  <c r="BM398" i="1" s="1"/>
  <c r="AN398" i="1"/>
  <c r="BQ398" i="1" s="1"/>
  <c r="BE398" i="1"/>
  <c r="AO398" i="1"/>
  <c r="AG398" i="1"/>
  <c r="AW398" i="1"/>
  <c r="BD539" i="1"/>
  <c r="BY539" i="1" s="1"/>
  <c r="AF539" i="1"/>
  <c r="BM539" i="1" s="1"/>
  <c r="AO539" i="1"/>
  <c r="AV539" i="1"/>
  <c r="BU539" i="1" s="1"/>
  <c r="AN539" i="1"/>
  <c r="BQ539" i="1" s="1"/>
  <c r="AW539" i="1"/>
  <c r="BE539" i="1"/>
  <c r="AG539" i="1"/>
  <c r="AV261" i="1"/>
  <c r="BU261" i="1" s="1"/>
  <c r="AN261" i="1"/>
  <c r="BQ261" i="1" s="1"/>
  <c r="AF261" i="1"/>
  <c r="BM261" i="1" s="1"/>
  <c r="BD261" i="1"/>
  <c r="BY261" i="1" s="1"/>
  <c r="BE261" i="1"/>
  <c r="AG261" i="1"/>
  <c r="AO261" i="1"/>
  <c r="AW261" i="1"/>
  <c r="BZ609" i="1"/>
  <c r="AN160" i="1"/>
  <c r="BQ160" i="1" s="1"/>
  <c r="AV160" i="1"/>
  <c r="BU160" i="1" s="1"/>
  <c r="BD160" i="1"/>
  <c r="BY160" i="1" s="1"/>
  <c r="AF160" i="1"/>
  <c r="BM160" i="1" s="1"/>
  <c r="BE160" i="1"/>
  <c r="AO160" i="1"/>
  <c r="AW160" i="1"/>
  <c r="AG160" i="1"/>
  <c r="AN478" i="1"/>
  <c r="BQ478" i="1" s="1"/>
  <c r="AV478" i="1"/>
  <c r="BU478" i="1" s="1"/>
  <c r="BD478" i="1"/>
  <c r="BY478" i="1" s="1"/>
  <c r="AF478" i="1"/>
  <c r="BM478" i="1" s="1"/>
  <c r="BE478" i="1"/>
  <c r="AG478" i="1"/>
  <c r="AO478" i="1"/>
  <c r="AW478" i="1"/>
  <c r="BD559" i="1"/>
  <c r="BY559" i="1" s="1"/>
  <c r="AF559" i="1"/>
  <c r="BM559" i="1" s="1"/>
  <c r="AV559" i="1"/>
  <c r="BU559" i="1" s="1"/>
  <c r="AN559" i="1"/>
  <c r="BQ559" i="1" s="1"/>
  <c r="AO559" i="1"/>
  <c r="AW559" i="1"/>
  <c r="BE559" i="1"/>
  <c r="AG559" i="1"/>
  <c r="AN483" i="1"/>
  <c r="BQ483" i="1" s="1"/>
  <c r="AV483" i="1"/>
  <c r="BU483" i="1" s="1"/>
  <c r="BD483" i="1"/>
  <c r="BY483" i="1" s="1"/>
  <c r="AF483" i="1"/>
  <c r="BM483" i="1" s="1"/>
  <c r="BE483" i="1"/>
  <c r="AG483" i="1"/>
  <c r="AO483" i="1"/>
  <c r="AW483" i="1"/>
  <c r="BD545" i="1"/>
  <c r="BY545" i="1" s="1"/>
  <c r="AF545" i="1"/>
  <c r="BM545" i="1" s="1"/>
  <c r="AO545" i="1"/>
  <c r="AV545" i="1"/>
  <c r="BU545" i="1" s="1"/>
  <c r="AN545" i="1"/>
  <c r="BQ545" i="1" s="1"/>
  <c r="AW545" i="1"/>
  <c r="AG545" i="1"/>
  <c r="BE545" i="1"/>
  <c r="BD581" i="1"/>
  <c r="BY581" i="1" s="1"/>
  <c r="AF581" i="1"/>
  <c r="BM581" i="1" s="1"/>
  <c r="AV581" i="1"/>
  <c r="BU581" i="1" s="1"/>
  <c r="AN581" i="1"/>
  <c r="BQ581" i="1" s="1"/>
  <c r="AO581" i="1"/>
  <c r="AW581" i="1"/>
  <c r="BE581" i="1"/>
  <c r="AG581" i="1"/>
  <c r="AN153" i="1"/>
  <c r="BQ153" i="1" s="1"/>
  <c r="AO153" i="1"/>
  <c r="AV153" i="1"/>
  <c r="BU153" i="1" s="1"/>
  <c r="BD153" i="1"/>
  <c r="BY153" i="1" s="1"/>
  <c r="AF153" i="1"/>
  <c r="BM153" i="1" s="1"/>
  <c r="BE153" i="1"/>
  <c r="AW153" i="1"/>
  <c r="AG153" i="1"/>
  <c r="BD564" i="1"/>
  <c r="BY564" i="1" s="1"/>
  <c r="AF564" i="1"/>
  <c r="BM564" i="1" s="1"/>
  <c r="AO564" i="1"/>
  <c r="AV564" i="1"/>
  <c r="BU564" i="1" s="1"/>
  <c r="AN564" i="1"/>
  <c r="BQ564" i="1" s="1"/>
  <c r="AW564" i="1"/>
  <c r="BE564" i="1"/>
  <c r="AG564" i="1"/>
  <c r="BD631" i="1"/>
  <c r="BY631" i="1" s="1"/>
  <c r="AF631" i="1"/>
  <c r="BM631" i="1" s="1"/>
  <c r="AG631" i="1"/>
  <c r="AN631" i="1"/>
  <c r="BQ631" i="1" s="1"/>
  <c r="AV631" i="1"/>
  <c r="BU631" i="1" s="1"/>
  <c r="AO631" i="1"/>
  <c r="BE631" i="1"/>
  <c r="AW631" i="1"/>
  <c r="AN504" i="1"/>
  <c r="BQ504" i="1" s="1"/>
  <c r="AV504" i="1"/>
  <c r="BU504" i="1" s="1"/>
  <c r="AF504" i="1"/>
  <c r="BM504" i="1" s="1"/>
  <c r="BD504" i="1"/>
  <c r="BY504" i="1" s="1"/>
  <c r="BE504" i="1"/>
  <c r="AG504" i="1"/>
  <c r="AW504" i="1"/>
  <c r="AO504" i="1"/>
  <c r="AV420" i="1"/>
  <c r="BU420" i="1" s="1"/>
  <c r="AN420" i="1"/>
  <c r="BQ420" i="1" s="1"/>
  <c r="AF420" i="1"/>
  <c r="BM420" i="1" s="1"/>
  <c r="BD420" i="1"/>
  <c r="BY420" i="1" s="1"/>
  <c r="BE420" i="1"/>
  <c r="AO420" i="1"/>
  <c r="AG420" i="1"/>
  <c r="AW420" i="1"/>
  <c r="AV265" i="1"/>
  <c r="BU265" i="1" s="1"/>
  <c r="AN265" i="1"/>
  <c r="BQ265" i="1" s="1"/>
  <c r="AF265" i="1"/>
  <c r="BM265" i="1" s="1"/>
  <c r="BD265" i="1"/>
  <c r="BY265" i="1" s="1"/>
  <c r="BE265" i="1"/>
  <c r="AG265" i="1"/>
  <c r="AO265" i="1"/>
  <c r="AW265" i="1"/>
  <c r="AV253" i="1"/>
  <c r="BU253" i="1" s="1"/>
  <c r="BD253" i="1"/>
  <c r="BY253" i="1" s="1"/>
  <c r="AN253" i="1"/>
  <c r="BQ253" i="1" s="1"/>
  <c r="BE253" i="1"/>
  <c r="AF253" i="1"/>
  <c r="BM253" i="1" s="1"/>
  <c r="AO253" i="1"/>
  <c r="AG253" i="1"/>
  <c r="AW253" i="1"/>
  <c r="AN467" i="1"/>
  <c r="BQ467" i="1" s="1"/>
  <c r="AV467" i="1"/>
  <c r="BU467" i="1" s="1"/>
  <c r="BD467" i="1"/>
  <c r="BY467" i="1" s="1"/>
  <c r="AF467" i="1"/>
  <c r="BM467" i="1" s="1"/>
  <c r="BE467" i="1"/>
  <c r="AG467" i="1"/>
  <c r="AO467" i="1"/>
  <c r="AW467" i="1"/>
  <c r="AV376" i="1"/>
  <c r="BU376" i="1" s="1"/>
  <c r="BD376" i="1"/>
  <c r="BY376" i="1" s="1"/>
  <c r="AF376" i="1"/>
  <c r="BM376" i="1" s="1"/>
  <c r="AG376" i="1"/>
  <c r="AN376" i="1"/>
  <c r="BQ376" i="1" s="1"/>
  <c r="AW376" i="1"/>
  <c r="AO376" i="1"/>
  <c r="BE376" i="1"/>
  <c r="AN163" i="1"/>
  <c r="BQ163" i="1" s="1"/>
  <c r="AV163" i="1"/>
  <c r="BU163" i="1" s="1"/>
  <c r="BD163" i="1"/>
  <c r="BY163" i="1" s="1"/>
  <c r="BE163" i="1"/>
  <c r="AF163" i="1"/>
  <c r="BM163" i="1" s="1"/>
  <c r="AO163" i="1"/>
  <c r="AW163" i="1"/>
  <c r="AG163" i="1"/>
  <c r="AF181" i="1"/>
  <c r="BM181" i="1" s="1"/>
  <c r="AN181" i="1"/>
  <c r="BQ181" i="1" s="1"/>
  <c r="AV181" i="1"/>
  <c r="BU181" i="1" s="1"/>
  <c r="BD181" i="1"/>
  <c r="BY181" i="1" s="1"/>
  <c r="AO181" i="1"/>
  <c r="BE181" i="1"/>
  <c r="AW181" i="1"/>
  <c r="AG181" i="1"/>
  <c r="AN358" i="1"/>
  <c r="BQ358" i="1" s="1"/>
  <c r="AF358" i="1"/>
  <c r="BM358" i="1" s="1"/>
  <c r="BD358" i="1"/>
  <c r="BY358" i="1" s="1"/>
  <c r="AV358" i="1"/>
  <c r="BU358" i="1" s="1"/>
  <c r="AO358" i="1"/>
  <c r="AG358" i="1"/>
  <c r="BE358" i="1"/>
  <c r="AW358" i="1"/>
  <c r="AV429" i="1"/>
  <c r="BU429" i="1" s="1"/>
  <c r="BD429" i="1"/>
  <c r="BY429" i="1" s="1"/>
  <c r="AF429" i="1"/>
  <c r="BM429" i="1" s="1"/>
  <c r="AN429" i="1"/>
  <c r="BQ429" i="1" s="1"/>
  <c r="AG429" i="1"/>
  <c r="AW429" i="1"/>
  <c r="AO429" i="1"/>
  <c r="BE429" i="1"/>
  <c r="AN451" i="1"/>
  <c r="BQ451" i="1" s="1"/>
  <c r="AV451" i="1"/>
  <c r="BU451" i="1" s="1"/>
  <c r="BD451" i="1"/>
  <c r="BY451" i="1" s="1"/>
  <c r="AF451" i="1"/>
  <c r="BM451" i="1" s="1"/>
  <c r="BE451" i="1"/>
  <c r="AG451" i="1"/>
  <c r="AW451" i="1"/>
  <c r="AO451" i="1"/>
  <c r="AV218" i="1"/>
  <c r="BU218" i="1" s="1"/>
  <c r="AN218" i="1"/>
  <c r="BQ218" i="1" s="1"/>
  <c r="AF218" i="1"/>
  <c r="BM218" i="1" s="1"/>
  <c r="BD218" i="1"/>
  <c r="BY218" i="1" s="1"/>
  <c r="BE218" i="1"/>
  <c r="AO218" i="1"/>
  <c r="AG218" i="1"/>
  <c r="AW218" i="1"/>
  <c r="AV226" i="1"/>
  <c r="BU226" i="1" s="1"/>
  <c r="BD226" i="1"/>
  <c r="BY226" i="1" s="1"/>
  <c r="AF226" i="1"/>
  <c r="BM226" i="1" s="1"/>
  <c r="AN226" i="1"/>
  <c r="BQ226" i="1" s="1"/>
  <c r="AO226" i="1"/>
  <c r="AG226" i="1"/>
  <c r="BE226" i="1"/>
  <c r="AW226" i="1"/>
  <c r="AV383" i="1"/>
  <c r="BU383" i="1" s="1"/>
  <c r="BD383" i="1"/>
  <c r="BY383" i="1" s="1"/>
  <c r="AF383" i="1"/>
  <c r="BM383" i="1" s="1"/>
  <c r="AG383" i="1"/>
  <c r="AN383" i="1"/>
  <c r="BQ383" i="1" s="1"/>
  <c r="AW383" i="1"/>
  <c r="AO383" i="1"/>
  <c r="BE383" i="1"/>
  <c r="AV350" i="1"/>
  <c r="BU350" i="1" s="1"/>
  <c r="AN350" i="1"/>
  <c r="BQ350" i="1" s="1"/>
  <c r="AF350" i="1"/>
  <c r="BM350" i="1" s="1"/>
  <c r="BD350" i="1"/>
  <c r="BY350" i="1" s="1"/>
  <c r="BE350" i="1"/>
  <c r="AG350" i="1"/>
  <c r="AO350" i="1"/>
  <c r="AW350" i="1"/>
  <c r="AV375" i="1"/>
  <c r="BU375" i="1" s="1"/>
  <c r="BD375" i="1"/>
  <c r="BY375" i="1" s="1"/>
  <c r="AF375" i="1"/>
  <c r="BM375" i="1" s="1"/>
  <c r="AG375" i="1"/>
  <c r="AN375" i="1"/>
  <c r="BQ375" i="1" s="1"/>
  <c r="AO375" i="1"/>
  <c r="AW375" i="1"/>
  <c r="BE375" i="1"/>
  <c r="BZ601" i="1"/>
  <c r="AV204" i="1"/>
  <c r="BU204" i="1" s="1"/>
  <c r="BD204" i="1"/>
  <c r="BY204" i="1" s="1"/>
  <c r="AF204" i="1"/>
  <c r="BM204" i="1" s="1"/>
  <c r="BE204" i="1"/>
  <c r="AN204" i="1"/>
  <c r="BQ204" i="1" s="1"/>
  <c r="AG204" i="1"/>
  <c r="AW204" i="1"/>
  <c r="AO204" i="1"/>
  <c r="BD540" i="1"/>
  <c r="BY540" i="1" s="1"/>
  <c r="AF540" i="1"/>
  <c r="BM540" i="1" s="1"/>
  <c r="AO540" i="1"/>
  <c r="AV540" i="1"/>
  <c r="BU540" i="1" s="1"/>
  <c r="AN540" i="1"/>
  <c r="BQ540" i="1" s="1"/>
  <c r="AW540" i="1"/>
  <c r="BE540" i="1"/>
  <c r="AG540" i="1"/>
  <c r="BD549" i="1"/>
  <c r="BY549" i="1" s="1"/>
  <c r="AF549" i="1"/>
  <c r="BM549" i="1" s="1"/>
  <c r="AO549" i="1"/>
  <c r="AV549" i="1"/>
  <c r="BU549" i="1" s="1"/>
  <c r="AN549" i="1"/>
  <c r="BQ549" i="1" s="1"/>
  <c r="AW549" i="1"/>
  <c r="BE549" i="1"/>
  <c r="AG549" i="1"/>
  <c r="AN280" i="1"/>
  <c r="BQ280" i="1" s="1"/>
  <c r="AV280" i="1"/>
  <c r="BU280" i="1" s="1"/>
  <c r="BD280" i="1"/>
  <c r="BY280" i="1" s="1"/>
  <c r="AF280" i="1"/>
  <c r="BM280" i="1" s="1"/>
  <c r="BE280" i="1"/>
  <c r="AG280" i="1"/>
  <c r="AO280" i="1"/>
  <c r="AW280" i="1"/>
  <c r="AN219" i="1"/>
  <c r="BQ219" i="1" s="1"/>
  <c r="AV219" i="1"/>
  <c r="BU219" i="1" s="1"/>
  <c r="AF219" i="1"/>
  <c r="BM219" i="1" s="1"/>
  <c r="BD219" i="1"/>
  <c r="BY219" i="1" s="1"/>
  <c r="BE219" i="1"/>
  <c r="AO219" i="1"/>
  <c r="AG219" i="1"/>
  <c r="AW219" i="1"/>
  <c r="AV384" i="1"/>
  <c r="BU384" i="1" s="1"/>
  <c r="BD384" i="1"/>
  <c r="BY384" i="1" s="1"/>
  <c r="AF384" i="1"/>
  <c r="BM384" i="1" s="1"/>
  <c r="AG384" i="1"/>
  <c r="AN384" i="1"/>
  <c r="BQ384" i="1" s="1"/>
  <c r="AW384" i="1"/>
  <c r="AO384" i="1"/>
  <c r="BE384" i="1"/>
  <c r="AV426" i="1"/>
  <c r="BU426" i="1" s="1"/>
  <c r="BD426" i="1"/>
  <c r="BY426" i="1" s="1"/>
  <c r="AF426" i="1"/>
  <c r="BM426" i="1" s="1"/>
  <c r="AN426" i="1"/>
  <c r="BQ426" i="1" s="1"/>
  <c r="AG426" i="1"/>
  <c r="AO426" i="1"/>
  <c r="BE426" i="1"/>
  <c r="AW426" i="1"/>
  <c r="AV319" i="1"/>
  <c r="BU319" i="1" s="1"/>
  <c r="BD319" i="1"/>
  <c r="BY319" i="1" s="1"/>
  <c r="AF319" i="1"/>
  <c r="BM319" i="1" s="1"/>
  <c r="BE319" i="1"/>
  <c r="AN319" i="1"/>
  <c r="BQ319" i="1" s="1"/>
  <c r="AG319" i="1"/>
  <c r="AO319" i="1"/>
  <c r="AW319" i="1"/>
  <c r="AN273" i="1"/>
  <c r="BQ273" i="1" s="1"/>
  <c r="AV273" i="1"/>
  <c r="BU273" i="1" s="1"/>
  <c r="BD273" i="1"/>
  <c r="BY273" i="1" s="1"/>
  <c r="AF273" i="1"/>
  <c r="BM273" i="1" s="1"/>
  <c r="BE273" i="1"/>
  <c r="AW273" i="1"/>
  <c r="AG273" i="1"/>
  <c r="AO273" i="1"/>
  <c r="AV250" i="1"/>
  <c r="BU250" i="1" s="1"/>
  <c r="BD250" i="1"/>
  <c r="BY250" i="1" s="1"/>
  <c r="AN250" i="1"/>
  <c r="BQ250" i="1" s="1"/>
  <c r="BE250" i="1"/>
  <c r="AF250" i="1"/>
  <c r="BM250" i="1" s="1"/>
  <c r="AO250" i="1"/>
  <c r="AG250" i="1"/>
  <c r="AW250" i="1"/>
  <c r="AV331" i="1"/>
  <c r="BU331" i="1" s="1"/>
  <c r="BD331" i="1"/>
  <c r="BY331" i="1" s="1"/>
  <c r="AF331" i="1"/>
  <c r="BM331" i="1" s="1"/>
  <c r="BE331" i="1"/>
  <c r="AN331" i="1"/>
  <c r="BQ331" i="1" s="1"/>
  <c r="AG331" i="1"/>
  <c r="AO331" i="1"/>
  <c r="AW331" i="1"/>
  <c r="AN448" i="1"/>
  <c r="BQ448" i="1" s="1"/>
  <c r="AV448" i="1"/>
  <c r="BU448" i="1" s="1"/>
  <c r="BD448" i="1"/>
  <c r="BY448" i="1" s="1"/>
  <c r="AF448" i="1"/>
  <c r="BM448" i="1" s="1"/>
  <c r="AG448" i="1"/>
  <c r="BE448" i="1"/>
  <c r="AO448" i="1"/>
  <c r="AW448" i="1"/>
  <c r="AF178" i="1"/>
  <c r="BM178" i="1" s="1"/>
  <c r="AN178" i="1"/>
  <c r="BQ178" i="1" s="1"/>
  <c r="AV178" i="1"/>
  <c r="BU178" i="1" s="1"/>
  <c r="BD178" i="1"/>
  <c r="BY178" i="1" s="1"/>
  <c r="AO178" i="1"/>
  <c r="BE178" i="1"/>
  <c r="AW178" i="1"/>
  <c r="AG178" i="1"/>
  <c r="BD573" i="1"/>
  <c r="BY573" i="1" s="1"/>
  <c r="AF573" i="1"/>
  <c r="BM573" i="1" s="1"/>
  <c r="AO573" i="1"/>
  <c r="AV573" i="1"/>
  <c r="BU573" i="1" s="1"/>
  <c r="AN573" i="1"/>
  <c r="BQ573" i="1" s="1"/>
  <c r="AW573" i="1"/>
  <c r="BE573" i="1"/>
  <c r="AG573" i="1"/>
  <c r="AN507" i="1"/>
  <c r="BQ507" i="1" s="1"/>
  <c r="AF507" i="1"/>
  <c r="BM507" i="1" s="1"/>
  <c r="BD507" i="1"/>
  <c r="BY507" i="1" s="1"/>
  <c r="AV507" i="1"/>
  <c r="BU507" i="1" s="1"/>
  <c r="AW507" i="1"/>
  <c r="BE507" i="1"/>
  <c r="AO507" i="1"/>
  <c r="AG507" i="1"/>
  <c r="AV342" i="1"/>
  <c r="BU342" i="1" s="1"/>
  <c r="AN342" i="1"/>
  <c r="BQ342" i="1" s="1"/>
  <c r="AF342" i="1"/>
  <c r="BM342" i="1" s="1"/>
  <c r="BD342" i="1"/>
  <c r="BY342" i="1" s="1"/>
  <c r="BE342" i="1"/>
  <c r="AG342" i="1"/>
  <c r="AO342" i="1"/>
  <c r="AW342" i="1"/>
  <c r="AF436" i="1"/>
  <c r="BM436" i="1" s="1"/>
  <c r="AN436" i="1"/>
  <c r="BQ436" i="1" s="1"/>
  <c r="AV436" i="1"/>
  <c r="BU436" i="1" s="1"/>
  <c r="AG436" i="1"/>
  <c r="BD436" i="1"/>
  <c r="BY436" i="1" s="1"/>
  <c r="AW436" i="1"/>
  <c r="BE436" i="1"/>
  <c r="AO436" i="1"/>
  <c r="AN274" i="1"/>
  <c r="BQ274" i="1" s="1"/>
  <c r="AV274" i="1"/>
  <c r="BU274" i="1" s="1"/>
  <c r="BD274" i="1"/>
  <c r="BY274" i="1" s="1"/>
  <c r="AF274" i="1"/>
  <c r="BM274" i="1" s="1"/>
  <c r="BE274" i="1"/>
  <c r="AG274" i="1"/>
  <c r="AW274" i="1"/>
  <c r="AO274" i="1"/>
  <c r="AV349" i="1"/>
  <c r="BU349" i="1" s="1"/>
  <c r="AN349" i="1"/>
  <c r="BQ349" i="1" s="1"/>
  <c r="AF349" i="1"/>
  <c r="BM349" i="1" s="1"/>
  <c r="BD349" i="1"/>
  <c r="BY349" i="1" s="1"/>
  <c r="BE349" i="1"/>
  <c r="AO349" i="1"/>
  <c r="AG349" i="1"/>
  <c r="AW349" i="1"/>
  <c r="AV310" i="1"/>
  <c r="BU310" i="1" s="1"/>
  <c r="BD310" i="1"/>
  <c r="BY310" i="1" s="1"/>
  <c r="AF310" i="1"/>
  <c r="BM310" i="1" s="1"/>
  <c r="BE310" i="1"/>
  <c r="AN310" i="1"/>
  <c r="BQ310" i="1" s="1"/>
  <c r="AG310" i="1"/>
  <c r="AO310" i="1"/>
  <c r="AW310" i="1"/>
  <c r="AV255" i="1"/>
  <c r="BU255" i="1" s="1"/>
  <c r="AN255" i="1"/>
  <c r="BQ255" i="1" s="1"/>
  <c r="AF255" i="1"/>
  <c r="BM255" i="1" s="1"/>
  <c r="BD255" i="1"/>
  <c r="BY255" i="1" s="1"/>
  <c r="BE255" i="1"/>
  <c r="AO255" i="1"/>
  <c r="AG255" i="1"/>
  <c r="AW255" i="1"/>
  <c r="AV624" i="1"/>
  <c r="BU624" i="1" s="1"/>
  <c r="BD624" i="1"/>
  <c r="BY624" i="1" s="1"/>
  <c r="AF624" i="1"/>
  <c r="BM624" i="1" s="1"/>
  <c r="AN624" i="1"/>
  <c r="BQ624" i="1" s="1"/>
  <c r="AW624" i="1"/>
  <c r="AG624" i="1"/>
  <c r="AO624" i="1"/>
  <c r="BE624" i="1"/>
  <c r="AN167" i="1"/>
  <c r="BQ167" i="1" s="1"/>
  <c r="AV167" i="1"/>
  <c r="BU167" i="1" s="1"/>
  <c r="AF167" i="1"/>
  <c r="BM167" i="1" s="1"/>
  <c r="BD167" i="1"/>
  <c r="BY167" i="1" s="1"/>
  <c r="BE167" i="1"/>
  <c r="AG167" i="1"/>
  <c r="AW167" i="1"/>
  <c r="AO167" i="1"/>
  <c r="BD576" i="1"/>
  <c r="BY576" i="1" s="1"/>
  <c r="AF576" i="1"/>
  <c r="BM576" i="1" s="1"/>
  <c r="AV576" i="1"/>
  <c r="BU576" i="1" s="1"/>
  <c r="AN576" i="1"/>
  <c r="BQ576" i="1" s="1"/>
  <c r="AW576" i="1"/>
  <c r="AO576" i="1"/>
  <c r="BE576" i="1"/>
  <c r="AG576" i="1"/>
  <c r="BD626" i="1"/>
  <c r="BY626" i="1" s="1"/>
  <c r="AF626" i="1"/>
  <c r="BM626" i="1" s="1"/>
  <c r="AG626" i="1"/>
  <c r="AN626" i="1"/>
  <c r="BQ626" i="1" s="1"/>
  <c r="AV626" i="1"/>
  <c r="BU626" i="1" s="1"/>
  <c r="AO626" i="1"/>
  <c r="AW626" i="1"/>
  <c r="BE626" i="1"/>
  <c r="AV391" i="1"/>
  <c r="BU391" i="1" s="1"/>
  <c r="BD391" i="1"/>
  <c r="BY391" i="1" s="1"/>
  <c r="AF391" i="1"/>
  <c r="BM391" i="1" s="1"/>
  <c r="AN391" i="1"/>
  <c r="BQ391" i="1" s="1"/>
  <c r="AO391" i="1"/>
  <c r="AG391" i="1"/>
  <c r="BE391" i="1"/>
  <c r="AW391" i="1"/>
  <c r="AV351" i="1"/>
  <c r="BU351" i="1" s="1"/>
  <c r="AN351" i="1"/>
  <c r="BQ351" i="1" s="1"/>
  <c r="AF351" i="1"/>
  <c r="BM351" i="1" s="1"/>
  <c r="BD351" i="1"/>
  <c r="BY351" i="1" s="1"/>
  <c r="BE351" i="1"/>
  <c r="AO351" i="1"/>
  <c r="AG351" i="1"/>
  <c r="AW351" i="1"/>
  <c r="BZ599" i="1"/>
  <c r="AV246" i="1"/>
  <c r="BU246" i="1" s="1"/>
  <c r="BD246" i="1"/>
  <c r="BY246" i="1" s="1"/>
  <c r="AF246" i="1"/>
  <c r="BM246" i="1" s="1"/>
  <c r="BE246" i="1"/>
  <c r="AN246" i="1"/>
  <c r="BQ246" i="1" s="1"/>
  <c r="AG246" i="1"/>
  <c r="AO246" i="1"/>
  <c r="AW246" i="1"/>
  <c r="AV236" i="1"/>
  <c r="BU236" i="1" s="1"/>
  <c r="BD236" i="1"/>
  <c r="BY236" i="1" s="1"/>
  <c r="AF236" i="1"/>
  <c r="BM236" i="1" s="1"/>
  <c r="BE236" i="1"/>
  <c r="AN236" i="1"/>
  <c r="BQ236" i="1" s="1"/>
  <c r="AG236" i="1"/>
  <c r="AO236" i="1"/>
  <c r="AW236" i="1"/>
  <c r="BD532" i="1"/>
  <c r="BY532" i="1" s="1"/>
  <c r="AF532" i="1"/>
  <c r="BM532" i="1" s="1"/>
  <c r="AN532" i="1"/>
  <c r="BQ532" i="1" s="1"/>
  <c r="AO532" i="1"/>
  <c r="AV532" i="1"/>
  <c r="BU532" i="1" s="1"/>
  <c r="BE532" i="1"/>
  <c r="AG532" i="1"/>
  <c r="AW532" i="1"/>
  <c r="BD550" i="1"/>
  <c r="BY550" i="1" s="1"/>
  <c r="AF550" i="1"/>
  <c r="BM550" i="1" s="1"/>
  <c r="AV550" i="1"/>
  <c r="BU550" i="1" s="1"/>
  <c r="AN550" i="1"/>
  <c r="BQ550" i="1" s="1"/>
  <c r="AW550" i="1"/>
  <c r="AO550" i="1"/>
  <c r="BE550" i="1"/>
  <c r="AG550" i="1"/>
  <c r="AV366" i="1"/>
  <c r="BU366" i="1" s="1"/>
  <c r="BD366" i="1"/>
  <c r="BY366" i="1" s="1"/>
  <c r="AF366" i="1"/>
  <c r="BM366" i="1" s="1"/>
  <c r="AG366" i="1"/>
  <c r="AN366" i="1"/>
  <c r="BQ366" i="1" s="1"/>
  <c r="AO366" i="1"/>
  <c r="AW366" i="1"/>
  <c r="BE366" i="1"/>
  <c r="AF193" i="1"/>
  <c r="BM193" i="1" s="1"/>
  <c r="AN193" i="1"/>
  <c r="BQ193" i="1" s="1"/>
  <c r="AV193" i="1"/>
  <c r="BU193" i="1" s="1"/>
  <c r="BD193" i="1"/>
  <c r="BY193" i="1" s="1"/>
  <c r="AW193" i="1"/>
  <c r="AO193" i="1"/>
  <c r="BE193" i="1"/>
  <c r="AG193" i="1"/>
  <c r="AV244" i="1"/>
  <c r="BU244" i="1" s="1"/>
  <c r="BD244" i="1"/>
  <c r="BY244" i="1" s="1"/>
  <c r="AF244" i="1"/>
  <c r="BM244" i="1" s="1"/>
  <c r="BE244" i="1"/>
  <c r="AN244" i="1"/>
  <c r="BQ244" i="1" s="1"/>
  <c r="AG244" i="1"/>
  <c r="AO244" i="1"/>
  <c r="AW244" i="1"/>
  <c r="AN145" i="1"/>
  <c r="BQ145" i="1" s="1"/>
  <c r="AF145" i="1"/>
  <c r="BM145" i="1" s="1"/>
  <c r="AV145" i="1"/>
  <c r="BU145" i="1" s="1"/>
  <c r="BD145" i="1"/>
  <c r="BY145" i="1" s="1"/>
  <c r="BE145" i="1"/>
  <c r="AG145" i="1"/>
  <c r="AO145" i="1"/>
  <c r="AW145" i="1"/>
  <c r="AV152" i="1"/>
  <c r="BU152" i="1" s="1"/>
  <c r="AW152" i="1"/>
  <c r="AN508" i="1"/>
  <c r="BQ508" i="1" s="1"/>
  <c r="AV508" i="1"/>
  <c r="BU508" i="1" s="1"/>
  <c r="AF508" i="1"/>
  <c r="BM508" i="1" s="1"/>
  <c r="BD508" i="1"/>
  <c r="BY508" i="1" s="1"/>
  <c r="BE508" i="1"/>
  <c r="AG508" i="1"/>
  <c r="AW508" i="1"/>
  <c r="AO508" i="1"/>
  <c r="BD560" i="1"/>
  <c r="BY560" i="1" s="1"/>
  <c r="AF560" i="1"/>
  <c r="BM560" i="1" s="1"/>
  <c r="AV560" i="1"/>
  <c r="BU560" i="1" s="1"/>
  <c r="AN560" i="1"/>
  <c r="BQ560" i="1" s="1"/>
  <c r="BE560" i="1"/>
  <c r="AW560" i="1"/>
  <c r="AO560" i="1"/>
  <c r="AG560" i="1"/>
  <c r="AV206" i="1"/>
  <c r="BU206" i="1" s="1"/>
  <c r="BD206" i="1"/>
  <c r="BY206" i="1" s="1"/>
  <c r="AF206" i="1"/>
  <c r="BM206" i="1" s="1"/>
  <c r="BE206" i="1"/>
  <c r="AN206" i="1"/>
  <c r="BQ206" i="1" s="1"/>
  <c r="AG206" i="1"/>
  <c r="AW206" i="1"/>
  <c r="AO206" i="1"/>
  <c r="AN495" i="1"/>
  <c r="BQ495" i="1" s="1"/>
  <c r="AV495" i="1"/>
  <c r="BU495" i="1" s="1"/>
  <c r="BD495" i="1"/>
  <c r="BY495" i="1" s="1"/>
  <c r="BE495" i="1"/>
  <c r="AF495" i="1"/>
  <c r="BM495" i="1" s="1"/>
  <c r="AG495" i="1"/>
  <c r="AO495" i="1"/>
  <c r="AW495" i="1"/>
  <c r="AN166" i="1"/>
  <c r="BQ166" i="1" s="1"/>
  <c r="AV166" i="1"/>
  <c r="BU166" i="1" s="1"/>
  <c r="AF166" i="1"/>
  <c r="BM166" i="1" s="1"/>
  <c r="AO166" i="1"/>
  <c r="BD166" i="1"/>
  <c r="BY166" i="1" s="1"/>
  <c r="AG166" i="1"/>
  <c r="BE166" i="1"/>
  <c r="AW166" i="1"/>
  <c r="BD569" i="1"/>
  <c r="BY569" i="1" s="1"/>
  <c r="AF569" i="1"/>
  <c r="BM569" i="1" s="1"/>
  <c r="AO569" i="1"/>
  <c r="AV569" i="1"/>
  <c r="BU569" i="1" s="1"/>
  <c r="AN569" i="1"/>
  <c r="BQ569" i="1" s="1"/>
  <c r="BE569" i="1"/>
  <c r="AW569" i="1"/>
  <c r="AG569" i="1"/>
  <c r="AV328" i="1"/>
  <c r="BU328" i="1" s="1"/>
  <c r="BD328" i="1"/>
  <c r="BY328" i="1" s="1"/>
  <c r="AF328" i="1"/>
  <c r="BM328" i="1" s="1"/>
  <c r="BE328" i="1"/>
  <c r="AN328" i="1"/>
  <c r="BQ328" i="1" s="1"/>
  <c r="AO328" i="1"/>
  <c r="AG328" i="1"/>
  <c r="AW328" i="1"/>
  <c r="AF180" i="1"/>
  <c r="BM180" i="1" s="1"/>
  <c r="AN180" i="1"/>
  <c r="BQ180" i="1" s="1"/>
  <c r="AV180" i="1"/>
  <c r="BU180" i="1" s="1"/>
  <c r="BD180" i="1"/>
  <c r="BY180" i="1" s="1"/>
  <c r="BE180" i="1"/>
  <c r="AO180" i="1"/>
  <c r="AW180" i="1"/>
  <c r="AG180" i="1"/>
  <c r="AN500" i="1"/>
  <c r="BQ500" i="1" s="1"/>
  <c r="AV500" i="1"/>
  <c r="BU500" i="1" s="1"/>
  <c r="AF500" i="1"/>
  <c r="BM500" i="1" s="1"/>
  <c r="BD500" i="1"/>
  <c r="BY500" i="1" s="1"/>
  <c r="BE500" i="1"/>
  <c r="AG500" i="1"/>
  <c r="AO500" i="1"/>
  <c r="AW500" i="1"/>
  <c r="BD529" i="1"/>
  <c r="BY529" i="1" s="1"/>
  <c r="AF529" i="1"/>
  <c r="BM529" i="1" s="1"/>
  <c r="AN529" i="1"/>
  <c r="BQ529" i="1" s="1"/>
  <c r="AO529" i="1"/>
  <c r="AV529" i="1"/>
  <c r="BU529" i="1" s="1"/>
  <c r="BE529" i="1"/>
  <c r="AG529" i="1"/>
  <c r="AW529" i="1"/>
  <c r="AF136" i="1"/>
  <c r="BM136" i="1" s="1"/>
  <c r="AN136" i="1"/>
  <c r="BQ136" i="1" s="1"/>
  <c r="AV136" i="1"/>
  <c r="AG136" i="1"/>
  <c r="AW136" i="1"/>
  <c r="BV136" i="1" s="1"/>
  <c r="AO136" i="1"/>
  <c r="AN268" i="1"/>
  <c r="BQ268" i="1" s="1"/>
  <c r="AV268" i="1"/>
  <c r="BU268" i="1" s="1"/>
  <c r="BD268" i="1"/>
  <c r="BY268" i="1" s="1"/>
  <c r="AF268" i="1"/>
  <c r="BM268" i="1" s="1"/>
  <c r="AG268" i="1"/>
  <c r="AO268" i="1"/>
  <c r="BE268" i="1"/>
  <c r="AW268" i="1"/>
  <c r="AF190" i="1"/>
  <c r="BM190" i="1" s="1"/>
  <c r="AN190" i="1"/>
  <c r="BQ190" i="1" s="1"/>
  <c r="AV190" i="1"/>
  <c r="BU190" i="1" s="1"/>
  <c r="BD190" i="1"/>
  <c r="BY190" i="1" s="1"/>
  <c r="AW190" i="1"/>
  <c r="AO190" i="1"/>
  <c r="BE190" i="1"/>
  <c r="AG190" i="1"/>
  <c r="BV601" i="1"/>
  <c r="AV402" i="1"/>
  <c r="BU402" i="1" s="1"/>
  <c r="BD402" i="1"/>
  <c r="BY402" i="1" s="1"/>
  <c r="AF402" i="1"/>
  <c r="BM402" i="1" s="1"/>
  <c r="AN402" i="1"/>
  <c r="BQ402" i="1" s="1"/>
  <c r="AO402" i="1"/>
  <c r="AG402" i="1"/>
  <c r="BE402" i="1"/>
  <c r="AW402" i="1"/>
  <c r="AN437" i="1"/>
  <c r="BQ437" i="1" s="1"/>
  <c r="AV437" i="1"/>
  <c r="BU437" i="1" s="1"/>
  <c r="BD437" i="1"/>
  <c r="BY437" i="1" s="1"/>
  <c r="AF437" i="1"/>
  <c r="BM437" i="1" s="1"/>
  <c r="AW437" i="1"/>
  <c r="AG437" i="1"/>
  <c r="BE437" i="1"/>
  <c r="AO437" i="1"/>
  <c r="AV403" i="1"/>
  <c r="BU403" i="1" s="1"/>
  <c r="BD403" i="1"/>
  <c r="BY403" i="1" s="1"/>
  <c r="AF403" i="1"/>
  <c r="BM403" i="1" s="1"/>
  <c r="AN403" i="1"/>
  <c r="BQ403" i="1" s="1"/>
  <c r="BE403" i="1"/>
  <c r="AO403" i="1"/>
  <c r="AG403" i="1"/>
  <c r="AW403" i="1"/>
  <c r="AN460" i="1"/>
  <c r="BQ460" i="1" s="1"/>
  <c r="AV460" i="1"/>
  <c r="BU460" i="1" s="1"/>
  <c r="BD460" i="1"/>
  <c r="BY460" i="1" s="1"/>
  <c r="AF460" i="1"/>
  <c r="BM460" i="1" s="1"/>
  <c r="AG460" i="1"/>
  <c r="BE460" i="1"/>
  <c r="AW460" i="1"/>
  <c r="AO460" i="1"/>
  <c r="AN154" i="1"/>
  <c r="BQ154" i="1" s="1"/>
  <c r="AO154" i="1"/>
  <c r="AV154" i="1"/>
  <c r="BU154" i="1" s="1"/>
  <c r="BD154" i="1"/>
  <c r="BY154" i="1" s="1"/>
  <c r="AF154" i="1"/>
  <c r="BM154" i="1" s="1"/>
  <c r="BE154" i="1"/>
  <c r="AG154" i="1"/>
  <c r="AW154" i="1"/>
  <c r="AN157" i="1"/>
  <c r="BQ157" i="1" s="1"/>
  <c r="AO157" i="1"/>
  <c r="AN438" i="1"/>
  <c r="BQ438" i="1" s="1"/>
  <c r="AV438" i="1"/>
  <c r="BU438" i="1" s="1"/>
  <c r="BD438" i="1"/>
  <c r="BY438" i="1" s="1"/>
  <c r="AF438" i="1"/>
  <c r="BM438" i="1" s="1"/>
  <c r="AG438" i="1"/>
  <c r="AW438" i="1"/>
  <c r="BE438" i="1"/>
  <c r="AO438" i="1"/>
  <c r="AV339" i="1"/>
  <c r="BU339" i="1" s="1"/>
  <c r="BD339" i="1"/>
  <c r="BY339" i="1" s="1"/>
  <c r="AN339" i="1"/>
  <c r="BQ339" i="1" s="1"/>
  <c r="BE339" i="1"/>
  <c r="AF339" i="1"/>
  <c r="BM339" i="1" s="1"/>
  <c r="AG339" i="1"/>
  <c r="AO339" i="1"/>
  <c r="AW339" i="1"/>
  <c r="AV245" i="1"/>
  <c r="BU245" i="1" s="1"/>
  <c r="BD245" i="1"/>
  <c r="BY245" i="1" s="1"/>
  <c r="AF245" i="1"/>
  <c r="BM245" i="1" s="1"/>
  <c r="BE245" i="1"/>
  <c r="AN245" i="1"/>
  <c r="BQ245" i="1" s="1"/>
  <c r="AG245" i="1"/>
  <c r="AO245" i="1"/>
  <c r="AW245" i="1"/>
  <c r="AF191" i="1"/>
  <c r="BM191" i="1" s="1"/>
  <c r="AN191" i="1"/>
  <c r="BQ191" i="1" s="1"/>
  <c r="AV191" i="1"/>
  <c r="BU191" i="1" s="1"/>
  <c r="BD191" i="1"/>
  <c r="BY191" i="1" s="1"/>
  <c r="BE191" i="1"/>
  <c r="AW191" i="1"/>
  <c r="AO191" i="1"/>
  <c r="AG191" i="1"/>
  <c r="BD202" i="1"/>
  <c r="BY202" i="1" s="1"/>
  <c r="BE202" i="1"/>
  <c r="AV412" i="1"/>
  <c r="BU412" i="1" s="1"/>
  <c r="BD412" i="1"/>
  <c r="BY412" i="1" s="1"/>
  <c r="AF412" i="1"/>
  <c r="BM412" i="1" s="1"/>
  <c r="AN412" i="1"/>
  <c r="BQ412" i="1" s="1"/>
  <c r="AG412" i="1"/>
  <c r="BE412" i="1"/>
  <c r="AO412" i="1"/>
  <c r="AW412" i="1"/>
  <c r="AN146" i="1"/>
  <c r="BQ146" i="1" s="1"/>
  <c r="AF146" i="1"/>
  <c r="BM146" i="1" s="1"/>
  <c r="AV146" i="1"/>
  <c r="BU146" i="1" s="1"/>
  <c r="BD146" i="1"/>
  <c r="BY146" i="1" s="1"/>
  <c r="BE146" i="1"/>
  <c r="AG146" i="1"/>
  <c r="AW146" i="1"/>
  <c r="AO146" i="1"/>
  <c r="BE157" i="1"/>
  <c r="BD157" i="1"/>
  <c r="BY157" i="1" s="1"/>
  <c r="BD548" i="1"/>
  <c r="BY548" i="1" s="1"/>
  <c r="AF548" i="1"/>
  <c r="BM548" i="1" s="1"/>
  <c r="AO548" i="1"/>
  <c r="AV548" i="1"/>
  <c r="BU548" i="1" s="1"/>
  <c r="AN548" i="1"/>
  <c r="BQ548" i="1" s="1"/>
  <c r="BE548" i="1"/>
  <c r="AW548" i="1"/>
  <c r="AG548" i="1"/>
  <c r="BD541" i="1"/>
  <c r="BY541" i="1" s="1"/>
  <c r="AF541" i="1"/>
  <c r="BM541" i="1" s="1"/>
  <c r="AO541" i="1"/>
  <c r="AV541" i="1"/>
  <c r="BU541" i="1" s="1"/>
  <c r="AN541" i="1"/>
  <c r="BQ541" i="1" s="1"/>
  <c r="AW541" i="1"/>
  <c r="AG541" i="1"/>
  <c r="BE541" i="1"/>
  <c r="AF132" i="1"/>
  <c r="BM132" i="1" s="1"/>
  <c r="AN132" i="1"/>
  <c r="AG132" i="1"/>
  <c r="AO132" i="1"/>
  <c r="BD636" i="1"/>
  <c r="BY636" i="1" s="1"/>
  <c r="AF636" i="1"/>
  <c r="BM636" i="1" s="1"/>
  <c r="AG636" i="1"/>
  <c r="AN636" i="1"/>
  <c r="BQ636" i="1" s="1"/>
  <c r="AV636" i="1"/>
  <c r="BU636" i="1" s="1"/>
  <c r="BE636" i="1"/>
  <c r="AO636" i="1"/>
  <c r="AW636" i="1"/>
  <c r="AV422" i="1"/>
  <c r="BU422" i="1" s="1"/>
  <c r="AN422" i="1"/>
  <c r="BQ422" i="1" s="1"/>
  <c r="AF422" i="1"/>
  <c r="BM422" i="1" s="1"/>
  <c r="BD422" i="1"/>
  <c r="BY422" i="1" s="1"/>
  <c r="AO422" i="1"/>
  <c r="BE422" i="1"/>
  <c r="AG422" i="1"/>
  <c r="AW422" i="1"/>
  <c r="BD526" i="1"/>
  <c r="BY526" i="1" s="1"/>
  <c r="AF526" i="1"/>
  <c r="BM526" i="1" s="1"/>
  <c r="AN526" i="1"/>
  <c r="BQ526" i="1" s="1"/>
  <c r="AO526" i="1"/>
  <c r="AV526" i="1"/>
  <c r="BU526" i="1" s="1"/>
  <c r="BE526" i="1"/>
  <c r="AW526" i="1"/>
  <c r="AG526" i="1"/>
  <c r="AN284" i="1"/>
  <c r="BQ284" i="1" s="1"/>
  <c r="AV284" i="1"/>
  <c r="BU284" i="1" s="1"/>
  <c r="BD284" i="1"/>
  <c r="BY284" i="1" s="1"/>
  <c r="AF284" i="1"/>
  <c r="BM284" i="1" s="1"/>
  <c r="BE284" i="1"/>
  <c r="AG284" i="1"/>
  <c r="AO284" i="1"/>
  <c r="AW284" i="1"/>
  <c r="AV406" i="1"/>
  <c r="BU406" i="1" s="1"/>
  <c r="BD406" i="1"/>
  <c r="BY406" i="1" s="1"/>
  <c r="AF406" i="1"/>
  <c r="BM406" i="1" s="1"/>
  <c r="AN406" i="1"/>
  <c r="BQ406" i="1" s="1"/>
  <c r="AW406" i="1"/>
  <c r="BE406" i="1"/>
  <c r="AO406" i="1"/>
  <c r="AG406" i="1"/>
  <c r="AN465" i="1"/>
  <c r="BQ465" i="1" s="1"/>
  <c r="AV465" i="1"/>
  <c r="BU465" i="1" s="1"/>
  <c r="BD465" i="1"/>
  <c r="BY465" i="1" s="1"/>
  <c r="AF465" i="1"/>
  <c r="BM465" i="1" s="1"/>
  <c r="BE465" i="1"/>
  <c r="AG465" i="1"/>
  <c r="AO465" i="1"/>
  <c r="AW465" i="1"/>
  <c r="AV353" i="1"/>
  <c r="BU353" i="1" s="1"/>
  <c r="AN353" i="1"/>
  <c r="BQ353" i="1" s="1"/>
  <c r="AF353" i="1"/>
  <c r="BM353" i="1" s="1"/>
  <c r="BD353" i="1"/>
  <c r="BY353" i="1" s="1"/>
  <c r="BE353" i="1"/>
  <c r="AO353" i="1"/>
  <c r="AG353" i="1"/>
  <c r="AW353" i="1"/>
  <c r="BD554" i="1"/>
  <c r="BY554" i="1" s="1"/>
  <c r="AF554" i="1"/>
  <c r="BM554" i="1" s="1"/>
  <c r="AV554" i="1"/>
  <c r="BU554" i="1" s="1"/>
  <c r="AN554" i="1"/>
  <c r="BQ554" i="1" s="1"/>
  <c r="AW554" i="1"/>
  <c r="AO554" i="1"/>
  <c r="BE554" i="1"/>
  <c r="AG554" i="1"/>
  <c r="BD583" i="1"/>
  <c r="BY583" i="1" s="1"/>
  <c r="AF583" i="1"/>
  <c r="BM583" i="1" s="1"/>
  <c r="AV583" i="1"/>
  <c r="BU583" i="1" s="1"/>
  <c r="AN583" i="1"/>
  <c r="BQ583" i="1" s="1"/>
  <c r="AG583" i="1"/>
  <c r="AW583" i="1"/>
  <c r="AO583" i="1"/>
  <c r="BE583" i="1"/>
  <c r="AN477" i="1"/>
  <c r="BQ477" i="1" s="1"/>
  <c r="AV477" i="1"/>
  <c r="BU477" i="1" s="1"/>
  <c r="BD477" i="1"/>
  <c r="BY477" i="1" s="1"/>
  <c r="AF477" i="1"/>
  <c r="BM477" i="1" s="1"/>
  <c r="BE477" i="1"/>
  <c r="AG477" i="1"/>
  <c r="AO477" i="1"/>
  <c r="AW477" i="1"/>
  <c r="AV225" i="1"/>
  <c r="BU225" i="1" s="1"/>
  <c r="BD225" i="1"/>
  <c r="BY225" i="1" s="1"/>
  <c r="AF225" i="1"/>
  <c r="BM225" i="1" s="1"/>
  <c r="AN225" i="1"/>
  <c r="BQ225" i="1" s="1"/>
  <c r="AO225" i="1"/>
  <c r="BE225" i="1"/>
  <c r="AG225" i="1"/>
  <c r="AW225" i="1"/>
  <c r="AV227" i="1"/>
  <c r="BU227" i="1" s="1"/>
  <c r="BD227" i="1"/>
  <c r="BY227" i="1" s="1"/>
  <c r="AF227" i="1"/>
  <c r="BM227" i="1" s="1"/>
  <c r="AN227" i="1"/>
  <c r="BQ227" i="1" s="1"/>
  <c r="AO227" i="1"/>
  <c r="BE227" i="1"/>
  <c r="AG227" i="1"/>
  <c r="AW227" i="1"/>
  <c r="AN518" i="1"/>
  <c r="BQ518" i="1" s="1"/>
  <c r="AV518" i="1"/>
  <c r="BU518" i="1" s="1"/>
  <c r="AF518" i="1"/>
  <c r="BM518" i="1" s="1"/>
  <c r="BD518" i="1"/>
  <c r="BY518" i="1" s="1"/>
  <c r="BE518" i="1"/>
  <c r="AW518" i="1"/>
  <c r="AG518" i="1"/>
  <c r="AO518" i="1"/>
  <c r="AV381" i="1"/>
  <c r="BU381" i="1" s="1"/>
  <c r="BD381" i="1"/>
  <c r="BY381" i="1" s="1"/>
  <c r="AF381" i="1"/>
  <c r="BM381" i="1" s="1"/>
  <c r="AG381" i="1"/>
  <c r="AN381" i="1"/>
  <c r="BQ381" i="1" s="1"/>
  <c r="AW381" i="1"/>
  <c r="AO381" i="1"/>
  <c r="BE381" i="1"/>
  <c r="AV247" i="1"/>
  <c r="BU247" i="1" s="1"/>
  <c r="BD247" i="1"/>
  <c r="BY247" i="1" s="1"/>
  <c r="AF247" i="1"/>
  <c r="BM247" i="1" s="1"/>
  <c r="BE247" i="1"/>
  <c r="AN247" i="1"/>
  <c r="BQ247" i="1" s="1"/>
  <c r="AG247" i="1"/>
  <c r="AO247" i="1"/>
  <c r="AW247" i="1"/>
  <c r="AN171" i="1"/>
  <c r="BQ171" i="1" s="1"/>
  <c r="AV171" i="1"/>
  <c r="BU171" i="1" s="1"/>
  <c r="AF171" i="1"/>
  <c r="BM171" i="1" s="1"/>
  <c r="BD171" i="1"/>
  <c r="BY171" i="1" s="1"/>
  <c r="BE171" i="1"/>
  <c r="AG171" i="1"/>
  <c r="AO171" i="1"/>
  <c r="AW171" i="1"/>
  <c r="AF185" i="1"/>
  <c r="BM185" i="1" s="1"/>
  <c r="AN185" i="1"/>
  <c r="BQ185" i="1" s="1"/>
  <c r="AV185" i="1"/>
  <c r="BU185" i="1" s="1"/>
  <c r="AW185" i="1"/>
  <c r="BD185" i="1"/>
  <c r="BY185" i="1" s="1"/>
  <c r="AO185" i="1"/>
  <c r="BE185" i="1"/>
  <c r="AG185" i="1"/>
  <c r="BD637" i="1"/>
  <c r="BY637" i="1" s="1"/>
  <c r="AF637" i="1"/>
  <c r="BM637" i="1" s="1"/>
  <c r="AG637" i="1"/>
  <c r="AN637" i="1"/>
  <c r="BQ637" i="1" s="1"/>
  <c r="AV637" i="1"/>
  <c r="BU637" i="1" s="1"/>
  <c r="BE637" i="1"/>
  <c r="AO637" i="1"/>
  <c r="AW637" i="1"/>
  <c r="BD524" i="1"/>
  <c r="BY524" i="1" s="1"/>
  <c r="AF524" i="1"/>
  <c r="BM524" i="1" s="1"/>
  <c r="AN524" i="1"/>
  <c r="BQ524" i="1" s="1"/>
  <c r="AO524" i="1"/>
  <c r="AV524" i="1"/>
  <c r="BU524" i="1" s="1"/>
  <c r="AW524" i="1"/>
  <c r="BE524" i="1"/>
  <c r="AG524" i="1"/>
  <c r="AN517" i="1"/>
  <c r="BQ517" i="1" s="1"/>
  <c r="AV517" i="1"/>
  <c r="BU517" i="1" s="1"/>
  <c r="AF517" i="1"/>
  <c r="BM517" i="1" s="1"/>
  <c r="BD517" i="1"/>
  <c r="BY517" i="1" s="1"/>
  <c r="BE517" i="1"/>
  <c r="AG517" i="1"/>
  <c r="AO517" i="1"/>
  <c r="AW517" i="1"/>
  <c r="BD585" i="1"/>
  <c r="BY585" i="1" s="1"/>
  <c r="AF585" i="1"/>
  <c r="BM585" i="1" s="1"/>
  <c r="AV585" i="1"/>
  <c r="BU585" i="1" s="1"/>
  <c r="AN585" i="1"/>
  <c r="BQ585" i="1" s="1"/>
  <c r="AG585" i="1"/>
  <c r="AW585" i="1"/>
  <c r="BE585" i="1"/>
  <c r="AO585" i="1"/>
  <c r="AV348" i="1"/>
  <c r="BU348" i="1" s="1"/>
  <c r="AN348" i="1"/>
  <c r="BQ348" i="1" s="1"/>
  <c r="AF348" i="1"/>
  <c r="BM348" i="1" s="1"/>
  <c r="BD348" i="1"/>
  <c r="BY348" i="1" s="1"/>
  <c r="BE348" i="1"/>
  <c r="AG348" i="1"/>
  <c r="AO348" i="1"/>
  <c r="AW348" i="1"/>
  <c r="AV386" i="1"/>
  <c r="BU386" i="1" s="1"/>
  <c r="BD386" i="1"/>
  <c r="BY386" i="1" s="1"/>
  <c r="AF386" i="1"/>
  <c r="BM386" i="1" s="1"/>
  <c r="AG386" i="1"/>
  <c r="AN386" i="1"/>
  <c r="BQ386" i="1" s="1"/>
  <c r="AO386" i="1"/>
  <c r="BE386" i="1"/>
  <c r="AW386" i="1"/>
  <c r="AV321" i="1"/>
  <c r="BU321" i="1" s="1"/>
  <c r="BD321" i="1"/>
  <c r="BY321" i="1" s="1"/>
  <c r="AF321" i="1"/>
  <c r="BM321" i="1" s="1"/>
  <c r="BE321" i="1"/>
  <c r="AN321" i="1"/>
  <c r="BQ321" i="1" s="1"/>
  <c r="AG321" i="1"/>
  <c r="AO321" i="1"/>
  <c r="AW321" i="1"/>
  <c r="AN156" i="1"/>
  <c r="BQ156" i="1" s="1"/>
  <c r="AO156" i="1"/>
  <c r="AV156" i="1"/>
  <c r="BU156" i="1" s="1"/>
  <c r="BD156" i="1"/>
  <c r="BY156" i="1" s="1"/>
  <c r="AF156" i="1"/>
  <c r="BM156" i="1" s="1"/>
  <c r="BE156" i="1"/>
  <c r="AG156" i="1"/>
  <c r="AW156" i="1"/>
  <c r="AF157" i="1"/>
  <c r="BM157" i="1" s="1"/>
  <c r="AG157" i="1"/>
  <c r="AV368" i="1"/>
  <c r="BU368" i="1" s="1"/>
  <c r="BD368" i="1"/>
  <c r="BY368" i="1" s="1"/>
  <c r="AF368" i="1"/>
  <c r="BM368" i="1" s="1"/>
  <c r="AG368" i="1"/>
  <c r="AN368" i="1"/>
  <c r="BQ368" i="1" s="1"/>
  <c r="AW368" i="1"/>
  <c r="AO368" i="1"/>
  <c r="BE368" i="1"/>
  <c r="AV257" i="1"/>
  <c r="BU257" i="1" s="1"/>
  <c r="AN257" i="1"/>
  <c r="BQ257" i="1" s="1"/>
  <c r="AF257" i="1"/>
  <c r="BM257" i="1" s="1"/>
  <c r="BD257" i="1"/>
  <c r="BY257" i="1" s="1"/>
  <c r="BE257" i="1"/>
  <c r="AG257" i="1"/>
  <c r="AO257" i="1"/>
  <c r="AW257" i="1"/>
  <c r="AV394" i="1"/>
  <c r="BU394" i="1" s="1"/>
  <c r="BD394" i="1"/>
  <c r="BY394" i="1" s="1"/>
  <c r="AF394" i="1"/>
  <c r="BM394" i="1" s="1"/>
  <c r="AN394" i="1"/>
  <c r="BQ394" i="1" s="1"/>
  <c r="AO394" i="1"/>
  <c r="AG394" i="1"/>
  <c r="BE394" i="1"/>
  <c r="AW394" i="1"/>
  <c r="AV421" i="1"/>
  <c r="BU421" i="1" s="1"/>
  <c r="AN421" i="1"/>
  <c r="BQ421" i="1" s="1"/>
  <c r="AF421" i="1"/>
  <c r="BM421" i="1" s="1"/>
  <c r="BD421" i="1"/>
  <c r="BY421" i="1" s="1"/>
  <c r="BE421" i="1"/>
  <c r="AO421" i="1"/>
  <c r="AG421" i="1"/>
  <c r="AW421" i="1"/>
  <c r="AV242" i="1"/>
  <c r="BU242" i="1" s="1"/>
  <c r="BD242" i="1"/>
  <c r="BY242" i="1" s="1"/>
  <c r="AF242" i="1"/>
  <c r="BM242" i="1" s="1"/>
  <c r="BE242" i="1"/>
  <c r="AN242" i="1"/>
  <c r="BQ242" i="1" s="1"/>
  <c r="AG242" i="1"/>
  <c r="AO242" i="1"/>
  <c r="AW242" i="1"/>
  <c r="AF138" i="1"/>
  <c r="BM138" i="1" s="1"/>
  <c r="AN138" i="1"/>
  <c r="BQ138" i="1" s="1"/>
  <c r="AV138" i="1"/>
  <c r="BU138" i="1" s="1"/>
  <c r="AO138" i="1"/>
  <c r="AW138" i="1"/>
  <c r="AG138" i="1"/>
  <c r="AN441" i="1"/>
  <c r="BQ441" i="1" s="1"/>
  <c r="AV441" i="1"/>
  <c r="BU441" i="1" s="1"/>
  <c r="BD441" i="1"/>
  <c r="BY441" i="1" s="1"/>
  <c r="AF441" i="1"/>
  <c r="BM441" i="1" s="1"/>
  <c r="BE441" i="1"/>
  <c r="AG441" i="1"/>
  <c r="AW441" i="1"/>
  <c r="AO441" i="1"/>
  <c r="AN296" i="1"/>
  <c r="BQ296" i="1" s="1"/>
  <c r="AV296" i="1"/>
  <c r="BU296" i="1" s="1"/>
  <c r="BD296" i="1"/>
  <c r="BY296" i="1" s="1"/>
  <c r="BE296" i="1"/>
  <c r="AF296" i="1"/>
  <c r="BM296" i="1" s="1"/>
  <c r="AG296" i="1"/>
  <c r="AO296" i="1"/>
  <c r="AW296" i="1"/>
  <c r="AN293" i="1"/>
  <c r="BQ293" i="1" s="1"/>
  <c r="AV293" i="1"/>
  <c r="BU293" i="1" s="1"/>
  <c r="AF293" i="1"/>
  <c r="BM293" i="1" s="1"/>
  <c r="BE293" i="1"/>
  <c r="BD293" i="1"/>
  <c r="BY293" i="1" s="1"/>
  <c r="AO293" i="1"/>
  <c r="AG293" i="1"/>
  <c r="AW293" i="1"/>
  <c r="AV388" i="1"/>
  <c r="BU388" i="1" s="1"/>
  <c r="BD388" i="1"/>
  <c r="BY388" i="1" s="1"/>
  <c r="AF388" i="1"/>
  <c r="BM388" i="1" s="1"/>
  <c r="AG388" i="1"/>
  <c r="AN388" i="1"/>
  <c r="BQ388" i="1" s="1"/>
  <c r="BE388" i="1"/>
  <c r="AO388" i="1"/>
  <c r="AW388" i="1"/>
  <c r="AV416" i="1"/>
  <c r="BU416" i="1" s="1"/>
  <c r="AN416" i="1"/>
  <c r="BQ416" i="1" s="1"/>
  <c r="AF416" i="1"/>
  <c r="BM416" i="1" s="1"/>
  <c r="BD416" i="1"/>
  <c r="BY416" i="1" s="1"/>
  <c r="BE416" i="1"/>
  <c r="AO416" i="1"/>
  <c r="AG416" i="1"/>
  <c r="AW416" i="1"/>
  <c r="AF194" i="1"/>
  <c r="BM194" i="1" s="1"/>
  <c r="AN194" i="1"/>
  <c r="BQ194" i="1" s="1"/>
  <c r="BD194" i="1"/>
  <c r="BY194" i="1" s="1"/>
  <c r="AO194" i="1"/>
  <c r="AV194" i="1"/>
  <c r="BU194" i="1" s="1"/>
  <c r="BE194" i="1"/>
  <c r="AG194" i="1"/>
  <c r="AW194" i="1"/>
  <c r="AV205" i="1"/>
  <c r="BU205" i="1" s="1"/>
  <c r="BD205" i="1"/>
  <c r="BY205" i="1" s="1"/>
  <c r="AF205" i="1"/>
  <c r="BM205" i="1" s="1"/>
  <c r="BE205" i="1"/>
  <c r="AN205" i="1"/>
  <c r="BQ205" i="1" s="1"/>
  <c r="AG205" i="1"/>
  <c r="AO205" i="1"/>
  <c r="AW205" i="1"/>
  <c r="BD520" i="1"/>
  <c r="BY520" i="1" s="1"/>
  <c r="AF520" i="1"/>
  <c r="BM520" i="1" s="1"/>
  <c r="AN520" i="1"/>
  <c r="BQ520" i="1" s="1"/>
  <c r="AV520" i="1"/>
  <c r="BU520" i="1" s="1"/>
  <c r="BE520" i="1"/>
  <c r="AG520" i="1"/>
  <c r="AO520" i="1"/>
  <c r="AW520" i="1"/>
  <c r="AN472" i="1"/>
  <c r="BQ472" i="1" s="1"/>
  <c r="AV472" i="1"/>
  <c r="BU472" i="1" s="1"/>
  <c r="BD472" i="1"/>
  <c r="BY472" i="1" s="1"/>
  <c r="AF472" i="1"/>
  <c r="BM472" i="1" s="1"/>
  <c r="AG472" i="1"/>
  <c r="BE472" i="1"/>
  <c r="AW472" i="1"/>
  <c r="AO472" i="1"/>
  <c r="AN289" i="1"/>
  <c r="BQ289" i="1" s="1"/>
  <c r="AV289" i="1"/>
  <c r="BU289" i="1" s="1"/>
  <c r="BD289" i="1"/>
  <c r="BY289" i="1" s="1"/>
  <c r="AF289" i="1"/>
  <c r="BM289" i="1" s="1"/>
  <c r="BE289" i="1"/>
  <c r="AG289" i="1"/>
  <c r="AO289" i="1"/>
  <c r="AW289" i="1"/>
  <c r="AN159" i="1"/>
  <c r="BQ159" i="1" s="1"/>
  <c r="AV159" i="1"/>
  <c r="BU159" i="1" s="1"/>
  <c r="BD159" i="1"/>
  <c r="BY159" i="1" s="1"/>
  <c r="AF159" i="1"/>
  <c r="BM159" i="1" s="1"/>
  <c r="BE159" i="1"/>
  <c r="AO159" i="1"/>
  <c r="AW159" i="1"/>
  <c r="AG159" i="1"/>
  <c r="AV329" i="1"/>
  <c r="BU329" i="1" s="1"/>
  <c r="BD329" i="1"/>
  <c r="BY329" i="1" s="1"/>
  <c r="AF329" i="1"/>
  <c r="BM329" i="1" s="1"/>
  <c r="BE329" i="1"/>
  <c r="AN329" i="1"/>
  <c r="BQ329" i="1" s="1"/>
  <c r="AG329" i="1"/>
  <c r="AO329" i="1"/>
  <c r="AW329" i="1"/>
  <c r="AV207" i="1"/>
  <c r="BU207" i="1" s="1"/>
  <c r="BD207" i="1"/>
  <c r="BY207" i="1" s="1"/>
  <c r="AF207" i="1"/>
  <c r="BM207" i="1" s="1"/>
  <c r="BE207" i="1"/>
  <c r="AN207" i="1"/>
  <c r="BQ207" i="1" s="1"/>
  <c r="AG207" i="1"/>
  <c r="AW207" i="1"/>
  <c r="AO207" i="1"/>
  <c r="BD571" i="1"/>
  <c r="BY571" i="1" s="1"/>
  <c r="AF571" i="1"/>
  <c r="BM571" i="1" s="1"/>
  <c r="AO571" i="1"/>
  <c r="AV571" i="1"/>
  <c r="BU571" i="1" s="1"/>
  <c r="AN571" i="1"/>
  <c r="BQ571" i="1" s="1"/>
  <c r="AW571" i="1"/>
  <c r="AG571" i="1"/>
  <c r="BE571" i="1"/>
  <c r="AV344" i="1"/>
  <c r="BU344" i="1" s="1"/>
  <c r="AN344" i="1"/>
  <c r="BQ344" i="1" s="1"/>
  <c r="AF344" i="1"/>
  <c r="BM344" i="1" s="1"/>
  <c r="BD344" i="1"/>
  <c r="BY344" i="1" s="1"/>
  <c r="BE344" i="1"/>
  <c r="AG344" i="1"/>
  <c r="AO344" i="1"/>
  <c r="AW344" i="1"/>
  <c r="AV326" i="1"/>
  <c r="BU326" i="1" s="1"/>
  <c r="BD326" i="1"/>
  <c r="BY326" i="1" s="1"/>
  <c r="AF326" i="1"/>
  <c r="BM326" i="1" s="1"/>
  <c r="BE326" i="1"/>
  <c r="AN326" i="1"/>
  <c r="BQ326" i="1" s="1"/>
  <c r="AO326" i="1"/>
  <c r="AG326" i="1"/>
  <c r="AW326" i="1"/>
  <c r="AV362" i="1"/>
  <c r="BU362" i="1" s="1"/>
  <c r="BD362" i="1"/>
  <c r="BY362" i="1" s="1"/>
  <c r="AF362" i="1"/>
  <c r="BM362" i="1" s="1"/>
  <c r="AG362" i="1"/>
  <c r="AN362" i="1"/>
  <c r="BQ362" i="1" s="1"/>
  <c r="AO362" i="1"/>
  <c r="AW362" i="1"/>
  <c r="BE362" i="1"/>
  <c r="AN469" i="1"/>
  <c r="BQ469" i="1" s="1"/>
  <c r="AV469" i="1"/>
  <c r="BU469" i="1" s="1"/>
  <c r="BD469" i="1"/>
  <c r="BY469" i="1" s="1"/>
  <c r="AF469" i="1"/>
  <c r="BM469" i="1" s="1"/>
  <c r="AG469" i="1"/>
  <c r="BE469" i="1"/>
  <c r="AW469" i="1"/>
  <c r="AO469" i="1"/>
  <c r="AV223" i="1"/>
  <c r="BU223" i="1" s="1"/>
  <c r="BD223" i="1"/>
  <c r="BY223" i="1" s="1"/>
  <c r="AF223" i="1"/>
  <c r="BM223" i="1" s="1"/>
  <c r="AN223" i="1"/>
  <c r="BQ223" i="1" s="1"/>
  <c r="AO223" i="1"/>
  <c r="BE223" i="1"/>
  <c r="AG223" i="1"/>
  <c r="AW223" i="1"/>
  <c r="AV405" i="1"/>
  <c r="BU405" i="1" s="1"/>
  <c r="BD405" i="1"/>
  <c r="BY405" i="1" s="1"/>
  <c r="AF405" i="1"/>
  <c r="BM405" i="1" s="1"/>
  <c r="AN405" i="1"/>
  <c r="BQ405" i="1" s="1"/>
  <c r="AO405" i="1"/>
  <c r="BE405" i="1"/>
  <c r="AG405" i="1"/>
  <c r="AW405" i="1"/>
  <c r="AV324" i="1"/>
  <c r="BU324" i="1" s="1"/>
  <c r="BD324" i="1"/>
  <c r="BY324" i="1" s="1"/>
  <c r="AF324" i="1"/>
  <c r="BM324" i="1" s="1"/>
  <c r="BE324" i="1"/>
  <c r="AN324" i="1"/>
  <c r="BQ324" i="1" s="1"/>
  <c r="AO324" i="1"/>
  <c r="AG324" i="1"/>
  <c r="AW324" i="1"/>
  <c r="AV224" i="1"/>
  <c r="BU224" i="1" s="1"/>
  <c r="BD224" i="1"/>
  <c r="BY224" i="1" s="1"/>
  <c r="AF224" i="1"/>
  <c r="BM224" i="1" s="1"/>
  <c r="AN224" i="1"/>
  <c r="BQ224" i="1" s="1"/>
  <c r="AO224" i="1"/>
  <c r="BE224" i="1"/>
  <c r="AG224" i="1"/>
  <c r="AW224" i="1"/>
  <c r="AV397" i="1"/>
  <c r="BU397" i="1" s="1"/>
  <c r="BD397" i="1"/>
  <c r="BY397" i="1" s="1"/>
  <c r="AF397" i="1"/>
  <c r="BM397" i="1" s="1"/>
  <c r="AN397" i="1"/>
  <c r="BQ397" i="1" s="1"/>
  <c r="BE397" i="1"/>
  <c r="AO397" i="1"/>
  <c r="AG397" i="1"/>
  <c r="AW397" i="1"/>
  <c r="BD568" i="1"/>
  <c r="BY568" i="1" s="1"/>
  <c r="AF568" i="1"/>
  <c r="BM568" i="1" s="1"/>
  <c r="AO568" i="1"/>
  <c r="AV568" i="1"/>
  <c r="BU568" i="1" s="1"/>
  <c r="AN568" i="1"/>
  <c r="BQ568" i="1" s="1"/>
  <c r="AW568" i="1"/>
  <c r="BE568" i="1"/>
  <c r="AG568" i="1"/>
  <c r="AN514" i="1"/>
  <c r="BQ514" i="1" s="1"/>
  <c r="AV514" i="1"/>
  <c r="BU514" i="1" s="1"/>
  <c r="AF514" i="1"/>
  <c r="BM514" i="1" s="1"/>
  <c r="BD514" i="1"/>
  <c r="BY514" i="1" s="1"/>
  <c r="BE514" i="1"/>
  <c r="AW514" i="1"/>
  <c r="AO514" i="1"/>
  <c r="AG514" i="1"/>
  <c r="AV356" i="1"/>
  <c r="BU356" i="1" s="1"/>
  <c r="AN356" i="1"/>
  <c r="BQ356" i="1" s="1"/>
  <c r="AF356" i="1"/>
  <c r="BM356" i="1" s="1"/>
  <c r="BD356" i="1"/>
  <c r="BY356" i="1" s="1"/>
  <c r="BE356" i="1"/>
  <c r="AG356" i="1"/>
  <c r="AO356" i="1"/>
  <c r="AW356" i="1"/>
  <c r="AN512" i="1"/>
  <c r="BQ512" i="1" s="1"/>
  <c r="AV512" i="1"/>
  <c r="BU512" i="1" s="1"/>
  <c r="AF512" i="1"/>
  <c r="BM512" i="1" s="1"/>
  <c r="BD512" i="1"/>
  <c r="BY512" i="1" s="1"/>
  <c r="BE512" i="1"/>
  <c r="AG512" i="1"/>
  <c r="AO512" i="1"/>
  <c r="AW512" i="1"/>
  <c r="AN158" i="1"/>
  <c r="BQ158" i="1" s="1"/>
  <c r="AO158" i="1"/>
  <c r="AV158" i="1"/>
  <c r="BU158" i="1" s="1"/>
  <c r="BD158" i="1"/>
  <c r="BY158" i="1" s="1"/>
  <c r="AF158" i="1"/>
  <c r="BM158" i="1" s="1"/>
  <c r="BE158" i="1"/>
  <c r="AW158" i="1"/>
  <c r="AG158" i="1"/>
  <c r="AV413" i="1"/>
  <c r="BU413" i="1" s="1"/>
  <c r="BD413" i="1"/>
  <c r="BY413" i="1" s="1"/>
  <c r="AN413" i="1"/>
  <c r="BQ413" i="1" s="1"/>
  <c r="BE413" i="1"/>
  <c r="AF413" i="1"/>
  <c r="BM413" i="1" s="1"/>
  <c r="AO413" i="1"/>
  <c r="AG413" i="1"/>
  <c r="AW413" i="1"/>
  <c r="AV222" i="1"/>
  <c r="BU222" i="1" s="1"/>
  <c r="BD222" i="1"/>
  <c r="BY222" i="1" s="1"/>
  <c r="AF222" i="1"/>
  <c r="BM222" i="1" s="1"/>
  <c r="AN222" i="1"/>
  <c r="BQ222" i="1" s="1"/>
  <c r="BE222" i="1"/>
  <c r="AG222" i="1"/>
  <c r="AO222" i="1"/>
  <c r="AW222" i="1"/>
  <c r="AV355" i="1"/>
  <c r="BU355" i="1" s="1"/>
  <c r="AN355" i="1"/>
  <c r="BQ355" i="1" s="1"/>
  <c r="AF355" i="1"/>
  <c r="BM355" i="1" s="1"/>
  <c r="BD355" i="1"/>
  <c r="BY355" i="1" s="1"/>
  <c r="BE355" i="1"/>
  <c r="AO355" i="1"/>
  <c r="AG355" i="1"/>
  <c r="AW355" i="1"/>
  <c r="AN161" i="1"/>
  <c r="BQ161" i="1" s="1"/>
  <c r="AV161" i="1"/>
  <c r="BU161" i="1" s="1"/>
  <c r="BD161" i="1"/>
  <c r="BY161" i="1" s="1"/>
  <c r="AF161" i="1"/>
  <c r="BM161" i="1" s="1"/>
  <c r="BE161" i="1"/>
  <c r="AW161" i="1"/>
  <c r="AO161" i="1"/>
  <c r="AG161" i="1"/>
  <c r="AN150" i="1"/>
  <c r="BQ150" i="1" s="1"/>
  <c r="AV150" i="1"/>
  <c r="BU150" i="1" s="1"/>
  <c r="AF150" i="1"/>
  <c r="BM150" i="1" s="1"/>
  <c r="BD150" i="1"/>
  <c r="BY150" i="1" s="1"/>
  <c r="BE150" i="1"/>
  <c r="AG150" i="1"/>
  <c r="AO150" i="1"/>
  <c r="AW150" i="1"/>
  <c r="AV157" i="1"/>
  <c r="BU157" i="1" s="1"/>
  <c r="AW157" i="1"/>
  <c r="BD575" i="1"/>
  <c r="BY575" i="1" s="1"/>
  <c r="AF575" i="1"/>
  <c r="BM575" i="1" s="1"/>
  <c r="AV575" i="1"/>
  <c r="BU575" i="1" s="1"/>
  <c r="AN575" i="1"/>
  <c r="BQ575" i="1" s="1"/>
  <c r="AO575" i="1"/>
  <c r="AW575" i="1"/>
  <c r="AG575" i="1"/>
  <c r="BE575" i="1"/>
  <c r="AN196" i="1"/>
  <c r="BQ196" i="1" s="1"/>
  <c r="AV196" i="1"/>
  <c r="BU196" i="1" s="1"/>
  <c r="AF196" i="1"/>
  <c r="BM196" i="1" s="1"/>
  <c r="BD196" i="1"/>
  <c r="BY196" i="1" s="1"/>
  <c r="BE196" i="1"/>
  <c r="AO196" i="1"/>
  <c r="AG196" i="1"/>
  <c r="AW196" i="1"/>
  <c r="AV249" i="1"/>
  <c r="BU249" i="1" s="1"/>
  <c r="BD249" i="1"/>
  <c r="BY249" i="1" s="1"/>
  <c r="AF249" i="1"/>
  <c r="BM249" i="1" s="1"/>
  <c r="BE249" i="1"/>
  <c r="AN249" i="1"/>
  <c r="BQ249" i="1" s="1"/>
  <c r="AG249" i="1"/>
  <c r="AO249" i="1"/>
  <c r="AW249" i="1"/>
  <c r="AN499" i="1"/>
  <c r="BQ499" i="1" s="1"/>
  <c r="AF499" i="1"/>
  <c r="BM499" i="1" s="1"/>
  <c r="BD499" i="1"/>
  <c r="BY499" i="1" s="1"/>
  <c r="AV499" i="1"/>
  <c r="BU499" i="1" s="1"/>
  <c r="AG499" i="1"/>
  <c r="AW499" i="1"/>
  <c r="BE499" i="1"/>
  <c r="AO499" i="1"/>
  <c r="BD522" i="1"/>
  <c r="BY522" i="1" s="1"/>
  <c r="AF522" i="1"/>
  <c r="BM522" i="1" s="1"/>
  <c r="AN522" i="1"/>
  <c r="BQ522" i="1" s="1"/>
  <c r="AO522" i="1"/>
  <c r="AV522" i="1"/>
  <c r="BU522" i="1" s="1"/>
  <c r="BE522" i="1"/>
  <c r="AW522" i="1"/>
  <c r="AG522" i="1"/>
  <c r="AV200" i="1"/>
  <c r="BU200" i="1" s="1"/>
  <c r="BD200" i="1"/>
  <c r="BY200" i="1" s="1"/>
  <c r="AF200" i="1"/>
  <c r="BM200" i="1" s="1"/>
  <c r="AN200" i="1"/>
  <c r="BQ200" i="1" s="1"/>
  <c r="BE200" i="1"/>
  <c r="AG200" i="1"/>
  <c r="AO200" i="1"/>
  <c r="AW200" i="1"/>
  <c r="AV623" i="1"/>
  <c r="BU623" i="1" s="1"/>
  <c r="BD623" i="1"/>
  <c r="BY623" i="1" s="1"/>
  <c r="AF623" i="1"/>
  <c r="BM623" i="1" s="1"/>
  <c r="AN623" i="1"/>
  <c r="BQ623" i="1" s="1"/>
  <c r="AG623" i="1"/>
  <c r="AO623" i="1"/>
  <c r="BE623" i="1"/>
  <c r="AW623" i="1"/>
  <c r="AN485" i="1"/>
  <c r="BQ485" i="1" s="1"/>
  <c r="AV485" i="1"/>
  <c r="BU485" i="1" s="1"/>
  <c r="BD485" i="1"/>
  <c r="BY485" i="1" s="1"/>
  <c r="AF485" i="1"/>
  <c r="BM485" i="1" s="1"/>
  <c r="BE485" i="1"/>
  <c r="AG485" i="1"/>
  <c r="AW485" i="1"/>
  <c r="AO485" i="1"/>
  <c r="BD627" i="1"/>
  <c r="BY627" i="1" s="1"/>
  <c r="AF627" i="1"/>
  <c r="BM627" i="1" s="1"/>
  <c r="AG627" i="1"/>
  <c r="AN627" i="1"/>
  <c r="BQ627" i="1" s="1"/>
  <c r="AV627" i="1"/>
  <c r="BU627" i="1" s="1"/>
  <c r="AO627" i="1"/>
  <c r="BE627" i="1"/>
  <c r="AW627" i="1"/>
  <c r="AV251" i="1"/>
  <c r="BU251" i="1" s="1"/>
  <c r="BD251" i="1"/>
  <c r="BY251" i="1" s="1"/>
  <c r="AN251" i="1"/>
  <c r="BQ251" i="1" s="1"/>
  <c r="BE251" i="1"/>
  <c r="AF251" i="1"/>
  <c r="BM251" i="1" s="1"/>
  <c r="AO251" i="1"/>
  <c r="AG251" i="1"/>
  <c r="AW251" i="1"/>
  <c r="AV211" i="1"/>
  <c r="BU211" i="1" s="1"/>
  <c r="AN211" i="1"/>
  <c r="BQ211" i="1" s="1"/>
  <c r="AF211" i="1"/>
  <c r="BM211" i="1" s="1"/>
  <c r="BD211" i="1"/>
  <c r="BY211" i="1" s="1"/>
  <c r="BE211" i="1"/>
  <c r="AG211" i="1"/>
  <c r="AO211" i="1"/>
  <c r="AW211" i="1"/>
  <c r="AV361" i="1"/>
  <c r="BU361" i="1" s="1"/>
  <c r="BD361" i="1"/>
  <c r="BY361" i="1" s="1"/>
  <c r="AF361" i="1"/>
  <c r="BM361" i="1" s="1"/>
  <c r="AG361" i="1"/>
  <c r="AN361" i="1"/>
  <c r="BQ361" i="1" s="1"/>
  <c r="AW361" i="1"/>
  <c r="BE361" i="1"/>
  <c r="AO361" i="1"/>
  <c r="AN357" i="1"/>
  <c r="BQ357" i="1" s="1"/>
  <c r="AV357" i="1"/>
  <c r="BU357" i="1" s="1"/>
  <c r="AF357" i="1"/>
  <c r="BM357" i="1" s="1"/>
  <c r="BD357" i="1"/>
  <c r="BY357" i="1" s="1"/>
  <c r="BE357" i="1"/>
  <c r="AG357" i="1"/>
  <c r="AW357" i="1"/>
  <c r="AO357" i="1"/>
  <c r="BD633" i="1"/>
  <c r="BY633" i="1" s="1"/>
  <c r="AF633" i="1"/>
  <c r="BM633" i="1" s="1"/>
  <c r="AG633" i="1"/>
  <c r="AN633" i="1"/>
  <c r="BQ633" i="1" s="1"/>
  <c r="AV633" i="1"/>
  <c r="BU633" i="1" s="1"/>
  <c r="AO633" i="1"/>
  <c r="BE633" i="1"/>
  <c r="AW633" i="1"/>
  <c r="AV340" i="1"/>
  <c r="BU340" i="1" s="1"/>
  <c r="AN340" i="1"/>
  <c r="BQ340" i="1" s="1"/>
  <c r="AF340" i="1"/>
  <c r="BM340" i="1" s="1"/>
  <c r="BD340" i="1"/>
  <c r="BY340" i="1" s="1"/>
  <c r="BE340" i="1"/>
  <c r="AG340" i="1"/>
  <c r="AO340" i="1"/>
  <c r="AW340" i="1"/>
  <c r="AV259" i="1"/>
  <c r="BU259" i="1" s="1"/>
  <c r="AN259" i="1"/>
  <c r="BQ259" i="1" s="1"/>
  <c r="AF259" i="1"/>
  <c r="BM259" i="1" s="1"/>
  <c r="BD259" i="1"/>
  <c r="BY259" i="1" s="1"/>
  <c r="BE259" i="1"/>
  <c r="AO259" i="1"/>
  <c r="AG259" i="1"/>
  <c r="AW259" i="1"/>
  <c r="AV432" i="1"/>
  <c r="BU432" i="1" s="1"/>
  <c r="BD432" i="1"/>
  <c r="BY432" i="1" s="1"/>
  <c r="AF432" i="1"/>
  <c r="BM432" i="1" s="1"/>
  <c r="AN432" i="1"/>
  <c r="BQ432" i="1" s="1"/>
  <c r="AG432" i="1"/>
  <c r="AW432" i="1"/>
  <c r="AO432" i="1"/>
  <c r="BE432" i="1"/>
  <c r="AV216" i="1"/>
  <c r="BU216" i="1" s="1"/>
  <c r="AN216" i="1"/>
  <c r="BQ216" i="1" s="1"/>
  <c r="AF216" i="1"/>
  <c r="BM216" i="1" s="1"/>
  <c r="BD216" i="1"/>
  <c r="BY216" i="1" s="1"/>
  <c r="BE216" i="1"/>
  <c r="AG216" i="1"/>
  <c r="AO216" i="1"/>
  <c r="AW216" i="1"/>
  <c r="AV312" i="1"/>
  <c r="BU312" i="1" s="1"/>
  <c r="BD312" i="1"/>
  <c r="BY312" i="1" s="1"/>
  <c r="AF312" i="1"/>
  <c r="BM312" i="1" s="1"/>
  <c r="BE312" i="1"/>
  <c r="AN312" i="1"/>
  <c r="BQ312" i="1" s="1"/>
  <c r="AO312" i="1"/>
  <c r="AG312" i="1"/>
  <c r="AW312" i="1"/>
  <c r="AV407" i="1"/>
  <c r="BU407" i="1" s="1"/>
  <c r="BD407" i="1"/>
  <c r="BY407" i="1" s="1"/>
  <c r="AF407" i="1"/>
  <c r="BM407" i="1" s="1"/>
  <c r="AN407" i="1"/>
  <c r="BQ407" i="1" s="1"/>
  <c r="BE407" i="1"/>
  <c r="AO407" i="1"/>
  <c r="AG407" i="1"/>
  <c r="AW407" i="1"/>
  <c r="AN439" i="1"/>
  <c r="BQ439" i="1" s="1"/>
  <c r="AV439" i="1"/>
  <c r="BU439" i="1" s="1"/>
  <c r="BD439" i="1"/>
  <c r="BY439" i="1" s="1"/>
  <c r="AF439" i="1"/>
  <c r="BM439" i="1" s="1"/>
  <c r="AG439" i="1"/>
  <c r="AO439" i="1"/>
  <c r="BE439" i="1"/>
  <c r="AW439" i="1"/>
  <c r="AN511" i="1"/>
  <c r="BQ511" i="1" s="1"/>
  <c r="AF511" i="1"/>
  <c r="BM511" i="1" s="1"/>
  <c r="BD511" i="1"/>
  <c r="BY511" i="1" s="1"/>
  <c r="AV511" i="1"/>
  <c r="BU511" i="1" s="1"/>
  <c r="BE511" i="1"/>
  <c r="AO511" i="1"/>
  <c r="AW511" i="1"/>
  <c r="AG511" i="1"/>
  <c r="AV433" i="1"/>
  <c r="BU433" i="1" s="1"/>
  <c r="BD433" i="1"/>
  <c r="BY433" i="1" s="1"/>
  <c r="AF433" i="1"/>
  <c r="BM433" i="1" s="1"/>
  <c r="AN433" i="1"/>
  <c r="BQ433" i="1" s="1"/>
  <c r="AG433" i="1"/>
  <c r="AW433" i="1"/>
  <c r="BE433" i="1"/>
  <c r="AO433" i="1"/>
  <c r="AF130" i="1"/>
  <c r="BM130" i="1" s="1"/>
  <c r="AG130" i="1"/>
  <c r="AN462" i="1"/>
  <c r="BQ462" i="1" s="1"/>
  <c r="AV462" i="1"/>
  <c r="BU462" i="1" s="1"/>
  <c r="BD462" i="1"/>
  <c r="BY462" i="1" s="1"/>
  <c r="AF462" i="1"/>
  <c r="BM462" i="1" s="1"/>
  <c r="AG462" i="1"/>
  <c r="BE462" i="1"/>
  <c r="AO462" i="1"/>
  <c r="AW462" i="1"/>
  <c r="AN287" i="1"/>
  <c r="BQ287" i="1" s="1"/>
  <c r="AV287" i="1"/>
  <c r="BU287" i="1" s="1"/>
  <c r="BD287" i="1"/>
  <c r="BY287" i="1" s="1"/>
  <c r="AF287" i="1"/>
  <c r="BM287" i="1" s="1"/>
  <c r="BE287" i="1"/>
  <c r="AG287" i="1"/>
  <c r="AW287" i="1"/>
  <c r="AO287" i="1"/>
  <c r="AV229" i="1"/>
  <c r="BU229" i="1" s="1"/>
  <c r="BD229" i="1"/>
  <c r="BY229" i="1" s="1"/>
  <c r="AF229" i="1"/>
  <c r="BM229" i="1" s="1"/>
  <c r="BE229" i="1"/>
  <c r="AN229" i="1"/>
  <c r="BQ229" i="1" s="1"/>
  <c r="AO229" i="1"/>
  <c r="AG229" i="1"/>
  <c r="AW229" i="1"/>
  <c r="AN164" i="1"/>
  <c r="BQ164" i="1" s="1"/>
  <c r="BD164" i="1"/>
  <c r="BY164" i="1" s="1"/>
  <c r="AV164" i="1"/>
  <c r="BU164" i="1" s="1"/>
  <c r="BE164" i="1"/>
  <c r="AF164" i="1"/>
  <c r="BM164" i="1" s="1"/>
  <c r="AO164" i="1"/>
  <c r="AW164" i="1"/>
  <c r="AG164" i="1"/>
  <c r="BD563" i="1"/>
  <c r="BY563" i="1" s="1"/>
  <c r="AF563" i="1"/>
  <c r="BM563" i="1" s="1"/>
  <c r="AO563" i="1"/>
  <c r="AV563" i="1"/>
  <c r="BU563" i="1" s="1"/>
  <c r="AN563" i="1"/>
  <c r="BQ563" i="1" s="1"/>
  <c r="AW563" i="1"/>
  <c r="BE563" i="1"/>
  <c r="AG563" i="1"/>
  <c r="BD586" i="1"/>
  <c r="BY586" i="1" s="1"/>
  <c r="AF586" i="1"/>
  <c r="BM586" i="1" s="1"/>
  <c r="AV586" i="1"/>
  <c r="BU586" i="1" s="1"/>
  <c r="AG586" i="1"/>
  <c r="AN586" i="1"/>
  <c r="BQ586" i="1" s="1"/>
  <c r="AO586" i="1"/>
  <c r="AW586" i="1"/>
  <c r="BE586" i="1"/>
  <c r="BD567" i="1"/>
  <c r="BY567" i="1" s="1"/>
  <c r="AF567" i="1"/>
  <c r="BM567" i="1" s="1"/>
  <c r="AO567" i="1"/>
  <c r="AV567" i="1"/>
  <c r="BU567" i="1" s="1"/>
  <c r="AN567" i="1"/>
  <c r="BQ567" i="1" s="1"/>
  <c r="AW567" i="1"/>
  <c r="AG567" i="1"/>
  <c r="BE567" i="1"/>
  <c r="AN141" i="1"/>
  <c r="BQ141" i="1" s="1"/>
  <c r="AV141" i="1"/>
  <c r="BU141" i="1" s="1"/>
  <c r="BD141" i="1"/>
  <c r="BY141" i="1" s="1"/>
  <c r="AF141" i="1"/>
  <c r="BM141" i="1" s="1"/>
  <c r="BE141" i="1"/>
  <c r="AW141" i="1"/>
  <c r="AG141" i="1"/>
  <c r="AO141" i="1"/>
  <c r="AV417" i="1"/>
  <c r="BU417" i="1" s="1"/>
  <c r="AN417" i="1"/>
  <c r="BQ417" i="1" s="1"/>
  <c r="AF417" i="1"/>
  <c r="BM417" i="1" s="1"/>
  <c r="BD417" i="1"/>
  <c r="BY417" i="1" s="1"/>
  <c r="BE417" i="1"/>
  <c r="AG417" i="1"/>
  <c r="AO417" i="1"/>
  <c r="AW417" i="1"/>
  <c r="AI617" i="1"/>
  <c r="BN617" i="1"/>
  <c r="AN471" i="1"/>
  <c r="BQ471" i="1" s="1"/>
  <c r="AV471" i="1"/>
  <c r="BU471" i="1" s="1"/>
  <c r="BD471" i="1"/>
  <c r="BY471" i="1" s="1"/>
  <c r="AF471" i="1"/>
  <c r="BM471" i="1" s="1"/>
  <c r="AG471" i="1"/>
  <c r="AO471" i="1"/>
  <c r="BE471" i="1"/>
  <c r="AW471" i="1"/>
  <c r="BD546" i="1"/>
  <c r="BY546" i="1" s="1"/>
  <c r="AF546" i="1"/>
  <c r="BM546" i="1" s="1"/>
  <c r="AO546" i="1"/>
  <c r="AV546" i="1"/>
  <c r="BU546" i="1" s="1"/>
  <c r="AN546" i="1"/>
  <c r="BQ546" i="1" s="1"/>
  <c r="BE546" i="1"/>
  <c r="AW546" i="1"/>
  <c r="AG546" i="1"/>
  <c r="BD552" i="1"/>
  <c r="BY552" i="1" s="1"/>
  <c r="AF552" i="1"/>
  <c r="BM552" i="1" s="1"/>
  <c r="AV552" i="1"/>
  <c r="BU552" i="1" s="1"/>
  <c r="AN552" i="1"/>
  <c r="BQ552" i="1" s="1"/>
  <c r="AW552" i="1"/>
  <c r="BE552" i="1"/>
  <c r="AG552" i="1"/>
  <c r="AO552" i="1"/>
  <c r="AN140" i="1"/>
  <c r="BQ140" i="1" s="1"/>
  <c r="AV140" i="1"/>
  <c r="BU140" i="1" s="1"/>
  <c r="BD140" i="1"/>
  <c r="AF140" i="1"/>
  <c r="BM140" i="1" s="1"/>
  <c r="BE140" i="1"/>
  <c r="AG140" i="1"/>
  <c r="AO140" i="1"/>
  <c r="AW140" i="1"/>
  <c r="BD593" i="1"/>
  <c r="BY593" i="1" s="1"/>
  <c r="AF593" i="1"/>
  <c r="BM593" i="1" s="1"/>
  <c r="AV593" i="1"/>
  <c r="BU593" i="1" s="1"/>
  <c r="AN593" i="1"/>
  <c r="BQ593" i="1" s="1"/>
  <c r="AG593" i="1"/>
  <c r="BE593" i="1"/>
  <c r="AO593" i="1"/>
  <c r="AW593" i="1"/>
  <c r="AN501" i="1"/>
  <c r="BQ501" i="1" s="1"/>
  <c r="AV501" i="1"/>
  <c r="BU501" i="1" s="1"/>
  <c r="AF501" i="1"/>
  <c r="BM501" i="1" s="1"/>
  <c r="BD501" i="1"/>
  <c r="BY501" i="1" s="1"/>
  <c r="BE501" i="1"/>
  <c r="AG501" i="1"/>
  <c r="AW501" i="1"/>
  <c r="AO501" i="1"/>
  <c r="BD628" i="1"/>
  <c r="BY628" i="1" s="1"/>
  <c r="AF628" i="1"/>
  <c r="BM628" i="1" s="1"/>
  <c r="AG628" i="1"/>
  <c r="AN628" i="1"/>
  <c r="BQ628" i="1" s="1"/>
  <c r="AV628" i="1"/>
  <c r="BU628" i="1" s="1"/>
  <c r="AO628" i="1"/>
  <c r="AW628" i="1"/>
  <c r="BE628" i="1"/>
  <c r="AN468" i="1"/>
  <c r="BQ468" i="1" s="1"/>
  <c r="AV468" i="1"/>
  <c r="BU468" i="1" s="1"/>
  <c r="BD468" i="1"/>
  <c r="BY468" i="1" s="1"/>
  <c r="AF468" i="1"/>
  <c r="BM468" i="1" s="1"/>
  <c r="AG468" i="1"/>
  <c r="BE468" i="1"/>
  <c r="AO468" i="1"/>
  <c r="AW468" i="1"/>
  <c r="AN464" i="1"/>
  <c r="BQ464" i="1" s="1"/>
  <c r="AV464" i="1"/>
  <c r="BU464" i="1" s="1"/>
  <c r="BD464" i="1"/>
  <c r="BY464" i="1" s="1"/>
  <c r="AF464" i="1"/>
  <c r="BM464" i="1" s="1"/>
  <c r="AG464" i="1"/>
  <c r="BE464" i="1"/>
  <c r="AO464" i="1"/>
  <c r="AW464" i="1"/>
  <c r="AV252" i="1"/>
  <c r="BU252" i="1" s="1"/>
  <c r="BD252" i="1"/>
  <c r="BY252" i="1" s="1"/>
  <c r="AN252" i="1"/>
  <c r="BQ252" i="1" s="1"/>
  <c r="AF252" i="1"/>
  <c r="BM252" i="1" s="1"/>
  <c r="BE252" i="1"/>
  <c r="AO252" i="1"/>
  <c r="AG252" i="1"/>
  <c r="AW252" i="1"/>
  <c r="AN496" i="1"/>
  <c r="BQ496" i="1" s="1"/>
  <c r="AV496" i="1"/>
  <c r="BU496" i="1" s="1"/>
  <c r="BD496" i="1"/>
  <c r="BY496" i="1" s="1"/>
  <c r="BE496" i="1"/>
  <c r="AF496" i="1"/>
  <c r="BM496" i="1" s="1"/>
  <c r="AO496" i="1"/>
  <c r="AG496" i="1"/>
  <c r="AW496" i="1"/>
  <c r="AN295" i="1"/>
  <c r="BQ295" i="1" s="1"/>
  <c r="AV295" i="1"/>
  <c r="BU295" i="1" s="1"/>
  <c r="AF295" i="1"/>
  <c r="BM295" i="1" s="1"/>
  <c r="BE295" i="1"/>
  <c r="BD295" i="1"/>
  <c r="BY295" i="1" s="1"/>
  <c r="AG295" i="1"/>
  <c r="AO295" i="1"/>
  <c r="AW295" i="1"/>
  <c r="AF174" i="1"/>
  <c r="BM174" i="1" s="1"/>
  <c r="AN174" i="1"/>
  <c r="BQ174" i="1" s="1"/>
  <c r="AV174" i="1"/>
  <c r="BU174" i="1" s="1"/>
  <c r="BD174" i="1"/>
  <c r="BY174" i="1" s="1"/>
  <c r="BE174" i="1"/>
  <c r="AW174" i="1"/>
  <c r="AO174" i="1"/>
  <c r="AG174" i="1"/>
  <c r="AN509" i="1"/>
  <c r="BQ509" i="1" s="1"/>
  <c r="AV509" i="1"/>
  <c r="BU509" i="1" s="1"/>
  <c r="AF509" i="1"/>
  <c r="BM509" i="1" s="1"/>
  <c r="BD509" i="1"/>
  <c r="BY509" i="1" s="1"/>
  <c r="BE509" i="1"/>
  <c r="AG509" i="1"/>
  <c r="AO509" i="1"/>
  <c r="AW509" i="1"/>
  <c r="AN442" i="1"/>
  <c r="BQ442" i="1" s="1"/>
  <c r="AV442" i="1"/>
  <c r="BU442" i="1" s="1"/>
  <c r="BD442" i="1"/>
  <c r="BY442" i="1" s="1"/>
  <c r="AF442" i="1"/>
  <c r="BM442" i="1" s="1"/>
  <c r="BE442" i="1"/>
  <c r="AG442" i="1"/>
  <c r="AW442" i="1"/>
  <c r="AO442" i="1"/>
  <c r="AN456" i="1"/>
  <c r="BQ456" i="1" s="1"/>
  <c r="AV456" i="1"/>
  <c r="BU456" i="1" s="1"/>
  <c r="BD456" i="1"/>
  <c r="BY456" i="1" s="1"/>
  <c r="AF456" i="1"/>
  <c r="BM456" i="1" s="1"/>
  <c r="AG456" i="1"/>
  <c r="BE456" i="1"/>
  <c r="AW456" i="1"/>
  <c r="AO456" i="1"/>
  <c r="AQ599" i="1"/>
  <c r="BR599" i="1"/>
  <c r="AV377" i="1"/>
  <c r="BU377" i="1" s="1"/>
  <c r="BD377" i="1"/>
  <c r="BY377" i="1" s="1"/>
  <c r="AF377" i="1"/>
  <c r="BM377" i="1" s="1"/>
  <c r="AG377" i="1"/>
  <c r="AN377" i="1"/>
  <c r="BQ377" i="1" s="1"/>
  <c r="AW377" i="1"/>
  <c r="AO377" i="1"/>
  <c r="BE377" i="1"/>
  <c r="AV199" i="1"/>
  <c r="BU199" i="1" s="1"/>
  <c r="BD199" i="1"/>
  <c r="BY199" i="1" s="1"/>
  <c r="AF199" i="1"/>
  <c r="BM199" i="1" s="1"/>
  <c r="AN199" i="1"/>
  <c r="BQ199" i="1" s="1"/>
  <c r="AG199" i="1"/>
  <c r="BE199" i="1"/>
  <c r="AW199" i="1"/>
  <c r="AO199" i="1"/>
  <c r="BD525" i="1"/>
  <c r="BY525" i="1" s="1"/>
  <c r="AF525" i="1"/>
  <c r="BM525" i="1" s="1"/>
  <c r="AN525" i="1"/>
  <c r="BQ525" i="1" s="1"/>
  <c r="AO525" i="1"/>
  <c r="AV525" i="1"/>
  <c r="BU525" i="1" s="1"/>
  <c r="BE525" i="1"/>
  <c r="AW525" i="1"/>
  <c r="AG525" i="1"/>
  <c r="BV606" i="1"/>
  <c r="BD528" i="1"/>
  <c r="BY528" i="1" s="1"/>
  <c r="AF528" i="1"/>
  <c r="BM528" i="1" s="1"/>
  <c r="AN528" i="1"/>
  <c r="BQ528" i="1" s="1"/>
  <c r="AO528" i="1"/>
  <c r="AV528" i="1"/>
  <c r="BU528" i="1" s="1"/>
  <c r="BE528" i="1"/>
  <c r="AG528" i="1"/>
  <c r="AW528" i="1"/>
  <c r="BD578" i="1"/>
  <c r="BY578" i="1" s="1"/>
  <c r="AF578" i="1"/>
  <c r="BM578" i="1" s="1"/>
  <c r="AV578" i="1"/>
  <c r="BU578" i="1" s="1"/>
  <c r="AN578" i="1"/>
  <c r="BQ578" i="1" s="1"/>
  <c r="AG578" i="1"/>
  <c r="AO578" i="1"/>
  <c r="BE578" i="1"/>
  <c r="AW578" i="1"/>
  <c r="AV385" i="1"/>
  <c r="BU385" i="1" s="1"/>
  <c r="BD385" i="1"/>
  <c r="BY385" i="1" s="1"/>
  <c r="AF385" i="1"/>
  <c r="BM385" i="1" s="1"/>
  <c r="AG385" i="1"/>
  <c r="AN385" i="1"/>
  <c r="BQ385" i="1" s="1"/>
  <c r="AW385" i="1"/>
  <c r="AO385" i="1"/>
  <c r="BE385" i="1"/>
  <c r="AV323" i="1"/>
  <c r="BU323" i="1" s="1"/>
  <c r="BD323" i="1"/>
  <c r="BY323" i="1" s="1"/>
  <c r="AF323" i="1"/>
  <c r="BM323" i="1" s="1"/>
  <c r="BE323" i="1"/>
  <c r="AN323" i="1"/>
  <c r="BQ323" i="1" s="1"/>
  <c r="AG323" i="1"/>
  <c r="AO323" i="1"/>
  <c r="AW323" i="1"/>
  <c r="AF137" i="1"/>
  <c r="BM137" i="1" s="1"/>
  <c r="AN137" i="1"/>
  <c r="BQ137" i="1" s="1"/>
  <c r="AV137" i="1"/>
  <c r="BU137" i="1" s="1"/>
  <c r="AW137" i="1"/>
  <c r="AG137" i="1"/>
  <c r="AO137" i="1"/>
  <c r="AN165" i="1"/>
  <c r="BQ165" i="1" s="1"/>
  <c r="AV165" i="1"/>
  <c r="BU165" i="1" s="1"/>
  <c r="AF165" i="1"/>
  <c r="BM165" i="1" s="1"/>
  <c r="BD165" i="1"/>
  <c r="BY165" i="1" s="1"/>
  <c r="BE165" i="1"/>
  <c r="AO165" i="1"/>
  <c r="AW165" i="1"/>
  <c r="AG165" i="1"/>
  <c r="AQ603" i="1"/>
  <c r="BR603" i="1"/>
  <c r="AN484" i="1"/>
  <c r="BQ484" i="1" s="1"/>
  <c r="AV484" i="1"/>
  <c r="BU484" i="1" s="1"/>
  <c r="BD484" i="1"/>
  <c r="BY484" i="1" s="1"/>
  <c r="AF484" i="1"/>
  <c r="BM484" i="1" s="1"/>
  <c r="BE484" i="1"/>
  <c r="AG484" i="1"/>
  <c r="AO484" i="1"/>
  <c r="AW484" i="1"/>
  <c r="BV602" i="1"/>
  <c r="AI602" i="1"/>
  <c r="BN602" i="1"/>
  <c r="BZ614" i="1"/>
  <c r="AI614" i="1"/>
  <c r="BN614" i="1"/>
  <c r="AO202" i="1"/>
  <c r="BD152" i="1"/>
  <c r="BY152" i="1" s="1"/>
  <c r="AQ612" i="1"/>
  <c r="BR612" i="1"/>
  <c r="BZ618" i="1"/>
  <c r="BV609" i="1"/>
  <c r="BZ607" i="1"/>
  <c r="AQ601" i="1"/>
  <c r="BR601" i="1"/>
  <c r="AQ600" i="1"/>
  <c r="BR600" i="1"/>
  <c r="AQ613" i="1"/>
  <c r="BR613" i="1"/>
  <c r="BD572" i="1"/>
  <c r="BY572" i="1" s="1"/>
  <c r="AF572" i="1"/>
  <c r="BM572" i="1" s="1"/>
  <c r="AO572" i="1"/>
  <c r="AV572" i="1"/>
  <c r="BU572" i="1" s="1"/>
  <c r="AN572" i="1"/>
  <c r="BQ572" i="1" s="1"/>
  <c r="AW572" i="1"/>
  <c r="BE572" i="1"/>
  <c r="AG572" i="1"/>
  <c r="AN490" i="1"/>
  <c r="BQ490" i="1" s="1"/>
  <c r="AV490" i="1"/>
  <c r="BU490" i="1" s="1"/>
  <c r="AF490" i="1"/>
  <c r="BM490" i="1" s="1"/>
  <c r="BE490" i="1"/>
  <c r="BD490" i="1"/>
  <c r="BY490" i="1" s="1"/>
  <c r="AO490" i="1"/>
  <c r="AG490" i="1"/>
  <c r="AW490" i="1"/>
  <c r="BZ619" i="1"/>
  <c r="BD584" i="1"/>
  <c r="BY584" i="1" s="1"/>
  <c r="AF584" i="1"/>
  <c r="BM584" i="1" s="1"/>
  <c r="AV584" i="1"/>
  <c r="BU584" i="1" s="1"/>
  <c r="AN584" i="1"/>
  <c r="BQ584" i="1" s="1"/>
  <c r="AG584" i="1"/>
  <c r="AW584" i="1"/>
  <c r="AO584" i="1"/>
  <c r="BE584" i="1"/>
  <c r="AN304" i="1"/>
  <c r="BQ304" i="1" s="1"/>
  <c r="AF304" i="1"/>
  <c r="BM304" i="1" s="1"/>
  <c r="BD304" i="1"/>
  <c r="BY304" i="1" s="1"/>
  <c r="BE304" i="1"/>
  <c r="AV304" i="1"/>
  <c r="BU304" i="1" s="1"/>
  <c r="AG304" i="1"/>
  <c r="AW304" i="1"/>
  <c r="AO304" i="1"/>
  <c r="AQ616" i="1"/>
  <c r="BR616" i="1"/>
  <c r="AV352" i="1"/>
  <c r="BU352" i="1" s="1"/>
  <c r="AN352" i="1"/>
  <c r="BQ352" i="1" s="1"/>
  <c r="AF352" i="1"/>
  <c r="BM352" i="1" s="1"/>
  <c r="BD352" i="1"/>
  <c r="BY352" i="1" s="1"/>
  <c r="BE352" i="1"/>
  <c r="AG352" i="1"/>
  <c r="AO352" i="1"/>
  <c r="AW352" i="1"/>
  <c r="AV213" i="1"/>
  <c r="BU213" i="1" s="1"/>
  <c r="AN213" i="1"/>
  <c r="BQ213" i="1" s="1"/>
  <c r="AF213" i="1"/>
  <c r="BM213" i="1" s="1"/>
  <c r="BD213" i="1"/>
  <c r="BY213" i="1" s="1"/>
  <c r="BE213" i="1"/>
  <c r="AO213" i="1"/>
  <c r="AG213" i="1"/>
  <c r="AW213" i="1"/>
  <c r="AI605" i="1"/>
  <c r="BN605" i="1"/>
  <c r="BD547" i="1"/>
  <c r="BY547" i="1" s="1"/>
  <c r="AF547" i="1"/>
  <c r="BM547" i="1" s="1"/>
  <c r="AO547" i="1"/>
  <c r="AV547" i="1"/>
  <c r="BU547" i="1" s="1"/>
  <c r="AN547" i="1"/>
  <c r="BQ547" i="1" s="1"/>
  <c r="BE547" i="1"/>
  <c r="AW547" i="1"/>
  <c r="AG547" i="1"/>
  <c r="AV369" i="1"/>
  <c r="BU369" i="1" s="1"/>
  <c r="BD369" i="1"/>
  <c r="BY369" i="1" s="1"/>
  <c r="AF369" i="1"/>
  <c r="BM369" i="1" s="1"/>
  <c r="AG369" i="1"/>
  <c r="AN369" i="1"/>
  <c r="BQ369" i="1" s="1"/>
  <c r="AW369" i="1"/>
  <c r="AO369" i="1"/>
  <c r="BE369" i="1"/>
  <c r="AV315" i="1"/>
  <c r="BU315" i="1" s="1"/>
  <c r="BD315" i="1"/>
  <c r="BY315" i="1" s="1"/>
  <c r="AF315" i="1"/>
  <c r="BM315" i="1" s="1"/>
  <c r="BE315" i="1"/>
  <c r="AN315" i="1"/>
  <c r="BQ315" i="1" s="1"/>
  <c r="AG315" i="1"/>
  <c r="AO315" i="1"/>
  <c r="AW315" i="1"/>
  <c r="AN298" i="1"/>
  <c r="BQ298" i="1" s="1"/>
  <c r="AV298" i="1"/>
  <c r="BU298" i="1" s="1"/>
  <c r="BD298" i="1"/>
  <c r="BY298" i="1" s="1"/>
  <c r="BE298" i="1"/>
  <c r="AF298" i="1"/>
  <c r="BM298" i="1" s="1"/>
  <c r="AO298" i="1"/>
  <c r="AG298" i="1"/>
  <c r="AW298" i="1"/>
  <c r="AF134" i="1"/>
  <c r="BM134" i="1" s="1"/>
  <c r="AN134" i="1"/>
  <c r="BQ134" i="1" s="1"/>
  <c r="AG134" i="1"/>
  <c r="AO134" i="1"/>
  <c r="AV212" i="1"/>
  <c r="BU212" i="1" s="1"/>
  <c r="AN212" i="1"/>
  <c r="BQ212" i="1" s="1"/>
  <c r="AF212" i="1"/>
  <c r="BM212" i="1" s="1"/>
  <c r="BD212" i="1"/>
  <c r="BY212" i="1" s="1"/>
  <c r="BE212" i="1"/>
  <c r="AG212" i="1"/>
  <c r="AO212" i="1"/>
  <c r="AW212" i="1"/>
  <c r="AN282" i="1"/>
  <c r="BQ282" i="1" s="1"/>
  <c r="AV282" i="1"/>
  <c r="BU282" i="1" s="1"/>
  <c r="BD282" i="1"/>
  <c r="BY282" i="1" s="1"/>
  <c r="AF282" i="1"/>
  <c r="BM282" i="1" s="1"/>
  <c r="AG282" i="1"/>
  <c r="BE282" i="1"/>
  <c r="AO282" i="1"/>
  <c r="AW282" i="1"/>
  <c r="AV262" i="1"/>
  <c r="BU262" i="1" s="1"/>
  <c r="AN262" i="1"/>
  <c r="BQ262" i="1" s="1"/>
  <c r="AF262" i="1"/>
  <c r="BM262" i="1" s="1"/>
  <c r="BD262" i="1"/>
  <c r="BY262" i="1" s="1"/>
  <c r="BE262" i="1"/>
  <c r="AG262" i="1"/>
  <c r="AO262" i="1"/>
  <c r="AW262" i="1"/>
  <c r="BD557" i="1"/>
  <c r="BY557" i="1" s="1"/>
  <c r="AF557" i="1"/>
  <c r="BM557" i="1" s="1"/>
  <c r="AV557" i="1"/>
  <c r="BU557" i="1" s="1"/>
  <c r="AN557" i="1"/>
  <c r="BQ557" i="1" s="1"/>
  <c r="AW557" i="1"/>
  <c r="AO557" i="1"/>
  <c r="BE557" i="1"/>
  <c r="AG557" i="1"/>
  <c r="AV241" i="1"/>
  <c r="BU241" i="1" s="1"/>
  <c r="BD241" i="1"/>
  <c r="BY241" i="1" s="1"/>
  <c r="AF241" i="1"/>
  <c r="BM241" i="1" s="1"/>
  <c r="BE241" i="1"/>
  <c r="AN241" i="1"/>
  <c r="BQ241" i="1" s="1"/>
  <c r="AG241" i="1"/>
  <c r="AO241" i="1"/>
  <c r="AW241" i="1"/>
  <c r="BD634" i="1"/>
  <c r="BY634" i="1" s="1"/>
  <c r="AF634" i="1"/>
  <c r="BM634" i="1" s="1"/>
  <c r="AG634" i="1"/>
  <c r="AN634" i="1"/>
  <c r="BQ634" i="1" s="1"/>
  <c r="AV634" i="1"/>
  <c r="BU634" i="1" s="1"/>
  <c r="BE634" i="1"/>
  <c r="AO634" i="1"/>
  <c r="AW634" i="1"/>
  <c r="AN449" i="1"/>
  <c r="BQ449" i="1" s="1"/>
  <c r="AV449" i="1"/>
  <c r="BU449" i="1" s="1"/>
  <c r="BD449" i="1"/>
  <c r="BY449" i="1" s="1"/>
  <c r="AF449" i="1"/>
  <c r="BM449" i="1" s="1"/>
  <c r="BE449" i="1"/>
  <c r="AG449" i="1"/>
  <c r="AW449" i="1"/>
  <c r="AO449" i="1"/>
  <c r="AN486" i="1"/>
  <c r="BQ486" i="1" s="1"/>
  <c r="AV486" i="1"/>
  <c r="BU486" i="1" s="1"/>
  <c r="BD486" i="1"/>
  <c r="BY486" i="1" s="1"/>
  <c r="AF486" i="1"/>
  <c r="BM486" i="1" s="1"/>
  <c r="BE486" i="1"/>
  <c r="AG486" i="1"/>
  <c r="AO486" i="1"/>
  <c r="AW486" i="1"/>
  <c r="AF173" i="1"/>
  <c r="BM173" i="1" s="1"/>
  <c r="AN173" i="1"/>
  <c r="BQ173" i="1" s="1"/>
  <c r="AV173" i="1"/>
  <c r="BU173" i="1" s="1"/>
  <c r="BD173" i="1"/>
  <c r="BY173" i="1" s="1"/>
  <c r="BE173" i="1"/>
  <c r="AG173" i="1"/>
  <c r="AO173" i="1"/>
  <c r="AW173" i="1"/>
  <c r="BD580" i="1"/>
  <c r="BY580" i="1" s="1"/>
  <c r="AF580" i="1"/>
  <c r="BM580" i="1" s="1"/>
  <c r="AV580" i="1"/>
  <c r="BU580" i="1" s="1"/>
  <c r="AN580" i="1"/>
  <c r="BQ580" i="1" s="1"/>
  <c r="AG580" i="1"/>
  <c r="AW580" i="1"/>
  <c r="AO580" i="1"/>
  <c r="BE580" i="1"/>
  <c r="AF188" i="1"/>
  <c r="BM188" i="1" s="1"/>
  <c r="AN188" i="1"/>
  <c r="BQ188" i="1" s="1"/>
  <c r="AV188" i="1"/>
  <c r="BU188" i="1" s="1"/>
  <c r="AW188" i="1"/>
  <c r="BD188" i="1"/>
  <c r="BY188" i="1" s="1"/>
  <c r="BE188" i="1"/>
  <c r="AO188" i="1"/>
  <c r="AG188" i="1"/>
  <c r="AI611" i="1"/>
  <c r="BN611" i="1"/>
  <c r="AV325" i="1"/>
  <c r="BU325" i="1" s="1"/>
  <c r="BD325" i="1"/>
  <c r="BY325" i="1" s="1"/>
  <c r="AF325" i="1"/>
  <c r="BM325" i="1" s="1"/>
  <c r="BE325" i="1"/>
  <c r="AN325" i="1"/>
  <c r="BQ325" i="1" s="1"/>
  <c r="AG325" i="1"/>
  <c r="AO325" i="1"/>
  <c r="AW325" i="1"/>
  <c r="AF183" i="1"/>
  <c r="BM183" i="1" s="1"/>
  <c r="AN183" i="1"/>
  <c r="BQ183" i="1" s="1"/>
  <c r="AV183" i="1"/>
  <c r="BU183" i="1" s="1"/>
  <c r="BD183" i="1"/>
  <c r="BY183" i="1" s="1"/>
  <c r="AO183" i="1"/>
  <c r="BE183" i="1"/>
  <c r="AW183" i="1"/>
  <c r="AG183" i="1"/>
  <c r="BZ608" i="1"/>
  <c r="AN155" i="1"/>
  <c r="BQ155" i="1" s="1"/>
  <c r="AO155" i="1"/>
  <c r="AV155" i="1"/>
  <c r="BU155" i="1" s="1"/>
  <c r="BD155" i="1"/>
  <c r="BY155" i="1" s="1"/>
  <c r="AF155" i="1"/>
  <c r="BM155" i="1" s="1"/>
  <c r="BE155" i="1"/>
  <c r="AG155" i="1"/>
  <c r="AW155" i="1"/>
  <c r="AN445" i="1"/>
  <c r="BQ445" i="1" s="1"/>
  <c r="AV445" i="1"/>
  <c r="BU445" i="1" s="1"/>
  <c r="BD445" i="1"/>
  <c r="BY445" i="1" s="1"/>
  <c r="AF445" i="1"/>
  <c r="BM445" i="1" s="1"/>
  <c r="AG445" i="1"/>
  <c r="BE445" i="1"/>
  <c r="AO445" i="1"/>
  <c r="AW445" i="1"/>
  <c r="BD587" i="1"/>
  <c r="BY587" i="1" s="1"/>
  <c r="AF587" i="1"/>
  <c r="BM587" i="1" s="1"/>
  <c r="AV587" i="1"/>
  <c r="BU587" i="1" s="1"/>
  <c r="AN587" i="1"/>
  <c r="BQ587" i="1" s="1"/>
  <c r="AG587" i="1"/>
  <c r="AO587" i="1"/>
  <c r="AW587" i="1"/>
  <c r="BE587" i="1"/>
  <c r="AN481" i="1"/>
  <c r="BQ481" i="1" s="1"/>
  <c r="AV481" i="1"/>
  <c r="BU481" i="1" s="1"/>
  <c r="BD481" i="1"/>
  <c r="BY481" i="1" s="1"/>
  <c r="AF481" i="1"/>
  <c r="BM481" i="1" s="1"/>
  <c r="BE481" i="1"/>
  <c r="AG481" i="1"/>
  <c r="AW481" i="1"/>
  <c r="AO481" i="1"/>
  <c r="AV401" i="1"/>
  <c r="BU401" i="1" s="1"/>
  <c r="BD401" i="1"/>
  <c r="BY401" i="1" s="1"/>
  <c r="AF401" i="1"/>
  <c r="BM401" i="1" s="1"/>
  <c r="AN401" i="1"/>
  <c r="BQ401" i="1" s="1"/>
  <c r="AO401" i="1"/>
  <c r="AG401" i="1"/>
  <c r="BE401" i="1"/>
  <c r="AW401" i="1"/>
  <c r="AF195" i="1"/>
  <c r="BM195" i="1" s="1"/>
  <c r="AN195" i="1"/>
  <c r="BQ195" i="1" s="1"/>
  <c r="AV195" i="1"/>
  <c r="BU195" i="1" s="1"/>
  <c r="BD195" i="1"/>
  <c r="BY195" i="1" s="1"/>
  <c r="AO195" i="1"/>
  <c r="BE195" i="1"/>
  <c r="AG195" i="1"/>
  <c r="AW195" i="1"/>
  <c r="AV423" i="1"/>
  <c r="BU423" i="1" s="1"/>
  <c r="AN423" i="1"/>
  <c r="BQ423" i="1" s="1"/>
  <c r="AF423" i="1"/>
  <c r="BM423" i="1" s="1"/>
  <c r="BD423" i="1"/>
  <c r="BY423" i="1" s="1"/>
  <c r="BE423" i="1"/>
  <c r="AG423" i="1"/>
  <c r="AW423" i="1"/>
  <c r="AO423" i="1"/>
  <c r="AV258" i="1"/>
  <c r="BU258" i="1" s="1"/>
  <c r="AN258" i="1"/>
  <c r="BQ258" i="1" s="1"/>
  <c r="AF258" i="1"/>
  <c r="BM258" i="1" s="1"/>
  <c r="BD258" i="1"/>
  <c r="BY258" i="1" s="1"/>
  <c r="BE258" i="1"/>
  <c r="AO258" i="1"/>
  <c r="AG258" i="1"/>
  <c r="AW258" i="1"/>
  <c r="BD527" i="1"/>
  <c r="BY527" i="1" s="1"/>
  <c r="AF527" i="1"/>
  <c r="BM527" i="1" s="1"/>
  <c r="AN527" i="1"/>
  <c r="BQ527" i="1" s="1"/>
  <c r="AO527" i="1"/>
  <c r="AV527" i="1"/>
  <c r="BU527" i="1" s="1"/>
  <c r="BE527" i="1"/>
  <c r="AG527" i="1"/>
  <c r="AW527" i="1"/>
  <c r="AV232" i="1"/>
  <c r="BU232" i="1" s="1"/>
  <c r="BD232" i="1"/>
  <c r="BY232" i="1" s="1"/>
  <c r="AF232" i="1"/>
  <c r="BM232" i="1" s="1"/>
  <c r="BE232" i="1"/>
  <c r="AN232" i="1"/>
  <c r="BQ232" i="1" s="1"/>
  <c r="AG232" i="1"/>
  <c r="AO232" i="1"/>
  <c r="AW232" i="1"/>
  <c r="AV208" i="1"/>
  <c r="BU208" i="1" s="1"/>
  <c r="BD208" i="1"/>
  <c r="BY208" i="1" s="1"/>
  <c r="AF208" i="1"/>
  <c r="BM208" i="1" s="1"/>
  <c r="BE208" i="1"/>
  <c r="AN208" i="1"/>
  <c r="BQ208" i="1" s="1"/>
  <c r="AG208" i="1"/>
  <c r="AO208" i="1"/>
  <c r="AW208" i="1"/>
  <c r="BV619" i="1"/>
  <c r="BV620" i="1"/>
  <c r="AI604" i="1"/>
  <c r="BN604" i="1"/>
  <c r="BD604" i="1"/>
  <c r="BY604" i="1" s="1"/>
  <c r="BD523" i="1"/>
  <c r="BY523" i="1" s="1"/>
  <c r="AF523" i="1"/>
  <c r="BM523" i="1" s="1"/>
  <c r="AN523" i="1"/>
  <c r="BQ523" i="1" s="1"/>
  <c r="AO523" i="1"/>
  <c r="AV523" i="1"/>
  <c r="BU523" i="1" s="1"/>
  <c r="AW523" i="1"/>
  <c r="BE523" i="1"/>
  <c r="AG523" i="1"/>
  <c r="AV392" i="1"/>
  <c r="BU392" i="1" s="1"/>
  <c r="BD392" i="1"/>
  <c r="BY392" i="1" s="1"/>
  <c r="AF392" i="1"/>
  <c r="BM392" i="1" s="1"/>
  <c r="AN392" i="1"/>
  <c r="BQ392" i="1" s="1"/>
  <c r="BE392" i="1"/>
  <c r="AG392" i="1"/>
  <c r="AO392" i="1"/>
  <c r="AW392" i="1"/>
  <c r="AV427" i="1"/>
  <c r="BU427" i="1" s="1"/>
  <c r="BD427" i="1"/>
  <c r="BY427" i="1" s="1"/>
  <c r="AF427" i="1"/>
  <c r="BM427" i="1" s="1"/>
  <c r="AN427" i="1"/>
  <c r="BQ427" i="1" s="1"/>
  <c r="AG427" i="1"/>
  <c r="AO427" i="1"/>
  <c r="BE427" i="1"/>
  <c r="AW427" i="1"/>
  <c r="BD556" i="1"/>
  <c r="BY556" i="1" s="1"/>
  <c r="AF556" i="1"/>
  <c r="BM556" i="1" s="1"/>
  <c r="AV556" i="1"/>
  <c r="BU556" i="1" s="1"/>
  <c r="AN556" i="1"/>
  <c r="BQ556" i="1" s="1"/>
  <c r="AO556" i="1"/>
  <c r="AW556" i="1"/>
  <c r="BE556" i="1"/>
  <c r="AG556" i="1"/>
  <c r="AN149" i="1"/>
  <c r="BQ149" i="1" s="1"/>
  <c r="AV149" i="1"/>
  <c r="BU149" i="1" s="1"/>
  <c r="AF149" i="1"/>
  <c r="BM149" i="1" s="1"/>
  <c r="BD149" i="1"/>
  <c r="BY149" i="1" s="1"/>
  <c r="AG149" i="1"/>
  <c r="AO149" i="1"/>
  <c r="BE149" i="1"/>
  <c r="AW149" i="1"/>
  <c r="AN466" i="1"/>
  <c r="BQ466" i="1" s="1"/>
  <c r="AV466" i="1"/>
  <c r="BU466" i="1" s="1"/>
  <c r="BD466" i="1"/>
  <c r="BY466" i="1" s="1"/>
  <c r="AF466" i="1"/>
  <c r="BM466" i="1" s="1"/>
  <c r="BE466" i="1"/>
  <c r="AG466" i="1"/>
  <c r="AO466" i="1"/>
  <c r="AW466" i="1"/>
  <c r="AN285" i="1"/>
  <c r="BQ285" i="1" s="1"/>
  <c r="AV285" i="1"/>
  <c r="BU285" i="1" s="1"/>
  <c r="BD285" i="1"/>
  <c r="BY285" i="1" s="1"/>
  <c r="AF285" i="1"/>
  <c r="BM285" i="1" s="1"/>
  <c r="BE285" i="1"/>
  <c r="AG285" i="1"/>
  <c r="AO285" i="1"/>
  <c r="AW285" i="1"/>
  <c r="AV404" i="1"/>
  <c r="BU404" i="1" s="1"/>
  <c r="BD404" i="1"/>
  <c r="BY404" i="1" s="1"/>
  <c r="AF404" i="1"/>
  <c r="BM404" i="1" s="1"/>
  <c r="AN404" i="1"/>
  <c r="BQ404" i="1" s="1"/>
  <c r="AO404" i="1"/>
  <c r="BE404" i="1"/>
  <c r="AG404" i="1"/>
  <c r="AW404" i="1"/>
  <c r="BV616" i="1"/>
  <c r="AN144" i="1"/>
  <c r="BQ144" i="1" s="1"/>
  <c r="AV144" i="1"/>
  <c r="BU144" i="1" s="1"/>
  <c r="BD144" i="1"/>
  <c r="BY144" i="1" s="1"/>
  <c r="AF144" i="1"/>
  <c r="BM144" i="1" s="1"/>
  <c r="BE144" i="1"/>
  <c r="AO144" i="1"/>
  <c r="AW144" i="1"/>
  <c r="AG144" i="1"/>
  <c r="AV428" i="1"/>
  <c r="BU428" i="1" s="1"/>
  <c r="BD428" i="1"/>
  <c r="BY428" i="1" s="1"/>
  <c r="AF428" i="1"/>
  <c r="BM428" i="1" s="1"/>
  <c r="AN428" i="1"/>
  <c r="BQ428" i="1" s="1"/>
  <c r="AG428" i="1"/>
  <c r="AW428" i="1"/>
  <c r="AO428" i="1"/>
  <c r="BE428" i="1"/>
  <c r="AV209" i="1"/>
  <c r="BU209" i="1" s="1"/>
  <c r="BD209" i="1"/>
  <c r="BY209" i="1" s="1"/>
  <c r="AF209" i="1"/>
  <c r="BM209" i="1" s="1"/>
  <c r="BE209" i="1"/>
  <c r="AN209" i="1"/>
  <c r="BQ209" i="1" s="1"/>
  <c r="AG209" i="1"/>
  <c r="AW209" i="1"/>
  <c r="AO209" i="1"/>
  <c r="AV374" i="1"/>
  <c r="BU374" i="1" s="1"/>
  <c r="BD374" i="1"/>
  <c r="BY374" i="1" s="1"/>
  <c r="AF374" i="1"/>
  <c r="BM374" i="1" s="1"/>
  <c r="AG374" i="1"/>
  <c r="AN374" i="1"/>
  <c r="BQ374" i="1" s="1"/>
  <c r="AO374" i="1"/>
  <c r="AW374" i="1"/>
  <c r="BE374" i="1"/>
  <c r="AV235" i="1"/>
  <c r="BU235" i="1" s="1"/>
  <c r="BD235" i="1"/>
  <c r="BY235" i="1" s="1"/>
  <c r="AF235" i="1"/>
  <c r="BM235" i="1" s="1"/>
  <c r="BE235" i="1"/>
  <c r="AN235" i="1"/>
  <c r="BQ235" i="1" s="1"/>
  <c r="AG235" i="1"/>
  <c r="AO235" i="1"/>
  <c r="AW235" i="1"/>
  <c r="AV309" i="1"/>
  <c r="BU309" i="1" s="1"/>
  <c r="BD309" i="1"/>
  <c r="BY309" i="1" s="1"/>
  <c r="AF309" i="1"/>
  <c r="BM309" i="1" s="1"/>
  <c r="BE309" i="1"/>
  <c r="AN309" i="1"/>
  <c r="BQ309" i="1" s="1"/>
  <c r="AG309" i="1"/>
  <c r="AO309" i="1"/>
  <c r="AW309" i="1"/>
  <c r="AV337" i="1"/>
  <c r="BU337" i="1" s="1"/>
  <c r="BD337" i="1"/>
  <c r="BY337" i="1" s="1"/>
  <c r="AN337" i="1"/>
  <c r="BQ337" i="1" s="1"/>
  <c r="BE337" i="1"/>
  <c r="AF337" i="1"/>
  <c r="BM337" i="1" s="1"/>
  <c r="AO337" i="1"/>
  <c r="AG337" i="1"/>
  <c r="AW337" i="1"/>
  <c r="BZ605" i="1"/>
  <c r="BD591" i="1"/>
  <c r="BY591" i="1" s="1"/>
  <c r="AF591" i="1"/>
  <c r="BM591" i="1" s="1"/>
  <c r="AV591" i="1"/>
  <c r="BU591" i="1" s="1"/>
  <c r="AN591" i="1"/>
  <c r="BQ591" i="1" s="1"/>
  <c r="AG591" i="1"/>
  <c r="AO591" i="1"/>
  <c r="AW591" i="1"/>
  <c r="BE591" i="1"/>
  <c r="AN497" i="1"/>
  <c r="BQ497" i="1" s="1"/>
  <c r="AV497" i="1"/>
  <c r="BU497" i="1" s="1"/>
  <c r="AF497" i="1"/>
  <c r="BM497" i="1" s="1"/>
  <c r="AO497" i="1"/>
  <c r="BD497" i="1"/>
  <c r="BY497" i="1" s="1"/>
  <c r="BE497" i="1"/>
  <c r="AG497" i="1"/>
  <c r="AW497" i="1"/>
  <c r="AV332" i="1"/>
  <c r="BU332" i="1" s="1"/>
  <c r="BD332" i="1"/>
  <c r="BY332" i="1" s="1"/>
  <c r="AF332" i="1"/>
  <c r="BM332" i="1" s="1"/>
  <c r="BE332" i="1"/>
  <c r="AN332" i="1"/>
  <c r="BQ332" i="1" s="1"/>
  <c r="AO332" i="1"/>
  <c r="AG332" i="1"/>
  <c r="AW332" i="1"/>
  <c r="BD531" i="1"/>
  <c r="BY531" i="1" s="1"/>
  <c r="AF531" i="1"/>
  <c r="BM531" i="1" s="1"/>
  <c r="AN531" i="1"/>
  <c r="BQ531" i="1" s="1"/>
  <c r="AO531" i="1"/>
  <c r="AV531" i="1"/>
  <c r="BU531" i="1" s="1"/>
  <c r="BE531" i="1"/>
  <c r="AW531" i="1"/>
  <c r="AG531" i="1"/>
  <c r="AN300" i="1"/>
  <c r="BQ300" i="1" s="1"/>
  <c r="AV300" i="1"/>
  <c r="BU300" i="1" s="1"/>
  <c r="BD300" i="1"/>
  <c r="BY300" i="1" s="1"/>
  <c r="BE300" i="1"/>
  <c r="AF300" i="1"/>
  <c r="BM300" i="1" s="1"/>
  <c r="AG300" i="1"/>
  <c r="AO300" i="1"/>
  <c r="AW300" i="1"/>
  <c r="AV238" i="1"/>
  <c r="BU238" i="1" s="1"/>
  <c r="BD238" i="1"/>
  <c r="BY238" i="1" s="1"/>
  <c r="AF238" i="1"/>
  <c r="BM238" i="1" s="1"/>
  <c r="BE238" i="1"/>
  <c r="AN238" i="1"/>
  <c r="BQ238" i="1" s="1"/>
  <c r="AO238" i="1"/>
  <c r="AG238" i="1"/>
  <c r="AW238" i="1"/>
  <c r="AN458" i="1"/>
  <c r="BQ458" i="1" s="1"/>
  <c r="AV458" i="1"/>
  <c r="BU458" i="1" s="1"/>
  <c r="BD458" i="1"/>
  <c r="BY458" i="1" s="1"/>
  <c r="AF458" i="1"/>
  <c r="BM458" i="1" s="1"/>
  <c r="BE458" i="1"/>
  <c r="AG458" i="1"/>
  <c r="AW458" i="1"/>
  <c r="AO458" i="1"/>
  <c r="AV364" i="1"/>
  <c r="BU364" i="1" s="1"/>
  <c r="BD364" i="1"/>
  <c r="BY364" i="1" s="1"/>
  <c r="AF364" i="1"/>
  <c r="BM364" i="1" s="1"/>
  <c r="AG364" i="1"/>
  <c r="AN364" i="1"/>
  <c r="BQ364" i="1" s="1"/>
  <c r="AW364" i="1"/>
  <c r="AO364" i="1"/>
  <c r="BE364" i="1"/>
  <c r="BD630" i="1"/>
  <c r="BY630" i="1" s="1"/>
  <c r="AF630" i="1"/>
  <c r="BM630" i="1" s="1"/>
  <c r="AG630" i="1"/>
  <c r="AN630" i="1"/>
  <c r="BQ630" i="1" s="1"/>
  <c r="AV630" i="1"/>
  <c r="BU630" i="1" s="1"/>
  <c r="AO630" i="1"/>
  <c r="AW630" i="1"/>
  <c r="BE630" i="1"/>
  <c r="BV617" i="1"/>
  <c r="AN443" i="1"/>
  <c r="BQ443" i="1" s="1"/>
  <c r="AV443" i="1"/>
  <c r="BU443" i="1" s="1"/>
  <c r="BD443" i="1"/>
  <c r="BY443" i="1" s="1"/>
  <c r="AF443" i="1"/>
  <c r="BM443" i="1" s="1"/>
  <c r="BE443" i="1"/>
  <c r="AG443" i="1"/>
  <c r="AO443" i="1"/>
  <c r="AW443" i="1"/>
  <c r="AV343" i="1"/>
  <c r="BU343" i="1" s="1"/>
  <c r="AN343" i="1"/>
  <c r="BQ343" i="1" s="1"/>
  <c r="AF343" i="1"/>
  <c r="BM343" i="1" s="1"/>
  <c r="BD343" i="1"/>
  <c r="BY343" i="1" s="1"/>
  <c r="BE343" i="1"/>
  <c r="AG343" i="1"/>
  <c r="AO343" i="1"/>
  <c r="AW343" i="1"/>
  <c r="AN479" i="1"/>
  <c r="BQ479" i="1" s="1"/>
  <c r="AV479" i="1"/>
  <c r="BU479" i="1" s="1"/>
  <c r="BD479" i="1"/>
  <c r="BY479" i="1" s="1"/>
  <c r="AF479" i="1"/>
  <c r="BM479" i="1" s="1"/>
  <c r="BE479" i="1"/>
  <c r="AG479" i="1"/>
  <c r="AW479" i="1"/>
  <c r="AO479" i="1"/>
  <c r="AN492" i="1"/>
  <c r="BQ492" i="1" s="1"/>
  <c r="AV492" i="1"/>
  <c r="BU492" i="1" s="1"/>
  <c r="BD492" i="1"/>
  <c r="BY492" i="1" s="1"/>
  <c r="BE492" i="1"/>
  <c r="AF492" i="1"/>
  <c r="BM492" i="1" s="1"/>
  <c r="AG492" i="1"/>
  <c r="AO492" i="1"/>
  <c r="AW492" i="1"/>
  <c r="BD536" i="1"/>
  <c r="BY536" i="1" s="1"/>
  <c r="AF536" i="1"/>
  <c r="BM536" i="1" s="1"/>
  <c r="AO536" i="1"/>
  <c r="AV536" i="1"/>
  <c r="BU536" i="1" s="1"/>
  <c r="AN536" i="1"/>
  <c r="BQ536" i="1" s="1"/>
  <c r="AW536" i="1"/>
  <c r="AG536" i="1"/>
  <c r="BE536" i="1"/>
  <c r="AV345" i="1"/>
  <c r="BU345" i="1" s="1"/>
  <c r="AN345" i="1"/>
  <c r="BQ345" i="1" s="1"/>
  <c r="AF345" i="1"/>
  <c r="BM345" i="1" s="1"/>
  <c r="BD345" i="1"/>
  <c r="BY345" i="1" s="1"/>
  <c r="BE345" i="1"/>
  <c r="AO345" i="1"/>
  <c r="AG345" i="1"/>
  <c r="AW345" i="1"/>
  <c r="AV215" i="1"/>
  <c r="BU215" i="1" s="1"/>
  <c r="AN215" i="1"/>
  <c r="BQ215" i="1" s="1"/>
  <c r="AF215" i="1"/>
  <c r="BM215" i="1" s="1"/>
  <c r="BD215" i="1"/>
  <c r="BY215" i="1" s="1"/>
  <c r="BE215" i="1"/>
  <c r="AG215" i="1"/>
  <c r="AO215" i="1"/>
  <c r="AW215" i="1"/>
  <c r="AV371" i="1"/>
  <c r="BU371" i="1" s="1"/>
  <c r="BD371" i="1"/>
  <c r="BY371" i="1" s="1"/>
  <c r="AF371" i="1"/>
  <c r="BM371" i="1" s="1"/>
  <c r="AG371" i="1"/>
  <c r="AN371" i="1"/>
  <c r="BQ371" i="1" s="1"/>
  <c r="AO371" i="1"/>
  <c r="AW371" i="1"/>
  <c r="BE371" i="1"/>
  <c r="BD565" i="1"/>
  <c r="BY565" i="1" s="1"/>
  <c r="AF565" i="1"/>
  <c r="BM565" i="1" s="1"/>
  <c r="AO565" i="1"/>
  <c r="AV565" i="1"/>
  <c r="BU565" i="1" s="1"/>
  <c r="AN565" i="1"/>
  <c r="BQ565" i="1" s="1"/>
  <c r="AW565" i="1"/>
  <c r="BE565" i="1"/>
  <c r="AG565" i="1"/>
  <c r="AV231" i="1"/>
  <c r="BU231" i="1" s="1"/>
  <c r="BD231" i="1"/>
  <c r="BY231" i="1" s="1"/>
  <c r="AF231" i="1"/>
  <c r="BM231" i="1" s="1"/>
  <c r="BE231" i="1"/>
  <c r="AN231" i="1"/>
  <c r="BQ231" i="1" s="1"/>
  <c r="AG231" i="1"/>
  <c r="AO231" i="1"/>
  <c r="AW231" i="1"/>
  <c r="AV237" i="1"/>
  <c r="BU237" i="1" s="1"/>
  <c r="BD237" i="1"/>
  <c r="BY237" i="1" s="1"/>
  <c r="AF237" i="1"/>
  <c r="BM237" i="1" s="1"/>
  <c r="BE237" i="1"/>
  <c r="AN237" i="1"/>
  <c r="BQ237" i="1" s="1"/>
  <c r="AG237" i="1"/>
  <c r="AO237" i="1"/>
  <c r="AW237" i="1"/>
  <c r="AN359" i="1"/>
  <c r="BQ359" i="1" s="1"/>
  <c r="AV359" i="1"/>
  <c r="BU359" i="1" s="1"/>
  <c r="AF359" i="1"/>
  <c r="BM359" i="1" s="1"/>
  <c r="BD359" i="1"/>
  <c r="BY359" i="1" s="1"/>
  <c r="BE359" i="1"/>
  <c r="AG359" i="1"/>
  <c r="AO359" i="1"/>
  <c r="AW359" i="1"/>
  <c r="AI615" i="1"/>
  <c r="BN615" i="1"/>
  <c r="AN489" i="1"/>
  <c r="BQ489" i="1" s="1"/>
  <c r="AV489" i="1"/>
  <c r="BU489" i="1" s="1"/>
  <c r="AF489" i="1"/>
  <c r="BM489" i="1" s="1"/>
  <c r="BE489" i="1"/>
  <c r="BD489" i="1"/>
  <c r="BY489" i="1" s="1"/>
  <c r="AG489" i="1"/>
  <c r="AO489" i="1"/>
  <c r="AW489" i="1"/>
  <c r="BD638" i="1"/>
  <c r="BY638" i="1" s="1"/>
  <c r="AF638" i="1"/>
  <c r="BM638" i="1" s="1"/>
  <c r="AG638" i="1"/>
  <c r="AN638" i="1"/>
  <c r="BQ638" i="1" s="1"/>
  <c r="AV638" i="1"/>
  <c r="BU638" i="1" s="1"/>
  <c r="AO638" i="1"/>
  <c r="BE638" i="1"/>
  <c r="AW638" i="1"/>
  <c r="BD570" i="1"/>
  <c r="BY570" i="1" s="1"/>
  <c r="AF570" i="1"/>
  <c r="BM570" i="1" s="1"/>
  <c r="AO570" i="1"/>
  <c r="AV570" i="1"/>
  <c r="BU570" i="1" s="1"/>
  <c r="AN570" i="1"/>
  <c r="BQ570" i="1" s="1"/>
  <c r="AW570" i="1"/>
  <c r="BE570" i="1"/>
  <c r="AG570" i="1"/>
  <c r="AN276" i="1"/>
  <c r="BQ276" i="1" s="1"/>
  <c r="AV276" i="1"/>
  <c r="BU276" i="1" s="1"/>
  <c r="BD276" i="1"/>
  <c r="BY276" i="1" s="1"/>
  <c r="AF276" i="1"/>
  <c r="BM276" i="1" s="1"/>
  <c r="BE276" i="1"/>
  <c r="AG276" i="1"/>
  <c r="AW276" i="1"/>
  <c r="AO276" i="1"/>
  <c r="AN447" i="1"/>
  <c r="BQ447" i="1" s="1"/>
  <c r="AV447" i="1"/>
  <c r="BU447" i="1" s="1"/>
  <c r="BD447" i="1"/>
  <c r="BY447" i="1" s="1"/>
  <c r="AF447" i="1"/>
  <c r="BM447" i="1" s="1"/>
  <c r="AG447" i="1"/>
  <c r="AO447" i="1"/>
  <c r="BE447" i="1"/>
  <c r="AW447" i="1"/>
  <c r="AN473" i="1"/>
  <c r="BQ473" i="1" s="1"/>
  <c r="AV473" i="1"/>
  <c r="BU473" i="1" s="1"/>
  <c r="BD473" i="1"/>
  <c r="BY473" i="1" s="1"/>
  <c r="AF473" i="1"/>
  <c r="BM473" i="1" s="1"/>
  <c r="BE473" i="1"/>
  <c r="AG473" i="1"/>
  <c r="AW473" i="1"/>
  <c r="AO473" i="1"/>
  <c r="BZ611" i="1"/>
  <c r="AV210" i="1"/>
  <c r="BU210" i="1" s="1"/>
  <c r="AN210" i="1"/>
  <c r="BQ210" i="1" s="1"/>
  <c r="AF210" i="1"/>
  <c r="BM210" i="1" s="1"/>
  <c r="BD210" i="1"/>
  <c r="BY210" i="1" s="1"/>
  <c r="BE210" i="1"/>
  <c r="AO210" i="1"/>
  <c r="AG210" i="1"/>
  <c r="AW210" i="1"/>
  <c r="AV201" i="1"/>
  <c r="BU201" i="1" s="1"/>
  <c r="BD201" i="1"/>
  <c r="BY201" i="1" s="1"/>
  <c r="AF201" i="1"/>
  <c r="BM201" i="1" s="1"/>
  <c r="AN201" i="1"/>
  <c r="BQ201" i="1" s="1"/>
  <c r="BE201" i="1"/>
  <c r="AG201" i="1"/>
  <c r="AO201" i="1"/>
  <c r="AW201" i="1"/>
  <c r="AI608" i="1"/>
  <c r="BN608" i="1"/>
  <c r="AV234" i="1"/>
  <c r="BU234" i="1" s="1"/>
  <c r="BD234" i="1"/>
  <c r="BY234" i="1" s="1"/>
  <c r="AF234" i="1"/>
  <c r="BM234" i="1" s="1"/>
  <c r="BE234" i="1"/>
  <c r="AN234" i="1"/>
  <c r="BQ234" i="1" s="1"/>
  <c r="AG234" i="1"/>
  <c r="AO234" i="1"/>
  <c r="AW234" i="1"/>
  <c r="AV396" i="1"/>
  <c r="BU396" i="1" s="1"/>
  <c r="BD396" i="1"/>
  <c r="BY396" i="1" s="1"/>
  <c r="AF396" i="1"/>
  <c r="BM396" i="1" s="1"/>
  <c r="AN396" i="1"/>
  <c r="BQ396" i="1" s="1"/>
  <c r="BE396" i="1"/>
  <c r="AO396" i="1"/>
  <c r="AG396" i="1"/>
  <c r="AW396" i="1"/>
  <c r="AV243" i="1"/>
  <c r="BU243" i="1" s="1"/>
  <c r="BD243" i="1"/>
  <c r="BY243" i="1" s="1"/>
  <c r="AF243" i="1"/>
  <c r="BM243" i="1" s="1"/>
  <c r="BE243" i="1"/>
  <c r="AN243" i="1"/>
  <c r="BQ243" i="1" s="1"/>
  <c r="AG243" i="1"/>
  <c r="AO243" i="1"/>
  <c r="AW243" i="1"/>
  <c r="AV311" i="1"/>
  <c r="BU311" i="1" s="1"/>
  <c r="BD311" i="1"/>
  <c r="BY311" i="1" s="1"/>
  <c r="AF311" i="1"/>
  <c r="BM311" i="1" s="1"/>
  <c r="BE311" i="1"/>
  <c r="AN311" i="1"/>
  <c r="BQ311" i="1" s="1"/>
  <c r="AG311" i="1"/>
  <c r="AO311" i="1"/>
  <c r="AW311" i="1"/>
  <c r="AV330" i="1"/>
  <c r="BU330" i="1" s="1"/>
  <c r="BD330" i="1"/>
  <c r="BY330" i="1" s="1"/>
  <c r="AF330" i="1"/>
  <c r="BM330" i="1" s="1"/>
  <c r="BE330" i="1"/>
  <c r="AN330" i="1"/>
  <c r="BQ330" i="1" s="1"/>
  <c r="AG330" i="1"/>
  <c r="AO330" i="1"/>
  <c r="AW330" i="1"/>
  <c r="AV367" i="1"/>
  <c r="BU367" i="1" s="1"/>
  <c r="BD367" i="1"/>
  <c r="BY367" i="1" s="1"/>
  <c r="AF367" i="1"/>
  <c r="BM367" i="1" s="1"/>
  <c r="AG367" i="1"/>
  <c r="AN367" i="1"/>
  <c r="BQ367" i="1" s="1"/>
  <c r="AO367" i="1"/>
  <c r="AW367" i="1"/>
  <c r="BE367" i="1"/>
  <c r="BV610" i="1"/>
  <c r="AI610" i="1"/>
  <c r="BN610" i="1"/>
  <c r="AG599" i="1"/>
  <c r="BD599" i="1"/>
  <c r="BY599" i="1" s="1"/>
  <c r="BE606" i="1"/>
  <c r="AN147" i="1"/>
  <c r="BQ147" i="1" s="1"/>
  <c r="AV147" i="1"/>
  <c r="BU147" i="1" s="1"/>
  <c r="AF147" i="1"/>
  <c r="BM147" i="1" s="1"/>
  <c r="BD147" i="1"/>
  <c r="BY147" i="1" s="1"/>
  <c r="BE147" i="1"/>
  <c r="AO147" i="1"/>
  <c r="AG147" i="1"/>
  <c r="AW147" i="1"/>
  <c r="AI603" i="1"/>
  <c r="BN603" i="1"/>
  <c r="BE602" i="1"/>
  <c r="BV614" i="1"/>
  <c r="AW202" i="1"/>
  <c r="AF202" i="1"/>
  <c r="BM202" i="1" s="1"/>
  <c r="BV612" i="1"/>
  <c r="AQ618" i="1"/>
  <c r="BR618" i="1"/>
  <c r="AQ607" i="1"/>
  <c r="BR607" i="1"/>
  <c r="AV601" i="1"/>
  <c r="BU601" i="1" s="1"/>
  <c r="AW600" i="1"/>
  <c r="AV600" i="1"/>
  <c r="BU600" i="1" s="1"/>
  <c r="BZ613" i="1"/>
  <c r="AV424" i="1"/>
  <c r="BU424" i="1" s="1"/>
  <c r="AN424" i="1"/>
  <c r="BQ424" i="1" s="1"/>
  <c r="AF424" i="1"/>
  <c r="BM424" i="1" s="1"/>
  <c r="BD424" i="1"/>
  <c r="BY424" i="1" s="1"/>
  <c r="BE424" i="1"/>
  <c r="AG424" i="1"/>
  <c r="AO424" i="1"/>
  <c r="AW424" i="1"/>
  <c r="AV313" i="1"/>
  <c r="BU313" i="1" s="1"/>
  <c r="BD313" i="1"/>
  <c r="BY313" i="1" s="1"/>
  <c r="AF313" i="1"/>
  <c r="BM313" i="1" s="1"/>
  <c r="BE313" i="1"/>
  <c r="AN313" i="1"/>
  <c r="BQ313" i="1" s="1"/>
  <c r="AG313" i="1"/>
  <c r="AO313" i="1"/>
  <c r="AW313" i="1"/>
  <c r="AN519" i="1"/>
  <c r="BQ519" i="1" s="1"/>
  <c r="AF519" i="1"/>
  <c r="BM519" i="1" s="1"/>
  <c r="BD519" i="1"/>
  <c r="BY519" i="1" s="1"/>
  <c r="AV519" i="1"/>
  <c r="BU519" i="1" s="1"/>
  <c r="BE519" i="1"/>
  <c r="AW519" i="1"/>
  <c r="AO519" i="1"/>
  <c r="AG519" i="1"/>
  <c r="BZ620" i="1"/>
  <c r="AQ604" i="1"/>
  <c r="BR604" i="1"/>
  <c r="AN513" i="1"/>
  <c r="BQ513" i="1" s="1"/>
  <c r="AV513" i="1"/>
  <c r="BU513" i="1" s="1"/>
  <c r="AF513" i="1"/>
  <c r="BM513" i="1" s="1"/>
  <c r="BD513" i="1"/>
  <c r="BY513" i="1" s="1"/>
  <c r="BE513" i="1"/>
  <c r="AG513" i="1"/>
  <c r="AO513" i="1"/>
  <c r="AW513" i="1"/>
  <c r="AN279" i="1"/>
  <c r="BQ279" i="1" s="1"/>
  <c r="AV279" i="1"/>
  <c r="BU279" i="1" s="1"/>
  <c r="BD279" i="1"/>
  <c r="BY279" i="1" s="1"/>
  <c r="AF279" i="1"/>
  <c r="BM279" i="1" s="1"/>
  <c r="BE279" i="1"/>
  <c r="AG279" i="1"/>
  <c r="AO279" i="1"/>
  <c r="AW279" i="1"/>
  <c r="AN288" i="1"/>
  <c r="BQ288" i="1" s="1"/>
  <c r="AV288" i="1"/>
  <c r="BU288" i="1" s="1"/>
  <c r="BD288" i="1"/>
  <c r="BY288" i="1" s="1"/>
  <c r="AF288" i="1"/>
  <c r="BM288" i="1" s="1"/>
  <c r="BE288" i="1"/>
  <c r="AG288" i="1"/>
  <c r="AO288" i="1"/>
  <c r="AW288" i="1"/>
  <c r="AV430" i="1"/>
  <c r="BU430" i="1" s="1"/>
  <c r="BD430" i="1"/>
  <c r="BY430" i="1" s="1"/>
  <c r="AF430" i="1"/>
  <c r="BM430" i="1" s="1"/>
  <c r="AN430" i="1"/>
  <c r="BQ430" i="1" s="1"/>
  <c r="AG430" i="1"/>
  <c r="AW430" i="1"/>
  <c r="AO430" i="1"/>
  <c r="BE430" i="1"/>
  <c r="AN506" i="1"/>
  <c r="BQ506" i="1" s="1"/>
  <c r="AV506" i="1"/>
  <c r="BU506" i="1" s="1"/>
  <c r="AF506" i="1"/>
  <c r="BM506" i="1" s="1"/>
  <c r="BD506" i="1"/>
  <c r="BY506" i="1" s="1"/>
  <c r="BE506" i="1"/>
  <c r="AW506" i="1"/>
  <c r="AG506" i="1"/>
  <c r="AO506" i="1"/>
  <c r="AN503" i="1"/>
  <c r="BQ503" i="1" s="1"/>
  <c r="AF503" i="1"/>
  <c r="BM503" i="1" s="1"/>
  <c r="BD503" i="1"/>
  <c r="BY503" i="1" s="1"/>
  <c r="AV503" i="1"/>
  <c r="BU503" i="1" s="1"/>
  <c r="BE503" i="1"/>
  <c r="AG503" i="1"/>
  <c r="AO503" i="1"/>
  <c r="AW503" i="1"/>
  <c r="AQ619" i="1"/>
  <c r="BR619" i="1"/>
  <c r="BR620" i="1"/>
  <c r="AQ620" i="1"/>
  <c r="BV604" i="1"/>
  <c r="BD590" i="1"/>
  <c r="BY590" i="1" s="1"/>
  <c r="AF590" i="1"/>
  <c r="BM590" i="1" s="1"/>
  <c r="AV590" i="1"/>
  <c r="BU590" i="1" s="1"/>
  <c r="AG590" i="1"/>
  <c r="AN590" i="1"/>
  <c r="BQ590" i="1" s="1"/>
  <c r="AO590" i="1"/>
  <c r="AW590" i="1"/>
  <c r="BE590" i="1"/>
  <c r="AV409" i="1"/>
  <c r="BU409" i="1" s="1"/>
  <c r="BD409" i="1"/>
  <c r="BY409" i="1" s="1"/>
  <c r="AF409" i="1"/>
  <c r="BM409" i="1" s="1"/>
  <c r="AN409" i="1"/>
  <c r="BQ409" i="1" s="1"/>
  <c r="BE409" i="1"/>
  <c r="AG409" i="1"/>
  <c r="AO409" i="1"/>
  <c r="AW409" i="1"/>
  <c r="AV263" i="1"/>
  <c r="BU263" i="1" s="1"/>
  <c r="AN263" i="1"/>
  <c r="BQ263" i="1" s="1"/>
  <c r="AF263" i="1"/>
  <c r="BM263" i="1" s="1"/>
  <c r="BD263" i="1"/>
  <c r="BY263" i="1" s="1"/>
  <c r="BE263" i="1"/>
  <c r="AG263" i="1"/>
  <c r="AO263" i="1"/>
  <c r="AW263" i="1"/>
  <c r="AF176" i="1"/>
  <c r="BM176" i="1" s="1"/>
  <c r="AN176" i="1"/>
  <c r="BQ176" i="1" s="1"/>
  <c r="AV176" i="1"/>
  <c r="BU176" i="1" s="1"/>
  <c r="BD176" i="1"/>
  <c r="BY176" i="1" s="1"/>
  <c r="BE176" i="1"/>
  <c r="AO176" i="1"/>
  <c r="AW176" i="1"/>
  <c r="AG176" i="1"/>
  <c r="AV431" i="1"/>
  <c r="BU431" i="1" s="1"/>
  <c r="BD431" i="1"/>
  <c r="BY431" i="1" s="1"/>
  <c r="AF431" i="1"/>
  <c r="BM431" i="1" s="1"/>
  <c r="AN431" i="1"/>
  <c r="BQ431" i="1" s="1"/>
  <c r="AG431" i="1"/>
  <c r="BE431" i="1"/>
  <c r="AW431" i="1"/>
  <c r="AO431" i="1"/>
  <c r="AN452" i="1"/>
  <c r="BQ452" i="1" s="1"/>
  <c r="AV452" i="1"/>
  <c r="BU452" i="1" s="1"/>
  <c r="BD452" i="1"/>
  <c r="BY452" i="1" s="1"/>
  <c r="AF452" i="1"/>
  <c r="BM452" i="1" s="1"/>
  <c r="AG452" i="1"/>
  <c r="BE452" i="1"/>
  <c r="AO452" i="1"/>
  <c r="AW452" i="1"/>
  <c r="BZ616" i="1"/>
  <c r="AN270" i="1"/>
  <c r="BQ270" i="1" s="1"/>
  <c r="AV270" i="1"/>
  <c r="BU270" i="1" s="1"/>
  <c r="BD270" i="1"/>
  <c r="BY270" i="1" s="1"/>
  <c r="AF270" i="1"/>
  <c r="BM270" i="1" s="1"/>
  <c r="AG270" i="1"/>
  <c r="BE270" i="1"/>
  <c r="AO270" i="1"/>
  <c r="AW270" i="1"/>
  <c r="AN291" i="1"/>
  <c r="BQ291" i="1" s="1"/>
  <c r="AV291" i="1"/>
  <c r="BU291" i="1" s="1"/>
  <c r="AF291" i="1"/>
  <c r="BM291" i="1" s="1"/>
  <c r="BE291" i="1"/>
  <c r="BD291" i="1"/>
  <c r="BY291" i="1" s="1"/>
  <c r="AG291" i="1"/>
  <c r="AW291" i="1"/>
  <c r="AO291" i="1"/>
  <c r="AV139" i="1"/>
  <c r="BU139" i="1" s="1"/>
  <c r="AF139" i="1"/>
  <c r="BM139" i="1" s="1"/>
  <c r="AN139" i="1"/>
  <c r="BQ139" i="1" s="1"/>
  <c r="AG139" i="1"/>
  <c r="AO139" i="1"/>
  <c r="AW139" i="1"/>
  <c r="AV327" i="1"/>
  <c r="BU327" i="1" s="1"/>
  <c r="BD327" i="1"/>
  <c r="BY327" i="1" s="1"/>
  <c r="AF327" i="1"/>
  <c r="BM327" i="1" s="1"/>
  <c r="BE327" i="1"/>
  <c r="AN327" i="1"/>
  <c r="BQ327" i="1" s="1"/>
  <c r="AG327" i="1"/>
  <c r="AO327" i="1"/>
  <c r="AW327" i="1"/>
  <c r="AN170" i="1"/>
  <c r="BQ170" i="1" s="1"/>
  <c r="AV170" i="1"/>
  <c r="BU170" i="1" s="1"/>
  <c r="AF170" i="1"/>
  <c r="BM170" i="1" s="1"/>
  <c r="AO170" i="1"/>
  <c r="BD170" i="1"/>
  <c r="BY170" i="1" s="1"/>
  <c r="AG170" i="1"/>
  <c r="BE170" i="1"/>
  <c r="AW170" i="1"/>
  <c r="AN168" i="1"/>
  <c r="BQ168" i="1" s="1"/>
  <c r="AF168" i="1"/>
  <c r="BM168" i="1" s="1"/>
  <c r="BD168" i="1"/>
  <c r="BY168" i="1" s="1"/>
  <c r="BE168" i="1"/>
  <c r="AV168" i="1"/>
  <c r="BU168" i="1" s="1"/>
  <c r="AG168" i="1"/>
  <c r="AO168" i="1"/>
  <c r="AW168" i="1"/>
  <c r="BV605" i="1"/>
  <c r="AV395" i="1"/>
  <c r="BU395" i="1" s="1"/>
  <c r="BD395" i="1"/>
  <c r="BY395" i="1" s="1"/>
  <c r="AF395" i="1"/>
  <c r="BM395" i="1" s="1"/>
  <c r="AN395" i="1"/>
  <c r="BQ395" i="1" s="1"/>
  <c r="BE395" i="1"/>
  <c r="AO395" i="1"/>
  <c r="AG395" i="1"/>
  <c r="AW395" i="1"/>
  <c r="AV314" i="1"/>
  <c r="BU314" i="1" s="1"/>
  <c r="BD314" i="1"/>
  <c r="BY314" i="1" s="1"/>
  <c r="AF314" i="1"/>
  <c r="BM314" i="1" s="1"/>
  <c r="BE314" i="1"/>
  <c r="AN314" i="1"/>
  <c r="BQ314" i="1" s="1"/>
  <c r="AG314" i="1"/>
  <c r="AO314" i="1"/>
  <c r="AW314" i="1"/>
  <c r="AV214" i="1"/>
  <c r="BU214" i="1" s="1"/>
  <c r="AN214" i="1"/>
  <c r="BQ214" i="1" s="1"/>
  <c r="AF214" i="1"/>
  <c r="BM214" i="1" s="1"/>
  <c r="BD214" i="1"/>
  <c r="BY214" i="1" s="1"/>
  <c r="BE214" i="1"/>
  <c r="AO214" i="1"/>
  <c r="AG214" i="1"/>
  <c r="AW214" i="1"/>
  <c r="AV387" i="1"/>
  <c r="BU387" i="1" s="1"/>
  <c r="BD387" i="1"/>
  <c r="BY387" i="1" s="1"/>
  <c r="AF387" i="1"/>
  <c r="BM387" i="1" s="1"/>
  <c r="AG387" i="1"/>
  <c r="AN387" i="1"/>
  <c r="BQ387" i="1" s="1"/>
  <c r="AO387" i="1"/>
  <c r="BE387" i="1"/>
  <c r="AW387" i="1"/>
  <c r="AV399" i="1"/>
  <c r="BU399" i="1" s="1"/>
  <c r="BD399" i="1"/>
  <c r="BY399" i="1" s="1"/>
  <c r="AF399" i="1"/>
  <c r="BM399" i="1" s="1"/>
  <c r="AN399" i="1"/>
  <c r="BQ399" i="1" s="1"/>
  <c r="BE399" i="1"/>
  <c r="AO399" i="1"/>
  <c r="AG399" i="1"/>
  <c r="AW399" i="1"/>
  <c r="BD558" i="1"/>
  <c r="BY558" i="1" s="1"/>
  <c r="AF558" i="1"/>
  <c r="BM558" i="1" s="1"/>
  <c r="AV558" i="1"/>
  <c r="BU558" i="1" s="1"/>
  <c r="AN558" i="1"/>
  <c r="BQ558" i="1" s="1"/>
  <c r="AO558" i="1"/>
  <c r="AW558" i="1"/>
  <c r="BE558" i="1"/>
  <c r="AG558" i="1"/>
  <c r="AV264" i="1"/>
  <c r="BU264" i="1" s="1"/>
  <c r="AN264" i="1"/>
  <c r="BQ264" i="1" s="1"/>
  <c r="AF264" i="1"/>
  <c r="BM264" i="1" s="1"/>
  <c r="BD264" i="1"/>
  <c r="BY264" i="1" s="1"/>
  <c r="BE264" i="1"/>
  <c r="AG264" i="1"/>
  <c r="AO264" i="1"/>
  <c r="AW264" i="1"/>
  <c r="BD533" i="1"/>
  <c r="BY533" i="1" s="1"/>
  <c r="AF533" i="1"/>
  <c r="BM533" i="1" s="1"/>
  <c r="AN533" i="1"/>
  <c r="BQ533" i="1" s="1"/>
  <c r="AO533" i="1"/>
  <c r="AV533" i="1"/>
  <c r="BU533" i="1" s="1"/>
  <c r="BE533" i="1"/>
  <c r="AG533" i="1"/>
  <c r="AW533" i="1"/>
  <c r="AN290" i="1"/>
  <c r="BQ290" i="1" s="1"/>
  <c r="AV290" i="1"/>
  <c r="BU290" i="1" s="1"/>
  <c r="AF290" i="1"/>
  <c r="BM290" i="1" s="1"/>
  <c r="BE290" i="1"/>
  <c r="BD290" i="1"/>
  <c r="BY290" i="1" s="1"/>
  <c r="AG290" i="1"/>
  <c r="AO290" i="1"/>
  <c r="AW290" i="1"/>
  <c r="BD595" i="1"/>
  <c r="BY595" i="1" s="1"/>
  <c r="AF595" i="1"/>
  <c r="BM595" i="1" s="1"/>
  <c r="AV595" i="1"/>
  <c r="BU595" i="1" s="1"/>
  <c r="AN595" i="1"/>
  <c r="BQ595" i="1" s="1"/>
  <c r="AG595" i="1"/>
  <c r="AO595" i="1"/>
  <c r="BE595" i="1"/>
  <c r="AW595" i="1"/>
  <c r="AV256" i="1"/>
  <c r="BU256" i="1" s="1"/>
  <c r="AN256" i="1"/>
  <c r="BQ256" i="1" s="1"/>
  <c r="AF256" i="1"/>
  <c r="BM256" i="1" s="1"/>
  <c r="BD256" i="1"/>
  <c r="BY256" i="1" s="1"/>
  <c r="BE256" i="1"/>
  <c r="AG256" i="1"/>
  <c r="AO256" i="1"/>
  <c r="AW256" i="1"/>
  <c r="AV354" i="1"/>
  <c r="BU354" i="1" s="1"/>
  <c r="AN354" i="1"/>
  <c r="BQ354" i="1" s="1"/>
  <c r="AF354" i="1"/>
  <c r="BM354" i="1" s="1"/>
  <c r="BD354" i="1"/>
  <c r="BY354" i="1" s="1"/>
  <c r="BE354" i="1"/>
  <c r="AG354" i="1"/>
  <c r="AO354" i="1"/>
  <c r="AW354" i="1"/>
  <c r="AV308" i="1"/>
  <c r="BU308" i="1" s="1"/>
  <c r="BD308" i="1"/>
  <c r="BY308" i="1" s="1"/>
  <c r="AF308" i="1"/>
  <c r="BM308" i="1" s="1"/>
  <c r="BE308" i="1"/>
  <c r="AN308" i="1"/>
  <c r="BQ308" i="1" s="1"/>
  <c r="AO308" i="1"/>
  <c r="AG308" i="1"/>
  <c r="AW308" i="1"/>
  <c r="BZ617" i="1"/>
  <c r="BD632" i="1"/>
  <c r="BY632" i="1" s="1"/>
  <c r="AF632" i="1"/>
  <c r="BM632" i="1" s="1"/>
  <c r="AG632" i="1"/>
  <c r="AN632" i="1"/>
  <c r="BQ632" i="1" s="1"/>
  <c r="AV632" i="1"/>
  <c r="BU632" i="1" s="1"/>
  <c r="AO632" i="1"/>
  <c r="BE632" i="1"/>
  <c r="AW632" i="1"/>
  <c r="AV393" i="1"/>
  <c r="BU393" i="1" s="1"/>
  <c r="BD393" i="1"/>
  <c r="BY393" i="1" s="1"/>
  <c r="AF393" i="1"/>
  <c r="BM393" i="1" s="1"/>
  <c r="AN393" i="1"/>
  <c r="BQ393" i="1" s="1"/>
  <c r="AO393" i="1"/>
  <c r="AG393" i="1"/>
  <c r="BE393" i="1"/>
  <c r="AW393" i="1"/>
  <c r="AV217" i="1"/>
  <c r="BU217" i="1" s="1"/>
  <c r="AN217" i="1"/>
  <c r="BQ217" i="1" s="1"/>
  <c r="AF217" i="1"/>
  <c r="BM217" i="1" s="1"/>
  <c r="BD217" i="1"/>
  <c r="BY217" i="1" s="1"/>
  <c r="BE217" i="1"/>
  <c r="AO217" i="1"/>
  <c r="AG217" i="1"/>
  <c r="AW217" i="1"/>
  <c r="BD551" i="1"/>
  <c r="BY551" i="1" s="1"/>
  <c r="AF551" i="1"/>
  <c r="BM551" i="1" s="1"/>
  <c r="AV551" i="1"/>
  <c r="BU551" i="1" s="1"/>
  <c r="AN551" i="1"/>
  <c r="BQ551" i="1" s="1"/>
  <c r="BE551" i="1"/>
  <c r="AW551" i="1"/>
  <c r="AG551" i="1"/>
  <c r="AO551" i="1"/>
  <c r="AF182" i="1"/>
  <c r="BM182" i="1" s="1"/>
  <c r="AN182" i="1"/>
  <c r="BQ182" i="1" s="1"/>
  <c r="AV182" i="1"/>
  <c r="BU182" i="1" s="1"/>
  <c r="BD182" i="1"/>
  <c r="BY182" i="1" s="1"/>
  <c r="AO182" i="1"/>
  <c r="BE182" i="1"/>
  <c r="AW182" i="1"/>
  <c r="AG182" i="1"/>
  <c r="AN444" i="1"/>
  <c r="BQ444" i="1" s="1"/>
  <c r="AV444" i="1"/>
  <c r="BU444" i="1" s="1"/>
  <c r="BD444" i="1"/>
  <c r="BY444" i="1" s="1"/>
  <c r="AF444" i="1"/>
  <c r="BM444" i="1" s="1"/>
  <c r="AG444" i="1"/>
  <c r="BE444" i="1"/>
  <c r="AW444" i="1"/>
  <c r="AO444" i="1"/>
  <c r="BD598" i="1"/>
  <c r="BY598" i="1" s="1"/>
  <c r="AF598" i="1"/>
  <c r="BM598" i="1" s="1"/>
  <c r="AV598" i="1"/>
  <c r="BU598" i="1" s="1"/>
  <c r="AG598" i="1"/>
  <c r="AN598" i="1"/>
  <c r="BQ598" i="1" s="1"/>
  <c r="AO598" i="1"/>
  <c r="AW598" i="1"/>
  <c r="BE598" i="1"/>
  <c r="AN493" i="1"/>
  <c r="BQ493" i="1" s="1"/>
  <c r="AV493" i="1"/>
  <c r="BU493" i="1" s="1"/>
  <c r="BD493" i="1"/>
  <c r="BY493" i="1" s="1"/>
  <c r="BE493" i="1"/>
  <c r="AF493" i="1"/>
  <c r="BM493" i="1" s="1"/>
  <c r="AO493" i="1"/>
  <c r="AG493" i="1"/>
  <c r="AW493" i="1"/>
  <c r="AN454" i="1"/>
  <c r="BQ454" i="1" s="1"/>
  <c r="AV454" i="1"/>
  <c r="BU454" i="1" s="1"/>
  <c r="BD454" i="1"/>
  <c r="BY454" i="1" s="1"/>
  <c r="AF454" i="1"/>
  <c r="BM454" i="1" s="1"/>
  <c r="AG454" i="1"/>
  <c r="BE454" i="1"/>
  <c r="AO454" i="1"/>
  <c r="AW454" i="1"/>
  <c r="AV408" i="1"/>
  <c r="BU408" i="1" s="1"/>
  <c r="BD408" i="1"/>
  <c r="BY408" i="1" s="1"/>
  <c r="AF408" i="1"/>
  <c r="BM408" i="1" s="1"/>
  <c r="AN408" i="1"/>
  <c r="BQ408" i="1" s="1"/>
  <c r="AG408" i="1"/>
  <c r="BE408" i="1"/>
  <c r="AO408" i="1"/>
  <c r="AW408" i="1"/>
  <c r="AN474" i="1"/>
  <c r="BQ474" i="1" s="1"/>
  <c r="AV474" i="1"/>
  <c r="BU474" i="1" s="1"/>
  <c r="BD474" i="1"/>
  <c r="BY474" i="1" s="1"/>
  <c r="AF474" i="1"/>
  <c r="BM474" i="1" s="1"/>
  <c r="BE474" i="1"/>
  <c r="AG474" i="1"/>
  <c r="AW474" i="1"/>
  <c r="AO474" i="1"/>
  <c r="AV233" i="1"/>
  <c r="BU233" i="1" s="1"/>
  <c r="BD233" i="1"/>
  <c r="BY233" i="1" s="1"/>
  <c r="AF233" i="1"/>
  <c r="BM233" i="1" s="1"/>
  <c r="BE233" i="1"/>
  <c r="AN233" i="1"/>
  <c r="BQ233" i="1" s="1"/>
  <c r="AO233" i="1"/>
  <c r="AG233" i="1"/>
  <c r="AW233" i="1"/>
  <c r="BZ615" i="1"/>
  <c r="AV239" i="1"/>
  <c r="BU239" i="1" s="1"/>
  <c r="BD239" i="1"/>
  <c r="BY239" i="1" s="1"/>
  <c r="AF239" i="1"/>
  <c r="BM239" i="1" s="1"/>
  <c r="BE239" i="1"/>
  <c r="AN239" i="1"/>
  <c r="BQ239" i="1" s="1"/>
  <c r="AO239" i="1"/>
  <c r="AG239" i="1"/>
  <c r="AW239" i="1"/>
  <c r="AN446" i="1"/>
  <c r="BQ446" i="1" s="1"/>
  <c r="AV446" i="1"/>
  <c r="BU446" i="1" s="1"/>
  <c r="BD446" i="1"/>
  <c r="BY446" i="1" s="1"/>
  <c r="AF446" i="1"/>
  <c r="BM446" i="1" s="1"/>
  <c r="AG446" i="1"/>
  <c r="BE446" i="1"/>
  <c r="AO446" i="1"/>
  <c r="AW446" i="1"/>
  <c r="AV316" i="1"/>
  <c r="BU316" i="1" s="1"/>
  <c r="BD316" i="1"/>
  <c r="BY316" i="1" s="1"/>
  <c r="AF316" i="1"/>
  <c r="BM316" i="1" s="1"/>
  <c r="BE316" i="1"/>
  <c r="AN316" i="1"/>
  <c r="BQ316" i="1" s="1"/>
  <c r="AO316" i="1"/>
  <c r="AG316" i="1"/>
  <c r="AW316" i="1"/>
  <c r="AN360" i="1"/>
  <c r="BQ360" i="1" s="1"/>
  <c r="AV360" i="1"/>
  <c r="BU360" i="1" s="1"/>
  <c r="AF360" i="1"/>
  <c r="BM360" i="1" s="1"/>
  <c r="BD360" i="1"/>
  <c r="BY360" i="1" s="1"/>
  <c r="BE360" i="1"/>
  <c r="AG360" i="1"/>
  <c r="AO360" i="1"/>
  <c r="AW360" i="1"/>
  <c r="BD592" i="1"/>
  <c r="BY592" i="1" s="1"/>
  <c r="AF592" i="1"/>
  <c r="BM592" i="1" s="1"/>
  <c r="AV592" i="1"/>
  <c r="BU592" i="1" s="1"/>
  <c r="AN592" i="1"/>
  <c r="BQ592" i="1" s="1"/>
  <c r="AG592" i="1"/>
  <c r="AO592" i="1"/>
  <c r="BE592" i="1"/>
  <c r="AW592" i="1"/>
  <c r="AN275" i="1"/>
  <c r="BQ275" i="1" s="1"/>
  <c r="AV275" i="1"/>
  <c r="BU275" i="1" s="1"/>
  <c r="BD275" i="1"/>
  <c r="BY275" i="1" s="1"/>
  <c r="AF275" i="1"/>
  <c r="BM275" i="1" s="1"/>
  <c r="BE275" i="1"/>
  <c r="AG275" i="1"/>
  <c r="AW275" i="1"/>
  <c r="AO275" i="1"/>
  <c r="BD589" i="1"/>
  <c r="BY589" i="1" s="1"/>
  <c r="AF589" i="1"/>
  <c r="BM589" i="1" s="1"/>
  <c r="AV589" i="1"/>
  <c r="BU589" i="1" s="1"/>
  <c r="AN589" i="1"/>
  <c r="BQ589" i="1" s="1"/>
  <c r="AG589" i="1"/>
  <c r="AO589" i="1"/>
  <c r="BE589" i="1"/>
  <c r="AW589" i="1"/>
  <c r="AN487" i="1"/>
  <c r="BQ487" i="1" s="1"/>
  <c r="AV487" i="1"/>
  <c r="BU487" i="1" s="1"/>
  <c r="BD487" i="1"/>
  <c r="BY487" i="1" s="1"/>
  <c r="AF487" i="1"/>
  <c r="BM487" i="1" s="1"/>
  <c r="BE487" i="1"/>
  <c r="AG487" i="1"/>
  <c r="AO487" i="1"/>
  <c r="AW487" i="1"/>
  <c r="AN294" i="1"/>
  <c r="BQ294" i="1" s="1"/>
  <c r="AV294" i="1"/>
  <c r="BU294" i="1" s="1"/>
  <c r="AF294" i="1"/>
  <c r="BM294" i="1" s="1"/>
  <c r="BE294" i="1"/>
  <c r="BD294" i="1"/>
  <c r="BY294" i="1" s="1"/>
  <c r="AG294" i="1"/>
  <c r="AO294" i="1"/>
  <c r="AW294" i="1"/>
  <c r="BV611" i="1"/>
  <c r="AV336" i="1"/>
  <c r="BU336" i="1" s="1"/>
  <c r="BD336" i="1"/>
  <c r="BY336" i="1" s="1"/>
  <c r="AF336" i="1"/>
  <c r="BM336" i="1" s="1"/>
  <c r="BE336" i="1"/>
  <c r="AN336" i="1"/>
  <c r="BQ336" i="1" s="1"/>
  <c r="AO336" i="1"/>
  <c r="AG336" i="1"/>
  <c r="AW336" i="1"/>
  <c r="AQ608" i="1"/>
  <c r="BR608" i="1"/>
  <c r="AN488" i="1"/>
  <c r="BQ488" i="1" s="1"/>
  <c r="AV488" i="1"/>
  <c r="BU488" i="1" s="1"/>
  <c r="AF488" i="1"/>
  <c r="BM488" i="1" s="1"/>
  <c r="BE488" i="1"/>
  <c r="BD488" i="1"/>
  <c r="BY488" i="1" s="1"/>
  <c r="AG488" i="1"/>
  <c r="AW488" i="1"/>
  <c r="AO488" i="1"/>
  <c r="AV415" i="1"/>
  <c r="BU415" i="1" s="1"/>
  <c r="AN415" i="1"/>
  <c r="BQ415" i="1" s="1"/>
  <c r="AF415" i="1"/>
  <c r="BM415" i="1" s="1"/>
  <c r="BD415" i="1"/>
  <c r="BY415" i="1" s="1"/>
  <c r="BE415" i="1"/>
  <c r="AG415" i="1"/>
  <c r="AO415" i="1"/>
  <c r="AW415" i="1"/>
  <c r="AN440" i="1"/>
  <c r="BQ440" i="1" s="1"/>
  <c r="AV440" i="1"/>
  <c r="BU440" i="1" s="1"/>
  <c r="BD440" i="1"/>
  <c r="BY440" i="1" s="1"/>
  <c r="AF440" i="1"/>
  <c r="BM440" i="1" s="1"/>
  <c r="AG440" i="1"/>
  <c r="BE440" i="1"/>
  <c r="AW440" i="1"/>
  <c r="AO440" i="1"/>
  <c r="BZ610" i="1"/>
  <c r="AN299" i="1"/>
  <c r="BQ299" i="1" s="1"/>
  <c r="AV299" i="1"/>
  <c r="BU299" i="1" s="1"/>
  <c r="BD299" i="1"/>
  <c r="BY299" i="1" s="1"/>
  <c r="BE299" i="1"/>
  <c r="AF299" i="1"/>
  <c r="BM299" i="1" s="1"/>
  <c r="AO299" i="1"/>
  <c r="AG299" i="1"/>
  <c r="AW299" i="1"/>
  <c r="AN269" i="1"/>
  <c r="BQ269" i="1" s="1"/>
  <c r="AV269" i="1"/>
  <c r="BU269" i="1" s="1"/>
  <c r="BD269" i="1"/>
  <c r="BY269" i="1" s="1"/>
  <c r="AF269" i="1"/>
  <c r="BM269" i="1" s="1"/>
  <c r="AG269" i="1"/>
  <c r="AO269" i="1"/>
  <c r="BE269" i="1"/>
  <c r="AW269" i="1"/>
  <c r="BD606" i="1"/>
  <c r="BY606" i="1" s="1"/>
  <c r="AN169" i="1"/>
  <c r="BQ169" i="1" s="1"/>
  <c r="AV169" i="1"/>
  <c r="BU169" i="1" s="1"/>
  <c r="AF169" i="1"/>
  <c r="BM169" i="1" s="1"/>
  <c r="BD169" i="1"/>
  <c r="BY169" i="1" s="1"/>
  <c r="AO169" i="1"/>
  <c r="BE169" i="1"/>
  <c r="AG169" i="1"/>
  <c r="AW169" i="1"/>
  <c r="BE603" i="1"/>
  <c r="AQ602" i="1"/>
  <c r="BR602" i="1"/>
  <c r="AQ614" i="1"/>
  <c r="BR614" i="1"/>
  <c r="AG202" i="1"/>
  <c r="BE152" i="1"/>
  <c r="AO152" i="1"/>
  <c r="BZ612" i="1"/>
  <c r="BV618" i="1"/>
  <c r="AQ609" i="1"/>
  <c r="BR609" i="1"/>
  <c r="BV607" i="1"/>
  <c r="BE600" i="1"/>
  <c r="BV613" i="1"/>
  <c r="AV260" i="1"/>
  <c r="BU260" i="1" s="1"/>
  <c r="AN260" i="1"/>
  <c r="BQ260" i="1" s="1"/>
  <c r="AF260" i="1"/>
  <c r="BM260" i="1" s="1"/>
  <c r="BD260" i="1"/>
  <c r="BY260" i="1" s="1"/>
  <c r="BE260" i="1"/>
  <c r="AG260" i="1"/>
  <c r="AO260" i="1"/>
  <c r="AW260" i="1"/>
  <c r="AV419" i="1"/>
  <c r="BU419" i="1" s="1"/>
  <c r="AN419" i="1"/>
  <c r="BQ419" i="1" s="1"/>
  <c r="AF419" i="1"/>
  <c r="BM419" i="1" s="1"/>
  <c r="BD419" i="1"/>
  <c r="BY419" i="1" s="1"/>
  <c r="BE419" i="1"/>
  <c r="AG419" i="1"/>
  <c r="AO419" i="1"/>
  <c r="AW419" i="1"/>
  <c r="BD629" i="1"/>
  <c r="BY629" i="1" s="1"/>
  <c r="AF629" i="1"/>
  <c r="BM629" i="1" s="1"/>
  <c r="AG629" i="1"/>
  <c r="AN629" i="1"/>
  <c r="BQ629" i="1" s="1"/>
  <c r="AV629" i="1"/>
  <c r="BU629" i="1" s="1"/>
  <c r="AO629" i="1"/>
  <c r="AW629" i="1"/>
  <c r="BE629" i="1"/>
  <c r="AN292" i="1"/>
  <c r="BQ292" i="1" s="1"/>
  <c r="AV292" i="1"/>
  <c r="BU292" i="1" s="1"/>
  <c r="AF292" i="1"/>
  <c r="BM292" i="1" s="1"/>
  <c r="BE292" i="1"/>
  <c r="BD292" i="1"/>
  <c r="BY292" i="1" s="1"/>
  <c r="AG292" i="1"/>
  <c r="AO292" i="1"/>
  <c r="AW292" i="1"/>
  <c r="AF187" i="1"/>
  <c r="BM187" i="1" s="1"/>
  <c r="AN187" i="1"/>
  <c r="BQ187" i="1" s="1"/>
  <c r="AV187" i="1"/>
  <c r="BU187" i="1" s="1"/>
  <c r="AW187" i="1"/>
  <c r="BD187" i="1"/>
  <c r="BY187" i="1" s="1"/>
  <c r="BE187" i="1"/>
  <c r="AO187" i="1"/>
  <c r="AG187" i="1"/>
  <c r="BD530" i="1"/>
  <c r="BY530" i="1" s="1"/>
  <c r="AF530" i="1"/>
  <c r="BM530" i="1" s="1"/>
  <c r="AN530" i="1"/>
  <c r="BQ530" i="1" s="1"/>
  <c r="AO530" i="1"/>
  <c r="AV530" i="1"/>
  <c r="BU530" i="1" s="1"/>
  <c r="BE530" i="1"/>
  <c r="AW530" i="1"/>
  <c r="AG530" i="1"/>
  <c r="BD625" i="1"/>
  <c r="BY625" i="1" s="1"/>
  <c r="AF625" i="1"/>
  <c r="BM625" i="1" s="1"/>
  <c r="AG625" i="1"/>
  <c r="AN625" i="1"/>
  <c r="BQ625" i="1" s="1"/>
  <c r="AV625" i="1"/>
  <c r="BU625" i="1" s="1"/>
  <c r="AO625" i="1"/>
  <c r="AW625" i="1"/>
  <c r="BE625" i="1"/>
  <c r="AV322" i="1"/>
  <c r="BU322" i="1" s="1"/>
  <c r="BD322" i="1"/>
  <c r="BY322" i="1" s="1"/>
  <c r="AF322" i="1"/>
  <c r="BM322" i="1" s="1"/>
  <c r="BE322" i="1"/>
  <c r="AN322" i="1"/>
  <c r="BQ322" i="1" s="1"/>
  <c r="AG322" i="1"/>
  <c r="AO322" i="1"/>
  <c r="AW322" i="1"/>
  <c r="AV435" i="1"/>
  <c r="BU435" i="1" s="1"/>
  <c r="BD435" i="1"/>
  <c r="BY435" i="1" s="1"/>
  <c r="AF435" i="1"/>
  <c r="BM435" i="1" s="1"/>
  <c r="AN435" i="1"/>
  <c r="BQ435" i="1" s="1"/>
  <c r="AG435" i="1"/>
  <c r="AW435" i="1"/>
  <c r="AO435" i="1"/>
  <c r="BE435" i="1"/>
  <c r="AV363" i="1"/>
  <c r="BU363" i="1" s="1"/>
  <c r="BD363" i="1"/>
  <c r="BY363" i="1" s="1"/>
  <c r="AF363" i="1"/>
  <c r="BM363" i="1" s="1"/>
  <c r="AG363" i="1"/>
  <c r="AN363" i="1"/>
  <c r="BQ363" i="1" s="1"/>
  <c r="AO363" i="1"/>
  <c r="AW363" i="1"/>
  <c r="BE363" i="1"/>
  <c r="AN148" i="1"/>
  <c r="BQ148" i="1" s="1"/>
  <c r="AF148" i="1"/>
  <c r="BM148" i="1" s="1"/>
  <c r="BD148" i="1"/>
  <c r="BY148" i="1" s="1"/>
  <c r="BE148" i="1"/>
  <c r="AV148" i="1"/>
  <c r="BU148" i="1" s="1"/>
  <c r="AO148" i="1"/>
  <c r="AG148" i="1"/>
  <c r="AW148" i="1"/>
  <c r="AN516" i="1"/>
  <c r="BQ516" i="1" s="1"/>
  <c r="AV516" i="1"/>
  <c r="BU516" i="1" s="1"/>
  <c r="AF516" i="1"/>
  <c r="BM516" i="1" s="1"/>
  <c r="BD516" i="1"/>
  <c r="BY516" i="1" s="1"/>
  <c r="AG516" i="1"/>
  <c r="BE516" i="1"/>
  <c r="AW516" i="1"/>
  <c r="AO516" i="1"/>
  <c r="AV240" i="1"/>
  <c r="BU240" i="1" s="1"/>
  <c r="BD240" i="1"/>
  <c r="BY240" i="1" s="1"/>
  <c r="AF240" i="1"/>
  <c r="BM240" i="1" s="1"/>
  <c r="BE240" i="1"/>
  <c r="AN240" i="1"/>
  <c r="BQ240" i="1" s="1"/>
  <c r="AO240" i="1"/>
  <c r="AG240" i="1"/>
  <c r="AW240" i="1"/>
  <c r="AF177" i="1"/>
  <c r="BM177" i="1" s="1"/>
  <c r="AN177" i="1"/>
  <c r="BQ177" i="1" s="1"/>
  <c r="AV177" i="1"/>
  <c r="BU177" i="1" s="1"/>
  <c r="BD177" i="1"/>
  <c r="BY177" i="1" s="1"/>
  <c r="AO177" i="1"/>
  <c r="BE177" i="1"/>
  <c r="AW177" i="1"/>
  <c r="AG177" i="1"/>
  <c r="AF186" i="1"/>
  <c r="BM186" i="1" s="1"/>
  <c r="AN186" i="1"/>
  <c r="BQ186" i="1" s="1"/>
  <c r="AV186" i="1"/>
  <c r="BU186" i="1" s="1"/>
  <c r="AW186" i="1"/>
  <c r="BD186" i="1"/>
  <c r="BY186" i="1" s="1"/>
  <c r="AO186" i="1"/>
  <c r="BE186" i="1"/>
  <c r="AG186" i="1"/>
  <c r="BD635" i="1"/>
  <c r="BY635" i="1" s="1"/>
  <c r="AF635" i="1"/>
  <c r="BM635" i="1" s="1"/>
  <c r="AG635" i="1"/>
  <c r="AN635" i="1"/>
  <c r="BQ635" i="1" s="1"/>
  <c r="AV635" i="1"/>
  <c r="BU635" i="1" s="1"/>
  <c r="AO635" i="1"/>
  <c r="BE635" i="1"/>
  <c r="AW635" i="1"/>
  <c r="BV615" i="1"/>
  <c r="AN482" i="1"/>
  <c r="BQ482" i="1" s="1"/>
  <c r="AV482" i="1"/>
  <c r="BU482" i="1" s="1"/>
  <c r="BD482" i="1"/>
  <c r="BY482" i="1" s="1"/>
  <c r="AF482" i="1"/>
  <c r="BM482" i="1" s="1"/>
  <c r="BE482" i="1"/>
  <c r="AG482" i="1"/>
  <c r="AO482" i="1"/>
  <c r="AW482" i="1"/>
  <c r="BD521" i="1"/>
  <c r="BY521" i="1" s="1"/>
  <c r="AF521" i="1"/>
  <c r="BM521" i="1" s="1"/>
  <c r="AN521" i="1"/>
  <c r="BQ521" i="1" s="1"/>
  <c r="AV521" i="1"/>
  <c r="BU521" i="1" s="1"/>
  <c r="BE521" i="1"/>
  <c r="AW521" i="1"/>
  <c r="AG521" i="1"/>
  <c r="AO521" i="1"/>
  <c r="AN266" i="1"/>
  <c r="BQ266" i="1" s="1"/>
  <c r="AF266" i="1"/>
  <c r="BM266" i="1" s="1"/>
  <c r="BD266" i="1"/>
  <c r="BY266" i="1" s="1"/>
  <c r="AV266" i="1"/>
  <c r="BU266" i="1" s="1"/>
  <c r="BE266" i="1"/>
  <c r="AW266" i="1"/>
  <c r="AG266" i="1"/>
  <c r="AO266" i="1"/>
  <c r="AN475" i="1"/>
  <c r="BQ475" i="1" s="1"/>
  <c r="AV475" i="1"/>
  <c r="BU475" i="1" s="1"/>
  <c r="BD475" i="1"/>
  <c r="BY475" i="1" s="1"/>
  <c r="AF475" i="1"/>
  <c r="BM475" i="1" s="1"/>
  <c r="BE475" i="1"/>
  <c r="AG475" i="1"/>
  <c r="AO475" i="1"/>
  <c r="AW475" i="1"/>
  <c r="BD535" i="1"/>
  <c r="BY535" i="1" s="1"/>
  <c r="AF535" i="1"/>
  <c r="BM535" i="1" s="1"/>
  <c r="AO535" i="1"/>
  <c r="AV535" i="1"/>
  <c r="BU535" i="1" s="1"/>
  <c r="AN535" i="1"/>
  <c r="BQ535" i="1" s="1"/>
  <c r="AW535" i="1"/>
  <c r="AG535" i="1"/>
  <c r="BE535" i="1"/>
  <c r="BD555" i="1"/>
  <c r="BY555" i="1" s="1"/>
  <c r="AF555" i="1"/>
  <c r="BM555" i="1" s="1"/>
  <c r="AV555" i="1"/>
  <c r="BU555" i="1" s="1"/>
  <c r="AN555" i="1"/>
  <c r="BQ555" i="1" s="1"/>
  <c r="AO555" i="1"/>
  <c r="BE555" i="1"/>
  <c r="AW555" i="1"/>
  <c r="AG555" i="1"/>
  <c r="AV621" i="1"/>
  <c r="BU621" i="1" s="1"/>
  <c r="BD621" i="1"/>
  <c r="BY621" i="1" s="1"/>
  <c r="AF621" i="1"/>
  <c r="BM621" i="1" s="1"/>
  <c r="AN621" i="1"/>
  <c r="BQ621" i="1" s="1"/>
  <c r="AG621" i="1"/>
  <c r="AO621" i="1"/>
  <c r="BE621" i="1"/>
  <c r="AW621" i="1"/>
  <c r="AN271" i="1"/>
  <c r="BQ271" i="1" s="1"/>
  <c r="AV271" i="1"/>
  <c r="BU271" i="1" s="1"/>
  <c r="BD271" i="1"/>
  <c r="BY271" i="1" s="1"/>
  <c r="AF271" i="1"/>
  <c r="BM271" i="1" s="1"/>
  <c r="AG271" i="1"/>
  <c r="BE271" i="1"/>
  <c r="AO271" i="1"/>
  <c r="AW271" i="1"/>
  <c r="AN272" i="1"/>
  <c r="BQ272" i="1" s="1"/>
  <c r="AV272" i="1"/>
  <c r="BU272" i="1" s="1"/>
  <c r="BD272" i="1"/>
  <c r="BY272" i="1" s="1"/>
  <c r="AF272" i="1"/>
  <c r="BM272" i="1" s="1"/>
  <c r="AG272" i="1"/>
  <c r="BE272" i="1"/>
  <c r="AO272" i="1"/>
  <c r="AW272" i="1"/>
  <c r="AN303" i="1"/>
  <c r="BQ303" i="1" s="1"/>
  <c r="AV303" i="1"/>
  <c r="BU303" i="1" s="1"/>
  <c r="BD303" i="1"/>
  <c r="BY303" i="1" s="1"/>
  <c r="BE303" i="1"/>
  <c r="AF303" i="1"/>
  <c r="BM303" i="1" s="1"/>
  <c r="AG303" i="1"/>
  <c r="AO303" i="1"/>
  <c r="AW303" i="1"/>
  <c r="AV390" i="1"/>
  <c r="BU390" i="1" s="1"/>
  <c r="BD390" i="1"/>
  <c r="BY390" i="1" s="1"/>
  <c r="AF390" i="1"/>
  <c r="BM390" i="1" s="1"/>
  <c r="AN390" i="1"/>
  <c r="BQ390" i="1" s="1"/>
  <c r="BE390" i="1"/>
  <c r="AW390" i="1"/>
  <c r="AO390" i="1"/>
  <c r="AG390" i="1"/>
  <c r="AV400" i="1"/>
  <c r="BU400" i="1" s="1"/>
  <c r="BD400" i="1"/>
  <c r="BY400" i="1" s="1"/>
  <c r="AF400" i="1"/>
  <c r="BM400" i="1" s="1"/>
  <c r="AN400" i="1"/>
  <c r="BQ400" i="1" s="1"/>
  <c r="AG400" i="1"/>
  <c r="AO400" i="1"/>
  <c r="BE400" i="1"/>
  <c r="AW400" i="1"/>
  <c r="AN491" i="1"/>
  <c r="BQ491" i="1" s="1"/>
  <c r="AV491" i="1"/>
  <c r="BU491" i="1" s="1"/>
  <c r="AF491" i="1"/>
  <c r="BM491" i="1" s="1"/>
  <c r="BE491" i="1"/>
  <c r="BD491" i="1"/>
  <c r="BY491" i="1" s="1"/>
  <c r="AG491" i="1"/>
  <c r="AO491" i="1"/>
  <c r="AW491" i="1"/>
  <c r="BD534" i="1"/>
  <c r="BY534" i="1" s="1"/>
  <c r="AF534" i="1"/>
  <c r="BM534" i="1" s="1"/>
  <c r="AN534" i="1"/>
  <c r="BQ534" i="1" s="1"/>
  <c r="AO534" i="1"/>
  <c r="AV534" i="1"/>
  <c r="BU534" i="1" s="1"/>
  <c r="AW534" i="1"/>
  <c r="BE534" i="1"/>
  <c r="AG534" i="1"/>
  <c r="AN278" i="1"/>
  <c r="BQ278" i="1" s="1"/>
  <c r="AV278" i="1"/>
  <c r="BU278" i="1" s="1"/>
  <c r="BD278" i="1"/>
  <c r="BY278" i="1" s="1"/>
  <c r="AF278" i="1"/>
  <c r="BM278" i="1" s="1"/>
  <c r="AG278" i="1"/>
  <c r="BE278" i="1"/>
  <c r="AW278" i="1"/>
  <c r="AO278" i="1"/>
  <c r="AN162" i="1"/>
  <c r="BQ162" i="1" s="1"/>
  <c r="AV162" i="1"/>
  <c r="BU162" i="1" s="1"/>
  <c r="BD162" i="1"/>
  <c r="BY162" i="1" s="1"/>
  <c r="AF162" i="1"/>
  <c r="BM162" i="1" s="1"/>
  <c r="BE162" i="1"/>
  <c r="AG162" i="1"/>
  <c r="AO162" i="1"/>
  <c r="AW162" i="1"/>
  <c r="AF184" i="1"/>
  <c r="BM184" i="1" s="1"/>
  <c r="AN184" i="1"/>
  <c r="BQ184" i="1" s="1"/>
  <c r="AV184" i="1"/>
  <c r="BU184" i="1" s="1"/>
  <c r="BD184" i="1"/>
  <c r="BY184" i="1" s="1"/>
  <c r="AW184" i="1"/>
  <c r="BE184" i="1"/>
  <c r="AO184" i="1"/>
  <c r="AG184" i="1"/>
  <c r="AN267" i="1"/>
  <c r="BQ267" i="1" s="1"/>
  <c r="AV267" i="1"/>
  <c r="BU267" i="1" s="1"/>
  <c r="AF267" i="1"/>
  <c r="BM267" i="1" s="1"/>
  <c r="BD267" i="1"/>
  <c r="BY267" i="1" s="1"/>
  <c r="AG267" i="1"/>
  <c r="AO267" i="1"/>
  <c r="BE267" i="1"/>
  <c r="AW267" i="1"/>
  <c r="AV380" i="1"/>
  <c r="BU380" i="1" s="1"/>
  <c r="BD380" i="1"/>
  <c r="BY380" i="1" s="1"/>
  <c r="AF380" i="1"/>
  <c r="BM380" i="1" s="1"/>
  <c r="AG380" i="1"/>
  <c r="AN380" i="1"/>
  <c r="BQ380" i="1" s="1"/>
  <c r="AW380" i="1"/>
  <c r="AO380" i="1"/>
  <c r="BE380" i="1"/>
  <c r="AN286" i="1"/>
  <c r="BQ286" i="1" s="1"/>
  <c r="AV286" i="1"/>
  <c r="BU286" i="1" s="1"/>
  <c r="BD286" i="1"/>
  <c r="BY286" i="1" s="1"/>
  <c r="AF286" i="1"/>
  <c r="BM286" i="1" s="1"/>
  <c r="BE286" i="1"/>
  <c r="AG286" i="1"/>
  <c r="AW286" i="1"/>
  <c r="AO286" i="1"/>
  <c r="BD574" i="1"/>
  <c r="BY574" i="1" s="1"/>
  <c r="AF574" i="1"/>
  <c r="BM574" i="1" s="1"/>
  <c r="AV574" i="1"/>
  <c r="BU574" i="1" s="1"/>
  <c r="AN574" i="1"/>
  <c r="BQ574" i="1" s="1"/>
  <c r="AO574" i="1"/>
  <c r="BE574" i="1"/>
  <c r="AW574" i="1"/>
  <c r="AG574" i="1"/>
  <c r="AV434" i="1"/>
  <c r="BU434" i="1" s="1"/>
  <c r="BD434" i="1"/>
  <c r="BY434" i="1" s="1"/>
  <c r="AF434" i="1"/>
  <c r="BM434" i="1" s="1"/>
  <c r="AN434" i="1"/>
  <c r="BQ434" i="1" s="1"/>
  <c r="AG434" i="1"/>
  <c r="AW434" i="1"/>
  <c r="BE434" i="1"/>
  <c r="AO434" i="1"/>
  <c r="AN283" i="1"/>
  <c r="BQ283" i="1" s="1"/>
  <c r="AV283" i="1"/>
  <c r="BU283" i="1" s="1"/>
  <c r="BD283" i="1"/>
  <c r="BY283" i="1" s="1"/>
  <c r="AF283" i="1"/>
  <c r="BM283" i="1" s="1"/>
  <c r="BE283" i="1"/>
  <c r="AG283" i="1"/>
  <c r="AO283" i="1"/>
  <c r="AW283" i="1"/>
  <c r="AN172" i="1"/>
  <c r="BQ172" i="1" s="1"/>
  <c r="AF172" i="1"/>
  <c r="BM172" i="1" s="1"/>
  <c r="BD172" i="1"/>
  <c r="BY172" i="1" s="1"/>
  <c r="BE172" i="1"/>
  <c r="AV172" i="1"/>
  <c r="BU172" i="1" s="1"/>
  <c r="AG172" i="1"/>
  <c r="AO172" i="1"/>
  <c r="AW172" i="1"/>
  <c r="AV378" i="1"/>
  <c r="BU378" i="1" s="1"/>
  <c r="BD378" i="1"/>
  <c r="BY378" i="1" s="1"/>
  <c r="AF378" i="1"/>
  <c r="BM378" i="1" s="1"/>
  <c r="AG378" i="1"/>
  <c r="AN378" i="1"/>
  <c r="BQ378" i="1" s="1"/>
  <c r="AW378" i="1"/>
  <c r="AO378" i="1"/>
  <c r="BE378" i="1"/>
  <c r="AV318" i="1"/>
  <c r="BU318" i="1" s="1"/>
  <c r="BD318" i="1"/>
  <c r="BY318" i="1" s="1"/>
  <c r="AF318" i="1"/>
  <c r="BM318" i="1" s="1"/>
  <c r="BE318" i="1"/>
  <c r="AN318" i="1"/>
  <c r="BQ318" i="1" s="1"/>
  <c r="AG318" i="1"/>
  <c r="AO318" i="1"/>
  <c r="AW318" i="1"/>
  <c r="AN510" i="1"/>
  <c r="BQ510" i="1" s="1"/>
  <c r="AV510" i="1"/>
  <c r="BU510" i="1" s="1"/>
  <c r="AF510" i="1"/>
  <c r="BM510" i="1" s="1"/>
  <c r="BD510" i="1"/>
  <c r="BY510" i="1" s="1"/>
  <c r="BE510" i="1"/>
  <c r="AW510" i="1"/>
  <c r="AO510" i="1"/>
  <c r="AG510" i="1"/>
  <c r="BD542" i="1"/>
  <c r="BY542" i="1" s="1"/>
  <c r="AF542" i="1"/>
  <c r="BM542" i="1" s="1"/>
  <c r="AO542" i="1"/>
  <c r="AV542" i="1"/>
  <c r="BU542" i="1" s="1"/>
  <c r="AN542" i="1"/>
  <c r="BQ542" i="1" s="1"/>
  <c r="AW542" i="1"/>
  <c r="BE542" i="1"/>
  <c r="AG542" i="1"/>
  <c r="AV373" i="1"/>
  <c r="BU373" i="1" s="1"/>
  <c r="BD373" i="1"/>
  <c r="BY373" i="1" s="1"/>
  <c r="AF373" i="1"/>
  <c r="BM373" i="1" s="1"/>
  <c r="AG373" i="1"/>
  <c r="AN373" i="1"/>
  <c r="BQ373" i="1" s="1"/>
  <c r="AW373" i="1"/>
  <c r="BE373" i="1"/>
  <c r="AO373" i="1"/>
  <c r="AI619" i="1"/>
  <c r="BN619" i="1"/>
  <c r="AI620" i="1"/>
  <c r="BN620" i="1"/>
  <c r="BE604" i="1"/>
  <c r="AV365" i="1"/>
  <c r="BU365" i="1" s="1"/>
  <c r="BD365" i="1"/>
  <c r="BY365" i="1" s="1"/>
  <c r="AF365" i="1"/>
  <c r="BM365" i="1" s="1"/>
  <c r="AG365" i="1"/>
  <c r="AN365" i="1"/>
  <c r="BQ365" i="1" s="1"/>
  <c r="AW365" i="1"/>
  <c r="AO365" i="1"/>
  <c r="BE365" i="1"/>
  <c r="BD594" i="1"/>
  <c r="BY594" i="1" s="1"/>
  <c r="AF594" i="1"/>
  <c r="BM594" i="1" s="1"/>
  <c r="AV594" i="1"/>
  <c r="BU594" i="1" s="1"/>
  <c r="AG594" i="1"/>
  <c r="AN594" i="1"/>
  <c r="BQ594" i="1" s="1"/>
  <c r="AO594" i="1"/>
  <c r="AW594" i="1"/>
  <c r="BE594" i="1"/>
  <c r="AF133" i="1"/>
  <c r="BM133" i="1" s="1"/>
  <c r="AN133" i="1"/>
  <c r="BQ133" i="1" s="1"/>
  <c r="AG133" i="1"/>
  <c r="AO133" i="1"/>
  <c r="AV370" i="1"/>
  <c r="BU370" i="1" s="1"/>
  <c r="BD370" i="1"/>
  <c r="BY370" i="1" s="1"/>
  <c r="AF370" i="1"/>
  <c r="BM370" i="1" s="1"/>
  <c r="AG370" i="1"/>
  <c r="AN370" i="1"/>
  <c r="BQ370" i="1" s="1"/>
  <c r="AO370" i="1"/>
  <c r="AW370" i="1"/>
  <c r="BE370" i="1"/>
  <c r="AN450" i="1"/>
  <c r="BQ450" i="1" s="1"/>
  <c r="AV450" i="1"/>
  <c r="BU450" i="1" s="1"/>
  <c r="BD450" i="1"/>
  <c r="BY450" i="1" s="1"/>
  <c r="AF450" i="1"/>
  <c r="BM450" i="1" s="1"/>
  <c r="BE450" i="1"/>
  <c r="AG450" i="1"/>
  <c r="AO450" i="1"/>
  <c r="AW450" i="1"/>
  <c r="AI616" i="1"/>
  <c r="BN616" i="1"/>
  <c r="AV372" i="1"/>
  <c r="BU372" i="1" s="1"/>
  <c r="BD372" i="1"/>
  <c r="BY372" i="1" s="1"/>
  <c r="AF372" i="1"/>
  <c r="BM372" i="1" s="1"/>
  <c r="AG372" i="1"/>
  <c r="AN372" i="1"/>
  <c r="BQ372" i="1" s="1"/>
  <c r="AW372" i="1"/>
  <c r="AO372" i="1"/>
  <c r="BE372" i="1"/>
  <c r="AV220" i="1"/>
  <c r="BU220" i="1" s="1"/>
  <c r="BD220" i="1"/>
  <c r="BY220" i="1" s="1"/>
  <c r="AF220" i="1"/>
  <c r="BM220" i="1" s="1"/>
  <c r="AN220" i="1"/>
  <c r="BQ220" i="1" s="1"/>
  <c r="BE220" i="1"/>
  <c r="AG220" i="1"/>
  <c r="AO220" i="1"/>
  <c r="AW220" i="1"/>
  <c r="BD561" i="1"/>
  <c r="BY561" i="1" s="1"/>
  <c r="AF561" i="1"/>
  <c r="BM561" i="1" s="1"/>
  <c r="AV561" i="1"/>
  <c r="BU561" i="1" s="1"/>
  <c r="AN561" i="1"/>
  <c r="BQ561" i="1" s="1"/>
  <c r="AO561" i="1"/>
  <c r="AW561" i="1"/>
  <c r="AG561" i="1"/>
  <c r="BE561" i="1"/>
  <c r="AV334" i="1"/>
  <c r="BU334" i="1" s="1"/>
  <c r="BD334" i="1"/>
  <c r="BY334" i="1" s="1"/>
  <c r="AF334" i="1"/>
  <c r="BM334" i="1" s="1"/>
  <c r="BE334" i="1"/>
  <c r="AN334" i="1"/>
  <c r="BQ334" i="1" s="1"/>
  <c r="AO334" i="1"/>
  <c r="AG334" i="1"/>
  <c r="AW334" i="1"/>
  <c r="AN459" i="1"/>
  <c r="BQ459" i="1" s="1"/>
  <c r="AV459" i="1"/>
  <c r="BU459" i="1" s="1"/>
  <c r="BD459" i="1"/>
  <c r="BY459" i="1" s="1"/>
  <c r="AF459" i="1"/>
  <c r="BM459" i="1" s="1"/>
  <c r="BE459" i="1"/>
  <c r="AG459" i="1"/>
  <c r="AO459" i="1"/>
  <c r="AW459" i="1"/>
  <c r="AN505" i="1"/>
  <c r="BQ505" i="1" s="1"/>
  <c r="AV505" i="1"/>
  <c r="BU505" i="1" s="1"/>
  <c r="AF505" i="1"/>
  <c r="BM505" i="1" s="1"/>
  <c r="BD505" i="1"/>
  <c r="BY505" i="1" s="1"/>
  <c r="BE505" i="1"/>
  <c r="AG505" i="1"/>
  <c r="AW505" i="1"/>
  <c r="AO505" i="1"/>
  <c r="AQ605" i="1"/>
  <c r="BR605" i="1"/>
  <c r="BD596" i="1"/>
  <c r="BY596" i="1" s="1"/>
  <c r="AF596" i="1"/>
  <c r="BM596" i="1" s="1"/>
  <c r="AV596" i="1"/>
  <c r="BU596" i="1" s="1"/>
  <c r="AN596" i="1"/>
  <c r="BQ596" i="1" s="1"/>
  <c r="AG596" i="1"/>
  <c r="AW596" i="1"/>
  <c r="AO596" i="1"/>
  <c r="BE596" i="1"/>
  <c r="AV379" i="1"/>
  <c r="BU379" i="1" s="1"/>
  <c r="BD379" i="1"/>
  <c r="BY379" i="1" s="1"/>
  <c r="AF379" i="1"/>
  <c r="BM379" i="1" s="1"/>
  <c r="AG379" i="1"/>
  <c r="AN379" i="1"/>
  <c r="BQ379" i="1" s="1"/>
  <c r="AW379" i="1"/>
  <c r="AO379" i="1"/>
  <c r="BE379" i="1"/>
  <c r="BD577" i="1"/>
  <c r="BY577" i="1" s="1"/>
  <c r="AF577" i="1"/>
  <c r="BM577" i="1" s="1"/>
  <c r="AV577" i="1"/>
  <c r="BU577" i="1" s="1"/>
  <c r="AN577" i="1"/>
  <c r="BQ577" i="1" s="1"/>
  <c r="AO577" i="1"/>
  <c r="AG577" i="1"/>
  <c r="AW577" i="1"/>
  <c r="BE577" i="1"/>
  <c r="AV198" i="1"/>
  <c r="BU198" i="1" s="1"/>
  <c r="BD198" i="1"/>
  <c r="BY198" i="1" s="1"/>
  <c r="AF198" i="1"/>
  <c r="BM198" i="1" s="1"/>
  <c r="AN198" i="1"/>
  <c r="BQ198" i="1" s="1"/>
  <c r="BE198" i="1"/>
  <c r="AG198" i="1"/>
  <c r="AO198" i="1"/>
  <c r="AW198" i="1"/>
  <c r="AV346" i="1"/>
  <c r="BU346" i="1" s="1"/>
  <c r="AN346" i="1"/>
  <c r="BQ346" i="1" s="1"/>
  <c r="AF346" i="1"/>
  <c r="BM346" i="1" s="1"/>
  <c r="BD346" i="1"/>
  <c r="BY346" i="1" s="1"/>
  <c r="BE346" i="1"/>
  <c r="AG346" i="1"/>
  <c r="AO346" i="1"/>
  <c r="AW346" i="1"/>
  <c r="BD538" i="1"/>
  <c r="BY538" i="1" s="1"/>
  <c r="AF538" i="1"/>
  <c r="BM538" i="1" s="1"/>
  <c r="AO538" i="1"/>
  <c r="AV538" i="1"/>
  <c r="BU538" i="1" s="1"/>
  <c r="AN538" i="1"/>
  <c r="BQ538" i="1" s="1"/>
  <c r="AW538" i="1"/>
  <c r="BE538" i="1"/>
  <c r="AG538" i="1"/>
  <c r="AN470" i="1"/>
  <c r="BQ470" i="1" s="1"/>
  <c r="AV470" i="1"/>
  <c r="BU470" i="1" s="1"/>
  <c r="BD470" i="1"/>
  <c r="BY470" i="1" s="1"/>
  <c r="AF470" i="1"/>
  <c r="BM470" i="1" s="1"/>
  <c r="AG470" i="1"/>
  <c r="BE470" i="1"/>
  <c r="AO470" i="1"/>
  <c r="AW470" i="1"/>
  <c r="AN502" i="1"/>
  <c r="BQ502" i="1" s="1"/>
  <c r="AV502" i="1"/>
  <c r="BU502" i="1" s="1"/>
  <c r="AF502" i="1"/>
  <c r="BM502" i="1" s="1"/>
  <c r="BD502" i="1"/>
  <c r="BY502" i="1" s="1"/>
  <c r="BE502" i="1"/>
  <c r="AW502" i="1"/>
  <c r="AO502" i="1"/>
  <c r="AG502" i="1"/>
  <c r="AV389" i="1"/>
  <c r="BU389" i="1" s="1"/>
  <c r="BD389" i="1"/>
  <c r="BY389" i="1" s="1"/>
  <c r="AF389" i="1"/>
  <c r="BM389" i="1" s="1"/>
  <c r="AG389" i="1"/>
  <c r="AN389" i="1"/>
  <c r="BQ389" i="1" s="1"/>
  <c r="AO389" i="1"/>
  <c r="BE389" i="1"/>
  <c r="AW389" i="1"/>
  <c r="AN455" i="1"/>
  <c r="BQ455" i="1" s="1"/>
  <c r="AV455" i="1"/>
  <c r="BU455" i="1" s="1"/>
  <c r="BD455" i="1"/>
  <c r="BY455" i="1" s="1"/>
  <c r="AF455" i="1"/>
  <c r="BM455" i="1" s="1"/>
  <c r="AG455" i="1"/>
  <c r="AO455" i="1"/>
  <c r="BE455" i="1"/>
  <c r="AW455" i="1"/>
  <c r="AQ617" i="1"/>
  <c r="BR617" i="1"/>
  <c r="AV254" i="1"/>
  <c r="BU254" i="1" s="1"/>
  <c r="BD254" i="1"/>
  <c r="BY254" i="1" s="1"/>
  <c r="AN254" i="1"/>
  <c r="BQ254" i="1" s="1"/>
  <c r="BE254" i="1"/>
  <c r="AF254" i="1"/>
  <c r="BM254" i="1" s="1"/>
  <c r="AG254" i="1"/>
  <c r="AO254" i="1"/>
  <c r="AW254" i="1"/>
  <c r="AV622" i="1"/>
  <c r="BU622" i="1" s="1"/>
  <c r="BD622" i="1"/>
  <c r="BY622" i="1" s="1"/>
  <c r="AF622" i="1"/>
  <c r="BM622" i="1" s="1"/>
  <c r="AN622" i="1"/>
  <c r="BQ622" i="1" s="1"/>
  <c r="AG622" i="1"/>
  <c r="AO622" i="1"/>
  <c r="BE622" i="1"/>
  <c r="AW622" i="1"/>
  <c r="AN461" i="1"/>
  <c r="BQ461" i="1" s="1"/>
  <c r="AV461" i="1"/>
  <c r="BU461" i="1" s="1"/>
  <c r="BD461" i="1"/>
  <c r="BY461" i="1" s="1"/>
  <c r="AF461" i="1"/>
  <c r="BM461" i="1" s="1"/>
  <c r="AG461" i="1"/>
  <c r="BE461" i="1"/>
  <c r="AO461" i="1"/>
  <c r="AW461" i="1"/>
  <c r="AF189" i="1"/>
  <c r="BM189" i="1" s="1"/>
  <c r="AN189" i="1"/>
  <c r="BQ189" i="1" s="1"/>
  <c r="AV189" i="1"/>
  <c r="BU189" i="1" s="1"/>
  <c r="AW189" i="1"/>
  <c r="BD189" i="1"/>
  <c r="BY189" i="1" s="1"/>
  <c r="BE189" i="1"/>
  <c r="AO189" i="1"/>
  <c r="AG189" i="1"/>
  <c r="AV203" i="1"/>
  <c r="BU203" i="1" s="1"/>
  <c r="BD203" i="1"/>
  <c r="BY203" i="1" s="1"/>
  <c r="AF203" i="1"/>
  <c r="BM203" i="1" s="1"/>
  <c r="BE203" i="1"/>
  <c r="AN203" i="1"/>
  <c r="BQ203" i="1" s="1"/>
  <c r="AG203" i="1"/>
  <c r="AO203" i="1"/>
  <c r="AW203" i="1"/>
  <c r="BD562" i="1"/>
  <c r="BY562" i="1" s="1"/>
  <c r="AF562" i="1"/>
  <c r="BM562" i="1" s="1"/>
  <c r="AV562" i="1"/>
  <c r="BU562" i="1" s="1"/>
  <c r="AN562" i="1"/>
  <c r="BQ562" i="1" s="1"/>
  <c r="AO562" i="1"/>
  <c r="AW562" i="1"/>
  <c r="AG562" i="1"/>
  <c r="BE562" i="1"/>
  <c r="AF192" i="1"/>
  <c r="BM192" i="1" s="1"/>
  <c r="AN192" i="1"/>
  <c r="BQ192" i="1" s="1"/>
  <c r="AV192" i="1"/>
  <c r="BU192" i="1" s="1"/>
  <c r="BD192" i="1"/>
  <c r="BY192" i="1" s="1"/>
  <c r="AW192" i="1"/>
  <c r="AO192" i="1"/>
  <c r="BE192" i="1"/>
  <c r="AG192" i="1"/>
  <c r="AV341" i="1"/>
  <c r="BU341" i="1" s="1"/>
  <c r="AN341" i="1"/>
  <c r="BQ341" i="1" s="1"/>
  <c r="AF341" i="1"/>
  <c r="BM341" i="1" s="1"/>
  <c r="BD341" i="1"/>
  <c r="BY341" i="1" s="1"/>
  <c r="BE341" i="1"/>
  <c r="AG341" i="1"/>
  <c r="AO341" i="1"/>
  <c r="AW341" i="1"/>
  <c r="BD588" i="1"/>
  <c r="BY588" i="1" s="1"/>
  <c r="AF588" i="1"/>
  <c r="BM588" i="1" s="1"/>
  <c r="AV588" i="1"/>
  <c r="BU588" i="1" s="1"/>
  <c r="AN588" i="1"/>
  <c r="BQ588" i="1" s="1"/>
  <c r="AG588" i="1"/>
  <c r="BE588" i="1"/>
  <c r="AO588" i="1"/>
  <c r="AW588" i="1"/>
  <c r="AQ615" i="1"/>
  <c r="BR615" i="1"/>
  <c r="AF175" i="1"/>
  <c r="BM175" i="1" s="1"/>
  <c r="AN175" i="1"/>
  <c r="BQ175" i="1" s="1"/>
  <c r="AV175" i="1"/>
  <c r="BU175" i="1" s="1"/>
  <c r="BD175" i="1"/>
  <c r="BY175" i="1" s="1"/>
  <c r="BE175" i="1"/>
  <c r="AW175" i="1"/>
  <c r="AO175" i="1"/>
  <c r="AG175" i="1"/>
  <c r="AV317" i="1"/>
  <c r="BU317" i="1" s="1"/>
  <c r="BD317" i="1"/>
  <c r="BY317" i="1" s="1"/>
  <c r="AF317" i="1"/>
  <c r="BM317" i="1" s="1"/>
  <c r="BE317" i="1"/>
  <c r="AN317" i="1"/>
  <c r="BQ317" i="1" s="1"/>
  <c r="AG317" i="1"/>
  <c r="AO317" i="1"/>
  <c r="AW317" i="1"/>
  <c r="AF131" i="1"/>
  <c r="BM131" i="1" s="1"/>
  <c r="AG131" i="1"/>
  <c r="AV221" i="1"/>
  <c r="BU221" i="1" s="1"/>
  <c r="BD221" i="1"/>
  <c r="BY221" i="1" s="1"/>
  <c r="AF221" i="1"/>
  <c r="BM221" i="1" s="1"/>
  <c r="AN221" i="1"/>
  <c r="BQ221" i="1" s="1"/>
  <c r="AG221" i="1"/>
  <c r="AO221" i="1"/>
  <c r="AW221" i="1"/>
  <c r="BE221" i="1"/>
  <c r="AN142" i="1"/>
  <c r="BQ142" i="1" s="1"/>
  <c r="AV142" i="1"/>
  <c r="BU142" i="1" s="1"/>
  <c r="BD142" i="1"/>
  <c r="BY142" i="1" s="1"/>
  <c r="AF142" i="1"/>
  <c r="BM142" i="1" s="1"/>
  <c r="AO142" i="1"/>
  <c r="BE142" i="1"/>
  <c r="AW142" i="1"/>
  <c r="AG142" i="1"/>
  <c r="AV335" i="1"/>
  <c r="BU335" i="1" s="1"/>
  <c r="BD335" i="1"/>
  <c r="BY335" i="1" s="1"/>
  <c r="AF335" i="1"/>
  <c r="BM335" i="1" s="1"/>
  <c r="BE335" i="1"/>
  <c r="AN335" i="1"/>
  <c r="BQ335" i="1" s="1"/>
  <c r="AG335" i="1"/>
  <c r="AO335" i="1"/>
  <c r="AW335" i="1"/>
  <c r="AN463" i="1"/>
  <c r="BQ463" i="1" s="1"/>
  <c r="AV463" i="1"/>
  <c r="BU463" i="1" s="1"/>
  <c r="BD463" i="1"/>
  <c r="BY463" i="1" s="1"/>
  <c r="AF463" i="1"/>
  <c r="BM463" i="1" s="1"/>
  <c r="AG463" i="1"/>
  <c r="AO463" i="1"/>
  <c r="BE463" i="1"/>
  <c r="AW463" i="1"/>
  <c r="BD579" i="1"/>
  <c r="BY579" i="1" s="1"/>
  <c r="AF579" i="1"/>
  <c r="BM579" i="1" s="1"/>
  <c r="AV579" i="1"/>
  <c r="BU579" i="1" s="1"/>
  <c r="AN579" i="1"/>
  <c r="BQ579" i="1" s="1"/>
  <c r="AO579" i="1"/>
  <c r="AG579" i="1"/>
  <c r="AW579" i="1"/>
  <c r="BE579" i="1"/>
  <c r="AQ611" i="1"/>
  <c r="BR611" i="1"/>
  <c r="AN305" i="1"/>
  <c r="BQ305" i="1" s="1"/>
  <c r="AV305" i="1"/>
  <c r="BU305" i="1" s="1"/>
  <c r="AF305" i="1"/>
  <c r="BM305" i="1" s="1"/>
  <c r="BD305" i="1"/>
  <c r="BY305" i="1" s="1"/>
  <c r="BE305" i="1"/>
  <c r="AG305" i="1"/>
  <c r="AO305" i="1"/>
  <c r="AW305" i="1"/>
  <c r="BV608" i="1"/>
  <c r="BD553" i="1"/>
  <c r="BY553" i="1" s="1"/>
  <c r="AF553" i="1"/>
  <c r="BM553" i="1" s="1"/>
  <c r="AV553" i="1"/>
  <c r="BU553" i="1" s="1"/>
  <c r="AN553" i="1"/>
  <c r="BQ553" i="1" s="1"/>
  <c r="AW553" i="1"/>
  <c r="AO553" i="1"/>
  <c r="BE553" i="1"/>
  <c r="AG553" i="1"/>
  <c r="AV347" i="1"/>
  <c r="BU347" i="1" s="1"/>
  <c r="AN347" i="1"/>
  <c r="BQ347" i="1" s="1"/>
  <c r="AF347" i="1"/>
  <c r="BM347" i="1" s="1"/>
  <c r="BD347" i="1"/>
  <c r="BY347" i="1" s="1"/>
  <c r="BE347" i="1"/>
  <c r="AO347" i="1"/>
  <c r="AG347" i="1"/>
  <c r="AW347" i="1"/>
  <c r="AV338" i="1"/>
  <c r="BU338" i="1" s="1"/>
  <c r="BD338" i="1"/>
  <c r="BY338" i="1" s="1"/>
  <c r="AN338" i="1"/>
  <c r="BQ338" i="1" s="1"/>
  <c r="BE338" i="1"/>
  <c r="AF338" i="1"/>
  <c r="BM338" i="1" s="1"/>
  <c r="AO338" i="1"/>
  <c r="AG338" i="1"/>
  <c r="AW338" i="1"/>
  <c r="AN494" i="1"/>
  <c r="BQ494" i="1" s="1"/>
  <c r="AV494" i="1"/>
  <c r="BU494" i="1" s="1"/>
  <c r="BD494" i="1"/>
  <c r="BY494" i="1" s="1"/>
  <c r="BE494" i="1"/>
  <c r="AF494" i="1"/>
  <c r="BM494" i="1" s="1"/>
  <c r="AG494" i="1"/>
  <c r="AO494" i="1"/>
  <c r="AW494" i="1"/>
  <c r="AN498" i="1"/>
  <c r="BQ498" i="1" s="1"/>
  <c r="AV498" i="1"/>
  <c r="BU498" i="1" s="1"/>
  <c r="AF498" i="1"/>
  <c r="BM498" i="1" s="1"/>
  <c r="BD498" i="1"/>
  <c r="BY498" i="1" s="1"/>
  <c r="BE498" i="1"/>
  <c r="AO498" i="1"/>
  <c r="AG498" i="1"/>
  <c r="AW498" i="1"/>
  <c r="AV418" i="1"/>
  <c r="BU418" i="1" s="1"/>
  <c r="AN418" i="1"/>
  <c r="BQ418" i="1" s="1"/>
  <c r="AF418" i="1"/>
  <c r="BM418" i="1" s="1"/>
  <c r="BD418" i="1"/>
  <c r="BY418" i="1" s="1"/>
  <c r="BE418" i="1"/>
  <c r="AG418" i="1"/>
  <c r="AO418" i="1"/>
  <c r="AW418" i="1"/>
  <c r="AN457" i="1"/>
  <c r="BQ457" i="1" s="1"/>
  <c r="AV457" i="1"/>
  <c r="BU457" i="1" s="1"/>
  <c r="BD457" i="1"/>
  <c r="BY457" i="1" s="1"/>
  <c r="AF457" i="1"/>
  <c r="BM457" i="1" s="1"/>
  <c r="BE457" i="1"/>
  <c r="AG457" i="1"/>
  <c r="AO457" i="1"/>
  <c r="AW457" i="1"/>
  <c r="BD597" i="1"/>
  <c r="BY597" i="1" s="1"/>
  <c r="AF597" i="1"/>
  <c r="BM597" i="1" s="1"/>
  <c r="AV597" i="1"/>
  <c r="BU597" i="1" s="1"/>
  <c r="AN597" i="1"/>
  <c r="BQ597" i="1" s="1"/>
  <c r="AG597" i="1"/>
  <c r="AW597" i="1"/>
  <c r="BE597" i="1"/>
  <c r="AO597" i="1"/>
  <c r="AQ610" i="1"/>
  <c r="BR610" i="1"/>
  <c r="AW599" i="1"/>
  <c r="AV599" i="1"/>
  <c r="BU599" i="1" s="1"/>
  <c r="AQ606" i="1"/>
  <c r="BR606" i="1"/>
  <c r="AI606" i="1"/>
  <c r="BN606" i="1"/>
  <c r="AV228" i="1"/>
  <c r="BU228" i="1" s="1"/>
  <c r="BD228" i="1"/>
  <c r="BY228" i="1" s="1"/>
  <c r="AF228" i="1"/>
  <c r="BM228" i="1" s="1"/>
  <c r="BE228" i="1"/>
  <c r="AN228" i="1"/>
  <c r="BQ228" i="1" s="1"/>
  <c r="AG228" i="1"/>
  <c r="AO228" i="1"/>
  <c r="AW228" i="1"/>
  <c r="AV333" i="1"/>
  <c r="BU333" i="1" s="1"/>
  <c r="BD333" i="1"/>
  <c r="BY333" i="1" s="1"/>
  <c r="AF333" i="1"/>
  <c r="BM333" i="1" s="1"/>
  <c r="BE333" i="1"/>
  <c r="AN333" i="1"/>
  <c r="BQ333" i="1" s="1"/>
  <c r="AG333" i="1"/>
  <c r="AO333" i="1"/>
  <c r="AW333" i="1"/>
  <c r="AW603" i="1"/>
  <c r="AV603" i="1"/>
  <c r="BU603" i="1" s="1"/>
  <c r="BD602" i="1"/>
  <c r="BY602" i="1" s="1"/>
  <c r="AN202" i="1"/>
  <c r="BQ202" i="1" s="1"/>
  <c r="AV202" i="1"/>
  <c r="BU202" i="1" s="1"/>
  <c r="AN152" i="1"/>
  <c r="BQ152" i="1" s="1"/>
  <c r="AI612" i="1"/>
  <c r="BN612" i="1"/>
  <c r="AI618" i="1"/>
  <c r="BN618" i="1"/>
  <c r="AI609" i="1"/>
  <c r="BN609" i="1"/>
  <c r="BD609" i="1"/>
  <c r="BY609" i="1" s="1"/>
  <c r="AI607" i="1"/>
  <c r="BN607" i="1"/>
  <c r="BD607" i="1"/>
  <c r="BY607" i="1" s="1"/>
  <c r="AI601" i="1"/>
  <c r="BN601" i="1"/>
  <c r="BD601" i="1"/>
  <c r="BY601" i="1" s="1"/>
  <c r="AI600" i="1"/>
  <c r="BN600" i="1"/>
  <c r="BD600" i="1"/>
  <c r="BY600" i="1" s="1"/>
  <c r="AI613" i="1"/>
  <c r="BN613" i="1"/>
  <c r="AY199" i="2" l="1"/>
  <c r="AY209" i="2"/>
  <c r="AY286" i="2"/>
  <c r="AY531" i="2"/>
  <c r="AY501" i="2"/>
  <c r="AY560" i="2"/>
  <c r="BG557" i="2"/>
  <c r="BG292" i="2"/>
  <c r="AY343" i="2"/>
  <c r="AY346" i="2"/>
  <c r="AY401" i="2"/>
  <c r="AY251" i="2"/>
  <c r="AY228" i="2"/>
  <c r="AY284" i="2"/>
  <c r="AY148" i="2"/>
  <c r="AY388" i="2"/>
  <c r="AY335" i="2"/>
  <c r="AY552" i="2"/>
  <c r="AY353" i="2"/>
  <c r="BG394" i="2"/>
  <c r="AY378" i="2"/>
  <c r="AY204" i="2"/>
  <c r="AY582" i="2"/>
  <c r="BG427" i="2"/>
  <c r="BG316" i="2"/>
  <c r="BG548" i="2"/>
  <c r="AY159" i="2"/>
  <c r="AY230" i="2"/>
  <c r="AY638" i="2"/>
  <c r="AY295" i="2"/>
  <c r="AY239" i="2"/>
  <c r="AY402" i="2"/>
  <c r="AY484" i="2"/>
  <c r="AY311" i="2"/>
  <c r="AY473" i="2"/>
  <c r="BG263" i="2"/>
  <c r="BG485" i="2"/>
  <c r="AY173" i="2"/>
  <c r="AY506" i="2"/>
  <c r="AY482" i="2"/>
  <c r="AY368" i="2"/>
  <c r="AY184" i="2"/>
  <c r="AY520" i="2"/>
  <c r="AY156" i="2"/>
  <c r="AY221" i="2"/>
  <c r="AY163" i="2"/>
  <c r="AY137" i="2"/>
  <c r="AY553" i="2"/>
  <c r="BG597" i="2"/>
  <c r="AY575" i="2"/>
  <c r="BG486" i="2"/>
  <c r="BG601" i="2"/>
  <c r="BG515" i="2"/>
  <c r="BG523" i="2"/>
  <c r="BG333" i="2"/>
  <c r="AY524" i="2"/>
  <c r="AY241" i="2"/>
  <c r="AY310" i="2"/>
  <c r="AY249" i="2"/>
  <c r="AY294" i="2"/>
  <c r="AY283" i="2"/>
  <c r="AY321" i="2"/>
  <c r="AY223" i="2"/>
  <c r="AY280" i="2"/>
  <c r="AY518" i="2"/>
  <c r="AY345" i="2"/>
  <c r="AY344" i="2"/>
  <c r="AY165" i="2"/>
  <c r="AY550" i="2"/>
  <c r="AY193" i="2"/>
  <c r="BG398" i="2"/>
  <c r="AY174" i="2"/>
  <c r="BG559" i="2"/>
  <c r="BG488" i="2"/>
  <c r="BG605" i="2"/>
  <c r="BG607" i="2"/>
  <c r="AY202" i="2"/>
  <c r="AY252" i="2"/>
  <c r="AY141" i="2"/>
  <c r="AY299" i="2"/>
  <c r="AY227" i="2"/>
  <c r="AY146" i="2"/>
  <c r="AY512" i="2"/>
  <c r="AY250" i="2"/>
  <c r="AY234" i="2"/>
  <c r="BG196" i="2"/>
  <c r="AY625" i="2"/>
  <c r="AY395" i="2"/>
  <c r="AY149" i="2"/>
  <c r="AY275" i="2"/>
  <c r="AY491" i="2"/>
  <c r="AY462" i="2"/>
  <c r="AY420" i="2"/>
  <c r="AY161" i="2"/>
  <c r="BG235" i="2"/>
  <c r="BG206" i="2"/>
  <c r="AY285" i="2"/>
  <c r="BG392" i="2"/>
  <c r="BG436" i="2"/>
  <c r="BG166" i="2"/>
  <c r="AY262" i="2"/>
  <c r="BG203" i="2"/>
  <c r="BG448" i="2"/>
  <c r="BG317" i="2"/>
  <c r="BG562" i="2"/>
  <c r="AY168" i="2"/>
  <c r="AY167" i="2"/>
  <c r="AY194" i="2"/>
  <c r="AY340" i="2"/>
  <c r="BG558" i="2"/>
  <c r="BG258" i="2"/>
  <c r="BG555" i="2"/>
  <c r="BG337" i="2"/>
  <c r="BG569" i="2"/>
  <c r="AY631" i="2"/>
  <c r="BG613" i="2"/>
  <c r="AY576" i="2"/>
  <c r="BG433" i="2"/>
  <c r="AY589" i="2"/>
  <c r="BG478" i="2"/>
  <c r="BG425" i="2"/>
  <c r="BG638" i="2"/>
  <c r="AY446" i="2"/>
  <c r="BG504" i="2"/>
  <c r="BG583" i="2"/>
  <c r="BG566" i="2"/>
  <c r="BG455" i="2"/>
  <c r="BG278" i="2"/>
  <c r="BG402" i="2"/>
  <c r="BG320" i="2"/>
  <c r="BG475" i="2"/>
  <c r="AY354" i="2"/>
  <c r="AY169" i="2"/>
  <c r="AY362" i="2"/>
  <c r="BG344" i="2"/>
  <c r="AY608" i="2"/>
  <c r="BG326" i="2"/>
  <c r="AY191" i="2"/>
  <c r="BG473" i="2"/>
  <c r="BG140" i="2"/>
  <c r="AY356" i="2"/>
  <c r="AY178" i="2"/>
  <c r="BG309" i="2"/>
  <c r="BG514" i="2"/>
  <c r="BG279" i="2"/>
  <c r="BG152" i="2"/>
  <c r="AY264" i="2"/>
  <c r="BG472" i="2"/>
  <c r="AY578" i="2"/>
  <c r="AY391" i="2"/>
  <c r="AY351" i="2"/>
  <c r="BG395" i="2"/>
  <c r="BG158" i="2"/>
  <c r="AY268" i="2"/>
  <c r="AY556" i="2"/>
  <c r="AY581" i="2"/>
  <c r="AY365" i="2"/>
  <c r="AY529" i="2"/>
  <c r="BG339" i="2"/>
  <c r="BG141" i="2"/>
  <c r="AY525" i="2"/>
  <c r="AY561" i="2"/>
  <c r="AY522" i="2"/>
  <c r="AY454" i="2"/>
  <c r="BG222" i="2"/>
  <c r="BG626" i="2"/>
  <c r="BG217" i="2"/>
  <c r="AY383" i="2"/>
  <c r="AY143" i="2"/>
  <c r="AY289" i="2"/>
  <c r="AY399" i="2"/>
  <c r="AY463" i="2"/>
  <c r="AY516" i="2"/>
  <c r="AY471" i="2"/>
  <c r="AY375" i="2"/>
  <c r="AY464" i="2"/>
  <c r="AY511" i="2"/>
  <c r="AY452" i="2"/>
  <c r="AY270" i="2"/>
  <c r="AY208" i="2"/>
  <c r="BG171" i="2"/>
  <c r="AY500" i="2"/>
  <c r="BG177" i="2"/>
  <c r="AY216" i="2"/>
  <c r="AY255" i="2"/>
  <c r="BG218" i="2"/>
  <c r="AY220" i="2"/>
  <c r="AY519" i="2"/>
  <c r="AY243" i="2"/>
  <c r="AY308" i="2"/>
  <c r="AY476" i="2"/>
  <c r="BG367" i="2"/>
  <c r="AY403" i="2"/>
  <c r="AY535" i="2"/>
  <c r="BG193" i="2"/>
  <c r="AY431" i="2"/>
  <c r="BG227" i="2"/>
  <c r="AY410" i="2"/>
  <c r="AY214" i="2"/>
  <c r="AY147" i="2"/>
  <c r="AY428" i="2"/>
  <c r="AY544" i="2"/>
  <c r="AY496" i="2"/>
  <c r="AY541" i="2"/>
  <c r="AY245" i="2"/>
  <c r="AY633" i="2"/>
  <c r="AY415" i="2"/>
  <c r="AY453" i="2"/>
  <c r="AY256" i="2"/>
  <c r="AY458" i="2"/>
  <c r="AY510" i="2"/>
  <c r="AY536" i="2"/>
  <c r="AY498" i="2"/>
  <c r="AY242" i="2"/>
  <c r="AY380" i="2"/>
  <c r="BG186" i="2"/>
  <c r="BG374" i="2"/>
  <c r="AY238" i="2"/>
  <c r="BG236" i="2"/>
  <c r="BG624" i="2"/>
  <c r="AY369" i="2"/>
  <c r="BG197" i="2"/>
  <c r="AY196" i="2"/>
  <c r="BG229" i="2"/>
  <c r="BG254" i="2"/>
  <c r="AY158" i="2"/>
  <c r="AY164" i="2"/>
  <c r="BG245" i="2"/>
  <c r="AY469" i="2"/>
  <c r="AY313" i="2"/>
  <c r="AY297" i="2"/>
  <c r="BG215" i="2"/>
  <c r="AY434" i="2"/>
  <c r="AY219" i="2"/>
  <c r="AY203" i="2"/>
  <c r="BG637" i="2"/>
  <c r="BG568" i="2"/>
  <c r="AY361" i="2"/>
  <c r="BG343" i="2"/>
  <c r="BG466" i="2"/>
  <c r="AY611" i="2"/>
  <c r="BG474" i="2"/>
  <c r="AY584" i="2"/>
  <c r="AY615" i="2"/>
  <c r="BG341" i="2"/>
  <c r="AY359" i="2"/>
  <c r="BG322" i="2"/>
  <c r="AY187" i="2"/>
  <c r="BG609" i="2"/>
  <c r="AY636" i="2"/>
  <c r="AY180" i="2"/>
  <c r="BG620" i="2"/>
  <c r="AY324" i="2"/>
  <c r="AY630" i="2"/>
  <c r="AY272" i="2"/>
  <c r="AY175" i="2"/>
  <c r="AY350" i="2"/>
  <c r="AY360" i="2"/>
  <c r="BG621" i="2"/>
  <c r="BG295" i="2"/>
  <c r="BG571" i="2"/>
  <c r="BG598" i="2"/>
  <c r="BG321" i="2"/>
  <c r="AY329" i="2"/>
  <c r="BG280" i="2"/>
  <c r="BG542" i="2"/>
  <c r="BG267" i="2"/>
  <c r="BG424" i="2"/>
  <c r="BG336" i="2"/>
  <c r="BG606" i="2"/>
  <c r="AY530" i="2"/>
  <c r="BG302" i="2"/>
  <c r="BG458" i="2"/>
  <c r="BG510" i="2"/>
  <c r="AY505" i="2"/>
  <c r="AY600" i="2"/>
  <c r="AY503" i="2"/>
  <c r="AY634" i="2"/>
  <c r="BG323" i="2"/>
  <c r="BG334" i="2"/>
  <c r="BG348" i="2"/>
  <c r="BG429" i="2"/>
  <c r="AY186" i="2"/>
  <c r="BG265" i="2"/>
  <c r="BG307" i="2"/>
  <c r="AY192" i="2"/>
  <c r="AY339" i="2"/>
  <c r="AY574" i="2"/>
  <c r="BG410" i="2"/>
  <c r="AY447" i="2"/>
  <c r="AY579" i="2"/>
  <c r="BG468" i="2"/>
  <c r="BG428" i="2"/>
  <c r="BG314" i="2"/>
  <c r="BG304" i="2"/>
  <c r="AY332" i="2"/>
  <c r="BG467" i="2"/>
  <c r="BG534" i="2"/>
  <c r="AY627" i="2"/>
  <c r="BG421" i="2"/>
  <c r="BG330" i="2"/>
  <c r="AY551" i="2"/>
  <c r="AY271" i="2"/>
  <c r="BG288" i="2"/>
  <c r="BG418" i="2"/>
  <c r="AY269" i="2"/>
  <c r="AY610" i="2"/>
  <c r="BG306" i="2"/>
  <c r="AY517" i="2"/>
  <c r="AY274" i="2"/>
  <c r="AY281" i="2"/>
  <c r="AY404" i="2"/>
  <c r="BG173" i="2"/>
  <c r="AY509" i="2"/>
  <c r="AY160" i="2"/>
  <c r="BG251" i="2"/>
  <c r="BG257" i="2"/>
  <c r="AY312" i="2"/>
  <c r="BG226" i="2"/>
  <c r="AY157" i="2"/>
  <c r="AY384" i="2"/>
  <c r="AY563" i="2"/>
  <c r="AY495" i="2"/>
  <c r="AY450" i="2"/>
  <c r="AY405" i="2"/>
  <c r="AY460" i="2"/>
  <c r="AY406" i="2"/>
  <c r="AY407" i="2"/>
  <c r="AY376" i="2"/>
  <c r="AY537" i="2"/>
  <c r="BG208" i="2"/>
  <c r="BG223" i="2"/>
  <c r="BG239" i="2"/>
  <c r="AY572" i="2"/>
  <c r="AY459" i="2"/>
  <c r="AY411" i="2"/>
  <c r="AY497" i="2"/>
  <c r="BG201" i="2"/>
  <c r="AY387" i="2"/>
  <c r="BG165" i="2"/>
  <c r="BG385" i="2"/>
  <c r="AY373" i="2"/>
  <c r="AY305" i="2"/>
  <c r="AY276" i="2"/>
  <c r="AY487" i="2"/>
  <c r="BG213" i="2"/>
  <c r="BG205" i="2"/>
  <c r="AY617" i="2"/>
  <c r="BG371" i="2"/>
  <c r="AY293" i="2"/>
  <c r="AY413" i="2"/>
  <c r="AY197" i="2"/>
  <c r="AY229" i="2"/>
  <c r="AI597" i="1"/>
  <c r="BN597" i="1"/>
  <c r="BZ418" i="1"/>
  <c r="BZ347" i="1"/>
  <c r="AQ305" i="1"/>
  <c r="BR305" i="1"/>
  <c r="AQ579" i="1"/>
  <c r="BR579" i="1"/>
  <c r="AQ142" i="1"/>
  <c r="BR142" i="1"/>
  <c r="AQ317" i="1"/>
  <c r="BR317" i="1"/>
  <c r="AI588" i="1"/>
  <c r="BN588" i="1"/>
  <c r="BV192" i="1"/>
  <c r="AI622" i="1"/>
  <c r="BN622" i="1"/>
  <c r="BZ455" i="1"/>
  <c r="BZ389" i="1"/>
  <c r="BR502" i="1"/>
  <c r="AQ502" i="1"/>
  <c r="AQ470" i="1"/>
  <c r="BR470" i="1"/>
  <c r="BZ538" i="1"/>
  <c r="AQ538" i="1"/>
  <c r="BR538" i="1"/>
  <c r="AQ346" i="1"/>
  <c r="BR346" i="1"/>
  <c r="AQ198" i="1"/>
  <c r="BR198" i="1"/>
  <c r="BV577" i="1"/>
  <c r="AQ379" i="1"/>
  <c r="BR379" i="1"/>
  <c r="AQ596" i="1"/>
  <c r="BR596" i="1"/>
  <c r="BZ505" i="1"/>
  <c r="BZ459" i="1"/>
  <c r="AQ561" i="1"/>
  <c r="BR561" i="1"/>
  <c r="BZ220" i="1"/>
  <c r="AQ450" i="1"/>
  <c r="BR450" i="1"/>
  <c r="BV370" i="1"/>
  <c r="AI133" i="1"/>
  <c r="BN133" i="1"/>
  <c r="BV594" i="1"/>
  <c r="AQ365" i="1"/>
  <c r="BR365" i="1"/>
  <c r="AQ373" i="1"/>
  <c r="BR373" i="1"/>
  <c r="AI373" i="1"/>
  <c r="BN373" i="1"/>
  <c r="AI542" i="1"/>
  <c r="BN542" i="1"/>
  <c r="BN510" i="1"/>
  <c r="AI510" i="1"/>
  <c r="BV318" i="1"/>
  <c r="BZ318" i="1"/>
  <c r="BZ378" i="1"/>
  <c r="AI378" i="1"/>
  <c r="BN378" i="1"/>
  <c r="BV172" i="1"/>
  <c r="BZ172" i="1"/>
  <c r="BV283" i="1"/>
  <c r="BR434" i="1"/>
  <c r="AQ434" i="1"/>
  <c r="AI574" i="1"/>
  <c r="BN574" i="1"/>
  <c r="AQ286" i="1"/>
  <c r="BR286" i="1"/>
  <c r="BZ380" i="1"/>
  <c r="AI380" i="1"/>
  <c r="BN380" i="1"/>
  <c r="BV267" i="1"/>
  <c r="BN184" i="1"/>
  <c r="AI184" i="1"/>
  <c r="BV162" i="1"/>
  <c r="AQ278" i="1"/>
  <c r="BR278" i="1"/>
  <c r="BN534" i="1"/>
  <c r="AI534" i="1"/>
  <c r="AQ534" i="1"/>
  <c r="BR534" i="1"/>
  <c r="BV491" i="1"/>
  <c r="BZ491" i="1"/>
  <c r="BV400" i="1"/>
  <c r="AI390" i="1"/>
  <c r="BN390" i="1"/>
  <c r="BV303" i="1"/>
  <c r="BZ303" i="1"/>
  <c r="BV272" i="1"/>
  <c r="BV271" i="1"/>
  <c r="BV621" i="1"/>
  <c r="AI555" i="1"/>
  <c r="BN555" i="1"/>
  <c r="BZ535" i="1"/>
  <c r="BV475" i="1"/>
  <c r="AQ266" i="1"/>
  <c r="BR266" i="1"/>
  <c r="AQ521" i="1"/>
  <c r="BR521" i="1"/>
  <c r="BV482" i="1"/>
  <c r="AQ635" i="1"/>
  <c r="BR635" i="1"/>
  <c r="BR186" i="1"/>
  <c r="AQ186" i="1"/>
  <c r="BZ177" i="1"/>
  <c r="AQ240" i="1"/>
  <c r="BR240" i="1"/>
  <c r="BZ516" i="1"/>
  <c r="AQ148" i="1"/>
  <c r="BR148" i="1"/>
  <c r="AQ363" i="1"/>
  <c r="BR363" i="1"/>
  <c r="BV435" i="1"/>
  <c r="AI322" i="1"/>
  <c r="BN322" i="1"/>
  <c r="AQ625" i="1"/>
  <c r="BR625" i="1"/>
  <c r="BZ530" i="1"/>
  <c r="BZ187" i="1"/>
  <c r="BN292" i="1"/>
  <c r="AI292" i="1"/>
  <c r="AQ629" i="1"/>
  <c r="BR629" i="1"/>
  <c r="AI419" i="1"/>
  <c r="BN419" i="1"/>
  <c r="AI260" i="1"/>
  <c r="BN260" i="1"/>
  <c r="BZ600" i="1"/>
  <c r="BZ603" i="1"/>
  <c r="AQ169" i="1"/>
  <c r="BR169" i="1"/>
  <c r="AQ269" i="1"/>
  <c r="BR269" i="1"/>
  <c r="AQ299" i="1"/>
  <c r="BR299" i="1"/>
  <c r="AQ440" i="1"/>
  <c r="BR440" i="1"/>
  <c r="BV415" i="1"/>
  <c r="BR488" i="1"/>
  <c r="AQ488" i="1"/>
  <c r="BZ488" i="1"/>
  <c r="AQ336" i="1"/>
  <c r="BR336" i="1"/>
  <c r="BV294" i="1"/>
  <c r="BZ294" i="1"/>
  <c r="BV487" i="1"/>
  <c r="BV589" i="1"/>
  <c r="AQ275" i="1"/>
  <c r="BR275" i="1"/>
  <c r="BV592" i="1"/>
  <c r="BV360" i="1"/>
  <c r="BV316" i="1"/>
  <c r="BZ316" i="1"/>
  <c r="BV446" i="1"/>
  <c r="BV239" i="1"/>
  <c r="BZ239" i="1"/>
  <c r="AQ233" i="1"/>
  <c r="BR233" i="1"/>
  <c r="BN474" i="1"/>
  <c r="AI474" i="1"/>
  <c r="BZ408" i="1"/>
  <c r="BZ454" i="1"/>
  <c r="AQ493" i="1"/>
  <c r="BR493" i="1"/>
  <c r="AQ598" i="1"/>
  <c r="BR598" i="1"/>
  <c r="BZ444" i="1"/>
  <c r="BZ182" i="1"/>
  <c r="BV551" i="1"/>
  <c r="AQ217" i="1"/>
  <c r="BR217" i="1"/>
  <c r="AI393" i="1"/>
  <c r="BN393" i="1"/>
  <c r="AQ632" i="1"/>
  <c r="BR632" i="1"/>
  <c r="BV308" i="1"/>
  <c r="BZ308" i="1"/>
  <c r="BV354" i="1"/>
  <c r="BV256" i="1"/>
  <c r="BV595" i="1"/>
  <c r="BV290" i="1"/>
  <c r="BZ290" i="1"/>
  <c r="BV533" i="1"/>
  <c r="AQ533" i="1"/>
  <c r="BR533" i="1"/>
  <c r="BV264" i="1"/>
  <c r="AI558" i="1"/>
  <c r="BN558" i="1"/>
  <c r="BV399" i="1"/>
  <c r="BV387" i="1"/>
  <c r="AI387" i="1"/>
  <c r="BN387" i="1"/>
  <c r="BV214" i="1"/>
  <c r="BV314" i="1"/>
  <c r="BZ314" i="1"/>
  <c r="BV395" i="1"/>
  <c r="BN168" i="1"/>
  <c r="AI168" i="1"/>
  <c r="BN170" i="1"/>
  <c r="AI170" i="1"/>
  <c r="AI327" i="1"/>
  <c r="BN327" i="1"/>
  <c r="AI139" i="1"/>
  <c r="BN139" i="1"/>
  <c r="BR291" i="1"/>
  <c r="AQ291" i="1"/>
  <c r="BZ291" i="1"/>
  <c r="BV270" i="1"/>
  <c r="BZ452" i="1"/>
  <c r="BZ431" i="1"/>
  <c r="BR176" i="1"/>
  <c r="AQ176" i="1"/>
  <c r="AI263" i="1"/>
  <c r="BN263" i="1"/>
  <c r="AI409" i="1"/>
  <c r="BN409" i="1"/>
  <c r="AQ590" i="1"/>
  <c r="BR590" i="1"/>
  <c r="BV503" i="1"/>
  <c r="BR506" i="1"/>
  <c r="AQ506" i="1"/>
  <c r="BZ430" i="1"/>
  <c r="BV288" i="1"/>
  <c r="BV279" i="1"/>
  <c r="BV513" i="1"/>
  <c r="BN519" i="1"/>
  <c r="AI519" i="1"/>
  <c r="BV313" i="1"/>
  <c r="BZ313" i="1"/>
  <c r="BV424" i="1"/>
  <c r="BV202" i="1"/>
  <c r="BR147" i="1"/>
  <c r="AQ147" i="1"/>
  <c r="AI599" i="1"/>
  <c r="BN599" i="1"/>
  <c r="BZ396" i="1"/>
  <c r="AQ201" i="1"/>
  <c r="BR201" i="1"/>
  <c r="AI210" i="1"/>
  <c r="BN210" i="1"/>
  <c r="BZ473" i="1"/>
  <c r="BN447" i="1"/>
  <c r="AI447" i="1"/>
  <c r="BZ276" i="1"/>
  <c r="AQ359" i="1"/>
  <c r="BR359" i="1"/>
  <c r="AQ237" i="1"/>
  <c r="BR237" i="1"/>
  <c r="AQ231" i="1"/>
  <c r="BR231" i="1"/>
  <c r="BZ565" i="1"/>
  <c r="AQ565" i="1"/>
  <c r="BR565" i="1"/>
  <c r="BV371" i="1"/>
  <c r="AQ215" i="1"/>
  <c r="BR215" i="1"/>
  <c r="AI345" i="1"/>
  <c r="BN345" i="1"/>
  <c r="AI536" i="1"/>
  <c r="BN536" i="1"/>
  <c r="AQ536" i="1"/>
  <c r="BR536" i="1"/>
  <c r="AQ492" i="1"/>
  <c r="BR492" i="1"/>
  <c r="BV479" i="1"/>
  <c r="AQ343" i="1"/>
  <c r="BR343" i="1"/>
  <c r="AQ443" i="1"/>
  <c r="BR443" i="1"/>
  <c r="BZ458" i="1"/>
  <c r="AI591" i="1"/>
  <c r="BN591" i="1"/>
  <c r="AI337" i="1"/>
  <c r="BN337" i="1"/>
  <c r="AQ309" i="1"/>
  <c r="BR309" i="1"/>
  <c r="AQ235" i="1"/>
  <c r="BR235" i="1"/>
  <c r="BV374" i="1"/>
  <c r="BV209" i="1"/>
  <c r="BR428" i="1"/>
  <c r="AQ428" i="1"/>
  <c r="BV144" i="1"/>
  <c r="AQ404" i="1"/>
  <c r="BR404" i="1"/>
  <c r="BZ285" i="1"/>
  <c r="BZ466" i="1"/>
  <c r="BN149" i="1"/>
  <c r="AI149" i="1"/>
  <c r="AQ556" i="1"/>
  <c r="BR556" i="1"/>
  <c r="AI427" i="1"/>
  <c r="BN427" i="1"/>
  <c r="BZ392" i="1"/>
  <c r="BV208" i="1"/>
  <c r="BZ208" i="1"/>
  <c r="BV232" i="1"/>
  <c r="BZ232" i="1"/>
  <c r="BV527" i="1"/>
  <c r="AQ527" i="1"/>
  <c r="BR527" i="1"/>
  <c r="BV258" i="1"/>
  <c r="BR423" i="1"/>
  <c r="AQ423" i="1"/>
  <c r="BV195" i="1"/>
  <c r="BV401" i="1"/>
  <c r="AQ481" i="1"/>
  <c r="BR481" i="1"/>
  <c r="BZ587" i="1"/>
  <c r="BV445" i="1"/>
  <c r="BV155" i="1"/>
  <c r="BZ183" i="1"/>
  <c r="AI325" i="1"/>
  <c r="BN325" i="1"/>
  <c r="BN188" i="1"/>
  <c r="AI188" i="1"/>
  <c r="BV188" i="1"/>
  <c r="BZ580" i="1"/>
  <c r="BV173" i="1"/>
  <c r="BV486" i="1"/>
  <c r="AQ449" i="1"/>
  <c r="BR449" i="1"/>
  <c r="BV634" i="1"/>
  <c r="BV241" i="1"/>
  <c r="BZ241" i="1"/>
  <c r="AI557" i="1"/>
  <c r="BN557" i="1"/>
  <c r="BV262" i="1"/>
  <c r="BV282" i="1"/>
  <c r="BV212" i="1"/>
  <c r="BR134" i="1"/>
  <c r="AQ134" i="1"/>
  <c r="BV298" i="1"/>
  <c r="BZ298" i="1"/>
  <c r="BV315" i="1"/>
  <c r="BZ315" i="1"/>
  <c r="BZ369" i="1"/>
  <c r="AI369" i="1"/>
  <c r="BN369" i="1"/>
  <c r="AI547" i="1"/>
  <c r="BN547" i="1"/>
  <c r="AQ213" i="1"/>
  <c r="BR213" i="1"/>
  <c r="AI352" i="1"/>
  <c r="BN352" i="1"/>
  <c r="AQ304" i="1"/>
  <c r="BR304" i="1"/>
  <c r="BZ304" i="1"/>
  <c r="BZ584" i="1"/>
  <c r="BR490" i="1"/>
  <c r="AQ490" i="1"/>
  <c r="BV572" i="1"/>
  <c r="BN484" i="1"/>
  <c r="AI484" i="1"/>
  <c r="BN165" i="1"/>
  <c r="AI165" i="1"/>
  <c r="BR137" i="1"/>
  <c r="AQ137" i="1"/>
  <c r="AI323" i="1"/>
  <c r="BN323" i="1"/>
  <c r="BV385" i="1"/>
  <c r="AQ578" i="1"/>
  <c r="BR578" i="1"/>
  <c r="BZ528" i="1"/>
  <c r="BN525" i="1"/>
  <c r="AI525" i="1"/>
  <c r="AQ525" i="1"/>
  <c r="BR525" i="1"/>
  <c r="AQ199" i="1"/>
  <c r="BR199" i="1"/>
  <c r="BZ377" i="1"/>
  <c r="AI377" i="1"/>
  <c r="BN377" i="1"/>
  <c r="BZ456" i="1"/>
  <c r="BN442" i="1"/>
  <c r="AI442" i="1"/>
  <c r="BN509" i="1"/>
  <c r="AI509" i="1"/>
  <c r="BV174" i="1"/>
  <c r="BN295" i="1"/>
  <c r="AI295" i="1"/>
  <c r="AQ496" i="1"/>
  <c r="BR496" i="1"/>
  <c r="AQ252" i="1"/>
  <c r="BR252" i="1"/>
  <c r="BZ464" i="1"/>
  <c r="BZ468" i="1"/>
  <c r="AQ628" i="1"/>
  <c r="BR628" i="1"/>
  <c r="BN501" i="1"/>
  <c r="AI501" i="1"/>
  <c r="BZ593" i="1"/>
  <c r="BN140" i="1"/>
  <c r="AI140" i="1"/>
  <c r="BZ552" i="1"/>
  <c r="BZ546" i="1"/>
  <c r="AQ471" i="1"/>
  <c r="BR471" i="1"/>
  <c r="BV417" i="1"/>
  <c r="AQ141" i="1"/>
  <c r="BR141" i="1"/>
  <c r="BZ567" i="1"/>
  <c r="BZ586" i="1"/>
  <c r="AI586" i="1"/>
  <c r="BN586" i="1"/>
  <c r="AI563" i="1"/>
  <c r="BN563" i="1"/>
  <c r="BN164" i="1"/>
  <c r="AI164" i="1"/>
  <c r="BZ164" i="1"/>
  <c r="BV229" i="1"/>
  <c r="BZ229" i="1"/>
  <c r="AQ287" i="1"/>
  <c r="BR287" i="1"/>
  <c r="BV462" i="1"/>
  <c r="BN130" i="1"/>
  <c r="AI130" i="1"/>
  <c r="BV433" i="1"/>
  <c r="AQ511" i="1"/>
  <c r="BR511" i="1"/>
  <c r="AQ439" i="1"/>
  <c r="BR439" i="1"/>
  <c r="AQ407" i="1"/>
  <c r="BR407" i="1"/>
  <c r="AQ312" i="1"/>
  <c r="BR312" i="1"/>
  <c r="AI216" i="1"/>
  <c r="BN216" i="1"/>
  <c r="BV432" i="1"/>
  <c r="AQ259" i="1"/>
  <c r="BR259" i="1"/>
  <c r="AI340" i="1"/>
  <c r="BN340" i="1"/>
  <c r="AQ633" i="1"/>
  <c r="BR633" i="1"/>
  <c r="BN357" i="1"/>
  <c r="AI357" i="1"/>
  <c r="BV361" i="1"/>
  <c r="AI211" i="1"/>
  <c r="BN211" i="1"/>
  <c r="AQ251" i="1"/>
  <c r="BR251" i="1"/>
  <c r="AQ627" i="1"/>
  <c r="BR627" i="1"/>
  <c r="BN485" i="1"/>
  <c r="AI485" i="1"/>
  <c r="BR623" i="1"/>
  <c r="AQ623" i="1"/>
  <c r="AI200" i="1"/>
  <c r="BN200" i="1"/>
  <c r="BZ522" i="1"/>
  <c r="BV499" i="1"/>
  <c r="AI249" i="1"/>
  <c r="BN249" i="1"/>
  <c r="BR196" i="1"/>
  <c r="AQ196" i="1"/>
  <c r="BV575" i="1"/>
  <c r="BV150" i="1"/>
  <c r="BN161" i="1"/>
  <c r="AI161" i="1"/>
  <c r="BV355" i="1"/>
  <c r="BV222" i="1"/>
  <c r="BV413" i="1"/>
  <c r="BZ413" i="1"/>
  <c r="BN158" i="1"/>
  <c r="AI158" i="1"/>
  <c r="BV512" i="1"/>
  <c r="BV356" i="1"/>
  <c r="BN514" i="1"/>
  <c r="AI514" i="1"/>
  <c r="AI568" i="1"/>
  <c r="BN568" i="1"/>
  <c r="BV397" i="1"/>
  <c r="BV224" i="1"/>
  <c r="BV324" i="1"/>
  <c r="BZ324" i="1"/>
  <c r="BV405" i="1"/>
  <c r="BV223" i="1"/>
  <c r="AQ469" i="1"/>
  <c r="BR469" i="1"/>
  <c r="BZ362" i="1"/>
  <c r="AI362" i="1"/>
  <c r="BN362" i="1"/>
  <c r="BV326" i="1"/>
  <c r="BZ326" i="1"/>
  <c r="BV344" i="1"/>
  <c r="BZ571" i="1"/>
  <c r="AQ207" i="1"/>
  <c r="BR207" i="1"/>
  <c r="BZ207" i="1"/>
  <c r="BV329" i="1"/>
  <c r="BZ329" i="1"/>
  <c r="BN159" i="1"/>
  <c r="AI159" i="1"/>
  <c r="BV289" i="1"/>
  <c r="AQ472" i="1"/>
  <c r="BR472" i="1"/>
  <c r="BV520" i="1"/>
  <c r="BV205" i="1"/>
  <c r="BZ205" i="1"/>
  <c r="BV194" i="1"/>
  <c r="BR194" i="1"/>
  <c r="AQ194" i="1"/>
  <c r="BV416" i="1"/>
  <c r="BV388" i="1"/>
  <c r="AI388" i="1"/>
  <c r="BN388" i="1"/>
  <c r="BV293" i="1"/>
  <c r="BZ293" i="1"/>
  <c r="BV296" i="1"/>
  <c r="BZ296" i="1"/>
  <c r="AQ441" i="1"/>
  <c r="BR441" i="1"/>
  <c r="AI138" i="1"/>
  <c r="BN138" i="1"/>
  <c r="AI242" i="1"/>
  <c r="BN242" i="1"/>
  <c r="BR421" i="1"/>
  <c r="AQ421" i="1"/>
  <c r="AI394" i="1"/>
  <c r="BN394" i="1"/>
  <c r="AI257" i="1"/>
  <c r="BN257" i="1"/>
  <c r="BV368" i="1"/>
  <c r="BV156" i="1"/>
  <c r="BV321" i="1"/>
  <c r="BZ321" i="1"/>
  <c r="BV386" i="1"/>
  <c r="AI386" i="1"/>
  <c r="BN386" i="1"/>
  <c r="BV348" i="1"/>
  <c r="AQ585" i="1"/>
  <c r="BR585" i="1"/>
  <c r="BV517" i="1"/>
  <c r="BN524" i="1"/>
  <c r="AI524" i="1"/>
  <c r="AQ524" i="1"/>
  <c r="BR524" i="1"/>
  <c r="BV637" i="1"/>
  <c r="BN185" i="1"/>
  <c r="AI185" i="1"/>
  <c r="BV185" i="1"/>
  <c r="BV171" i="1"/>
  <c r="BV247" i="1"/>
  <c r="BZ247" i="1"/>
  <c r="BZ381" i="1"/>
  <c r="AI381" i="1"/>
  <c r="BN381" i="1"/>
  <c r="BR518" i="1"/>
  <c r="AQ518" i="1"/>
  <c r="BV227" i="1"/>
  <c r="BV225" i="1"/>
  <c r="BV477" i="1"/>
  <c r="BZ583" i="1"/>
  <c r="AI554" i="1"/>
  <c r="BN554" i="1"/>
  <c r="BV353" i="1"/>
  <c r="BV465" i="1"/>
  <c r="AI406" i="1"/>
  <c r="BN406" i="1"/>
  <c r="BV284" i="1"/>
  <c r="BN526" i="1"/>
  <c r="AI526" i="1"/>
  <c r="AQ526" i="1"/>
  <c r="BR526" i="1"/>
  <c r="BV422" i="1"/>
  <c r="BV636" i="1"/>
  <c r="AQ132" i="1"/>
  <c r="BR132" i="1"/>
  <c r="BZ541" i="1"/>
  <c r="AI548" i="1"/>
  <c r="BN548" i="1"/>
  <c r="BN146" i="1"/>
  <c r="AI146" i="1"/>
  <c r="BZ412" i="1"/>
  <c r="BN191" i="1"/>
  <c r="AI191" i="1"/>
  <c r="BV245" i="1"/>
  <c r="BZ245" i="1"/>
  <c r="BV339" i="1"/>
  <c r="BZ339" i="1"/>
  <c r="AQ438" i="1"/>
  <c r="BR438" i="1"/>
  <c r="AQ157" i="1"/>
  <c r="BR157" i="1"/>
  <c r="BZ154" i="1"/>
  <c r="AQ154" i="1"/>
  <c r="BR154" i="1"/>
  <c r="BZ460" i="1"/>
  <c r="AQ403" i="1"/>
  <c r="BR403" i="1"/>
  <c r="BN437" i="1"/>
  <c r="AI437" i="1"/>
  <c r="AI402" i="1"/>
  <c r="BN402" i="1"/>
  <c r="BN190" i="1"/>
  <c r="AI190" i="1"/>
  <c r="BV268" i="1"/>
  <c r="BR136" i="1"/>
  <c r="AQ136" i="1"/>
  <c r="BZ529" i="1"/>
  <c r="BN500" i="1"/>
  <c r="AI500" i="1"/>
  <c r="BR180" i="1"/>
  <c r="AQ180" i="1"/>
  <c r="AQ328" i="1"/>
  <c r="BR328" i="1"/>
  <c r="BZ569" i="1"/>
  <c r="BN166" i="1"/>
  <c r="AI166" i="1"/>
  <c r="BN495" i="1"/>
  <c r="AI495" i="1"/>
  <c r="AI206" i="1"/>
  <c r="BN206" i="1"/>
  <c r="BV560" i="1"/>
  <c r="BN508" i="1"/>
  <c r="AI508" i="1"/>
  <c r="BV145" i="1"/>
  <c r="BV244" i="1"/>
  <c r="BZ244" i="1"/>
  <c r="BN193" i="1"/>
  <c r="AI193" i="1"/>
  <c r="BZ366" i="1"/>
  <c r="AI366" i="1"/>
  <c r="BN366" i="1"/>
  <c r="AI550" i="1"/>
  <c r="BN550" i="1"/>
  <c r="BV532" i="1"/>
  <c r="AQ532" i="1"/>
  <c r="BR532" i="1"/>
  <c r="BV236" i="1"/>
  <c r="BZ236" i="1"/>
  <c r="BV246" i="1"/>
  <c r="BZ246" i="1"/>
  <c r="AQ351" i="1"/>
  <c r="BR351" i="1"/>
  <c r="AI391" i="1"/>
  <c r="BN391" i="1"/>
  <c r="AQ626" i="1"/>
  <c r="BR626" i="1"/>
  <c r="AQ576" i="1"/>
  <c r="BR576" i="1"/>
  <c r="BN167" i="1"/>
  <c r="AI167" i="1"/>
  <c r="AI624" i="1"/>
  <c r="BN624" i="1"/>
  <c r="AQ255" i="1"/>
  <c r="BR255" i="1"/>
  <c r="AI310" i="1"/>
  <c r="BN310" i="1"/>
  <c r="AQ349" i="1"/>
  <c r="BR349" i="1"/>
  <c r="BN274" i="1"/>
  <c r="AI274" i="1"/>
  <c r="BV436" i="1"/>
  <c r="AI342" i="1"/>
  <c r="BN342" i="1"/>
  <c r="BZ507" i="1"/>
  <c r="BV573" i="1"/>
  <c r="BZ178" i="1"/>
  <c r="BZ448" i="1"/>
  <c r="AI331" i="1"/>
  <c r="BN331" i="1"/>
  <c r="AQ250" i="1"/>
  <c r="BR250" i="1"/>
  <c r="BV273" i="1"/>
  <c r="AI319" i="1"/>
  <c r="BN319" i="1"/>
  <c r="BR426" i="1"/>
  <c r="AQ426" i="1"/>
  <c r="BV384" i="1"/>
  <c r="BR219" i="1"/>
  <c r="AQ219" i="1"/>
  <c r="BN280" i="1"/>
  <c r="AI280" i="1"/>
  <c r="BV549" i="1"/>
  <c r="BV540" i="1"/>
  <c r="AI204" i="1"/>
  <c r="BN204" i="1"/>
  <c r="BZ375" i="1"/>
  <c r="AI375" i="1"/>
  <c r="BN375" i="1"/>
  <c r="BV350" i="1"/>
  <c r="BZ383" i="1"/>
  <c r="AI383" i="1"/>
  <c r="BN383" i="1"/>
  <c r="BV226" i="1"/>
  <c r="BV218" i="1"/>
  <c r="AQ451" i="1"/>
  <c r="BR451" i="1"/>
  <c r="BZ429" i="1"/>
  <c r="BV358" i="1"/>
  <c r="BN181" i="1"/>
  <c r="AI181" i="1"/>
  <c r="BN163" i="1"/>
  <c r="AI163" i="1"/>
  <c r="BZ163" i="1"/>
  <c r="BZ376" i="1"/>
  <c r="AI376" i="1"/>
  <c r="BN376" i="1"/>
  <c r="BV467" i="1"/>
  <c r="BV253" i="1"/>
  <c r="BZ253" i="1"/>
  <c r="BV265" i="1"/>
  <c r="BV420" i="1"/>
  <c r="AQ504" i="1"/>
  <c r="BR504" i="1"/>
  <c r="BV631" i="1"/>
  <c r="AI564" i="1"/>
  <c r="BN564" i="1"/>
  <c r="BN153" i="1"/>
  <c r="AI153" i="1"/>
  <c r="AI581" i="1"/>
  <c r="BN581" i="1"/>
  <c r="BZ545" i="1"/>
  <c r="BV483" i="1"/>
  <c r="AI559" i="1"/>
  <c r="BN559" i="1"/>
  <c r="BV478" i="1"/>
  <c r="BN160" i="1"/>
  <c r="AI160" i="1"/>
  <c r="AI261" i="1"/>
  <c r="BN261" i="1"/>
  <c r="BV539" i="1"/>
  <c r="AQ398" i="1"/>
  <c r="BR398" i="1"/>
  <c r="BZ453" i="1"/>
  <c r="AI248" i="1"/>
  <c r="BN248" i="1"/>
  <c r="BN151" i="1"/>
  <c r="AI151" i="1"/>
  <c r="BZ543" i="1"/>
  <c r="BV480" i="1"/>
  <c r="BN179" i="1"/>
  <c r="AI179" i="1"/>
  <c r="BV515" i="1"/>
  <c r="BV307" i="1"/>
  <c r="BZ307" i="1"/>
  <c r="BV301" i="1"/>
  <c r="BZ301" i="1"/>
  <c r="BV230" i="1"/>
  <c r="BZ230" i="1"/>
  <c r="BZ382" i="1"/>
  <c r="AI382" i="1"/>
  <c r="BN382" i="1"/>
  <c r="BV414" i="1"/>
  <c r="AQ476" i="1"/>
  <c r="BR476" i="1"/>
  <c r="BZ582" i="1"/>
  <c r="AI566" i="1"/>
  <c r="BN566" i="1"/>
  <c r="BV143" i="1"/>
  <c r="AQ197" i="1"/>
  <c r="BR197" i="1"/>
  <c r="BV297" i="1"/>
  <c r="BZ297" i="1"/>
  <c r="BV302" i="1"/>
  <c r="BZ302" i="1"/>
  <c r="BV306" i="1"/>
  <c r="BV639" i="1"/>
  <c r="AQ277" i="1"/>
  <c r="BR277" i="1"/>
  <c r="BV320" i="1"/>
  <c r="BZ320" i="1"/>
  <c r="BV411" i="1"/>
  <c r="BZ544" i="1"/>
  <c r="BV410" i="1"/>
  <c r="BR135" i="1"/>
  <c r="AQ135" i="1"/>
  <c r="AQ281" i="1"/>
  <c r="BR281" i="1"/>
  <c r="BZ537" i="1"/>
  <c r="BV425" i="1"/>
  <c r="BZ457" i="1"/>
  <c r="BZ498" i="1"/>
  <c r="BV553" i="1"/>
  <c r="BN463" i="1"/>
  <c r="AI463" i="1"/>
  <c r="AI221" i="1"/>
  <c r="BN221" i="1"/>
  <c r="BR175" i="1"/>
  <c r="AQ175" i="1"/>
  <c r="BZ341" i="1"/>
  <c r="AQ562" i="1"/>
  <c r="BR562" i="1"/>
  <c r="BN461" i="1"/>
  <c r="AI461" i="1"/>
  <c r="BV333" i="1"/>
  <c r="BZ333" i="1"/>
  <c r="BV228" i="1"/>
  <c r="BZ228" i="1"/>
  <c r="AQ597" i="1"/>
  <c r="BR597" i="1"/>
  <c r="BV457" i="1"/>
  <c r="BV418" i="1"/>
  <c r="BV498" i="1"/>
  <c r="BV494" i="1"/>
  <c r="BZ494" i="1"/>
  <c r="BV338" i="1"/>
  <c r="BZ338" i="1"/>
  <c r="BV347" i="1"/>
  <c r="AI553" i="1"/>
  <c r="BN553" i="1"/>
  <c r="BN305" i="1"/>
  <c r="AI305" i="1"/>
  <c r="BZ579" i="1"/>
  <c r="BV463" i="1"/>
  <c r="BV335" i="1"/>
  <c r="BZ335" i="1"/>
  <c r="BN142" i="1"/>
  <c r="AI142" i="1"/>
  <c r="BZ221" i="1"/>
  <c r="AI131" i="1"/>
  <c r="BN131" i="1"/>
  <c r="AI317" i="1"/>
  <c r="BN317" i="1"/>
  <c r="BV175" i="1"/>
  <c r="BV588" i="1"/>
  <c r="BV341" i="1"/>
  <c r="BN192" i="1"/>
  <c r="AI192" i="1"/>
  <c r="BZ562" i="1"/>
  <c r="BV203" i="1"/>
  <c r="BZ203" i="1"/>
  <c r="BN189" i="1"/>
  <c r="AI189" i="1"/>
  <c r="BV189" i="1"/>
  <c r="BV461" i="1"/>
  <c r="BV622" i="1"/>
  <c r="BV254" i="1"/>
  <c r="BZ254" i="1"/>
  <c r="AQ455" i="1"/>
  <c r="BR455" i="1"/>
  <c r="AQ389" i="1"/>
  <c r="BR389" i="1"/>
  <c r="BV502" i="1"/>
  <c r="BZ470" i="1"/>
  <c r="BV538" i="1"/>
  <c r="AI346" i="1"/>
  <c r="BN346" i="1"/>
  <c r="AI198" i="1"/>
  <c r="BN198" i="1"/>
  <c r="AI577" i="1"/>
  <c r="BN577" i="1"/>
  <c r="BV379" i="1"/>
  <c r="BV596" i="1"/>
  <c r="BR505" i="1"/>
  <c r="AQ505" i="1"/>
  <c r="BV459" i="1"/>
  <c r="BV334" i="1"/>
  <c r="BZ334" i="1"/>
  <c r="BZ561" i="1"/>
  <c r="BV220" i="1"/>
  <c r="BZ372" i="1"/>
  <c r="AI372" i="1"/>
  <c r="BN372" i="1"/>
  <c r="BN450" i="1"/>
  <c r="AI450" i="1"/>
  <c r="AQ370" i="1"/>
  <c r="BR370" i="1"/>
  <c r="AQ594" i="1"/>
  <c r="BR594" i="1"/>
  <c r="BV365" i="1"/>
  <c r="BZ373" i="1"/>
  <c r="BZ542" i="1"/>
  <c r="AQ542" i="1"/>
  <c r="BR542" i="1"/>
  <c r="BR510" i="1"/>
  <c r="AQ510" i="1"/>
  <c r="AQ318" i="1"/>
  <c r="BR318" i="1"/>
  <c r="AQ378" i="1"/>
  <c r="BR378" i="1"/>
  <c r="BR172" i="1"/>
  <c r="AQ172" i="1"/>
  <c r="AQ283" i="1"/>
  <c r="BR283" i="1"/>
  <c r="BZ434" i="1"/>
  <c r="BV574" i="1"/>
  <c r="BV286" i="1"/>
  <c r="AQ380" i="1"/>
  <c r="BR380" i="1"/>
  <c r="BZ267" i="1"/>
  <c r="BR184" i="1"/>
  <c r="AQ184" i="1"/>
  <c r="AQ162" i="1"/>
  <c r="BR162" i="1"/>
  <c r="BV278" i="1"/>
  <c r="BZ534" i="1"/>
  <c r="BR491" i="1"/>
  <c r="AQ491" i="1"/>
  <c r="BZ400" i="1"/>
  <c r="AQ390" i="1"/>
  <c r="BR390" i="1"/>
  <c r="BR303" i="1"/>
  <c r="AQ303" i="1"/>
  <c r="AQ272" i="1"/>
  <c r="BR272" i="1"/>
  <c r="AQ271" i="1"/>
  <c r="BR271" i="1"/>
  <c r="BZ621" i="1"/>
  <c r="BV555" i="1"/>
  <c r="AI535" i="1"/>
  <c r="BN535" i="1"/>
  <c r="AQ535" i="1"/>
  <c r="BR535" i="1"/>
  <c r="AQ475" i="1"/>
  <c r="BR475" i="1"/>
  <c r="BN266" i="1"/>
  <c r="AI266" i="1"/>
  <c r="BN521" i="1"/>
  <c r="AI521" i="1"/>
  <c r="AQ482" i="1"/>
  <c r="BR482" i="1"/>
  <c r="BR177" i="1"/>
  <c r="AQ177" i="1"/>
  <c r="BN516" i="1"/>
  <c r="AI516" i="1"/>
  <c r="AI435" i="1"/>
  <c r="BN435" i="1"/>
  <c r="BZ419" i="1"/>
  <c r="BZ260" i="1"/>
  <c r="AQ152" i="1"/>
  <c r="BR152" i="1"/>
  <c r="BV169" i="1"/>
  <c r="BN269" i="1"/>
  <c r="AI269" i="1"/>
  <c r="BV440" i="1"/>
  <c r="BR415" i="1"/>
  <c r="AQ415" i="1"/>
  <c r="BV488" i="1"/>
  <c r="BR294" i="1"/>
  <c r="AQ294" i="1"/>
  <c r="AQ487" i="1"/>
  <c r="BR487" i="1"/>
  <c r="BZ589" i="1"/>
  <c r="BV275" i="1"/>
  <c r="BZ592" i="1"/>
  <c r="BR360" i="1"/>
  <c r="AQ360" i="1"/>
  <c r="AI316" i="1"/>
  <c r="BN316" i="1"/>
  <c r="AQ446" i="1"/>
  <c r="BR446" i="1"/>
  <c r="AI239" i="1"/>
  <c r="BN239" i="1"/>
  <c r="BZ474" i="1"/>
  <c r="AI408" i="1"/>
  <c r="BN408" i="1"/>
  <c r="BN454" i="1"/>
  <c r="AI454" i="1"/>
  <c r="BN444" i="1"/>
  <c r="AI444" i="1"/>
  <c r="BR182" i="1"/>
  <c r="AQ182" i="1"/>
  <c r="BZ551" i="1"/>
  <c r="BZ217" i="1"/>
  <c r="AQ393" i="1"/>
  <c r="BR393" i="1"/>
  <c r="AI308" i="1"/>
  <c r="BN308" i="1"/>
  <c r="AQ354" i="1"/>
  <c r="BR354" i="1"/>
  <c r="AQ256" i="1"/>
  <c r="BR256" i="1"/>
  <c r="BZ595" i="1"/>
  <c r="BR290" i="1"/>
  <c r="AQ290" i="1"/>
  <c r="BN533" i="1"/>
  <c r="AI533" i="1"/>
  <c r="AQ264" i="1"/>
  <c r="BR264" i="1"/>
  <c r="BZ558" i="1"/>
  <c r="AI399" i="1"/>
  <c r="BN399" i="1"/>
  <c r="BZ387" i="1"/>
  <c r="AI214" i="1"/>
  <c r="BN214" i="1"/>
  <c r="AQ314" i="1"/>
  <c r="BR314" i="1"/>
  <c r="AI395" i="1"/>
  <c r="BN395" i="1"/>
  <c r="BV291" i="1"/>
  <c r="AQ270" i="1"/>
  <c r="BR270" i="1"/>
  <c r="BN452" i="1"/>
  <c r="AI452" i="1"/>
  <c r="AI431" i="1"/>
  <c r="BN431" i="1"/>
  <c r="BZ176" i="1"/>
  <c r="BZ263" i="1"/>
  <c r="BZ409" i="1"/>
  <c r="AQ503" i="1"/>
  <c r="BR503" i="1"/>
  <c r="BN506" i="1"/>
  <c r="AI506" i="1"/>
  <c r="BR430" i="1"/>
  <c r="AQ430" i="1"/>
  <c r="AQ288" i="1"/>
  <c r="BR288" i="1"/>
  <c r="AQ279" i="1"/>
  <c r="BR279" i="1"/>
  <c r="BR513" i="1"/>
  <c r="AQ513" i="1"/>
  <c r="AQ519" i="1"/>
  <c r="BR519" i="1"/>
  <c r="AQ313" i="1"/>
  <c r="BR313" i="1"/>
  <c r="AQ424" i="1"/>
  <c r="BR424" i="1"/>
  <c r="BZ147" i="1"/>
  <c r="BZ367" i="1"/>
  <c r="AI367" i="1"/>
  <c r="BN367" i="1"/>
  <c r="BV330" i="1"/>
  <c r="BZ330" i="1"/>
  <c r="BV311" i="1"/>
  <c r="BZ311" i="1"/>
  <c r="BV243" i="1"/>
  <c r="BZ243" i="1"/>
  <c r="BV396" i="1"/>
  <c r="BV234" i="1"/>
  <c r="BZ234" i="1"/>
  <c r="AI201" i="1"/>
  <c r="BN201" i="1"/>
  <c r="AQ210" i="1"/>
  <c r="BR210" i="1"/>
  <c r="AQ473" i="1"/>
  <c r="BR473" i="1"/>
  <c r="BV447" i="1"/>
  <c r="AQ276" i="1"/>
  <c r="BR276" i="1"/>
  <c r="AI570" i="1"/>
  <c r="BN570" i="1"/>
  <c r="BV638" i="1"/>
  <c r="BV489" i="1"/>
  <c r="BZ489" i="1"/>
  <c r="BN359" i="1"/>
  <c r="AI359" i="1"/>
  <c r="AI237" i="1"/>
  <c r="BN237" i="1"/>
  <c r="AI231" i="1"/>
  <c r="BN231" i="1"/>
  <c r="BV565" i="1"/>
  <c r="AQ371" i="1"/>
  <c r="BR371" i="1"/>
  <c r="AI215" i="1"/>
  <c r="BN215" i="1"/>
  <c r="AQ345" i="1"/>
  <c r="BR345" i="1"/>
  <c r="BV536" i="1"/>
  <c r="BN492" i="1"/>
  <c r="AI492" i="1"/>
  <c r="BN479" i="1"/>
  <c r="AI479" i="1"/>
  <c r="AI343" i="1"/>
  <c r="BN343" i="1"/>
  <c r="BN443" i="1"/>
  <c r="AI443" i="1"/>
  <c r="BZ630" i="1"/>
  <c r="BZ364" i="1"/>
  <c r="AI364" i="1"/>
  <c r="BN364" i="1"/>
  <c r="AQ458" i="1"/>
  <c r="BR458" i="1"/>
  <c r="BV238" i="1"/>
  <c r="BZ238" i="1"/>
  <c r="BV300" i="1"/>
  <c r="BZ300" i="1"/>
  <c r="BN531" i="1"/>
  <c r="AI531" i="1"/>
  <c r="AQ531" i="1"/>
  <c r="BR531" i="1"/>
  <c r="BV332" i="1"/>
  <c r="BZ332" i="1"/>
  <c r="BV497" i="1"/>
  <c r="BR497" i="1"/>
  <c r="AQ497" i="1"/>
  <c r="BZ591" i="1"/>
  <c r="AQ337" i="1"/>
  <c r="BR337" i="1"/>
  <c r="AI309" i="1"/>
  <c r="BN309" i="1"/>
  <c r="AI235" i="1"/>
  <c r="BN235" i="1"/>
  <c r="AQ374" i="1"/>
  <c r="BR374" i="1"/>
  <c r="AI209" i="1"/>
  <c r="BN209" i="1"/>
  <c r="BV428" i="1"/>
  <c r="AQ144" i="1"/>
  <c r="BR144" i="1"/>
  <c r="BV404" i="1"/>
  <c r="BV285" i="1"/>
  <c r="BV466" i="1"/>
  <c r="BV149" i="1"/>
  <c r="AI556" i="1"/>
  <c r="BN556" i="1"/>
  <c r="BV427" i="1"/>
  <c r="BV392" i="1"/>
  <c r="BN523" i="1"/>
  <c r="AI523" i="1"/>
  <c r="AQ523" i="1"/>
  <c r="BR523" i="1"/>
  <c r="AQ208" i="1"/>
  <c r="BR208" i="1"/>
  <c r="AQ232" i="1"/>
  <c r="BR232" i="1"/>
  <c r="BN527" i="1"/>
  <c r="AI527" i="1"/>
  <c r="AI258" i="1"/>
  <c r="BN258" i="1"/>
  <c r="BV423" i="1"/>
  <c r="BN195" i="1"/>
  <c r="AI195" i="1"/>
  <c r="BZ401" i="1"/>
  <c r="BV481" i="1"/>
  <c r="BV587" i="1"/>
  <c r="AQ445" i="1"/>
  <c r="BR445" i="1"/>
  <c r="BN155" i="1"/>
  <c r="AI155" i="1"/>
  <c r="BR183" i="1"/>
  <c r="AQ183" i="1"/>
  <c r="BR188" i="1"/>
  <c r="AQ188" i="1"/>
  <c r="AQ580" i="1"/>
  <c r="BR580" i="1"/>
  <c r="BR173" i="1"/>
  <c r="AQ173" i="1"/>
  <c r="AQ486" i="1"/>
  <c r="BR486" i="1"/>
  <c r="BV449" i="1"/>
  <c r="AQ634" i="1"/>
  <c r="BR634" i="1"/>
  <c r="BN634" i="1"/>
  <c r="AI634" i="1"/>
  <c r="AQ241" i="1"/>
  <c r="BR241" i="1"/>
  <c r="BZ557" i="1"/>
  <c r="AQ262" i="1"/>
  <c r="BR262" i="1"/>
  <c r="AQ282" i="1"/>
  <c r="BR282" i="1"/>
  <c r="AQ212" i="1"/>
  <c r="BR212" i="1"/>
  <c r="AI134" i="1"/>
  <c r="BN134" i="1"/>
  <c r="BN298" i="1"/>
  <c r="AI298" i="1"/>
  <c r="AQ315" i="1"/>
  <c r="BR315" i="1"/>
  <c r="AQ369" i="1"/>
  <c r="BR369" i="1"/>
  <c r="BV547" i="1"/>
  <c r="AQ547" i="1"/>
  <c r="BR547" i="1"/>
  <c r="BZ213" i="1"/>
  <c r="BZ352" i="1"/>
  <c r="BV304" i="1"/>
  <c r="AQ584" i="1"/>
  <c r="BR584" i="1"/>
  <c r="AQ202" i="1"/>
  <c r="BR202" i="1"/>
  <c r="BZ484" i="1"/>
  <c r="BV165" i="1"/>
  <c r="AI137" i="1"/>
  <c r="BN137" i="1"/>
  <c r="AI578" i="1"/>
  <c r="BN578" i="1"/>
  <c r="BV525" i="1"/>
  <c r="BV199" i="1"/>
  <c r="AQ377" i="1"/>
  <c r="BR377" i="1"/>
  <c r="BN456" i="1"/>
  <c r="AI456" i="1"/>
  <c r="BZ442" i="1"/>
  <c r="BZ509" i="1"/>
  <c r="BZ174" i="1"/>
  <c r="BZ252" i="1"/>
  <c r="BN464" i="1"/>
  <c r="AI464" i="1"/>
  <c r="BN468" i="1"/>
  <c r="AI468" i="1"/>
  <c r="BZ501" i="1"/>
  <c r="AI593" i="1"/>
  <c r="BN593" i="1"/>
  <c r="BZ140" i="1"/>
  <c r="BV552" i="1"/>
  <c r="BN471" i="1"/>
  <c r="AI471" i="1"/>
  <c r="BR417" i="1"/>
  <c r="AQ417" i="1"/>
  <c r="BN141" i="1"/>
  <c r="AI141" i="1"/>
  <c r="AI567" i="1"/>
  <c r="BN567" i="1"/>
  <c r="AQ567" i="1"/>
  <c r="BR567" i="1"/>
  <c r="BV586" i="1"/>
  <c r="BZ563" i="1"/>
  <c r="AQ563" i="1"/>
  <c r="BR563" i="1"/>
  <c r="BV164" i="1"/>
  <c r="AI229" i="1"/>
  <c r="BN229" i="1"/>
  <c r="BV287" i="1"/>
  <c r="AQ462" i="1"/>
  <c r="BR462" i="1"/>
  <c r="AI433" i="1"/>
  <c r="BN433" i="1"/>
  <c r="BZ511" i="1"/>
  <c r="BN439" i="1"/>
  <c r="AI439" i="1"/>
  <c r="BZ407" i="1"/>
  <c r="BZ216" i="1"/>
  <c r="AI432" i="1"/>
  <c r="BN432" i="1"/>
  <c r="BZ259" i="1"/>
  <c r="BZ340" i="1"/>
  <c r="BZ357" i="1"/>
  <c r="BZ211" i="1"/>
  <c r="BZ485" i="1"/>
  <c r="AI623" i="1"/>
  <c r="BN623" i="1"/>
  <c r="BZ200" i="1"/>
  <c r="BN499" i="1"/>
  <c r="AI499" i="1"/>
  <c r="BZ196" i="1"/>
  <c r="AQ575" i="1"/>
  <c r="BR575" i="1"/>
  <c r="BR150" i="1"/>
  <c r="AQ150" i="1"/>
  <c r="AQ161" i="1"/>
  <c r="BR161" i="1"/>
  <c r="AI355" i="1"/>
  <c r="BN355" i="1"/>
  <c r="AQ222" i="1"/>
  <c r="BR222" i="1"/>
  <c r="AI413" i="1"/>
  <c r="BN413" i="1"/>
  <c r="BV158" i="1"/>
  <c r="AQ512" i="1"/>
  <c r="BR512" i="1"/>
  <c r="AQ356" i="1"/>
  <c r="BR356" i="1"/>
  <c r="BR514" i="1"/>
  <c r="AQ514" i="1"/>
  <c r="BZ568" i="1"/>
  <c r="AQ568" i="1"/>
  <c r="BR568" i="1"/>
  <c r="AI397" i="1"/>
  <c r="BN397" i="1"/>
  <c r="AI224" i="1"/>
  <c r="BN224" i="1"/>
  <c r="AI324" i="1"/>
  <c r="BN324" i="1"/>
  <c r="AI405" i="1"/>
  <c r="BN405" i="1"/>
  <c r="AI223" i="1"/>
  <c r="BN223" i="1"/>
  <c r="BV469" i="1"/>
  <c r="BV362" i="1"/>
  <c r="AI326" i="1"/>
  <c r="BN326" i="1"/>
  <c r="AQ344" i="1"/>
  <c r="BR344" i="1"/>
  <c r="AI571" i="1"/>
  <c r="BN571" i="1"/>
  <c r="AQ571" i="1"/>
  <c r="BR571" i="1"/>
  <c r="BV207" i="1"/>
  <c r="AQ329" i="1"/>
  <c r="BR329" i="1"/>
  <c r="BV159" i="1"/>
  <c r="AQ289" i="1"/>
  <c r="BR289" i="1"/>
  <c r="BV472" i="1"/>
  <c r="AQ520" i="1"/>
  <c r="BR520" i="1"/>
  <c r="AQ205" i="1"/>
  <c r="BR205" i="1"/>
  <c r="BN194" i="1"/>
  <c r="AI194" i="1"/>
  <c r="AI416" i="1"/>
  <c r="BN416" i="1"/>
  <c r="AQ388" i="1"/>
  <c r="BR388" i="1"/>
  <c r="BN293" i="1"/>
  <c r="AI293" i="1"/>
  <c r="AQ296" i="1"/>
  <c r="BR296" i="1"/>
  <c r="BV441" i="1"/>
  <c r="BV138" i="1"/>
  <c r="BZ421" i="1"/>
  <c r="AQ394" i="1"/>
  <c r="BR394" i="1"/>
  <c r="BZ257" i="1"/>
  <c r="BN156" i="1"/>
  <c r="AI156" i="1"/>
  <c r="AQ321" i="1"/>
  <c r="BR321" i="1"/>
  <c r="BZ386" i="1"/>
  <c r="AQ348" i="1"/>
  <c r="BR348" i="1"/>
  <c r="BZ585" i="1"/>
  <c r="BR517" i="1"/>
  <c r="AQ517" i="1"/>
  <c r="BZ524" i="1"/>
  <c r="AQ637" i="1"/>
  <c r="BR637" i="1"/>
  <c r="BN637" i="1"/>
  <c r="AI637" i="1"/>
  <c r="BZ185" i="1"/>
  <c r="BR171" i="1"/>
  <c r="AQ171" i="1"/>
  <c r="AQ247" i="1"/>
  <c r="BR247" i="1"/>
  <c r="AQ381" i="1"/>
  <c r="BR381" i="1"/>
  <c r="BN518" i="1"/>
  <c r="AI518" i="1"/>
  <c r="AI227" i="1"/>
  <c r="BN227" i="1"/>
  <c r="AI225" i="1"/>
  <c r="BN225" i="1"/>
  <c r="AQ477" i="1"/>
  <c r="BR477" i="1"/>
  <c r="AQ583" i="1"/>
  <c r="BR583" i="1"/>
  <c r="BZ554" i="1"/>
  <c r="AI353" i="1"/>
  <c r="BN353" i="1"/>
  <c r="AQ465" i="1"/>
  <c r="BR465" i="1"/>
  <c r="AQ406" i="1"/>
  <c r="BR406" i="1"/>
  <c r="AQ284" i="1"/>
  <c r="BR284" i="1"/>
  <c r="BV526" i="1"/>
  <c r="AI422" i="1"/>
  <c r="BN422" i="1"/>
  <c r="AQ636" i="1"/>
  <c r="BR636" i="1"/>
  <c r="BN636" i="1"/>
  <c r="AI636" i="1"/>
  <c r="BN132" i="1"/>
  <c r="AI132" i="1"/>
  <c r="AI541" i="1"/>
  <c r="BN541" i="1"/>
  <c r="AQ541" i="1"/>
  <c r="BR541" i="1"/>
  <c r="BV548" i="1"/>
  <c r="AQ548" i="1"/>
  <c r="BR548" i="1"/>
  <c r="BZ157" i="1"/>
  <c r="BZ146" i="1"/>
  <c r="AI412" i="1"/>
  <c r="BN412" i="1"/>
  <c r="BR191" i="1"/>
  <c r="AQ191" i="1"/>
  <c r="AQ245" i="1"/>
  <c r="BR245" i="1"/>
  <c r="AQ339" i="1"/>
  <c r="BR339" i="1"/>
  <c r="BZ438" i="1"/>
  <c r="BN460" i="1"/>
  <c r="AI460" i="1"/>
  <c r="BZ403" i="1"/>
  <c r="BV437" i="1"/>
  <c r="AQ402" i="1"/>
  <c r="BR402" i="1"/>
  <c r="BZ190" i="1"/>
  <c r="BZ268" i="1"/>
  <c r="BZ500" i="1"/>
  <c r="BZ180" i="1"/>
  <c r="BZ560" i="1"/>
  <c r="BZ508" i="1"/>
  <c r="BR145" i="1"/>
  <c r="AQ145" i="1"/>
  <c r="AQ244" i="1"/>
  <c r="BR244" i="1"/>
  <c r="BZ193" i="1"/>
  <c r="BV366" i="1"/>
  <c r="BZ550" i="1"/>
  <c r="BN532" i="1"/>
  <c r="AI532" i="1"/>
  <c r="AQ236" i="1"/>
  <c r="BR236" i="1"/>
  <c r="AQ246" i="1"/>
  <c r="BR246" i="1"/>
  <c r="BZ351" i="1"/>
  <c r="AQ391" i="1"/>
  <c r="BR391" i="1"/>
  <c r="BV576" i="1"/>
  <c r="BZ167" i="1"/>
  <c r="BV624" i="1"/>
  <c r="BZ255" i="1"/>
  <c r="BZ349" i="1"/>
  <c r="BZ274" i="1"/>
  <c r="BZ342" i="1"/>
  <c r="BV507" i="1"/>
  <c r="BR178" i="1"/>
  <c r="AQ178" i="1"/>
  <c r="BN448" i="1"/>
  <c r="AI448" i="1"/>
  <c r="BZ273" i="1"/>
  <c r="AI426" i="1"/>
  <c r="BN426" i="1"/>
  <c r="BZ219" i="1"/>
  <c r="BZ280" i="1"/>
  <c r="BV375" i="1"/>
  <c r="AQ350" i="1"/>
  <c r="BR350" i="1"/>
  <c r="AQ383" i="1"/>
  <c r="BR383" i="1"/>
  <c r="BZ226" i="1"/>
  <c r="AI218" i="1"/>
  <c r="BN218" i="1"/>
  <c r="BV451" i="1"/>
  <c r="BR429" i="1"/>
  <c r="AQ429" i="1"/>
  <c r="BZ358" i="1"/>
  <c r="BV181" i="1"/>
  <c r="BV163" i="1"/>
  <c r="AQ376" i="1"/>
  <c r="BR376" i="1"/>
  <c r="AQ467" i="1"/>
  <c r="BR467" i="1"/>
  <c r="AI253" i="1"/>
  <c r="BN253" i="1"/>
  <c r="BR265" i="1"/>
  <c r="AQ265" i="1"/>
  <c r="AI420" i="1"/>
  <c r="BN420" i="1"/>
  <c r="BV504" i="1"/>
  <c r="BZ631" i="1"/>
  <c r="BN631" i="1"/>
  <c r="AI631" i="1"/>
  <c r="BZ564" i="1"/>
  <c r="AQ564" i="1"/>
  <c r="BR564" i="1"/>
  <c r="BV153" i="1"/>
  <c r="BZ581" i="1"/>
  <c r="AI545" i="1"/>
  <c r="BN545" i="1"/>
  <c r="AQ545" i="1"/>
  <c r="BR545" i="1"/>
  <c r="AQ483" i="1"/>
  <c r="BR483" i="1"/>
  <c r="BZ559" i="1"/>
  <c r="AQ478" i="1"/>
  <c r="BR478" i="1"/>
  <c r="BV160" i="1"/>
  <c r="BZ261" i="1"/>
  <c r="BZ398" i="1"/>
  <c r="BN453" i="1"/>
  <c r="AI453" i="1"/>
  <c r="BV151" i="1"/>
  <c r="AI543" i="1"/>
  <c r="BN543" i="1"/>
  <c r="AQ543" i="1"/>
  <c r="BR543" i="1"/>
  <c r="AQ480" i="1"/>
  <c r="BR480" i="1"/>
  <c r="BV179" i="1"/>
  <c r="BN515" i="1"/>
  <c r="AI515" i="1"/>
  <c r="AQ307" i="1"/>
  <c r="BR307" i="1"/>
  <c r="AQ301" i="1"/>
  <c r="BR301" i="1"/>
  <c r="AQ230" i="1"/>
  <c r="BR230" i="1"/>
  <c r="AQ382" i="1"/>
  <c r="BR382" i="1"/>
  <c r="AQ414" i="1"/>
  <c r="BR414" i="1"/>
  <c r="BV476" i="1"/>
  <c r="AQ582" i="1"/>
  <c r="BR582" i="1"/>
  <c r="BZ566" i="1"/>
  <c r="AQ566" i="1"/>
  <c r="BR566" i="1"/>
  <c r="BN143" i="1"/>
  <c r="AI143" i="1"/>
  <c r="AI197" i="1"/>
  <c r="BN197" i="1"/>
  <c r="AQ297" i="1"/>
  <c r="BR297" i="1"/>
  <c r="BN302" i="1"/>
  <c r="AI302" i="1"/>
  <c r="AI306" i="1"/>
  <c r="BN306" i="1"/>
  <c r="AQ639" i="1"/>
  <c r="BR639" i="1"/>
  <c r="BN639" i="1"/>
  <c r="AI639" i="1"/>
  <c r="BV277" i="1"/>
  <c r="AI320" i="1"/>
  <c r="BN320" i="1"/>
  <c r="BZ411" i="1"/>
  <c r="AI544" i="1"/>
  <c r="BN544" i="1"/>
  <c r="AQ544" i="1"/>
  <c r="BR544" i="1"/>
  <c r="AI410" i="1"/>
  <c r="BN410" i="1"/>
  <c r="AI135" i="1"/>
  <c r="BN135" i="1"/>
  <c r="BV281" i="1"/>
  <c r="AI537" i="1"/>
  <c r="BN537" i="1"/>
  <c r="AQ537" i="1"/>
  <c r="BR537" i="1"/>
  <c r="BR425" i="1"/>
  <c r="AQ425" i="1"/>
  <c r="BV603" i="1"/>
  <c r="AQ333" i="1"/>
  <c r="BR333" i="1"/>
  <c r="AQ228" i="1"/>
  <c r="BR228" i="1"/>
  <c r="BV599" i="1"/>
  <c r="BZ597" i="1"/>
  <c r="AQ457" i="1"/>
  <c r="BR457" i="1"/>
  <c r="BR418" i="1"/>
  <c r="AQ418" i="1"/>
  <c r="BN498" i="1"/>
  <c r="AI498" i="1"/>
  <c r="AQ494" i="1"/>
  <c r="BR494" i="1"/>
  <c r="AI338" i="1"/>
  <c r="BN338" i="1"/>
  <c r="AI347" i="1"/>
  <c r="BN347" i="1"/>
  <c r="BZ553" i="1"/>
  <c r="BZ305" i="1"/>
  <c r="BV579" i="1"/>
  <c r="BZ463" i="1"/>
  <c r="AQ335" i="1"/>
  <c r="BR335" i="1"/>
  <c r="BV142" i="1"/>
  <c r="BV221" i="1"/>
  <c r="BZ175" i="1"/>
  <c r="AQ588" i="1"/>
  <c r="BR588" i="1"/>
  <c r="AQ341" i="1"/>
  <c r="BR341" i="1"/>
  <c r="BZ192" i="1"/>
  <c r="AI562" i="1"/>
  <c r="BN562" i="1"/>
  <c r="AQ203" i="1"/>
  <c r="BR203" i="1"/>
  <c r="BR189" i="1"/>
  <c r="AQ189" i="1"/>
  <c r="AQ461" i="1"/>
  <c r="BR461" i="1"/>
  <c r="BZ622" i="1"/>
  <c r="AQ254" i="1"/>
  <c r="BR254" i="1"/>
  <c r="BN455" i="1"/>
  <c r="AI455" i="1"/>
  <c r="BZ502" i="1"/>
  <c r="BN470" i="1"/>
  <c r="AI470" i="1"/>
  <c r="BZ346" i="1"/>
  <c r="BZ198" i="1"/>
  <c r="AQ577" i="1"/>
  <c r="BR577" i="1"/>
  <c r="AI596" i="1"/>
  <c r="BN596" i="1"/>
  <c r="BV505" i="1"/>
  <c r="AQ459" i="1"/>
  <c r="BR459" i="1"/>
  <c r="AI334" i="1"/>
  <c r="BN334" i="1"/>
  <c r="AI561" i="1"/>
  <c r="BN561" i="1"/>
  <c r="AQ220" i="1"/>
  <c r="BR220" i="1"/>
  <c r="AQ372" i="1"/>
  <c r="BR372" i="1"/>
  <c r="BZ450" i="1"/>
  <c r="BV373" i="1"/>
  <c r="BV542" i="1"/>
  <c r="BV510" i="1"/>
  <c r="AI318" i="1"/>
  <c r="BN318" i="1"/>
  <c r="BV378" i="1"/>
  <c r="AI172" i="1"/>
  <c r="BN172" i="1"/>
  <c r="BN283" i="1"/>
  <c r="AI283" i="1"/>
  <c r="BV434" i="1"/>
  <c r="BZ574" i="1"/>
  <c r="BN286" i="1"/>
  <c r="AI286" i="1"/>
  <c r="BV380" i="1"/>
  <c r="AQ267" i="1"/>
  <c r="BR267" i="1"/>
  <c r="BZ184" i="1"/>
  <c r="BN162" i="1"/>
  <c r="AI162" i="1"/>
  <c r="BZ278" i="1"/>
  <c r="BV534" i="1"/>
  <c r="BN491" i="1"/>
  <c r="AI491" i="1"/>
  <c r="AQ400" i="1"/>
  <c r="BR400" i="1"/>
  <c r="BV390" i="1"/>
  <c r="BN303" i="1"/>
  <c r="AI303" i="1"/>
  <c r="BZ272" i="1"/>
  <c r="BZ271" i="1"/>
  <c r="BR621" i="1"/>
  <c r="AQ621" i="1"/>
  <c r="BZ555" i="1"/>
  <c r="BV535" i="1"/>
  <c r="BN475" i="1"/>
  <c r="AI475" i="1"/>
  <c r="BV266" i="1"/>
  <c r="BV521" i="1"/>
  <c r="BN482" i="1"/>
  <c r="AI482" i="1"/>
  <c r="BV635" i="1"/>
  <c r="BN186" i="1"/>
  <c r="AI186" i="1"/>
  <c r="BV186" i="1"/>
  <c r="BN177" i="1"/>
  <c r="AI177" i="1"/>
  <c r="BV240" i="1"/>
  <c r="BZ240" i="1"/>
  <c r="AQ516" i="1"/>
  <c r="BR516" i="1"/>
  <c r="BV148" i="1"/>
  <c r="BZ148" i="1"/>
  <c r="BZ363" i="1"/>
  <c r="AI363" i="1"/>
  <c r="BN363" i="1"/>
  <c r="BZ435" i="1"/>
  <c r="BV322" i="1"/>
  <c r="BZ322" i="1"/>
  <c r="BZ625" i="1"/>
  <c r="BN530" i="1"/>
  <c r="AI530" i="1"/>
  <c r="AQ530" i="1"/>
  <c r="BR530" i="1"/>
  <c r="BN187" i="1"/>
  <c r="AI187" i="1"/>
  <c r="BV187" i="1"/>
  <c r="BV292" i="1"/>
  <c r="BZ292" i="1"/>
  <c r="BZ629" i="1"/>
  <c r="BV419" i="1"/>
  <c r="BV260" i="1"/>
  <c r="BZ152" i="1"/>
  <c r="BN169" i="1"/>
  <c r="AI169" i="1"/>
  <c r="BV269" i="1"/>
  <c r="BV299" i="1"/>
  <c r="BZ299" i="1"/>
  <c r="BZ440" i="1"/>
  <c r="AI415" i="1"/>
  <c r="BN415" i="1"/>
  <c r="BN488" i="1"/>
  <c r="AI488" i="1"/>
  <c r="BV336" i="1"/>
  <c r="BZ336" i="1"/>
  <c r="BN294" i="1"/>
  <c r="AI294" i="1"/>
  <c r="BN487" i="1"/>
  <c r="AI487" i="1"/>
  <c r="AQ589" i="1"/>
  <c r="BR589" i="1"/>
  <c r="BN275" i="1"/>
  <c r="AI275" i="1"/>
  <c r="AQ592" i="1"/>
  <c r="BR592" i="1"/>
  <c r="BN360" i="1"/>
  <c r="AI360" i="1"/>
  <c r="AQ316" i="1"/>
  <c r="BR316" i="1"/>
  <c r="BZ446" i="1"/>
  <c r="AQ239" i="1"/>
  <c r="BR239" i="1"/>
  <c r="BV233" i="1"/>
  <c r="BZ233" i="1"/>
  <c r="AQ474" i="1"/>
  <c r="BR474" i="1"/>
  <c r="BV408" i="1"/>
  <c r="BV454" i="1"/>
  <c r="BV493" i="1"/>
  <c r="BZ493" i="1"/>
  <c r="BZ598" i="1"/>
  <c r="AI598" i="1"/>
  <c r="BN598" i="1"/>
  <c r="AQ444" i="1"/>
  <c r="BR444" i="1"/>
  <c r="BN182" i="1"/>
  <c r="AI182" i="1"/>
  <c r="AQ551" i="1"/>
  <c r="BR551" i="1"/>
  <c r="BV217" i="1"/>
  <c r="BV393" i="1"/>
  <c r="BV632" i="1"/>
  <c r="AQ308" i="1"/>
  <c r="BR308" i="1"/>
  <c r="AI354" i="1"/>
  <c r="BN354" i="1"/>
  <c r="AI256" i="1"/>
  <c r="BN256" i="1"/>
  <c r="AQ595" i="1"/>
  <c r="BR595" i="1"/>
  <c r="BN290" i="1"/>
  <c r="AI290" i="1"/>
  <c r="BZ533" i="1"/>
  <c r="AI264" i="1"/>
  <c r="BN264" i="1"/>
  <c r="BV558" i="1"/>
  <c r="AQ399" i="1"/>
  <c r="BR399" i="1"/>
  <c r="AQ387" i="1"/>
  <c r="BR387" i="1"/>
  <c r="AQ214" i="1"/>
  <c r="BR214" i="1"/>
  <c r="AI314" i="1"/>
  <c r="BN314" i="1"/>
  <c r="AQ395" i="1"/>
  <c r="BR395" i="1"/>
  <c r="BV168" i="1"/>
  <c r="BZ168" i="1"/>
  <c r="BV170" i="1"/>
  <c r="BR170" i="1"/>
  <c r="AQ170" i="1"/>
  <c r="BV327" i="1"/>
  <c r="BZ327" i="1"/>
  <c r="BV139" i="1"/>
  <c r="BN291" i="1"/>
  <c r="AI291" i="1"/>
  <c r="BZ270" i="1"/>
  <c r="BV452" i="1"/>
  <c r="BR431" i="1"/>
  <c r="AQ431" i="1"/>
  <c r="BN176" i="1"/>
  <c r="AI176" i="1"/>
  <c r="BV263" i="1"/>
  <c r="BV409" i="1"/>
  <c r="BZ590" i="1"/>
  <c r="AI590" i="1"/>
  <c r="BN590" i="1"/>
  <c r="BN503" i="1"/>
  <c r="AI503" i="1"/>
  <c r="BV506" i="1"/>
  <c r="BV430" i="1"/>
  <c r="BN288" i="1"/>
  <c r="AI288" i="1"/>
  <c r="BN279" i="1"/>
  <c r="AI279" i="1"/>
  <c r="BN513" i="1"/>
  <c r="AI513" i="1"/>
  <c r="BV519" i="1"/>
  <c r="AI313" i="1"/>
  <c r="BN313" i="1"/>
  <c r="AI424" i="1"/>
  <c r="BN424" i="1"/>
  <c r="BV147" i="1"/>
  <c r="BZ606" i="1"/>
  <c r="BV367" i="1"/>
  <c r="AQ330" i="1"/>
  <c r="BR330" i="1"/>
  <c r="AQ311" i="1"/>
  <c r="BR311" i="1"/>
  <c r="AQ243" i="1"/>
  <c r="BR243" i="1"/>
  <c r="AI396" i="1"/>
  <c r="BN396" i="1"/>
  <c r="AQ234" i="1"/>
  <c r="BR234" i="1"/>
  <c r="BZ201" i="1"/>
  <c r="BZ210" i="1"/>
  <c r="BV473" i="1"/>
  <c r="BZ447" i="1"/>
  <c r="BV276" i="1"/>
  <c r="BZ570" i="1"/>
  <c r="AQ570" i="1"/>
  <c r="BR570" i="1"/>
  <c r="BZ638" i="1"/>
  <c r="BN638" i="1"/>
  <c r="AI638" i="1"/>
  <c r="BR489" i="1"/>
  <c r="AQ489" i="1"/>
  <c r="BZ359" i="1"/>
  <c r="BZ215" i="1"/>
  <c r="BZ345" i="1"/>
  <c r="BZ479" i="1"/>
  <c r="BZ343" i="1"/>
  <c r="BZ443" i="1"/>
  <c r="BV630" i="1"/>
  <c r="BN630" i="1"/>
  <c r="AI630" i="1"/>
  <c r="AQ364" i="1"/>
  <c r="BR364" i="1"/>
  <c r="BV458" i="1"/>
  <c r="AI238" i="1"/>
  <c r="BN238" i="1"/>
  <c r="AQ300" i="1"/>
  <c r="BR300" i="1"/>
  <c r="BV531" i="1"/>
  <c r="AI332" i="1"/>
  <c r="BN332" i="1"/>
  <c r="BN497" i="1"/>
  <c r="AI497" i="1"/>
  <c r="BV591" i="1"/>
  <c r="AI428" i="1"/>
  <c r="BN428" i="1"/>
  <c r="BZ144" i="1"/>
  <c r="AI404" i="1"/>
  <c r="BN404" i="1"/>
  <c r="AQ285" i="1"/>
  <c r="BR285" i="1"/>
  <c r="AQ466" i="1"/>
  <c r="BR466" i="1"/>
  <c r="BZ149" i="1"/>
  <c r="BZ556" i="1"/>
  <c r="BZ427" i="1"/>
  <c r="AQ392" i="1"/>
  <c r="BR392" i="1"/>
  <c r="BZ523" i="1"/>
  <c r="AI208" i="1"/>
  <c r="BN208" i="1"/>
  <c r="AI232" i="1"/>
  <c r="BN232" i="1"/>
  <c r="BZ527" i="1"/>
  <c r="AQ258" i="1"/>
  <c r="BR258" i="1"/>
  <c r="AI423" i="1"/>
  <c r="BN423" i="1"/>
  <c r="BZ195" i="1"/>
  <c r="AI401" i="1"/>
  <c r="BN401" i="1"/>
  <c r="BN481" i="1"/>
  <c r="AI481" i="1"/>
  <c r="AQ587" i="1"/>
  <c r="BR587" i="1"/>
  <c r="BZ445" i="1"/>
  <c r="BZ155" i="1"/>
  <c r="AQ155" i="1"/>
  <c r="BR155" i="1"/>
  <c r="BN183" i="1"/>
  <c r="AI183" i="1"/>
  <c r="BV325" i="1"/>
  <c r="BZ325" i="1"/>
  <c r="BZ188" i="1"/>
  <c r="BV580" i="1"/>
  <c r="BN173" i="1"/>
  <c r="AI173" i="1"/>
  <c r="BN486" i="1"/>
  <c r="AI486" i="1"/>
  <c r="BN449" i="1"/>
  <c r="AI449" i="1"/>
  <c r="BZ634" i="1"/>
  <c r="AI241" i="1"/>
  <c r="BN241" i="1"/>
  <c r="AQ557" i="1"/>
  <c r="BR557" i="1"/>
  <c r="AI262" i="1"/>
  <c r="BN262" i="1"/>
  <c r="BZ282" i="1"/>
  <c r="AI212" i="1"/>
  <c r="BN212" i="1"/>
  <c r="AQ298" i="1"/>
  <c r="BR298" i="1"/>
  <c r="AI315" i="1"/>
  <c r="BN315" i="1"/>
  <c r="BV369" i="1"/>
  <c r="BZ547" i="1"/>
  <c r="BV213" i="1"/>
  <c r="BV352" i="1"/>
  <c r="BN304" i="1"/>
  <c r="AI304" i="1"/>
  <c r="BV584" i="1"/>
  <c r="BV490" i="1"/>
  <c r="BZ490" i="1"/>
  <c r="AI572" i="1"/>
  <c r="BN572" i="1"/>
  <c r="BV484" i="1"/>
  <c r="AQ165" i="1"/>
  <c r="BR165" i="1"/>
  <c r="BV137" i="1"/>
  <c r="BV323" i="1"/>
  <c r="BZ323" i="1"/>
  <c r="BZ385" i="1"/>
  <c r="AI385" i="1"/>
  <c r="BN385" i="1"/>
  <c r="BV578" i="1"/>
  <c r="BV528" i="1"/>
  <c r="AQ528" i="1"/>
  <c r="BR528" i="1"/>
  <c r="BZ525" i="1"/>
  <c r="BZ199" i="1"/>
  <c r="BV377" i="1"/>
  <c r="AQ456" i="1"/>
  <c r="BR456" i="1"/>
  <c r="AQ442" i="1"/>
  <c r="BR442" i="1"/>
  <c r="BV509" i="1"/>
  <c r="BN174" i="1"/>
  <c r="AI174" i="1"/>
  <c r="BV295" i="1"/>
  <c r="BZ295" i="1"/>
  <c r="BV496" i="1"/>
  <c r="BZ496" i="1"/>
  <c r="BV252" i="1"/>
  <c r="BV464" i="1"/>
  <c r="BV468" i="1"/>
  <c r="BZ628" i="1"/>
  <c r="BR501" i="1"/>
  <c r="AQ501" i="1"/>
  <c r="BV593" i="1"/>
  <c r="BV140" i="1"/>
  <c r="AQ552" i="1"/>
  <c r="BR552" i="1"/>
  <c r="AI546" i="1"/>
  <c r="BN546" i="1"/>
  <c r="BV471" i="1"/>
  <c r="AI417" i="1"/>
  <c r="BN417" i="1"/>
  <c r="BV141" i="1"/>
  <c r="BV567" i="1"/>
  <c r="AQ586" i="1"/>
  <c r="BR586" i="1"/>
  <c r="BV563" i="1"/>
  <c r="AQ164" i="1"/>
  <c r="BR164" i="1"/>
  <c r="AQ229" i="1"/>
  <c r="BR229" i="1"/>
  <c r="BN287" i="1"/>
  <c r="AI287" i="1"/>
  <c r="BZ462" i="1"/>
  <c r="BR433" i="1"/>
  <c r="AQ433" i="1"/>
  <c r="BN511" i="1"/>
  <c r="AI511" i="1"/>
  <c r="BV439" i="1"/>
  <c r="BV407" i="1"/>
  <c r="BV312" i="1"/>
  <c r="BZ312" i="1"/>
  <c r="BV216" i="1"/>
  <c r="BZ432" i="1"/>
  <c r="BV259" i="1"/>
  <c r="BV340" i="1"/>
  <c r="BV633" i="1"/>
  <c r="BR357" i="1"/>
  <c r="AQ357" i="1"/>
  <c r="AQ361" i="1"/>
  <c r="BR361" i="1"/>
  <c r="AI361" i="1"/>
  <c r="BN361" i="1"/>
  <c r="BV211" i="1"/>
  <c r="BV251" i="1"/>
  <c r="BZ251" i="1"/>
  <c r="BV627" i="1"/>
  <c r="AQ485" i="1"/>
  <c r="BR485" i="1"/>
  <c r="BV623" i="1"/>
  <c r="BV200" i="1"/>
  <c r="BN522" i="1"/>
  <c r="AI522" i="1"/>
  <c r="AQ522" i="1"/>
  <c r="BR522" i="1"/>
  <c r="AQ499" i="1"/>
  <c r="BR499" i="1"/>
  <c r="BV249" i="1"/>
  <c r="BZ249" i="1"/>
  <c r="BV196" i="1"/>
  <c r="BZ575" i="1"/>
  <c r="BV157" i="1"/>
  <c r="BN150" i="1"/>
  <c r="AI150" i="1"/>
  <c r="BV161" i="1"/>
  <c r="AQ355" i="1"/>
  <c r="BR355" i="1"/>
  <c r="AI222" i="1"/>
  <c r="BN222" i="1"/>
  <c r="AQ413" i="1"/>
  <c r="BR413" i="1"/>
  <c r="BZ158" i="1"/>
  <c r="AQ158" i="1"/>
  <c r="BR158" i="1"/>
  <c r="BN512" i="1"/>
  <c r="AI512" i="1"/>
  <c r="AI356" i="1"/>
  <c r="BN356" i="1"/>
  <c r="BV514" i="1"/>
  <c r="BV568" i="1"/>
  <c r="AQ397" i="1"/>
  <c r="BR397" i="1"/>
  <c r="BZ224" i="1"/>
  <c r="AQ324" i="1"/>
  <c r="BR324" i="1"/>
  <c r="BZ405" i="1"/>
  <c r="BZ223" i="1"/>
  <c r="BZ469" i="1"/>
  <c r="AQ362" i="1"/>
  <c r="BR362" i="1"/>
  <c r="AQ326" i="1"/>
  <c r="BR326" i="1"/>
  <c r="AI344" i="1"/>
  <c r="BN344" i="1"/>
  <c r="BV571" i="1"/>
  <c r="AI207" i="1"/>
  <c r="BN207" i="1"/>
  <c r="AI329" i="1"/>
  <c r="BN329" i="1"/>
  <c r="AQ159" i="1"/>
  <c r="BR159" i="1"/>
  <c r="BN289" i="1"/>
  <c r="AI289" i="1"/>
  <c r="BZ472" i="1"/>
  <c r="BN520" i="1"/>
  <c r="AI520" i="1"/>
  <c r="AI205" i="1"/>
  <c r="BN205" i="1"/>
  <c r="BZ194" i="1"/>
  <c r="AQ416" i="1"/>
  <c r="BR416" i="1"/>
  <c r="BZ388" i="1"/>
  <c r="BR293" i="1"/>
  <c r="AQ293" i="1"/>
  <c r="BN296" i="1"/>
  <c r="AI296" i="1"/>
  <c r="BN441" i="1"/>
  <c r="AI441" i="1"/>
  <c r="AQ138" i="1"/>
  <c r="BR138" i="1"/>
  <c r="BV242" i="1"/>
  <c r="BZ242" i="1"/>
  <c r="BV421" i="1"/>
  <c r="BV394" i="1"/>
  <c r="BV257" i="1"/>
  <c r="BZ368" i="1"/>
  <c r="AI368" i="1"/>
  <c r="BN368" i="1"/>
  <c r="BN157" i="1"/>
  <c r="AI157" i="1"/>
  <c r="BZ156" i="1"/>
  <c r="AQ156" i="1"/>
  <c r="BR156" i="1"/>
  <c r="AI321" i="1"/>
  <c r="BN321" i="1"/>
  <c r="AQ386" i="1"/>
  <c r="BR386" i="1"/>
  <c r="AI348" i="1"/>
  <c r="BN348" i="1"/>
  <c r="BV585" i="1"/>
  <c r="BN517" i="1"/>
  <c r="AI517" i="1"/>
  <c r="BV524" i="1"/>
  <c r="BZ637" i="1"/>
  <c r="BR185" i="1"/>
  <c r="AQ185" i="1"/>
  <c r="BN171" i="1"/>
  <c r="AI171" i="1"/>
  <c r="AI247" i="1"/>
  <c r="BN247" i="1"/>
  <c r="BV381" i="1"/>
  <c r="BV518" i="1"/>
  <c r="BZ227" i="1"/>
  <c r="BZ225" i="1"/>
  <c r="BN477" i="1"/>
  <c r="AI477" i="1"/>
  <c r="BV583" i="1"/>
  <c r="AQ554" i="1"/>
  <c r="BR554" i="1"/>
  <c r="AQ353" i="1"/>
  <c r="BR353" i="1"/>
  <c r="BN465" i="1"/>
  <c r="AI465" i="1"/>
  <c r="BZ406" i="1"/>
  <c r="BN284" i="1"/>
  <c r="AI284" i="1"/>
  <c r="BZ526" i="1"/>
  <c r="BZ422" i="1"/>
  <c r="BZ636" i="1"/>
  <c r="AP2" i="1"/>
  <c r="BQ132" i="1"/>
  <c r="BV541" i="1"/>
  <c r="BZ548" i="1"/>
  <c r="BR146" i="1"/>
  <c r="AQ146" i="1"/>
  <c r="BV412" i="1"/>
  <c r="BZ202" i="1"/>
  <c r="BV191" i="1"/>
  <c r="AI245" i="1"/>
  <c r="BN245" i="1"/>
  <c r="AI339" i="1"/>
  <c r="BN339" i="1"/>
  <c r="BV438" i="1"/>
  <c r="BV154" i="1"/>
  <c r="AQ460" i="1"/>
  <c r="BR460" i="1"/>
  <c r="BV403" i="1"/>
  <c r="AQ437" i="1"/>
  <c r="BR437" i="1"/>
  <c r="BV402" i="1"/>
  <c r="BR190" i="1"/>
  <c r="AQ190" i="1"/>
  <c r="AQ268" i="1"/>
  <c r="BR268" i="1"/>
  <c r="BN136" i="1"/>
  <c r="AI136" i="1"/>
  <c r="BV529" i="1"/>
  <c r="AQ529" i="1"/>
  <c r="BR529" i="1"/>
  <c r="BV500" i="1"/>
  <c r="BN180" i="1"/>
  <c r="AI180" i="1"/>
  <c r="BV328" i="1"/>
  <c r="BZ328" i="1"/>
  <c r="AI569" i="1"/>
  <c r="BN569" i="1"/>
  <c r="BV166" i="1"/>
  <c r="BR166" i="1"/>
  <c r="AQ166" i="1"/>
  <c r="BV495" i="1"/>
  <c r="BZ495" i="1"/>
  <c r="AQ206" i="1"/>
  <c r="BR206" i="1"/>
  <c r="BZ206" i="1"/>
  <c r="AI560" i="1"/>
  <c r="BN560" i="1"/>
  <c r="AQ508" i="1"/>
  <c r="BR508" i="1"/>
  <c r="BV152" i="1"/>
  <c r="BN145" i="1"/>
  <c r="AI145" i="1"/>
  <c r="AI244" i="1"/>
  <c r="BN244" i="1"/>
  <c r="BR193" i="1"/>
  <c r="AQ193" i="1"/>
  <c r="AQ366" i="1"/>
  <c r="BR366" i="1"/>
  <c r="AQ550" i="1"/>
  <c r="BR550" i="1"/>
  <c r="BZ532" i="1"/>
  <c r="AI236" i="1"/>
  <c r="BN236" i="1"/>
  <c r="AI246" i="1"/>
  <c r="BN246" i="1"/>
  <c r="BV351" i="1"/>
  <c r="BV391" i="1"/>
  <c r="BZ626" i="1"/>
  <c r="AI576" i="1"/>
  <c r="BN576" i="1"/>
  <c r="BR167" i="1"/>
  <c r="AQ167" i="1"/>
  <c r="BZ624" i="1"/>
  <c r="BV255" i="1"/>
  <c r="BV310" i="1"/>
  <c r="BZ310" i="1"/>
  <c r="BV349" i="1"/>
  <c r="AQ274" i="1"/>
  <c r="BR274" i="1"/>
  <c r="AQ436" i="1"/>
  <c r="BR436" i="1"/>
  <c r="AI436" i="1"/>
  <c r="BN436" i="1"/>
  <c r="BV342" i="1"/>
  <c r="BN507" i="1"/>
  <c r="AI507" i="1"/>
  <c r="AI573" i="1"/>
  <c r="BN573" i="1"/>
  <c r="BN178" i="1"/>
  <c r="AI178" i="1"/>
  <c r="BV448" i="1"/>
  <c r="BV331" i="1"/>
  <c r="BZ331" i="1"/>
  <c r="BV250" i="1"/>
  <c r="BZ250" i="1"/>
  <c r="AQ273" i="1"/>
  <c r="BR273" i="1"/>
  <c r="BV319" i="1"/>
  <c r="BZ319" i="1"/>
  <c r="BV426" i="1"/>
  <c r="BZ384" i="1"/>
  <c r="AI384" i="1"/>
  <c r="BN384" i="1"/>
  <c r="BV219" i="1"/>
  <c r="BV280" i="1"/>
  <c r="AI549" i="1"/>
  <c r="BN549" i="1"/>
  <c r="AI540" i="1"/>
  <c r="BN540" i="1"/>
  <c r="AQ204" i="1"/>
  <c r="BR204" i="1"/>
  <c r="BZ204" i="1"/>
  <c r="AQ375" i="1"/>
  <c r="BR375" i="1"/>
  <c r="AI350" i="1"/>
  <c r="BN350" i="1"/>
  <c r="BV383" i="1"/>
  <c r="AI226" i="1"/>
  <c r="BN226" i="1"/>
  <c r="AQ218" i="1"/>
  <c r="BR218" i="1"/>
  <c r="BN451" i="1"/>
  <c r="AI451" i="1"/>
  <c r="BV429" i="1"/>
  <c r="BN358" i="1"/>
  <c r="AI358" i="1"/>
  <c r="BZ181" i="1"/>
  <c r="AQ163" i="1"/>
  <c r="BR163" i="1"/>
  <c r="BV376" i="1"/>
  <c r="BN467" i="1"/>
  <c r="AI467" i="1"/>
  <c r="AQ253" i="1"/>
  <c r="BR253" i="1"/>
  <c r="AI265" i="1"/>
  <c r="BN265" i="1"/>
  <c r="AQ420" i="1"/>
  <c r="BR420" i="1"/>
  <c r="BN504" i="1"/>
  <c r="AI504" i="1"/>
  <c r="AQ631" i="1"/>
  <c r="BR631" i="1"/>
  <c r="BV564" i="1"/>
  <c r="BZ153" i="1"/>
  <c r="AQ153" i="1"/>
  <c r="BR153" i="1"/>
  <c r="BV581" i="1"/>
  <c r="BV545" i="1"/>
  <c r="BN483" i="1"/>
  <c r="AI483" i="1"/>
  <c r="BV559" i="1"/>
  <c r="BN478" i="1"/>
  <c r="AI478" i="1"/>
  <c r="AQ160" i="1"/>
  <c r="BR160" i="1"/>
  <c r="BV261" i="1"/>
  <c r="AI539" i="1"/>
  <c r="BN539" i="1"/>
  <c r="BV398" i="1"/>
  <c r="BV453" i="1"/>
  <c r="BV248" i="1"/>
  <c r="BZ248" i="1"/>
  <c r="BN152" i="1"/>
  <c r="AI152" i="1"/>
  <c r="BZ151" i="1"/>
  <c r="AQ151" i="1"/>
  <c r="BR151" i="1"/>
  <c r="BV543" i="1"/>
  <c r="BN480" i="1"/>
  <c r="AI480" i="1"/>
  <c r="BZ179" i="1"/>
  <c r="AQ515" i="1"/>
  <c r="BR515" i="1"/>
  <c r="AI307" i="1"/>
  <c r="BN307" i="1"/>
  <c r="BN301" i="1"/>
  <c r="AI301" i="1"/>
  <c r="AI230" i="1"/>
  <c r="BN230" i="1"/>
  <c r="BV382" i="1"/>
  <c r="BZ414" i="1"/>
  <c r="BN476" i="1"/>
  <c r="AI476" i="1"/>
  <c r="BV582" i="1"/>
  <c r="BV566" i="1"/>
  <c r="AQ143" i="1"/>
  <c r="BR143" i="1"/>
  <c r="BZ197" i="1"/>
  <c r="BN297" i="1"/>
  <c r="AI297" i="1"/>
  <c r="AQ302" i="1"/>
  <c r="BR302" i="1"/>
  <c r="BZ306" i="1"/>
  <c r="BZ639" i="1"/>
  <c r="BZ277" i="1"/>
  <c r="AQ320" i="1"/>
  <c r="BR320" i="1"/>
  <c r="AI411" i="1"/>
  <c r="BN411" i="1"/>
  <c r="BV544" i="1"/>
  <c r="AQ410" i="1"/>
  <c r="BR410" i="1"/>
  <c r="BN281" i="1"/>
  <c r="AI281" i="1"/>
  <c r="BV537" i="1"/>
  <c r="AI425" i="1"/>
  <c r="BN425" i="1"/>
  <c r="AI333" i="1"/>
  <c r="BN333" i="1"/>
  <c r="AI228" i="1"/>
  <c r="BN228" i="1"/>
  <c r="BV597" i="1"/>
  <c r="BN457" i="1"/>
  <c r="AI457" i="1"/>
  <c r="AI418" i="1"/>
  <c r="BN418" i="1"/>
  <c r="BR498" i="1"/>
  <c r="AQ498" i="1"/>
  <c r="BN494" i="1"/>
  <c r="AI494" i="1"/>
  <c r="AQ338" i="1"/>
  <c r="BR338" i="1"/>
  <c r="AQ347" i="1"/>
  <c r="BR347" i="1"/>
  <c r="AQ553" i="1"/>
  <c r="BR553" i="1"/>
  <c r="BV305" i="1"/>
  <c r="AI579" i="1"/>
  <c r="BN579" i="1"/>
  <c r="AQ463" i="1"/>
  <c r="BR463" i="1"/>
  <c r="AI335" i="1"/>
  <c r="BN335" i="1"/>
  <c r="BZ142" i="1"/>
  <c r="AQ221" i="1"/>
  <c r="BR221" i="1"/>
  <c r="BV317" i="1"/>
  <c r="BZ317" i="1"/>
  <c r="BN175" i="1"/>
  <c r="AI175" i="1"/>
  <c r="BZ588" i="1"/>
  <c r="AI341" i="1"/>
  <c r="BN341" i="1"/>
  <c r="BR192" i="1"/>
  <c r="AQ192" i="1"/>
  <c r="BV562" i="1"/>
  <c r="AI203" i="1"/>
  <c r="BN203" i="1"/>
  <c r="BZ189" i="1"/>
  <c r="BZ461" i="1"/>
  <c r="BR622" i="1"/>
  <c r="AQ622" i="1"/>
  <c r="AI254" i="1"/>
  <c r="BN254" i="1"/>
  <c r="BV455" i="1"/>
  <c r="BV389" i="1"/>
  <c r="AI389" i="1"/>
  <c r="BN389" i="1"/>
  <c r="BN502" i="1"/>
  <c r="AI502" i="1"/>
  <c r="BV470" i="1"/>
  <c r="AI538" i="1"/>
  <c r="BN538" i="1"/>
  <c r="BV346" i="1"/>
  <c r="BV198" i="1"/>
  <c r="BZ577" i="1"/>
  <c r="BZ379" i="1"/>
  <c r="AI379" i="1"/>
  <c r="BN379" i="1"/>
  <c r="BZ596" i="1"/>
  <c r="BN505" i="1"/>
  <c r="AI505" i="1"/>
  <c r="BN459" i="1"/>
  <c r="AI459" i="1"/>
  <c r="AQ334" i="1"/>
  <c r="BR334" i="1"/>
  <c r="BV561" i="1"/>
  <c r="AI220" i="1"/>
  <c r="BN220" i="1"/>
  <c r="BV372" i="1"/>
  <c r="BV450" i="1"/>
  <c r="BZ370" i="1"/>
  <c r="AI370" i="1"/>
  <c r="BN370" i="1"/>
  <c r="BR133" i="1"/>
  <c r="AQ133" i="1"/>
  <c r="BZ594" i="1"/>
  <c r="AI594" i="1"/>
  <c r="BN594" i="1"/>
  <c r="BZ365" i="1"/>
  <c r="AI365" i="1"/>
  <c r="BN365" i="1"/>
  <c r="BZ604" i="1"/>
  <c r="BZ510" i="1"/>
  <c r="BZ283" i="1"/>
  <c r="AI434" i="1"/>
  <c r="BN434" i="1"/>
  <c r="AQ574" i="1"/>
  <c r="BR574" i="1"/>
  <c r="BZ286" i="1"/>
  <c r="BN267" i="1"/>
  <c r="AI267" i="1"/>
  <c r="BV184" i="1"/>
  <c r="BZ162" i="1"/>
  <c r="BN278" i="1"/>
  <c r="AI278" i="1"/>
  <c r="AI400" i="1"/>
  <c r="BN400" i="1"/>
  <c r="BZ390" i="1"/>
  <c r="BN272" i="1"/>
  <c r="AI272" i="1"/>
  <c r="BN271" i="1"/>
  <c r="AI271" i="1"/>
  <c r="AI621" i="1"/>
  <c r="BN621" i="1"/>
  <c r="AQ555" i="1"/>
  <c r="BR555" i="1"/>
  <c r="BZ475" i="1"/>
  <c r="BZ266" i="1"/>
  <c r="BZ521" i="1"/>
  <c r="BZ482" i="1"/>
  <c r="BZ635" i="1"/>
  <c r="BN635" i="1"/>
  <c r="AI635" i="1"/>
  <c r="BZ186" i="1"/>
  <c r="BV177" i="1"/>
  <c r="AI240" i="1"/>
  <c r="BN240" i="1"/>
  <c r="BV516" i="1"/>
  <c r="BN148" i="1"/>
  <c r="AI148" i="1"/>
  <c r="BV363" i="1"/>
  <c r="BR435" i="1"/>
  <c r="AQ435" i="1"/>
  <c r="AQ322" i="1"/>
  <c r="BR322" i="1"/>
  <c r="BV625" i="1"/>
  <c r="BN625" i="1"/>
  <c r="AI625" i="1"/>
  <c r="BV530" i="1"/>
  <c r="BR187" i="1"/>
  <c r="AQ187" i="1"/>
  <c r="BR292" i="1"/>
  <c r="AQ292" i="1"/>
  <c r="BV629" i="1"/>
  <c r="BN629" i="1"/>
  <c r="AI629" i="1"/>
  <c r="BR419" i="1"/>
  <c r="AQ419" i="1"/>
  <c r="AQ260" i="1"/>
  <c r="BR260" i="1"/>
  <c r="AI202" i="1"/>
  <c r="BN202" i="1"/>
  <c r="BZ169" i="1"/>
  <c r="BZ269" i="1"/>
  <c r="BN299" i="1"/>
  <c r="AI299" i="1"/>
  <c r="BN440" i="1"/>
  <c r="AI440" i="1"/>
  <c r="BZ415" i="1"/>
  <c r="AI336" i="1"/>
  <c r="BN336" i="1"/>
  <c r="BZ487" i="1"/>
  <c r="AI589" i="1"/>
  <c r="BN589" i="1"/>
  <c r="BZ275" i="1"/>
  <c r="AI592" i="1"/>
  <c r="BN592" i="1"/>
  <c r="BZ360" i="1"/>
  <c r="BN446" i="1"/>
  <c r="AI446" i="1"/>
  <c r="AI233" i="1"/>
  <c r="BN233" i="1"/>
  <c r="BV474" i="1"/>
  <c r="AQ408" i="1"/>
  <c r="BR408" i="1"/>
  <c r="AQ454" i="1"/>
  <c r="BR454" i="1"/>
  <c r="BN493" i="1"/>
  <c r="AI493" i="1"/>
  <c r="BV598" i="1"/>
  <c r="BV444" i="1"/>
  <c r="BV182" i="1"/>
  <c r="AI551" i="1"/>
  <c r="BN551" i="1"/>
  <c r="AI217" i="1"/>
  <c r="BN217" i="1"/>
  <c r="BZ393" i="1"/>
  <c r="BZ632" i="1"/>
  <c r="BN632" i="1"/>
  <c r="AI632" i="1"/>
  <c r="BZ354" i="1"/>
  <c r="BZ256" i="1"/>
  <c r="AI595" i="1"/>
  <c r="BN595" i="1"/>
  <c r="BZ264" i="1"/>
  <c r="AQ558" i="1"/>
  <c r="BR558" i="1"/>
  <c r="BZ399" i="1"/>
  <c r="BZ214" i="1"/>
  <c r="BZ395" i="1"/>
  <c r="AQ168" i="1"/>
  <c r="BR168" i="1"/>
  <c r="BZ170" i="1"/>
  <c r="AQ327" i="1"/>
  <c r="BR327" i="1"/>
  <c r="AQ139" i="1"/>
  <c r="BR139" i="1"/>
  <c r="BN270" i="1"/>
  <c r="AI270" i="1"/>
  <c r="AQ452" i="1"/>
  <c r="BR452" i="1"/>
  <c r="BV431" i="1"/>
  <c r="BV176" i="1"/>
  <c r="AQ263" i="1"/>
  <c r="BR263" i="1"/>
  <c r="AQ409" i="1"/>
  <c r="BR409" i="1"/>
  <c r="BV590" i="1"/>
  <c r="BZ503" i="1"/>
  <c r="BZ506" i="1"/>
  <c r="AI430" i="1"/>
  <c r="BN430" i="1"/>
  <c r="BZ288" i="1"/>
  <c r="BZ279" i="1"/>
  <c r="BZ513" i="1"/>
  <c r="BZ519" i="1"/>
  <c r="BZ424" i="1"/>
  <c r="BV600" i="1"/>
  <c r="BZ602" i="1"/>
  <c r="BN147" i="1"/>
  <c r="AI147" i="1"/>
  <c r="AQ367" i="1"/>
  <c r="BR367" i="1"/>
  <c r="AI330" i="1"/>
  <c r="BN330" i="1"/>
  <c r="AI311" i="1"/>
  <c r="BN311" i="1"/>
  <c r="AI243" i="1"/>
  <c r="BN243" i="1"/>
  <c r="AQ396" i="1"/>
  <c r="BR396" i="1"/>
  <c r="AI234" i="1"/>
  <c r="BN234" i="1"/>
  <c r="BV201" i="1"/>
  <c r="BV210" i="1"/>
  <c r="BN473" i="1"/>
  <c r="AI473" i="1"/>
  <c r="AQ447" i="1"/>
  <c r="BR447" i="1"/>
  <c r="BN276" i="1"/>
  <c r="AI276" i="1"/>
  <c r="BV570" i="1"/>
  <c r="AQ638" i="1"/>
  <c r="BR638" i="1"/>
  <c r="BN489" i="1"/>
  <c r="AI489" i="1"/>
  <c r="BV359" i="1"/>
  <c r="BV237" i="1"/>
  <c r="BZ237" i="1"/>
  <c r="BV231" i="1"/>
  <c r="BZ231" i="1"/>
  <c r="AI565" i="1"/>
  <c r="BN565" i="1"/>
  <c r="BZ371" i="1"/>
  <c r="AI371" i="1"/>
  <c r="BN371" i="1"/>
  <c r="BV215" i="1"/>
  <c r="BV345" i="1"/>
  <c r="BZ536" i="1"/>
  <c r="BV492" i="1"/>
  <c r="BZ492" i="1"/>
  <c r="AQ479" i="1"/>
  <c r="BR479" i="1"/>
  <c r="BV343" i="1"/>
  <c r="BV443" i="1"/>
  <c r="AQ630" i="1"/>
  <c r="BR630" i="1"/>
  <c r="BV364" i="1"/>
  <c r="BN458" i="1"/>
  <c r="AI458" i="1"/>
  <c r="AQ238" i="1"/>
  <c r="BR238" i="1"/>
  <c r="BN300" i="1"/>
  <c r="AI300" i="1"/>
  <c r="BZ531" i="1"/>
  <c r="AQ332" i="1"/>
  <c r="BR332" i="1"/>
  <c r="BZ497" i="1"/>
  <c r="AQ591" i="1"/>
  <c r="BR591" i="1"/>
  <c r="BV337" i="1"/>
  <c r="BZ337" i="1"/>
  <c r="BV309" i="1"/>
  <c r="BZ309" i="1"/>
  <c r="BV235" i="1"/>
  <c r="BZ235" i="1"/>
  <c r="BZ374" i="1"/>
  <c r="AI374" i="1"/>
  <c r="BN374" i="1"/>
  <c r="AQ209" i="1"/>
  <c r="BR209" i="1"/>
  <c r="BZ209" i="1"/>
  <c r="BZ428" i="1"/>
  <c r="BN144" i="1"/>
  <c r="AI144" i="1"/>
  <c r="BZ404" i="1"/>
  <c r="BN285" i="1"/>
  <c r="AI285" i="1"/>
  <c r="BN466" i="1"/>
  <c r="AI466" i="1"/>
  <c r="AQ149" i="1"/>
  <c r="BR149" i="1"/>
  <c r="BV556" i="1"/>
  <c r="BR427" i="1"/>
  <c r="AQ427" i="1"/>
  <c r="AI392" i="1"/>
  <c r="BN392" i="1"/>
  <c r="BV523" i="1"/>
  <c r="BZ258" i="1"/>
  <c r="BZ423" i="1"/>
  <c r="BR195" i="1"/>
  <c r="AQ195" i="1"/>
  <c r="AQ401" i="1"/>
  <c r="BR401" i="1"/>
  <c r="BZ481" i="1"/>
  <c r="AI587" i="1"/>
  <c r="BN587" i="1"/>
  <c r="BN445" i="1"/>
  <c r="AI445" i="1"/>
  <c r="BV183" i="1"/>
  <c r="AQ325" i="1"/>
  <c r="BR325" i="1"/>
  <c r="AI580" i="1"/>
  <c r="BN580" i="1"/>
  <c r="BZ173" i="1"/>
  <c r="BZ486" i="1"/>
  <c r="BZ449" i="1"/>
  <c r="BV557" i="1"/>
  <c r="BZ262" i="1"/>
  <c r="BN282" i="1"/>
  <c r="AI282" i="1"/>
  <c r="BZ212" i="1"/>
  <c r="AI213" i="1"/>
  <c r="BN213" i="1"/>
  <c r="AQ352" i="1"/>
  <c r="BR352" i="1"/>
  <c r="AI584" i="1"/>
  <c r="BN584" i="1"/>
  <c r="BN490" i="1"/>
  <c r="AI490" i="1"/>
  <c r="BZ572" i="1"/>
  <c r="AQ572" i="1"/>
  <c r="BR572" i="1"/>
  <c r="AQ484" i="1"/>
  <c r="BR484" i="1"/>
  <c r="BZ165" i="1"/>
  <c r="AQ323" i="1"/>
  <c r="BR323" i="1"/>
  <c r="AQ385" i="1"/>
  <c r="BR385" i="1"/>
  <c r="BZ578" i="1"/>
  <c r="BN528" i="1"/>
  <c r="AI528" i="1"/>
  <c r="AI199" i="1"/>
  <c r="BN199" i="1"/>
  <c r="BV456" i="1"/>
  <c r="BV442" i="1"/>
  <c r="BR509" i="1"/>
  <c r="AQ509" i="1"/>
  <c r="BR174" i="1"/>
  <c r="AQ174" i="1"/>
  <c r="BR295" i="1"/>
  <c r="AQ295" i="1"/>
  <c r="BN496" i="1"/>
  <c r="AI496" i="1"/>
  <c r="AI252" i="1"/>
  <c r="BN252" i="1"/>
  <c r="AQ464" i="1"/>
  <c r="BR464" i="1"/>
  <c r="AQ468" i="1"/>
  <c r="BR468" i="1"/>
  <c r="BV628" i="1"/>
  <c r="BN628" i="1"/>
  <c r="AI628" i="1"/>
  <c r="BV501" i="1"/>
  <c r="AQ593" i="1"/>
  <c r="BR593" i="1"/>
  <c r="AQ140" i="1"/>
  <c r="BR140" i="1"/>
  <c r="BF2" i="1"/>
  <c r="BG418" i="1" s="1"/>
  <c r="BY140" i="1"/>
  <c r="AI552" i="1"/>
  <c r="BN552" i="1"/>
  <c r="BV546" i="1"/>
  <c r="AQ546" i="1"/>
  <c r="BR546" i="1"/>
  <c r="BZ471" i="1"/>
  <c r="BZ417" i="1"/>
  <c r="BZ141" i="1"/>
  <c r="BZ287" i="1"/>
  <c r="BN462" i="1"/>
  <c r="AI462" i="1"/>
  <c r="BZ433" i="1"/>
  <c r="BV511" i="1"/>
  <c r="BZ439" i="1"/>
  <c r="AI407" i="1"/>
  <c r="BN407" i="1"/>
  <c r="AI312" i="1"/>
  <c r="BN312" i="1"/>
  <c r="AQ216" i="1"/>
  <c r="BR216" i="1"/>
  <c r="BR432" i="1"/>
  <c r="AQ432" i="1"/>
  <c r="AI259" i="1"/>
  <c r="BN259" i="1"/>
  <c r="AQ340" i="1"/>
  <c r="BR340" i="1"/>
  <c r="BZ633" i="1"/>
  <c r="BN633" i="1"/>
  <c r="AI633" i="1"/>
  <c r="BV357" i="1"/>
  <c r="BZ361" i="1"/>
  <c r="AQ211" i="1"/>
  <c r="BR211" i="1"/>
  <c r="AI251" i="1"/>
  <c r="BN251" i="1"/>
  <c r="BZ627" i="1"/>
  <c r="BN627" i="1"/>
  <c r="AI627" i="1"/>
  <c r="BV485" i="1"/>
  <c r="BZ623" i="1"/>
  <c r="AQ200" i="1"/>
  <c r="BR200" i="1"/>
  <c r="BV522" i="1"/>
  <c r="BZ499" i="1"/>
  <c r="AQ249" i="1"/>
  <c r="BR249" i="1"/>
  <c r="BN196" i="1"/>
  <c r="AI196" i="1"/>
  <c r="AI575" i="1"/>
  <c r="BN575" i="1"/>
  <c r="BZ150" i="1"/>
  <c r="BZ161" i="1"/>
  <c r="BZ355" i="1"/>
  <c r="BZ222" i="1"/>
  <c r="BZ512" i="1"/>
  <c r="BZ356" i="1"/>
  <c r="BZ514" i="1"/>
  <c r="BZ397" i="1"/>
  <c r="AQ224" i="1"/>
  <c r="BR224" i="1"/>
  <c r="AQ405" i="1"/>
  <c r="BR405" i="1"/>
  <c r="AQ223" i="1"/>
  <c r="BR223" i="1"/>
  <c r="BN469" i="1"/>
  <c r="AI469" i="1"/>
  <c r="BZ344" i="1"/>
  <c r="BZ159" i="1"/>
  <c r="BZ289" i="1"/>
  <c r="BN472" i="1"/>
  <c r="AI472" i="1"/>
  <c r="BZ520" i="1"/>
  <c r="BZ416" i="1"/>
  <c r="BZ441" i="1"/>
  <c r="AQ242" i="1"/>
  <c r="BR242" i="1"/>
  <c r="AI421" i="1"/>
  <c r="BN421" i="1"/>
  <c r="BZ394" i="1"/>
  <c r="AQ257" i="1"/>
  <c r="BR257" i="1"/>
  <c r="AQ368" i="1"/>
  <c r="BR368" i="1"/>
  <c r="BZ348" i="1"/>
  <c r="AI585" i="1"/>
  <c r="BN585" i="1"/>
  <c r="BZ517" i="1"/>
  <c r="BZ171" i="1"/>
  <c r="BG518" i="1"/>
  <c r="BZ518" i="1"/>
  <c r="AQ227" i="1"/>
  <c r="BR227" i="1"/>
  <c r="AQ225" i="1"/>
  <c r="BR225" i="1"/>
  <c r="BZ477" i="1"/>
  <c r="AI583" i="1"/>
  <c r="BN583" i="1"/>
  <c r="BV554" i="1"/>
  <c r="BZ353" i="1"/>
  <c r="BZ465" i="1"/>
  <c r="BV406" i="1"/>
  <c r="BZ284" i="1"/>
  <c r="BR422" i="1"/>
  <c r="AQ422" i="1"/>
  <c r="BV146" i="1"/>
  <c r="AQ412" i="1"/>
  <c r="BR412" i="1"/>
  <c r="BZ191" i="1"/>
  <c r="BN438" i="1"/>
  <c r="AI438" i="1"/>
  <c r="BN154" i="1"/>
  <c r="AI154" i="1"/>
  <c r="BV460" i="1"/>
  <c r="AI403" i="1"/>
  <c r="BN403" i="1"/>
  <c r="BZ437" i="1"/>
  <c r="BZ402" i="1"/>
  <c r="BV190" i="1"/>
  <c r="BN268" i="1"/>
  <c r="AI268" i="1"/>
  <c r="AX2" i="1"/>
  <c r="BU136" i="1"/>
  <c r="BN529" i="1"/>
  <c r="AI529" i="1"/>
  <c r="AQ500" i="1"/>
  <c r="BR500" i="1"/>
  <c r="BV180" i="1"/>
  <c r="AI328" i="1"/>
  <c r="BN328" i="1"/>
  <c r="BV569" i="1"/>
  <c r="AQ569" i="1"/>
  <c r="BR569" i="1"/>
  <c r="BG166" i="1"/>
  <c r="BZ166" i="1"/>
  <c r="AQ495" i="1"/>
  <c r="BR495" i="1"/>
  <c r="BV206" i="1"/>
  <c r="AQ560" i="1"/>
  <c r="BR560" i="1"/>
  <c r="BV508" i="1"/>
  <c r="BG145" i="1"/>
  <c r="BZ145" i="1"/>
  <c r="BV193" i="1"/>
  <c r="BV550" i="1"/>
  <c r="AI351" i="1"/>
  <c r="BN351" i="1"/>
  <c r="BZ391" i="1"/>
  <c r="BV626" i="1"/>
  <c r="BN626" i="1"/>
  <c r="AI626" i="1"/>
  <c r="BZ576" i="1"/>
  <c r="BV167" i="1"/>
  <c r="BR624" i="1"/>
  <c r="AQ624" i="1"/>
  <c r="AI255" i="1"/>
  <c r="BN255" i="1"/>
  <c r="AQ310" i="1"/>
  <c r="BR310" i="1"/>
  <c r="AI349" i="1"/>
  <c r="BN349" i="1"/>
  <c r="BV274" i="1"/>
  <c r="BZ436" i="1"/>
  <c r="AQ342" i="1"/>
  <c r="BR342" i="1"/>
  <c r="AQ507" i="1"/>
  <c r="BR507" i="1"/>
  <c r="BZ573" i="1"/>
  <c r="AQ573" i="1"/>
  <c r="BR573" i="1"/>
  <c r="BV178" i="1"/>
  <c r="AQ448" i="1"/>
  <c r="BR448" i="1"/>
  <c r="AQ331" i="1"/>
  <c r="BR331" i="1"/>
  <c r="AI250" i="1"/>
  <c r="BN250" i="1"/>
  <c r="BN273" i="1"/>
  <c r="AI273" i="1"/>
  <c r="AQ319" i="1"/>
  <c r="BR319" i="1"/>
  <c r="BZ426" i="1"/>
  <c r="AQ384" i="1"/>
  <c r="BR384" i="1"/>
  <c r="BN219" i="1"/>
  <c r="AI219" i="1"/>
  <c r="AQ280" i="1"/>
  <c r="BR280" i="1"/>
  <c r="BZ549" i="1"/>
  <c r="AQ549" i="1"/>
  <c r="BR549" i="1"/>
  <c r="BZ540" i="1"/>
  <c r="AQ540" i="1"/>
  <c r="BR540" i="1"/>
  <c r="BV204" i="1"/>
  <c r="BZ350" i="1"/>
  <c r="BG350" i="1"/>
  <c r="AQ226" i="1"/>
  <c r="BR226" i="1"/>
  <c r="BZ218" i="1"/>
  <c r="BG218" i="1"/>
  <c r="BZ451" i="1"/>
  <c r="AI429" i="1"/>
  <c r="BN429" i="1"/>
  <c r="AQ358" i="1"/>
  <c r="BR358" i="1"/>
  <c r="BR181" i="1"/>
  <c r="AQ181" i="1"/>
  <c r="BZ467" i="1"/>
  <c r="BZ265" i="1"/>
  <c r="BZ420" i="1"/>
  <c r="BG504" i="1"/>
  <c r="BZ504" i="1"/>
  <c r="AQ581" i="1"/>
  <c r="BR581" i="1"/>
  <c r="BG483" i="1"/>
  <c r="BZ483" i="1"/>
  <c r="AQ559" i="1"/>
  <c r="BR559" i="1"/>
  <c r="BG478" i="1"/>
  <c r="BZ478" i="1"/>
  <c r="BG160" i="1"/>
  <c r="BZ160" i="1"/>
  <c r="AQ261" i="1"/>
  <c r="BR261" i="1"/>
  <c r="BZ539" i="1"/>
  <c r="AQ539" i="1"/>
  <c r="BR539" i="1"/>
  <c r="AI398" i="1"/>
  <c r="BN398" i="1"/>
  <c r="AQ453" i="1"/>
  <c r="BR453" i="1"/>
  <c r="AQ248" i="1"/>
  <c r="BR248" i="1"/>
  <c r="BZ480" i="1"/>
  <c r="BR179" i="1"/>
  <c r="AQ179" i="1"/>
  <c r="BZ515" i="1"/>
  <c r="AI414" i="1"/>
  <c r="BN414" i="1"/>
  <c r="BZ476" i="1"/>
  <c r="AI582" i="1"/>
  <c r="BN582" i="1"/>
  <c r="BZ143" i="1"/>
  <c r="BV197" i="1"/>
  <c r="AQ306" i="1"/>
  <c r="BR306" i="1"/>
  <c r="BN277" i="1"/>
  <c r="AI277" i="1"/>
  <c r="AQ411" i="1"/>
  <c r="BR411" i="1"/>
  <c r="BZ410" i="1"/>
  <c r="BZ281" i="1"/>
  <c r="BZ425" i="1"/>
  <c r="BG391" i="1" l="1"/>
  <c r="BG512" i="1"/>
  <c r="BG520" i="1"/>
  <c r="BG289" i="1"/>
  <c r="BG633" i="1"/>
  <c r="BG281" i="1"/>
  <c r="BG265" i="1"/>
  <c r="BG627" i="1"/>
  <c r="AY415" i="1"/>
  <c r="BG517" i="1"/>
  <c r="BG143" i="1"/>
  <c r="BG476" i="1"/>
  <c r="BG515" i="1"/>
  <c r="BG480" i="1"/>
  <c r="BG467" i="1"/>
  <c r="BG451" i="1"/>
  <c r="BG436" i="1"/>
  <c r="BG437" i="1"/>
  <c r="BG441" i="1"/>
  <c r="BG514" i="1"/>
  <c r="BG150" i="1"/>
  <c r="BG499" i="1"/>
  <c r="AY550" i="1"/>
  <c r="AY460" i="1"/>
  <c r="AY406" i="1"/>
  <c r="BG353" i="1"/>
  <c r="BG348" i="1"/>
  <c r="BG344" i="1"/>
  <c r="BG355" i="1"/>
  <c r="AY485" i="1"/>
  <c r="AY546" i="1"/>
  <c r="AY456" i="1"/>
  <c r="BG212" i="1"/>
  <c r="BG262" i="1"/>
  <c r="BG258" i="1"/>
  <c r="AY556" i="1"/>
  <c r="BG404" i="1"/>
  <c r="BG428" i="1"/>
  <c r="BG374" i="1"/>
  <c r="AY235" i="1"/>
  <c r="AY309" i="1"/>
  <c r="AY337" i="1"/>
  <c r="AY364" i="1"/>
  <c r="AY443" i="1"/>
  <c r="AY345" i="1"/>
  <c r="AY231" i="1"/>
  <c r="AY237" i="1"/>
  <c r="AY570" i="1"/>
  <c r="AY210" i="1"/>
  <c r="AY600" i="1"/>
  <c r="BG395" i="1"/>
  <c r="BG399" i="1"/>
  <c r="BG264" i="1"/>
  <c r="BG256" i="1"/>
  <c r="BG393" i="1"/>
  <c r="AY444" i="1"/>
  <c r="BG415" i="1"/>
  <c r="AY530" i="1"/>
  <c r="AY625" i="1"/>
  <c r="BG604" i="1"/>
  <c r="BG365" i="1"/>
  <c r="BG594" i="1"/>
  <c r="AY450" i="1"/>
  <c r="BG577" i="1"/>
  <c r="AY346" i="1"/>
  <c r="AY470" i="1"/>
  <c r="AY455" i="1"/>
  <c r="AY562" i="1"/>
  <c r="AY317" i="1"/>
  <c r="AY597" i="1"/>
  <c r="AY537" i="1"/>
  <c r="BG306" i="1"/>
  <c r="AY582" i="1"/>
  <c r="BG414" i="1"/>
  <c r="AY543" i="1"/>
  <c r="BG248" i="1"/>
  <c r="AY453" i="1"/>
  <c r="AY559" i="1"/>
  <c r="AY545" i="1"/>
  <c r="AY564" i="1"/>
  <c r="BG204" i="1"/>
  <c r="AY280" i="1"/>
  <c r="AY319" i="1"/>
  <c r="BG250" i="1"/>
  <c r="BG331" i="1"/>
  <c r="AY448" i="1"/>
  <c r="AY342" i="1"/>
  <c r="AY349" i="1"/>
  <c r="AY310" i="1"/>
  <c r="BG624" i="1"/>
  <c r="AY391" i="1"/>
  <c r="AY152" i="1"/>
  <c r="BG328" i="1"/>
  <c r="AY438" i="1"/>
  <c r="BG202" i="1"/>
  <c r="AY541" i="1"/>
  <c r="BG406" i="1"/>
  <c r="AY583" i="1"/>
  <c r="BG225" i="1"/>
  <c r="AY524" i="1"/>
  <c r="AY585" i="1"/>
  <c r="BG368" i="1"/>
  <c r="AY394" i="1"/>
  <c r="BG242" i="1"/>
  <c r="BG388" i="1"/>
  <c r="AY571" i="1"/>
  <c r="BG405" i="1"/>
  <c r="BG224" i="1"/>
  <c r="AY568" i="1"/>
  <c r="BG575" i="1"/>
  <c r="BG249" i="1"/>
  <c r="AY627" i="1"/>
  <c r="AY251" i="1"/>
  <c r="AY340" i="1"/>
  <c r="BG432" i="1"/>
  <c r="BG312" i="1"/>
  <c r="AY407" i="1"/>
  <c r="AY563" i="1"/>
  <c r="AY567" i="1"/>
  <c r="AY140" i="1"/>
  <c r="AY468" i="1"/>
  <c r="AY252" i="1"/>
  <c r="AY496" i="1"/>
  <c r="BG199" i="1"/>
  <c r="AY578" i="1"/>
  <c r="BG385" i="1"/>
  <c r="AY323" i="1"/>
  <c r="AY213" i="1"/>
  <c r="AY369" i="1"/>
  <c r="AY580" i="1"/>
  <c r="BG325" i="1"/>
  <c r="BG556" i="1"/>
  <c r="AY531" i="1"/>
  <c r="AY630" i="1"/>
  <c r="BG343" i="1"/>
  <c r="BG345" i="1"/>
  <c r="AY276" i="1"/>
  <c r="AY473" i="1"/>
  <c r="BG201" i="1"/>
  <c r="AY367" i="1"/>
  <c r="AY409" i="1"/>
  <c r="AY452" i="1"/>
  <c r="BG327" i="1"/>
  <c r="AY393" i="1"/>
  <c r="BG598" i="1"/>
  <c r="AY408" i="1"/>
  <c r="BG233" i="1"/>
  <c r="AY336" i="1"/>
  <c r="AY269" i="1"/>
  <c r="AY322" i="1"/>
  <c r="AY240" i="1"/>
  <c r="AY635" i="1"/>
  <c r="AY521" i="1"/>
  <c r="BG555" i="1"/>
  <c r="AY534" i="1"/>
  <c r="AY542" i="1"/>
  <c r="BG346" i="1"/>
  <c r="AY221" i="1"/>
  <c r="AY579" i="1"/>
  <c r="BG553" i="1"/>
  <c r="AY599" i="1"/>
  <c r="BG411" i="1"/>
  <c r="AY277" i="1"/>
  <c r="AY151" i="1"/>
  <c r="BG398" i="1"/>
  <c r="AY160" i="1"/>
  <c r="BG559" i="1"/>
  <c r="BG581" i="1"/>
  <c r="AY163" i="1"/>
  <c r="AY451" i="1"/>
  <c r="BG226" i="1"/>
  <c r="BG255" i="1"/>
  <c r="AY366" i="1"/>
  <c r="BG403" i="1"/>
  <c r="AY548" i="1"/>
  <c r="BG554" i="1"/>
  <c r="BG585" i="1"/>
  <c r="BG386" i="1"/>
  <c r="AY362" i="1"/>
  <c r="BG568" i="1"/>
  <c r="AY158" i="1"/>
  <c r="BG211" i="1"/>
  <c r="BG340" i="1"/>
  <c r="BG407" i="1"/>
  <c r="AY586" i="1"/>
  <c r="AY552" i="1"/>
  <c r="BG252" i="1"/>
  <c r="AY199" i="1"/>
  <c r="BG213" i="1"/>
  <c r="AY547" i="1"/>
  <c r="BG557" i="1"/>
  <c r="AY449" i="1"/>
  <c r="AY587" i="1"/>
  <c r="BG401" i="1"/>
  <c r="AY285" i="1"/>
  <c r="BG332" i="1"/>
  <c r="BG238" i="1"/>
  <c r="BG364" i="1"/>
  <c r="AY536" i="1"/>
  <c r="AY565" i="1"/>
  <c r="AY638" i="1"/>
  <c r="AY234" i="1"/>
  <c r="BG243" i="1"/>
  <c r="BG311" i="1"/>
  <c r="BG330" i="1"/>
  <c r="BG409" i="1"/>
  <c r="BG387" i="1"/>
  <c r="BG558" i="1"/>
  <c r="BG595" i="1"/>
  <c r="BG551" i="1"/>
  <c r="BG592" i="1"/>
  <c r="BG589" i="1"/>
  <c r="BG419" i="1"/>
  <c r="AY555" i="1"/>
  <c r="BG400" i="1"/>
  <c r="AY286" i="1"/>
  <c r="BG434" i="1"/>
  <c r="BG373" i="1"/>
  <c r="BG372" i="1"/>
  <c r="BG561" i="1"/>
  <c r="AY334" i="1"/>
  <c r="AY379" i="1"/>
  <c r="AY538" i="1"/>
  <c r="AY254" i="1"/>
  <c r="AY461" i="1"/>
  <c r="AY203" i="1"/>
  <c r="AY588" i="1"/>
  <c r="BG221" i="1"/>
  <c r="BG335" i="1"/>
  <c r="AY463" i="1"/>
  <c r="AY347" i="1"/>
  <c r="AY338" i="1"/>
  <c r="AY228" i="1"/>
  <c r="AY333" i="1"/>
  <c r="AY410" i="1"/>
  <c r="AY411" i="1"/>
  <c r="AY320" i="1"/>
  <c r="AY639" i="1"/>
  <c r="BG230" i="1"/>
  <c r="BG307" i="1"/>
  <c r="AY480" i="1"/>
  <c r="AY539" i="1"/>
  <c r="BG545" i="1"/>
  <c r="AY631" i="1"/>
  <c r="AY420" i="1"/>
  <c r="BG253" i="1"/>
  <c r="AY467" i="1"/>
  <c r="BG376" i="1"/>
  <c r="AY226" i="1"/>
  <c r="BG383" i="1"/>
  <c r="AY549" i="1"/>
  <c r="AY273" i="1"/>
  <c r="AY436" i="1"/>
  <c r="AY246" i="1"/>
  <c r="AY236" i="1"/>
  <c r="AY532" i="1"/>
  <c r="AY244" i="1"/>
  <c r="AY339" i="1"/>
  <c r="AY245" i="1"/>
  <c r="BG412" i="1"/>
  <c r="AY353" i="1"/>
  <c r="BG583" i="1"/>
  <c r="AY225" i="1"/>
  <c r="BG381" i="1"/>
  <c r="AY247" i="1"/>
  <c r="AY637" i="1"/>
  <c r="BG321" i="1"/>
  <c r="AY156" i="1"/>
  <c r="AY416" i="1"/>
  <c r="AY205" i="1"/>
  <c r="AY329" i="1"/>
  <c r="AY344" i="1"/>
  <c r="AY326" i="1"/>
  <c r="BG362" i="1"/>
  <c r="AY223" i="1"/>
  <c r="BG324" i="1"/>
  <c r="AY224" i="1"/>
  <c r="AY356" i="1"/>
  <c r="AY413" i="1"/>
  <c r="AY355" i="1"/>
  <c r="AY361" i="1"/>
  <c r="AY229" i="1"/>
  <c r="BG567" i="1"/>
  <c r="BG546" i="1"/>
  <c r="BG377" i="1"/>
  <c r="AY385" i="1"/>
  <c r="BG369" i="1"/>
  <c r="AY315" i="1"/>
  <c r="AY212" i="1"/>
  <c r="AY262" i="1"/>
  <c r="BG241" i="1"/>
  <c r="AY634" i="1"/>
  <c r="AY486" i="1"/>
  <c r="BG580" i="1"/>
  <c r="AY445" i="1"/>
  <c r="AY258" i="1"/>
  <c r="AY527" i="1"/>
  <c r="AY232" i="1"/>
  <c r="AY208" i="1"/>
  <c r="AY144" i="1"/>
  <c r="AY209" i="1"/>
  <c r="BG396" i="1"/>
  <c r="AY424" i="1"/>
  <c r="AY313" i="1"/>
  <c r="AY288" i="1"/>
  <c r="BG431" i="1"/>
  <c r="AY270" i="1"/>
  <c r="BG314" i="1"/>
  <c r="AY214" i="1"/>
  <c r="AY387" i="1"/>
  <c r="AY595" i="1"/>
  <c r="AY354" i="1"/>
  <c r="AY308" i="1"/>
  <c r="AY551" i="1"/>
  <c r="BG408" i="1"/>
  <c r="AY239" i="1"/>
  <c r="BG316" i="1"/>
  <c r="AY487" i="1"/>
  <c r="BG600" i="1"/>
  <c r="AY475" i="1"/>
  <c r="AY271" i="1"/>
  <c r="BG318" i="1"/>
  <c r="BG389" i="1"/>
  <c r="AY167" i="1"/>
  <c r="AY190" i="1"/>
  <c r="BG611" i="1"/>
  <c r="BG612" i="1"/>
  <c r="BG601" i="1"/>
  <c r="BG620" i="1"/>
  <c r="BG617" i="1"/>
  <c r="BG610" i="1"/>
  <c r="BG605" i="1"/>
  <c r="BG609" i="1"/>
  <c r="BG599" i="1"/>
  <c r="BG614" i="1"/>
  <c r="BG618" i="1"/>
  <c r="BG607" i="1"/>
  <c r="BG619" i="1"/>
  <c r="BG608" i="1"/>
  <c r="BG613" i="1"/>
  <c r="BG616" i="1"/>
  <c r="BG615" i="1"/>
  <c r="BG165" i="1"/>
  <c r="BG449" i="1"/>
  <c r="BG173" i="1"/>
  <c r="BG481" i="1"/>
  <c r="BG497" i="1"/>
  <c r="BG531" i="1"/>
  <c r="AY492" i="1"/>
  <c r="BG519" i="1"/>
  <c r="BG279" i="1"/>
  <c r="BG503" i="1"/>
  <c r="AY176" i="1"/>
  <c r="BG170" i="1"/>
  <c r="BG360" i="1"/>
  <c r="BG275" i="1"/>
  <c r="BG487" i="1"/>
  <c r="BG169" i="1"/>
  <c r="BG186" i="1"/>
  <c r="BG635" i="1"/>
  <c r="BG521" i="1"/>
  <c r="BG475" i="1"/>
  <c r="BG162" i="1"/>
  <c r="BG283" i="1"/>
  <c r="BG189" i="1"/>
  <c r="BG142" i="1"/>
  <c r="AY305" i="1"/>
  <c r="BG277" i="1"/>
  <c r="BG179" i="1"/>
  <c r="BG151" i="1"/>
  <c r="AY426" i="1"/>
  <c r="BG532" i="1"/>
  <c r="AY495" i="1"/>
  <c r="AY166" i="1"/>
  <c r="BG636" i="1"/>
  <c r="BG526" i="1"/>
  <c r="AY518" i="1"/>
  <c r="BG194" i="1"/>
  <c r="BG469" i="1"/>
  <c r="AY623" i="1"/>
  <c r="BG462" i="1"/>
  <c r="AY295" i="1"/>
  <c r="AY509" i="1"/>
  <c r="AY490" i="1"/>
  <c r="BG282" i="1"/>
  <c r="BG634" i="1"/>
  <c r="BG155" i="1"/>
  <c r="BG527" i="1"/>
  <c r="BG359" i="1"/>
  <c r="AY147" i="1"/>
  <c r="AY506" i="1"/>
  <c r="BG168" i="1"/>
  <c r="AY493" i="1"/>
  <c r="BG299" i="1"/>
  <c r="BG152" i="1"/>
  <c r="AY419" i="1"/>
  <c r="BG292" i="1"/>
  <c r="AY187" i="1"/>
  <c r="BG625" i="1"/>
  <c r="BG148" i="1"/>
  <c r="AY186" i="1"/>
  <c r="BG271" i="1"/>
  <c r="AY434" i="1"/>
  <c r="BG450" i="1"/>
  <c r="AY505" i="1"/>
  <c r="BG502" i="1"/>
  <c r="BG192" i="1"/>
  <c r="AY179" i="1"/>
  <c r="AY504" i="1"/>
  <c r="BG358" i="1"/>
  <c r="BG280" i="1"/>
  <c r="AY507" i="1"/>
  <c r="BG274" i="1"/>
  <c r="BG167" i="1"/>
  <c r="BG508" i="1"/>
  <c r="BG180" i="1"/>
  <c r="BG268" i="1"/>
  <c r="BG438" i="1"/>
  <c r="BG157" i="1"/>
  <c r="BG524" i="1"/>
  <c r="AY138" i="1"/>
  <c r="BG511" i="1"/>
  <c r="BG509" i="1"/>
  <c r="AY165" i="1"/>
  <c r="AY304" i="1"/>
  <c r="AY423" i="1"/>
  <c r="AY427" i="1"/>
  <c r="AY149" i="1"/>
  <c r="BG300" i="1"/>
  <c r="BG489" i="1"/>
  <c r="BG147" i="1"/>
  <c r="BG176" i="1"/>
  <c r="AY291" i="1"/>
  <c r="BG534" i="1"/>
  <c r="BG267" i="1"/>
  <c r="AY502" i="1"/>
  <c r="AY494" i="1"/>
  <c r="AY418" i="1"/>
  <c r="BG498" i="1"/>
  <c r="AY425" i="1"/>
  <c r="BG302" i="1"/>
  <c r="BG297" i="1"/>
  <c r="BG301" i="1"/>
  <c r="AY515" i="1"/>
  <c r="BG453" i="1"/>
  <c r="AY358" i="1"/>
  <c r="BG178" i="1"/>
  <c r="BG507" i="1"/>
  <c r="BG460" i="1"/>
  <c r="BG154" i="1"/>
  <c r="AY422" i="1"/>
  <c r="AY185" i="1"/>
  <c r="BG296" i="1"/>
  <c r="BG293" i="1"/>
  <c r="AY194" i="1"/>
  <c r="AY150" i="1"/>
  <c r="AY499" i="1"/>
  <c r="AY417" i="1"/>
  <c r="BG468" i="1"/>
  <c r="BG456" i="1"/>
  <c r="BG528" i="1"/>
  <c r="BG304" i="1"/>
  <c r="AY298" i="1"/>
  <c r="BG183" i="1"/>
  <c r="AY195" i="1"/>
  <c r="BG285" i="1"/>
  <c r="BG458" i="1"/>
  <c r="AY513" i="1"/>
  <c r="BG290" i="1"/>
  <c r="BG444" i="1"/>
  <c r="AY360" i="1"/>
  <c r="AY294" i="1"/>
  <c r="BG488" i="1"/>
  <c r="BG530" i="1"/>
  <c r="BG516" i="1"/>
  <c r="BG177" i="1"/>
  <c r="BG303" i="1"/>
  <c r="BG491" i="1"/>
  <c r="BG172" i="1"/>
  <c r="BG505" i="1"/>
  <c r="AY616" i="1"/>
  <c r="AY617" i="1"/>
  <c r="AY610" i="1"/>
  <c r="AY601" i="1"/>
  <c r="AY606" i="1"/>
  <c r="AY609" i="1"/>
  <c r="AY619" i="1"/>
  <c r="AY604" i="1"/>
  <c r="AY611" i="1"/>
  <c r="AY613" i="1"/>
  <c r="AY620" i="1"/>
  <c r="AY614" i="1"/>
  <c r="AY612" i="1"/>
  <c r="AY618" i="1"/>
  <c r="AY607" i="1"/>
  <c r="AY608" i="1"/>
  <c r="AY602" i="1"/>
  <c r="AY605" i="1"/>
  <c r="AY615" i="1"/>
  <c r="AY357" i="1"/>
  <c r="AY511" i="1"/>
  <c r="BG141" i="1"/>
  <c r="BG471" i="1"/>
  <c r="BG425" i="1"/>
  <c r="BG410" i="1"/>
  <c r="AY197" i="1"/>
  <c r="BG539" i="1"/>
  <c r="BG420" i="1"/>
  <c r="AY204" i="1"/>
  <c r="BG540" i="1"/>
  <c r="BG549" i="1"/>
  <c r="BG426" i="1"/>
  <c r="BG573" i="1"/>
  <c r="AY274" i="1"/>
  <c r="BG576" i="1"/>
  <c r="AY626" i="1"/>
  <c r="AY206" i="1"/>
  <c r="AY569" i="1"/>
  <c r="BG402" i="1"/>
  <c r="AY554" i="1"/>
  <c r="BG394" i="1"/>
  <c r="BG416" i="1"/>
  <c r="BG397" i="1"/>
  <c r="BG356" i="1"/>
  <c r="BG222" i="1"/>
  <c r="AY522" i="1"/>
  <c r="BG623" i="1"/>
  <c r="BG361" i="1"/>
  <c r="BG433" i="1"/>
  <c r="BG417" i="1"/>
  <c r="AY628" i="1"/>
  <c r="AY442" i="1"/>
  <c r="BG578" i="1"/>
  <c r="BG572" i="1"/>
  <c r="AY557" i="1"/>
  <c r="BG423" i="1"/>
  <c r="AY523" i="1"/>
  <c r="BG209" i="1"/>
  <c r="BG235" i="1"/>
  <c r="BG309" i="1"/>
  <c r="BG337" i="1"/>
  <c r="AY343" i="1"/>
  <c r="BG536" i="1"/>
  <c r="AY215" i="1"/>
  <c r="BG371" i="1"/>
  <c r="BG231" i="1"/>
  <c r="BG237" i="1"/>
  <c r="AY201" i="1"/>
  <c r="BG602" i="1"/>
  <c r="BG424" i="1"/>
  <c r="AY590" i="1"/>
  <c r="BG214" i="1"/>
  <c r="BG354" i="1"/>
  <c r="AY598" i="1"/>
  <c r="AY474" i="1"/>
  <c r="AY629" i="1"/>
  <c r="AY363" i="1"/>
  <c r="BG390" i="1"/>
  <c r="BG370" i="1"/>
  <c r="AY372" i="1"/>
  <c r="AY561" i="1"/>
  <c r="BG596" i="1"/>
  <c r="BG379" i="1"/>
  <c r="AY198" i="1"/>
  <c r="AY389" i="1"/>
  <c r="BG588" i="1"/>
  <c r="BG317" i="1"/>
  <c r="AY544" i="1"/>
  <c r="BG197" i="1"/>
  <c r="AY566" i="1"/>
  <c r="AY382" i="1"/>
  <c r="AY248" i="1"/>
  <c r="AY398" i="1"/>
  <c r="AY261" i="1"/>
  <c r="AY581" i="1"/>
  <c r="AY376" i="1"/>
  <c r="AY383" i="1"/>
  <c r="BG384" i="1"/>
  <c r="BG319" i="1"/>
  <c r="AY250" i="1"/>
  <c r="AY331" i="1"/>
  <c r="BG310" i="1"/>
  <c r="AY255" i="1"/>
  <c r="AY351" i="1"/>
  <c r="BG206" i="1"/>
  <c r="AY328" i="1"/>
  <c r="AY529" i="1"/>
  <c r="AY402" i="1"/>
  <c r="AY403" i="1"/>
  <c r="AY154" i="1"/>
  <c r="AY412" i="1"/>
  <c r="BG548" i="1"/>
  <c r="BG422" i="1"/>
  <c r="BG227" i="1"/>
  <c r="AY381" i="1"/>
  <c r="AY257" i="1"/>
  <c r="AY242" i="1"/>
  <c r="BG223" i="1"/>
  <c r="AY161" i="1"/>
  <c r="AY157" i="1"/>
  <c r="AY249" i="1"/>
  <c r="AY200" i="1"/>
  <c r="BG251" i="1"/>
  <c r="AY211" i="1"/>
  <c r="AY633" i="1"/>
  <c r="AY259" i="1"/>
  <c r="AY216" i="1"/>
  <c r="AY312" i="1"/>
  <c r="AY439" i="1"/>
  <c r="AY141" i="1"/>
  <c r="AY471" i="1"/>
  <c r="AY593" i="1"/>
  <c r="AY464" i="1"/>
  <c r="AY377" i="1"/>
  <c r="AY528" i="1"/>
  <c r="BG323" i="1"/>
  <c r="AY484" i="1"/>
  <c r="AY584" i="1"/>
  <c r="AY352" i="1"/>
  <c r="BG547" i="1"/>
  <c r="AY325" i="1"/>
  <c r="BG427" i="1"/>
  <c r="AY591" i="1"/>
  <c r="AY458" i="1"/>
  <c r="BG215" i="1"/>
  <c r="BG570" i="1"/>
  <c r="BG210" i="1"/>
  <c r="BG606" i="1"/>
  <c r="BG590" i="1"/>
  <c r="AY263" i="1"/>
  <c r="AY327" i="1"/>
  <c r="AY558" i="1"/>
  <c r="AY632" i="1"/>
  <c r="AY217" i="1"/>
  <c r="AY454" i="1"/>
  <c r="AY233" i="1"/>
  <c r="BG336" i="1"/>
  <c r="AY260" i="1"/>
  <c r="BG322" i="1"/>
  <c r="BG435" i="1"/>
  <c r="BG363" i="1"/>
  <c r="BG240" i="1"/>
  <c r="AY535" i="1"/>
  <c r="AY390" i="1"/>
  <c r="AY380" i="1"/>
  <c r="BG574" i="1"/>
  <c r="AY378" i="1"/>
  <c r="AY373" i="1"/>
  <c r="BG198" i="1"/>
  <c r="BG622" i="1"/>
  <c r="AY142" i="1"/>
  <c r="BG597" i="1"/>
  <c r="AY603" i="1"/>
  <c r="AY281" i="1"/>
  <c r="BG566" i="1"/>
  <c r="AY476" i="1"/>
  <c r="BG261" i="1"/>
  <c r="AY153" i="1"/>
  <c r="BG564" i="1"/>
  <c r="AY375" i="1"/>
  <c r="BG342" i="1"/>
  <c r="BG349" i="1"/>
  <c r="AY576" i="1"/>
  <c r="BG351" i="1"/>
  <c r="BG550" i="1"/>
  <c r="BG560" i="1"/>
  <c r="AY437" i="1"/>
  <c r="AY526" i="1"/>
  <c r="BG257" i="1"/>
  <c r="BG421" i="1"/>
  <c r="AY441" i="1"/>
  <c r="AY472" i="1"/>
  <c r="AY159" i="1"/>
  <c r="AY207" i="1"/>
  <c r="AY469" i="1"/>
  <c r="BG200" i="1"/>
  <c r="BG259" i="1"/>
  <c r="BG216" i="1"/>
  <c r="AY287" i="1"/>
  <c r="AY164" i="1"/>
  <c r="BG563" i="1"/>
  <c r="AY525" i="1"/>
  <c r="BG352" i="1"/>
  <c r="AY481" i="1"/>
  <c r="AY392" i="1"/>
  <c r="AY466" i="1"/>
  <c r="AY404" i="1"/>
  <c r="BG591" i="1"/>
  <c r="AY332" i="1"/>
  <c r="AY238" i="1"/>
  <c r="AY447" i="1"/>
  <c r="BG234" i="1"/>
  <c r="AY396" i="1"/>
  <c r="AY243" i="1"/>
  <c r="AY311" i="1"/>
  <c r="AY330" i="1"/>
  <c r="BG367" i="1"/>
  <c r="BG263" i="1"/>
  <c r="BG217" i="1"/>
  <c r="AY275" i="1"/>
  <c r="AY440" i="1"/>
  <c r="BG260" i="1"/>
  <c r="BG621" i="1"/>
  <c r="AY278" i="1"/>
  <c r="AY574" i="1"/>
  <c r="BG542" i="1"/>
  <c r="AY365" i="1"/>
  <c r="AY220" i="1"/>
  <c r="BG334" i="1"/>
  <c r="AY459" i="1"/>
  <c r="AY596" i="1"/>
  <c r="BG254" i="1"/>
  <c r="BG203" i="1"/>
  <c r="BG562" i="1"/>
  <c r="AY341" i="1"/>
  <c r="AY335" i="1"/>
  <c r="BG579" i="1"/>
  <c r="BG338" i="1"/>
  <c r="AY457" i="1"/>
  <c r="BG228" i="1"/>
  <c r="BG333" i="1"/>
  <c r="BG341" i="1"/>
  <c r="AY553" i="1"/>
  <c r="BG537" i="1"/>
  <c r="BG544" i="1"/>
  <c r="BG320" i="1"/>
  <c r="AY306" i="1"/>
  <c r="AY143" i="1"/>
  <c r="BG582" i="1"/>
  <c r="AY414" i="1"/>
  <c r="BG382" i="1"/>
  <c r="AY230" i="1"/>
  <c r="AY307" i="1"/>
  <c r="BG543" i="1"/>
  <c r="AY478" i="1"/>
  <c r="AY483" i="1"/>
  <c r="AY253" i="1"/>
  <c r="BG429" i="1"/>
  <c r="AY218" i="1"/>
  <c r="AY350" i="1"/>
  <c r="BG375" i="1"/>
  <c r="AY540" i="1"/>
  <c r="AY384" i="1"/>
  <c r="AY573" i="1"/>
  <c r="BG246" i="1"/>
  <c r="BG236" i="1"/>
  <c r="BG366" i="1"/>
  <c r="BG244" i="1"/>
  <c r="AY560" i="1"/>
  <c r="BG569" i="1"/>
  <c r="AY268" i="1"/>
  <c r="BG339" i="1"/>
  <c r="BG245" i="1"/>
  <c r="BG541" i="1"/>
  <c r="AY636" i="1"/>
  <c r="AY284" i="1"/>
  <c r="AY465" i="1"/>
  <c r="AY477" i="1"/>
  <c r="AY227" i="1"/>
  <c r="BG247" i="1"/>
  <c r="AY348" i="1"/>
  <c r="AY386" i="1"/>
  <c r="AY321" i="1"/>
  <c r="AY368" i="1"/>
  <c r="AY388" i="1"/>
  <c r="BG205" i="1"/>
  <c r="AY520" i="1"/>
  <c r="AY289" i="1"/>
  <c r="BG329" i="1"/>
  <c r="BG207" i="1"/>
  <c r="BG571" i="1"/>
  <c r="BG326" i="1"/>
  <c r="AY405" i="1"/>
  <c r="AY324" i="1"/>
  <c r="AY397" i="1"/>
  <c r="BG413" i="1"/>
  <c r="AY222" i="1"/>
  <c r="AY575" i="1"/>
  <c r="AY462" i="1"/>
  <c r="BG229" i="1"/>
  <c r="BG586" i="1"/>
  <c r="BG552" i="1"/>
  <c r="BG593" i="1"/>
  <c r="AY572" i="1"/>
  <c r="BG584" i="1"/>
  <c r="BG315" i="1"/>
  <c r="AY282" i="1"/>
  <c r="AY241" i="1"/>
  <c r="AY155" i="1"/>
  <c r="BG587" i="1"/>
  <c r="AY401" i="1"/>
  <c r="BG232" i="1"/>
  <c r="BG208" i="1"/>
  <c r="BG392" i="1"/>
  <c r="AY374" i="1"/>
  <c r="AY479" i="1"/>
  <c r="AY371" i="1"/>
  <c r="BG565" i="1"/>
  <c r="AY202" i="1"/>
  <c r="BG313" i="1"/>
  <c r="AY279" i="1"/>
  <c r="BG430" i="1"/>
  <c r="AY395" i="1"/>
  <c r="AY314" i="1"/>
  <c r="AY399" i="1"/>
  <c r="AY264" i="1"/>
  <c r="AY533" i="1"/>
  <c r="AY256" i="1"/>
  <c r="BG308" i="1"/>
  <c r="BG239" i="1"/>
  <c r="AY446" i="1"/>
  <c r="AY316" i="1"/>
  <c r="AY592" i="1"/>
  <c r="AY589" i="1"/>
  <c r="BG603" i="1"/>
  <c r="AY482" i="1"/>
  <c r="BG535" i="1"/>
  <c r="AY272" i="1"/>
  <c r="AY400" i="1"/>
  <c r="AY162" i="1"/>
  <c r="BG380" i="1"/>
  <c r="AY283" i="1"/>
  <c r="BG378" i="1"/>
  <c r="AY318" i="1"/>
  <c r="AY594" i="1"/>
  <c r="AY370" i="1"/>
  <c r="BG220" i="1"/>
  <c r="AY577" i="1"/>
  <c r="BG538" i="1"/>
  <c r="BG347" i="1"/>
  <c r="AY178" i="1"/>
  <c r="AY193" i="1"/>
  <c r="AY508" i="1"/>
  <c r="AY180" i="1"/>
  <c r="BG191" i="1"/>
  <c r="AY146" i="1"/>
  <c r="BG284" i="1"/>
  <c r="BG465" i="1"/>
  <c r="BG477" i="1"/>
  <c r="BG171" i="1"/>
  <c r="BG159" i="1"/>
  <c r="BG161" i="1"/>
  <c r="BG439" i="1"/>
  <c r="BG287" i="1"/>
  <c r="AY501" i="1"/>
  <c r="BG486" i="1"/>
  <c r="AY183" i="1"/>
  <c r="BG492" i="1"/>
  <c r="AY359" i="1"/>
  <c r="BG513" i="1"/>
  <c r="BG288" i="1"/>
  <c r="BG506" i="1"/>
  <c r="AY431" i="1"/>
  <c r="BG632" i="1"/>
  <c r="AY182" i="1"/>
  <c r="BG269" i="1"/>
  <c r="AY516" i="1"/>
  <c r="AY177" i="1"/>
  <c r="BG482" i="1"/>
  <c r="BG266" i="1"/>
  <c r="AY184" i="1"/>
  <c r="BG286" i="1"/>
  <c r="BG510" i="1"/>
  <c r="BG461" i="1"/>
  <c r="BG639" i="1"/>
  <c r="BG153" i="1"/>
  <c r="BG181" i="1"/>
  <c r="AY429" i="1"/>
  <c r="AY219" i="1"/>
  <c r="BG626" i="1"/>
  <c r="BG495" i="1"/>
  <c r="AY500" i="1"/>
  <c r="AY191" i="1"/>
  <c r="BG637" i="1"/>
  <c r="BG156" i="1"/>
  <c r="AY421" i="1"/>
  <c r="BG472" i="1"/>
  <c r="AY514" i="1"/>
  <c r="BG158" i="1"/>
  <c r="AY196" i="1"/>
  <c r="BG628" i="1"/>
  <c r="BG496" i="1"/>
  <c r="BG295" i="1"/>
  <c r="BG525" i="1"/>
  <c r="AY137" i="1"/>
  <c r="BG490" i="1"/>
  <c r="BG188" i="1"/>
  <c r="BG445" i="1"/>
  <c r="BG195" i="1"/>
  <c r="BG523" i="1"/>
  <c r="BG149" i="1"/>
  <c r="BG144" i="1"/>
  <c r="BG443" i="1"/>
  <c r="BG479" i="1"/>
  <c r="BG638" i="1"/>
  <c r="BG447" i="1"/>
  <c r="AY519" i="1"/>
  <c r="AY430" i="1"/>
  <c r="BG270" i="1"/>
  <c r="AY139" i="1"/>
  <c r="AY170" i="1"/>
  <c r="AY168" i="1"/>
  <c r="BG533" i="1"/>
  <c r="BG493" i="1"/>
  <c r="BG446" i="1"/>
  <c r="BG440" i="1"/>
  <c r="AY299" i="1"/>
  <c r="BG629" i="1"/>
  <c r="AY292" i="1"/>
  <c r="AY148" i="1"/>
  <c r="AY266" i="1"/>
  <c r="BG272" i="1"/>
  <c r="BG278" i="1"/>
  <c r="BG184" i="1"/>
  <c r="AY510" i="1"/>
  <c r="BG175" i="1"/>
  <c r="BG463" i="1"/>
  <c r="BG305" i="1"/>
  <c r="BG631" i="1"/>
  <c r="AY181" i="1"/>
  <c r="BG219" i="1"/>
  <c r="BG273" i="1"/>
  <c r="AY624" i="1"/>
  <c r="BG193" i="1"/>
  <c r="BG500" i="1"/>
  <c r="BG190" i="1"/>
  <c r="BG146" i="1"/>
  <c r="BG185" i="1"/>
  <c r="BG196" i="1"/>
  <c r="BG485" i="1"/>
  <c r="BG357" i="1"/>
  <c r="BG140" i="1"/>
  <c r="BG501" i="1"/>
  <c r="BG174" i="1"/>
  <c r="BG442" i="1"/>
  <c r="BG484" i="1"/>
  <c r="AY428" i="1"/>
  <c r="AY497" i="1"/>
  <c r="AY300" i="1"/>
  <c r="BG630" i="1"/>
  <c r="AY489" i="1"/>
  <c r="BG474" i="1"/>
  <c r="AY488" i="1"/>
  <c r="AY169" i="1"/>
  <c r="BG470" i="1"/>
  <c r="AY622" i="1"/>
  <c r="AY189" i="1"/>
  <c r="AY175" i="1"/>
  <c r="BG494" i="1"/>
  <c r="AY498" i="1"/>
  <c r="BG457" i="1"/>
  <c r="AY302" i="1"/>
  <c r="AY297" i="1"/>
  <c r="AY301" i="1"/>
  <c r="AY265" i="1"/>
  <c r="BG163" i="1"/>
  <c r="BG448" i="1"/>
  <c r="AY145" i="1"/>
  <c r="BG529" i="1"/>
  <c r="AY171" i="1"/>
  <c r="AY517" i="1"/>
  <c r="AY296" i="1"/>
  <c r="AY293" i="1"/>
  <c r="AY512" i="1"/>
  <c r="BG522" i="1"/>
  <c r="AY432" i="1"/>
  <c r="AY433" i="1"/>
  <c r="BG164" i="1"/>
  <c r="BG464" i="1"/>
  <c r="AY174" i="1"/>
  <c r="BG298" i="1"/>
  <c r="AY173" i="1"/>
  <c r="AY188" i="1"/>
  <c r="BG466" i="1"/>
  <c r="BG276" i="1"/>
  <c r="BG473" i="1"/>
  <c r="AY503" i="1"/>
  <c r="BG452" i="1"/>
  <c r="BG291" i="1"/>
  <c r="AY290" i="1"/>
  <c r="BG182" i="1"/>
  <c r="BG454" i="1"/>
  <c r="BG294" i="1"/>
  <c r="BG187" i="1"/>
  <c r="AY435" i="1"/>
  <c r="AY621" i="1"/>
  <c r="AY303" i="1"/>
  <c r="AY491" i="1"/>
  <c r="AY267" i="1"/>
  <c r="AY172" i="1"/>
  <c r="BG459" i="1"/>
  <c r="BG455" i="1"/>
  <c r="AY192" i="1"/>
</calcChain>
</file>

<file path=xl/sharedStrings.xml><?xml version="1.0" encoding="utf-8"?>
<sst xmlns="http://schemas.openxmlformats.org/spreadsheetml/2006/main" count="124" uniqueCount="51">
  <si>
    <t>HERE IS WHERE I CAN GET ALL THE EXPECTED MOVEMENTS FOR ANY ASSET.  SIMPLY INSERT THE CLOSE PRICE FOR THE LAST TEN YEARS, AND COPY THE RETURNS, AND THE EXCESS RETURNS OVER INTO THE PORTFOLIO OPTIMIZER SPREAD SHEET.  GRAB THE RESULTS OF THE COMPUTATIONS FOR EVERY TIME FRAME.  BUILD AN OPTIMALLY EFFICIENT 5D RETURN PERIOD PORTFOLIO, AND A 20D RETURN WINDOW PORTFOLIO, AND SO ON UP TO THE END.  COMBINE ALL OUR MINI-PORTFOLIOS USING ANOTHER PORTFOLIO OPTIMIZER LOOP ON THE WEIGHTING OF THE MINI-PORTFOLIOS WITHIN OUR TOTAL PORTFOLIO</t>
  </si>
  <si>
    <t>count=</t>
  </si>
  <si>
    <t>avgstddev=</t>
  </si>
  <si>
    <t>total avg=</t>
  </si>
  <si>
    <t>1+2+3+4</t>
  </si>
  <si>
    <t>((100-StochRSI)*0.01)*0.9</t>
  </si>
  <si>
    <t>StochRSI</t>
  </si>
  <si>
    <t>(100-RSI(22))*0.9*0.01</t>
  </si>
  <si>
    <t>RSI</t>
  </si>
  <si>
    <t>RelativeStrength=AvgUp/AvgDown</t>
  </si>
  <si>
    <t>Avg Down Move</t>
  </si>
  <si>
    <t>Avg Up Move</t>
  </si>
  <si>
    <t>Down Move</t>
  </si>
  <si>
    <t>Up Move</t>
  </si>
  <si>
    <t>RSI change 1d</t>
  </si>
  <si>
    <t>FVE#3 [22dRSI]</t>
  </si>
  <si>
    <t>FVE#2</t>
  </si>
  <si>
    <t>11d SMA of LRS</t>
  </si>
  <si>
    <t>FVE 1 [Linear regression Col.V ]</t>
  </si>
  <si>
    <t xml:space="preserve"> [40d SMA of R.Vol.]</t>
  </si>
  <si>
    <t>Realized Vol [11d EMA]</t>
  </si>
  <si>
    <t>Max</t>
  </si>
  <si>
    <t>low*volwindow*adjustmentfactor</t>
  </si>
  <si>
    <t>high*volwindow</t>
  </si>
  <si>
    <t>abs(log(60d Extremes/close))</t>
  </si>
  <si>
    <t>60d Low</t>
  </si>
  <si>
    <t>60d High</t>
  </si>
  <si>
    <t>Close BLV</t>
  </si>
  <si>
    <t>Date</t>
  </si>
  <si>
    <t>ROLLING EXCESS RETURNS*FVE</t>
  </si>
  <si>
    <t>STD*FVE</t>
  </si>
  <si>
    <t>60D RETURNS</t>
  </si>
  <si>
    <t>40D RETURNS</t>
  </si>
  <si>
    <t>20D RETURNS</t>
  </si>
  <si>
    <t>5D RETURNS</t>
  </si>
  <si>
    <t>60d returns</t>
  </si>
  <si>
    <t>40d returns</t>
  </si>
  <si>
    <t>20d returns</t>
  </si>
  <si>
    <t>squared variance/count</t>
  </si>
  <si>
    <t>past per.excess returns</t>
  </si>
  <si>
    <t>stddev*fve</t>
  </si>
  <si>
    <t>past per.avg</t>
  </si>
  <si>
    <t>5d returns</t>
  </si>
  <si>
    <t>Total FVE</t>
  </si>
  <si>
    <t>Step 4 of FVE</t>
  </si>
  <si>
    <t>Step 3 of FVE</t>
  </si>
  <si>
    <t>Step 2 of FVE</t>
  </si>
  <si>
    <t>Step 1 of FVE</t>
  </si>
  <si>
    <t>XLY</t>
  </si>
  <si>
    <t>XLU</t>
  </si>
  <si>
    <t>XLE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</si>
</sst>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0000"/>
  </numFmts>
  <fonts count="3">
    <font>
      <sz val="12"/>
      <color theme="1"/>
      <name val="Calibri"/>
      <family val="2"/>
      <scheme val="minor"/>
    </font>
    <font>
      <b/>
      <sz val="12"/>
      <color theme="1"/>
      <name val="Calibri"/>
      <family val="2"/>
      <scheme val="minor"/>
    </font>
    <font>
      <i/>
      <u/>
      <sz val="18"/>
      <color theme="1"/>
      <name val="Calibri"/>
      <family val="2"/>
      <scheme val="minor"/>
    </font>
  </fonts>
  <fills count="8">
    <fill>
      <patternFill patternType="none"/>
    </fill>
    <fill>
      <patternFill patternType="gray125"/>
    </fill>
    <fill>
      <patternFill patternType="solid">
        <fgColor rgb="FFFFC000"/>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8" tint="0.39997558519241921"/>
        <bgColor indexed="64"/>
      </patternFill>
    </fill>
    <fill>
      <patternFill patternType="solid">
        <fgColor theme="9" tint="0.79998168889431442"/>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40">
    <xf numFmtId="0" fontId="0" fillId="0" borderId="0" xfId="0"/>
    <xf numFmtId="0" fontId="0" fillId="2" borderId="0" xfId="0" applyFill="1"/>
    <xf numFmtId="2" fontId="0" fillId="0" borderId="0" xfId="0" applyNumberFormat="1"/>
    <xf numFmtId="10" fontId="0" fillId="3" borderId="0" xfId="0" applyNumberFormat="1" applyFill="1"/>
    <xf numFmtId="164" fontId="0" fillId="0" borderId="0" xfId="0" applyNumberFormat="1"/>
    <xf numFmtId="10" fontId="0" fillId="4" borderId="1" xfId="0" applyNumberFormat="1" applyFill="1" applyBorder="1"/>
    <xf numFmtId="10" fontId="0" fillId="4" borderId="2" xfId="0" applyNumberFormat="1" applyFill="1" applyBorder="1"/>
    <xf numFmtId="10" fontId="0" fillId="0" borderId="0" xfId="0" applyNumberFormat="1"/>
    <xf numFmtId="2" fontId="0" fillId="0" borderId="0" xfId="0" applyNumberFormat="1" applyProtection="1">
      <protection locked="0"/>
    </xf>
    <xf numFmtId="165" fontId="0" fillId="0" borderId="0" xfId="0" applyNumberFormat="1" applyProtection="1">
      <protection locked="0"/>
    </xf>
    <xf numFmtId="0" fontId="0" fillId="0" borderId="0" xfId="0" applyProtection="1">
      <protection locked="0"/>
    </xf>
    <xf numFmtId="14" fontId="1" fillId="0" borderId="2" xfId="0" applyNumberFormat="1" applyFont="1" applyBorder="1"/>
    <xf numFmtId="2" fontId="0" fillId="4" borderId="2" xfId="0" applyNumberFormat="1" applyFill="1" applyBorder="1"/>
    <xf numFmtId="0" fontId="0" fillId="4" borderId="2" xfId="0" applyFill="1" applyBorder="1"/>
    <xf numFmtId="10" fontId="0" fillId="4" borderId="3" xfId="0" applyNumberFormat="1" applyFill="1" applyBorder="1"/>
    <xf numFmtId="0" fontId="0" fillId="4" borderId="4" xfId="0" applyFill="1" applyBorder="1"/>
    <xf numFmtId="0" fontId="0" fillId="4" borderId="0" xfId="0" applyFill="1" applyProtection="1">
      <protection locked="0"/>
    </xf>
    <xf numFmtId="0" fontId="0" fillId="5" borderId="0" xfId="0" applyFill="1" applyProtection="1">
      <protection locked="0"/>
    </xf>
    <xf numFmtId="0" fontId="0" fillId="0" borderId="2" xfId="0" applyBorder="1" applyProtection="1">
      <protection locked="0"/>
    </xf>
    <xf numFmtId="0" fontId="0" fillId="0" borderId="3" xfId="0" applyBorder="1" applyProtection="1">
      <protection locked="0"/>
    </xf>
    <xf numFmtId="0" fontId="0" fillId="0" borderId="2" xfId="0" applyBorder="1"/>
    <xf numFmtId="0" fontId="1" fillId="0" borderId="2" xfId="0" applyFont="1" applyBorder="1"/>
    <xf numFmtId="0" fontId="0" fillId="4" borderId="3" xfId="0" applyFill="1" applyBorder="1"/>
    <xf numFmtId="14" fontId="1" fillId="6" borderId="2" xfId="0" applyNumberFormat="1" applyFont="1" applyFill="1" applyBorder="1"/>
    <xf numFmtId="0" fontId="0" fillId="6" borderId="0" xfId="0" applyFill="1"/>
    <xf numFmtId="0" fontId="0" fillId="6" borderId="0" xfId="0" applyFill="1" applyProtection="1">
      <protection locked="0"/>
    </xf>
    <xf numFmtId="2" fontId="0" fillId="6" borderId="0" xfId="0" applyNumberFormat="1" applyFill="1"/>
    <xf numFmtId="165" fontId="0" fillId="6" borderId="0" xfId="0" applyNumberFormat="1" applyFill="1" applyProtection="1">
      <protection locked="0"/>
    </xf>
    <xf numFmtId="2" fontId="0" fillId="6" borderId="0" xfId="0" applyNumberFormat="1" applyFill="1" applyProtection="1">
      <protection locked="0"/>
    </xf>
    <xf numFmtId="10" fontId="0" fillId="6" borderId="0" xfId="0" applyNumberFormat="1" applyFill="1"/>
    <xf numFmtId="10" fontId="0" fillId="6" borderId="2" xfId="0" applyNumberFormat="1" applyFill="1" applyBorder="1"/>
    <xf numFmtId="2" fontId="0" fillId="6" borderId="2" xfId="0" applyNumberFormat="1" applyFill="1" applyBorder="1"/>
    <xf numFmtId="164" fontId="0" fillId="6" borderId="0" xfId="0" applyNumberFormat="1" applyFill="1"/>
    <xf numFmtId="0" fontId="0" fillId="7" borderId="0" xfId="0" applyFill="1" applyProtection="1">
      <protection locked="0"/>
    </xf>
    <xf numFmtId="0" fontId="0" fillId="7" borderId="2" xfId="0" applyFill="1" applyBorder="1" applyProtection="1">
      <protection locked="0"/>
    </xf>
    <xf numFmtId="0" fontId="0" fillId="7" borderId="0" xfId="0" applyFill="1"/>
    <xf numFmtId="0" fontId="0" fillId="0" borderId="0" xfId="0" applyAlignment="1">
      <alignment horizontal="center" vertical="center" wrapText="1"/>
    </xf>
    <xf numFmtId="0" fontId="0" fillId="0" borderId="0" xfId="0" applyAlignment="1">
      <alignment horizontal="center" vertical="center"/>
    </xf>
    <xf numFmtId="49" fontId="2" fillId="0" borderId="0" xfId="0" applyNumberFormat="1" applyFont="1" applyAlignment="1">
      <alignment horizontal="center" vertical="center"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ook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Data for Portfolio"/>
      <sheetName val="StepsToOptimizeWealth"/>
    </sheetNames>
    <sheetDataSet>
      <sheetData sheetId="0">
        <row r="16">
          <cell r="AD16"/>
        </row>
        <row r="17">
          <cell r="AD17" t="str">
            <v>XLY Excess</v>
          </cell>
        </row>
        <row r="18">
          <cell r="AD18" t="e">
            <v>#REF!</v>
          </cell>
        </row>
        <row r="19">
          <cell r="AD19" t="e">
            <v>#REF!</v>
          </cell>
        </row>
        <row r="20">
          <cell r="AD20" t="e">
            <v>#REF!</v>
          </cell>
        </row>
        <row r="21">
          <cell r="AD21">
            <v>1.0120634177016183E-2</v>
          </cell>
        </row>
        <row r="22">
          <cell r="AD22">
            <v>-1.2032497659189241E-2</v>
          </cell>
        </row>
        <row r="23">
          <cell r="AD23">
            <v>2.1421807718905918E-3</v>
          </cell>
        </row>
        <row r="24">
          <cell r="AD24">
            <v>-8.9122348854904932E-4</v>
          </cell>
        </row>
        <row r="25">
          <cell r="AD25">
            <v>2.0685429354449249E-2</v>
          </cell>
        </row>
        <row r="26">
          <cell r="AD26">
            <v>-1.2767349056078455E-2</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5B0A-AC73-AE42-B381-E19411BD3BF6}">
  <dimension ref="A1:BZ648"/>
  <sheetViews>
    <sheetView zoomScale="89" zoomScaleNormal="100" workbookViewId="0">
      <pane xSplit="2" ySplit="2" topLeftCell="C3" activePane="bottomRight" state="frozen"/>
      <selection pane="topRight" activeCell="C1" sqref="C1"/>
      <selection pane="bottomLeft" activeCell="A3" sqref="A3"/>
      <selection pane="bottomRight" activeCell="G633" sqref="G633"/>
    </sheetView>
  </sheetViews>
  <sheetFormatPr baseColWidth="10" defaultRowHeight="16"/>
  <cols>
    <col min="1" max="1" width="13.5" customWidth="1"/>
    <col min="2" max="2" width="11.5" style="1" customWidth="1"/>
    <col min="3" max="6" width="11.83203125" customWidth="1"/>
    <col min="7" max="8" width="11.83203125" style="35" customWidth="1"/>
    <col min="9" max="72" width="11.83203125" customWidth="1"/>
  </cols>
  <sheetData>
    <row r="1" spans="1:78" ht="16" customHeight="1">
      <c r="E1" s="10"/>
      <c r="F1" s="10"/>
      <c r="G1" s="33"/>
      <c r="H1" s="33"/>
      <c r="I1" s="10"/>
      <c r="J1" s="10" t="s">
        <v>47</v>
      </c>
      <c r="K1" s="10"/>
      <c r="L1" s="10"/>
      <c r="M1" s="10"/>
      <c r="N1" s="10" t="s">
        <v>46</v>
      </c>
      <c r="O1" s="10"/>
      <c r="P1" s="10"/>
      <c r="Q1" s="10"/>
      <c r="R1" s="10"/>
      <c r="S1" s="10"/>
      <c r="T1" s="10"/>
      <c r="U1" s="10"/>
      <c r="V1" s="10"/>
      <c r="W1" s="10" t="s">
        <v>45</v>
      </c>
      <c r="X1" s="10"/>
      <c r="Y1" s="10" t="s">
        <v>44</v>
      </c>
      <c r="Z1" s="10"/>
      <c r="AA1" s="10" t="s">
        <v>43</v>
      </c>
      <c r="AD1" s="15" t="s">
        <v>42</v>
      </c>
      <c r="AE1" s="13" t="s">
        <v>41</v>
      </c>
      <c r="AF1" s="13" t="s">
        <v>40</v>
      </c>
      <c r="AG1" s="13" t="s">
        <v>39</v>
      </c>
      <c r="AH1" s="22"/>
      <c r="AI1" s="13" t="s">
        <v>38</v>
      </c>
      <c r="AJ1" s="13"/>
      <c r="AL1" s="15" t="s">
        <v>37</v>
      </c>
      <c r="AM1" s="13" t="str">
        <f>AE1</f>
        <v>past per.avg</v>
      </c>
      <c r="AN1" s="13" t="str">
        <f>AF1</f>
        <v>stddev*fve</v>
      </c>
      <c r="AO1" s="13" t="str">
        <f>AG1</f>
        <v>past per.excess returns</v>
      </c>
      <c r="AP1" s="22"/>
      <c r="AQ1" s="13" t="str">
        <f>AI1</f>
        <v>squared variance/count</v>
      </c>
      <c r="AR1" s="13"/>
      <c r="AT1" s="15" t="s">
        <v>36</v>
      </c>
      <c r="AU1" s="13" t="str">
        <f>AM1</f>
        <v>past per.avg</v>
      </c>
      <c r="AV1" s="13" t="str">
        <f>AN1</f>
        <v>stddev*fve</v>
      </c>
      <c r="AW1" s="13" t="str">
        <f>AO1</f>
        <v>past per.excess returns</v>
      </c>
      <c r="AX1" s="22"/>
      <c r="AY1" s="13" t="str">
        <f>AQ1</f>
        <v>squared variance/count</v>
      </c>
      <c r="AZ1" s="13"/>
      <c r="BB1" s="15" t="s">
        <v>35</v>
      </c>
      <c r="BC1" s="13" t="str">
        <f>AU1</f>
        <v>past per.avg</v>
      </c>
      <c r="BD1" s="13" t="str">
        <f>AV1</f>
        <v>stddev*fve</v>
      </c>
      <c r="BE1" s="13" t="str">
        <f>AW1</f>
        <v>past per.excess returns</v>
      </c>
      <c r="BF1" s="22"/>
      <c r="BG1" s="13" t="str">
        <f>AY1</f>
        <v>squared variance/count</v>
      </c>
      <c r="BH1" s="13"/>
      <c r="BJ1" s="36" t="str">
        <f>B2</f>
        <v>Close BLV</v>
      </c>
      <c r="BK1" s="36" t="s">
        <v>34</v>
      </c>
      <c r="BM1" s="37" t="s">
        <v>30</v>
      </c>
      <c r="BN1" s="36" t="s">
        <v>29</v>
      </c>
      <c r="BO1" s="36" t="s">
        <v>33</v>
      </c>
      <c r="BQ1" s="37" t="s">
        <v>30</v>
      </c>
      <c r="BR1" s="36" t="s">
        <v>29</v>
      </c>
      <c r="BS1" s="36" t="s">
        <v>32</v>
      </c>
      <c r="BU1" s="37" t="s">
        <v>30</v>
      </c>
      <c r="BV1" s="36" t="s">
        <v>29</v>
      </c>
      <c r="BW1" s="36" t="s">
        <v>31</v>
      </c>
      <c r="BY1" s="37" t="s">
        <v>30</v>
      </c>
      <c r="BZ1" s="36" t="s">
        <v>29</v>
      </c>
    </row>
    <row r="2" spans="1:78">
      <c r="A2" s="21" t="s">
        <v>28</v>
      </c>
      <c r="B2" t="s">
        <v>27</v>
      </c>
      <c r="C2" s="20" t="s">
        <v>26</v>
      </c>
      <c r="D2" s="20" t="s">
        <v>25</v>
      </c>
      <c r="E2" s="18" t="s">
        <v>24</v>
      </c>
      <c r="F2" s="19"/>
      <c r="G2" s="34" t="s">
        <v>23</v>
      </c>
      <c r="H2" s="34" t="s">
        <v>22</v>
      </c>
      <c r="I2" s="10" t="s">
        <v>21</v>
      </c>
      <c r="J2" s="16" t="s">
        <v>20</v>
      </c>
      <c r="K2" s="10" t="s">
        <v>19</v>
      </c>
      <c r="L2" s="17" t="s">
        <v>18</v>
      </c>
      <c r="M2" s="17" t="s">
        <v>17</v>
      </c>
      <c r="N2" s="16" t="s">
        <v>16</v>
      </c>
      <c r="O2" s="16" t="s">
        <v>15</v>
      </c>
      <c r="P2" s="16" t="s">
        <v>14</v>
      </c>
      <c r="Q2" s="16" t="s">
        <v>13</v>
      </c>
      <c r="R2" s="16" t="s">
        <v>12</v>
      </c>
      <c r="S2" s="16" t="s">
        <v>11</v>
      </c>
      <c r="T2" s="16" t="s">
        <v>10</v>
      </c>
      <c r="U2" s="16" t="s">
        <v>9</v>
      </c>
      <c r="V2" s="16" t="s">
        <v>8</v>
      </c>
      <c r="W2" s="16" t="s">
        <v>7</v>
      </c>
      <c r="X2" s="16" t="s">
        <v>6</v>
      </c>
      <c r="Y2" s="16" t="s">
        <v>5</v>
      </c>
      <c r="Z2" s="10"/>
      <c r="AA2" s="16" t="s">
        <v>4</v>
      </c>
      <c r="AD2" s="15" t="s">
        <v>3</v>
      </c>
      <c r="AE2" s="6">
        <f>AVERAGE(AD4:AD639)</f>
        <v>3.801015621575862E-4</v>
      </c>
      <c r="AF2" s="6"/>
      <c r="AG2" s="13" t="s">
        <v>2</v>
      </c>
      <c r="AH2" s="14">
        <f>_xlfn.STDEV.P(AD4:AD639)</f>
        <v>1.3941610283660697E-2</v>
      </c>
      <c r="AI2" s="13" t="s">
        <v>1</v>
      </c>
      <c r="AJ2" s="13">
        <f>COUNTIF(AD3:AD639,"&lt;&gt;""")</f>
        <v>637</v>
      </c>
      <c r="AL2" s="15" t="str">
        <f>AD2</f>
        <v>total avg=</v>
      </c>
      <c r="AM2" s="6">
        <f>AVERAGE(AL6:AL639)</f>
        <v>1.1118320904947862E-3</v>
      </c>
      <c r="AN2" s="13"/>
      <c r="AO2" s="13" t="s">
        <v>2</v>
      </c>
      <c r="AP2" s="14">
        <f>STDEV(AN130:AN639)</f>
        <v>3.0265398372900012E-3</v>
      </c>
      <c r="AQ2" s="13" t="s">
        <v>1</v>
      </c>
      <c r="AR2" s="13">
        <f>COUNT(AL6:AL639)</f>
        <v>634</v>
      </c>
      <c r="AT2" s="15" t="str">
        <f>AL2</f>
        <v>total avg=</v>
      </c>
      <c r="AU2" s="6">
        <f>AVERAGE(AT6:AT639)</f>
        <v>2.4722358157278656E-3</v>
      </c>
      <c r="AV2" s="13"/>
      <c r="AW2" s="13" t="s">
        <v>2</v>
      </c>
      <c r="AX2" s="14">
        <f>STDEV(AV130:AV639)</f>
        <v>2.9772391929700393E-3</v>
      </c>
      <c r="AY2" s="13" t="s">
        <v>1</v>
      </c>
      <c r="AZ2" s="13">
        <f>COUNT(AT10:AT639)</f>
        <v>630</v>
      </c>
      <c r="BB2" s="15" t="str">
        <f>AT2</f>
        <v>total avg=</v>
      </c>
      <c r="BC2" s="6">
        <f>AVERAGE(BB14:BB639)</f>
        <v>3.9325963443676394E-3</v>
      </c>
      <c r="BD2" s="13"/>
      <c r="BE2" s="13" t="s">
        <v>2</v>
      </c>
      <c r="BF2" s="14">
        <f>STDEV(BD130:BD639)</f>
        <v>2.9707436024555304E-3</v>
      </c>
      <c r="BG2" s="13" t="s">
        <v>1</v>
      </c>
      <c r="BH2" s="13">
        <f>COUNT(BB14:BB639)</f>
        <v>626</v>
      </c>
      <c r="BJ2" s="36"/>
      <c r="BK2" s="36"/>
      <c r="BM2" s="37"/>
      <c r="BN2" s="36"/>
      <c r="BO2" s="36"/>
      <c r="BQ2" s="37"/>
      <c r="BR2" s="36"/>
      <c r="BS2" s="36"/>
      <c r="BU2" s="37"/>
      <c r="BV2" s="36"/>
      <c r="BW2" s="36"/>
      <c r="BY2" s="37"/>
      <c r="BZ2" s="36"/>
    </row>
    <row r="3" spans="1:78">
      <c r="A3" s="11">
        <v>39181</v>
      </c>
      <c r="B3">
        <v>74.779999000000004</v>
      </c>
      <c r="C3" t="e">
        <f t="shared" ref="C3:C59" si="0">MAX(" ")</f>
        <v>#VALUE!</v>
      </c>
      <c r="D3" t="e">
        <f t="shared" ref="D3:D59" si="1">MIN(" ")</f>
        <v>#VALUE!</v>
      </c>
      <c r="E3" s="10" t="e">
        <f t="shared" ref="E3:E66" si="2">ABS(LOG(C3/B3))</f>
        <v>#VALUE!</v>
      </c>
      <c r="F3" s="10" t="e">
        <f t="shared" ref="F3:F66" si="3">ABS(LOG(D3/B3))</f>
        <v>#VALUE!</v>
      </c>
      <c r="G3" s="33" t="e">
        <f>E3*SQRT(250)</f>
        <v>#VALUE!</v>
      </c>
      <c r="H3" s="33" t="e">
        <f>F3*SQRT(250)*0.9</f>
        <v>#VALUE!</v>
      </c>
      <c r="I3" s="10" t="e">
        <f t="shared" ref="I3:I66" si="4">MAX(G3:H3)</f>
        <v>#VALUE!</v>
      </c>
      <c r="J3" s="10" t="e">
        <f>AVERAGE(I3:I3)*0.75</f>
        <v>#VALUE!</v>
      </c>
      <c r="K3" s="10" t="e">
        <f>AVERAGE(J3:J3)</f>
        <v>#VALUE!</v>
      </c>
      <c r="L3" s="10" t="e">
        <f>SLOPE(J3:J3,'[1]Ex.Data for Portfolio'!AD16:AD26)</f>
        <v>#VALUE!</v>
      </c>
      <c r="M3" s="10" t="e">
        <f>AVERAGE(L3:L3)</f>
        <v>#VALUE!</v>
      </c>
      <c r="N3" s="10" t="e">
        <f t="shared" ref="N3:N66" si="5">-(L3-M3)*0.9</f>
        <v>#VALUE!</v>
      </c>
      <c r="O3" s="9"/>
      <c r="P3" s="9"/>
      <c r="Q3" s="9">
        <f>IF(P3&gt;0, P3, 0)</f>
        <v>0</v>
      </c>
      <c r="R3" s="9">
        <f>IF(P3&lt;0, ABS(P3), 0)</f>
        <v>0</v>
      </c>
      <c r="S3" s="9">
        <f>AVERAGE(Q3:Q3)</f>
        <v>0</v>
      </c>
      <c r="T3" s="9"/>
      <c r="U3" s="9" t="e">
        <f t="shared" ref="U3:U66" si="6">S3/T3</f>
        <v>#DIV/0!</v>
      </c>
      <c r="V3" s="9" t="e">
        <f t="shared" ref="V3:V66" si="7">100-100/(U3+1)</f>
        <v>#DIV/0!</v>
      </c>
      <c r="W3" s="9" t="e">
        <f t="shared" ref="W3:W66" si="8">(100-V3)*0.9*0.01</f>
        <v>#DIV/0!</v>
      </c>
      <c r="X3" s="9" t="e">
        <f t="shared" ref="X3:X21" si="9">(V3-MIN(V3:V3))/(MAX(V3:V3)-MIN(V3:V3))</f>
        <v>#DIV/0!</v>
      </c>
      <c r="Y3" s="9" t="e">
        <f t="shared" ref="Y3:Y66" si="10">((100-X3)*0.01)*0.9</f>
        <v>#DIV/0!</v>
      </c>
      <c r="Z3" s="10"/>
      <c r="AA3" s="8" t="e">
        <f t="shared" ref="AA3:AA66" si="11">J3+N3+W3+Y3+3.2</f>
        <v>#VALUE!</v>
      </c>
      <c r="AD3" s="7"/>
      <c r="AE3" s="13"/>
      <c r="AF3" s="13"/>
      <c r="AG3" s="13"/>
      <c r="AM3" s="13"/>
      <c r="AN3" s="13"/>
      <c r="AO3" s="13"/>
      <c r="AU3" s="13"/>
      <c r="AV3" s="13"/>
      <c r="AW3" s="13"/>
      <c r="BC3" s="13"/>
      <c r="BD3" s="13"/>
      <c r="BE3" s="13"/>
      <c r="BJ3" s="4">
        <f t="shared" ref="BJ3:BJ66" si="12">IF(B3&lt;&gt;"",B3,"")</f>
        <v>74.779999000000004</v>
      </c>
      <c r="BK3" s="3" t="str">
        <f t="shared" ref="BK3:BK66" si="13">IF(AD3&lt;&gt;"",AD3,"")</f>
        <v/>
      </c>
      <c r="BL3" s="3"/>
      <c r="BM3" s="3" t="str">
        <f t="shared" ref="BM3:BN66" si="14">IF(AF3&lt;&gt;"",AF3,"")</f>
        <v/>
      </c>
      <c r="BN3" s="3" t="str">
        <f t="shared" si="14"/>
        <v/>
      </c>
      <c r="BO3" s="3" t="str">
        <f t="shared" ref="BO3:BO66" si="15">IF(AL3&lt;&gt;"",AL3,"")</f>
        <v/>
      </c>
      <c r="BP3" s="3"/>
      <c r="BQ3" s="3" t="str">
        <f t="shared" ref="BQ3:BR66" si="16">IF(AN3&lt;&gt;"",AN3,"")</f>
        <v/>
      </c>
      <c r="BR3" s="3" t="str">
        <f t="shared" si="16"/>
        <v/>
      </c>
      <c r="BS3" s="3" t="str">
        <f t="shared" ref="BS3:BS66" si="17">IF(AT3&lt;&gt;"",AT3,"")</f>
        <v/>
      </c>
      <c r="BT3" s="3"/>
      <c r="BU3" s="3" t="str">
        <f t="shared" ref="BU3:BV66" si="18">IF(AV3&lt;&gt;"",AV3,"")</f>
        <v/>
      </c>
      <c r="BV3" s="3" t="str">
        <f t="shared" si="18"/>
        <v/>
      </c>
      <c r="BW3" s="3" t="str">
        <f t="shared" ref="BW3:BW66" si="19">IF(BB3&lt;&gt;"",BB3,"")</f>
        <v/>
      </c>
      <c r="BX3" s="3"/>
      <c r="BY3" s="3" t="str">
        <f t="shared" ref="BY3:BZ66" si="20">IF(BD3&lt;&gt;"",BD3,"")</f>
        <v/>
      </c>
      <c r="BZ3" s="3" t="str">
        <f t="shared" si="20"/>
        <v/>
      </c>
    </row>
    <row r="4" spans="1:78" s="2" customFormat="1">
      <c r="A4" s="11">
        <v>39188</v>
      </c>
      <c r="B4">
        <v>75.559997999999993</v>
      </c>
      <c r="C4" t="e">
        <f t="shared" si="0"/>
        <v>#VALUE!</v>
      </c>
      <c r="D4" t="e">
        <f t="shared" si="1"/>
        <v>#VALUE!</v>
      </c>
      <c r="E4" s="10" t="e">
        <f t="shared" si="2"/>
        <v>#VALUE!</v>
      </c>
      <c r="F4" s="10" t="e">
        <f t="shared" si="3"/>
        <v>#VALUE!</v>
      </c>
      <c r="G4" s="33" t="e">
        <f t="shared" ref="G4:G67" si="21">E4*SQRT(250)</f>
        <v>#VALUE!</v>
      </c>
      <c r="H4" s="33" t="e">
        <f t="shared" ref="H4:H67" si="22">F4*SQRT(250)*0.9</f>
        <v>#VALUE!</v>
      </c>
      <c r="I4" s="10" t="e">
        <f t="shared" si="4"/>
        <v>#VALUE!</v>
      </c>
      <c r="J4" t="e">
        <f t="shared" ref="J4:J10" si="23">AVERAGE(" ")*0.75</f>
        <v>#VALUE!</v>
      </c>
      <c r="K4"/>
      <c r="L4"/>
      <c r="M4"/>
      <c r="N4">
        <f t="shared" si="5"/>
        <v>0</v>
      </c>
      <c r="P4" s="2">
        <f t="shared" ref="P4:P67" si="24">B4-B3</f>
        <v>0.77999899999998945</v>
      </c>
      <c r="Q4" s="2">
        <f t="shared" ref="Q4:Q67" si="25">IF($P4&gt;0,$P4,0)</f>
        <v>0.77999899999998945</v>
      </c>
      <c r="R4" s="2">
        <f t="shared" ref="R4:R67" si="26">IF($P4&lt;0,$P4,0)</f>
        <v>0</v>
      </c>
      <c r="S4" s="2" t="e">
        <f t="shared" ref="S4:S21" si="27">AVERAGE(" ")</f>
        <v>#VALUE!</v>
      </c>
      <c r="U4" s="9" t="e">
        <f t="shared" si="6"/>
        <v>#VALUE!</v>
      </c>
      <c r="V4" s="9" t="e">
        <f t="shared" si="7"/>
        <v>#VALUE!</v>
      </c>
      <c r="W4" s="9" t="e">
        <f t="shared" si="8"/>
        <v>#VALUE!</v>
      </c>
      <c r="X4" s="9" t="e">
        <f t="shared" si="9"/>
        <v>#VALUE!</v>
      </c>
      <c r="Y4" s="9" t="e">
        <f t="shared" si="10"/>
        <v>#VALUE!</v>
      </c>
      <c r="AA4" s="8" t="e">
        <f t="shared" si="11"/>
        <v>#VALUE!</v>
      </c>
      <c r="AD4" s="7">
        <f t="shared" ref="AD4:AD67" si="28">LN(B4/B3)</f>
        <v>1.0376559987869011E-2</v>
      </c>
      <c r="AE4" s="12"/>
      <c r="AF4" s="12"/>
      <c r="AG4" s="12"/>
      <c r="AI4"/>
      <c r="AM4" s="12"/>
      <c r="AN4" s="12"/>
      <c r="AO4" s="12"/>
      <c r="AU4" s="12"/>
      <c r="AV4" s="12"/>
      <c r="AW4" s="12"/>
      <c r="BC4" s="12"/>
      <c r="BD4" s="12"/>
      <c r="BE4" s="12"/>
      <c r="BJ4" s="4">
        <f t="shared" si="12"/>
        <v>75.559997999999993</v>
      </c>
      <c r="BK4" s="3">
        <f t="shared" si="13"/>
        <v>1.0376559987869011E-2</v>
      </c>
      <c r="BL4" s="3"/>
      <c r="BM4" s="3" t="str">
        <f t="shared" si="14"/>
        <v/>
      </c>
      <c r="BN4" s="3" t="str">
        <f t="shared" si="14"/>
        <v/>
      </c>
      <c r="BO4" s="3" t="str">
        <f t="shared" si="15"/>
        <v/>
      </c>
      <c r="BP4" s="3"/>
      <c r="BQ4" s="3" t="str">
        <f t="shared" si="16"/>
        <v/>
      </c>
      <c r="BR4" s="3" t="str">
        <f t="shared" si="16"/>
        <v/>
      </c>
      <c r="BS4" s="3" t="str">
        <f t="shared" si="17"/>
        <v/>
      </c>
      <c r="BT4" s="3"/>
      <c r="BU4" s="3" t="str">
        <f t="shared" si="18"/>
        <v/>
      </c>
      <c r="BV4" s="3" t="str">
        <f t="shared" si="18"/>
        <v/>
      </c>
      <c r="BW4" s="3" t="str">
        <f t="shared" si="19"/>
        <v/>
      </c>
      <c r="BX4" s="3"/>
      <c r="BY4" s="3" t="str">
        <f t="shared" si="20"/>
        <v/>
      </c>
      <c r="BZ4" s="3" t="str">
        <f t="shared" si="20"/>
        <v/>
      </c>
    </row>
    <row r="5" spans="1:78" s="2" customFormat="1">
      <c r="A5" s="11">
        <v>39195</v>
      </c>
      <c r="B5">
        <v>75.330001999999993</v>
      </c>
      <c r="C5" t="e">
        <f t="shared" si="0"/>
        <v>#VALUE!</v>
      </c>
      <c r="D5" t="e">
        <f t="shared" si="1"/>
        <v>#VALUE!</v>
      </c>
      <c r="E5" s="10" t="e">
        <f t="shared" si="2"/>
        <v>#VALUE!</v>
      </c>
      <c r="F5" s="10" t="e">
        <f t="shared" si="3"/>
        <v>#VALUE!</v>
      </c>
      <c r="G5" s="33" t="e">
        <f t="shared" si="21"/>
        <v>#VALUE!</v>
      </c>
      <c r="H5" s="33" t="e">
        <f t="shared" si="22"/>
        <v>#VALUE!</v>
      </c>
      <c r="I5" s="10" t="e">
        <f t="shared" si="4"/>
        <v>#VALUE!</v>
      </c>
      <c r="J5" t="e">
        <f t="shared" si="23"/>
        <v>#VALUE!</v>
      </c>
      <c r="K5"/>
      <c r="L5"/>
      <c r="M5"/>
      <c r="N5">
        <f t="shared" si="5"/>
        <v>0</v>
      </c>
      <c r="P5" s="2">
        <f t="shared" si="24"/>
        <v>-0.22999599999999987</v>
      </c>
      <c r="Q5" s="2">
        <f t="shared" si="25"/>
        <v>0</v>
      </c>
      <c r="R5" s="2">
        <f t="shared" si="26"/>
        <v>-0.22999599999999987</v>
      </c>
      <c r="S5" s="2" t="e">
        <f t="shared" si="27"/>
        <v>#VALUE!</v>
      </c>
      <c r="U5" s="9" t="e">
        <f t="shared" si="6"/>
        <v>#VALUE!</v>
      </c>
      <c r="V5" s="9" t="e">
        <f t="shared" si="7"/>
        <v>#VALUE!</v>
      </c>
      <c r="W5" s="9" t="e">
        <f t="shared" si="8"/>
        <v>#VALUE!</v>
      </c>
      <c r="X5" s="9" t="e">
        <f t="shared" si="9"/>
        <v>#VALUE!</v>
      </c>
      <c r="Y5" s="9" t="e">
        <f t="shared" si="10"/>
        <v>#VALUE!</v>
      </c>
      <c r="AA5" s="8" t="e">
        <f t="shared" si="11"/>
        <v>#VALUE!</v>
      </c>
      <c r="AD5" s="7">
        <f t="shared" si="28"/>
        <v>-3.0485277768268889E-3</v>
      </c>
      <c r="AE5" s="6">
        <f t="shared" ref="AE5:AE68" si="29">AVERAGE(AD4:AD5)</f>
        <v>3.664016105521061E-3</v>
      </c>
      <c r="AF5" s="6"/>
      <c r="AG5" s="6"/>
      <c r="AI5"/>
      <c r="AM5" s="12"/>
      <c r="AN5" s="12"/>
      <c r="AO5" s="12"/>
      <c r="AU5" s="12"/>
      <c r="AV5" s="12"/>
      <c r="AW5" s="12"/>
      <c r="BC5" s="12"/>
      <c r="BD5" s="12"/>
      <c r="BE5" s="12"/>
      <c r="BJ5" s="4">
        <f t="shared" si="12"/>
        <v>75.330001999999993</v>
      </c>
      <c r="BK5" s="3">
        <f t="shared" si="13"/>
        <v>-3.0485277768268889E-3</v>
      </c>
      <c r="BL5" s="3"/>
      <c r="BM5" s="3" t="str">
        <f t="shared" si="14"/>
        <v/>
      </c>
      <c r="BN5" s="3" t="str">
        <f t="shared" si="14"/>
        <v/>
      </c>
      <c r="BO5" s="3" t="str">
        <f t="shared" si="15"/>
        <v/>
      </c>
      <c r="BP5" s="3"/>
      <c r="BQ5" s="3" t="str">
        <f t="shared" si="16"/>
        <v/>
      </c>
      <c r="BR5" s="3" t="str">
        <f t="shared" si="16"/>
        <v/>
      </c>
      <c r="BS5" s="3" t="str">
        <f t="shared" si="17"/>
        <v/>
      </c>
      <c r="BT5" s="3"/>
      <c r="BU5" s="3" t="str">
        <f t="shared" si="18"/>
        <v/>
      </c>
      <c r="BV5" s="3" t="str">
        <f t="shared" si="18"/>
        <v/>
      </c>
      <c r="BW5" s="3" t="str">
        <f t="shared" si="19"/>
        <v/>
      </c>
      <c r="BX5" s="3"/>
      <c r="BY5" s="3" t="str">
        <f t="shared" si="20"/>
        <v/>
      </c>
      <c r="BZ5" s="3" t="str">
        <f t="shared" si="20"/>
        <v/>
      </c>
    </row>
    <row r="6" spans="1:78" s="2" customFormat="1">
      <c r="A6" s="11">
        <v>39202</v>
      </c>
      <c r="B6">
        <v>75.720000999999996</v>
      </c>
      <c r="C6" t="e">
        <f t="shared" si="0"/>
        <v>#VALUE!</v>
      </c>
      <c r="D6" t="e">
        <f t="shared" si="1"/>
        <v>#VALUE!</v>
      </c>
      <c r="E6" s="10" t="e">
        <f t="shared" si="2"/>
        <v>#VALUE!</v>
      </c>
      <c r="F6" s="10" t="e">
        <f t="shared" si="3"/>
        <v>#VALUE!</v>
      </c>
      <c r="G6" s="33" t="e">
        <f t="shared" si="21"/>
        <v>#VALUE!</v>
      </c>
      <c r="H6" s="33" t="e">
        <f t="shared" si="22"/>
        <v>#VALUE!</v>
      </c>
      <c r="I6" s="10" t="e">
        <f t="shared" si="4"/>
        <v>#VALUE!</v>
      </c>
      <c r="J6" t="e">
        <f t="shared" si="23"/>
        <v>#VALUE!</v>
      </c>
      <c r="K6"/>
      <c r="L6"/>
      <c r="M6"/>
      <c r="N6">
        <f t="shared" si="5"/>
        <v>0</v>
      </c>
      <c r="P6" s="2">
        <f t="shared" si="24"/>
        <v>0.38999900000000309</v>
      </c>
      <c r="Q6" s="2">
        <f t="shared" si="25"/>
        <v>0.38999900000000309</v>
      </c>
      <c r="R6" s="2">
        <f t="shared" si="26"/>
        <v>0</v>
      </c>
      <c r="S6" s="2" t="e">
        <f t="shared" si="27"/>
        <v>#VALUE!</v>
      </c>
      <c r="U6" s="9" t="e">
        <f t="shared" si="6"/>
        <v>#VALUE!</v>
      </c>
      <c r="V6" s="9" t="e">
        <f t="shared" si="7"/>
        <v>#VALUE!</v>
      </c>
      <c r="W6" s="9" t="e">
        <f t="shared" si="8"/>
        <v>#VALUE!</v>
      </c>
      <c r="X6" s="9" t="e">
        <f t="shared" si="9"/>
        <v>#VALUE!</v>
      </c>
      <c r="Y6" s="9" t="e">
        <f t="shared" si="10"/>
        <v>#VALUE!</v>
      </c>
      <c r="AA6" s="8" t="e">
        <f t="shared" si="11"/>
        <v>#VALUE!</v>
      </c>
      <c r="AD6" s="7">
        <f t="shared" si="28"/>
        <v>5.1638511602221946E-3</v>
      </c>
      <c r="AE6" s="6">
        <f t="shared" si="29"/>
        <v>1.0576616916976528E-3</v>
      </c>
      <c r="AF6" s="6"/>
      <c r="AG6" s="6"/>
      <c r="AI6"/>
      <c r="AL6" s="7">
        <f t="shared" ref="AL6:AL69" si="30">LN(B6/B3)</f>
        <v>1.249188337126441E-2</v>
      </c>
      <c r="AM6" s="6">
        <f t="shared" ref="AM6:AM69" si="31">AVERAGE(AL3:AL6)</f>
        <v>1.249188337126441E-2</v>
      </c>
      <c r="AN6" s="12"/>
      <c r="AO6" s="6"/>
      <c r="AQ6"/>
      <c r="AU6" s="12"/>
      <c r="AV6" s="12"/>
      <c r="AW6" s="12"/>
      <c r="BC6" s="12"/>
      <c r="BD6" s="12"/>
      <c r="BE6" s="12"/>
      <c r="BJ6" s="4">
        <f t="shared" si="12"/>
        <v>75.720000999999996</v>
      </c>
      <c r="BK6" s="3">
        <f t="shared" si="13"/>
        <v>5.1638511602221946E-3</v>
      </c>
      <c r="BL6" s="3"/>
      <c r="BM6" s="3" t="str">
        <f t="shared" si="14"/>
        <v/>
      </c>
      <c r="BN6" s="3" t="str">
        <f t="shared" si="14"/>
        <v/>
      </c>
      <c r="BO6" s="3">
        <f t="shared" si="15"/>
        <v>1.249188337126441E-2</v>
      </c>
      <c r="BP6" s="3"/>
      <c r="BQ6" s="3" t="str">
        <f t="shared" si="16"/>
        <v/>
      </c>
      <c r="BR6" s="3" t="str">
        <f t="shared" si="16"/>
        <v/>
      </c>
      <c r="BS6" s="3" t="str">
        <f t="shared" si="17"/>
        <v/>
      </c>
      <c r="BT6" s="3"/>
      <c r="BU6" s="3" t="str">
        <f t="shared" si="18"/>
        <v/>
      </c>
      <c r="BV6" s="3" t="str">
        <f t="shared" si="18"/>
        <v/>
      </c>
      <c r="BW6" s="3" t="str">
        <f t="shared" si="19"/>
        <v/>
      </c>
      <c r="BX6" s="3"/>
      <c r="BY6" s="3" t="str">
        <f t="shared" si="20"/>
        <v/>
      </c>
      <c r="BZ6" s="3" t="str">
        <f t="shared" si="20"/>
        <v/>
      </c>
    </row>
    <row r="7" spans="1:78" s="2" customFormat="1">
      <c r="A7" s="11">
        <v>39209</v>
      </c>
      <c r="B7">
        <v>75.419998000000007</v>
      </c>
      <c r="C7" t="e">
        <f t="shared" si="0"/>
        <v>#VALUE!</v>
      </c>
      <c r="D7" t="e">
        <f t="shared" si="1"/>
        <v>#VALUE!</v>
      </c>
      <c r="E7" s="10" t="e">
        <f t="shared" si="2"/>
        <v>#VALUE!</v>
      </c>
      <c r="F7" s="10" t="e">
        <f t="shared" si="3"/>
        <v>#VALUE!</v>
      </c>
      <c r="G7" s="33" t="e">
        <f t="shared" si="21"/>
        <v>#VALUE!</v>
      </c>
      <c r="H7" s="33" t="e">
        <f t="shared" si="22"/>
        <v>#VALUE!</v>
      </c>
      <c r="I7" s="10" t="e">
        <f t="shared" si="4"/>
        <v>#VALUE!</v>
      </c>
      <c r="J7" t="e">
        <f t="shared" si="23"/>
        <v>#VALUE!</v>
      </c>
      <c r="K7"/>
      <c r="L7"/>
      <c r="M7"/>
      <c r="N7">
        <f t="shared" si="5"/>
        <v>0</v>
      </c>
      <c r="P7" s="2">
        <f t="shared" si="24"/>
        <v>-0.30000299999998958</v>
      </c>
      <c r="Q7" s="2">
        <f t="shared" si="25"/>
        <v>0</v>
      </c>
      <c r="R7" s="2">
        <f t="shared" si="26"/>
        <v>-0.30000299999998958</v>
      </c>
      <c r="S7" s="2" t="e">
        <f t="shared" si="27"/>
        <v>#VALUE!</v>
      </c>
      <c r="U7" s="9" t="e">
        <f t="shared" si="6"/>
        <v>#VALUE!</v>
      </c>
      <c r="V7" s="9" t="e">
        <f t="shared" si="7"/>
        <v>#VALUE!</v>
      </c>
      <c r="W7" s="9" t="e">
        <f t="shared" si="8"/>
        <v>#VALUE!</v>
      </c>
      <c r="X7" s="9" t="e">
        <f t="shared" si="9"/>
        <v>#VALUE!</v>
      </c>
      <c r="Y7" s="9" t="e">
        <f t="shared" si="10"/>
        <v>#VALUE!</v>
      </c>
      <c r="AA7" s="8" t="e">
        <f t="shared" si="11"/>
        <v>#VALUE!</v>
      </c>
      <c r="AD7" s="7">
        <f t="shared" si="28"/>
        <v>-3.9698742356265148E-3</v>
      </c>
      <c r="AE7" s="6">
        <f t="shared" si="29"/>
        <v>5.9698846229783989E-4</v>
      </c>
      <c r="AF7" s="6"/>
      <c r="AG7" s="6"/>
      <c r="AI7"/>
      <c r="AL7" s="7">
        <f t="shared" si="30"/>
        <v>-1.8545508522312647E-3</v>
      </c>
      <c r="AM7" s="6">
        <f t="shared" si="31"/>
        <v>5.3186662595165728E-3</v>
      </c>
      <c r="AN7" s="6"/>
      <c r="AO7" s="6"/>
      <c r="AQ7"/>
      <c r="AU7" s="12"/>
      <c r="AV7" s="12"/>
      <c r="AW7" s="12"/>
      <c r="BC7" s="12"/>
      <c r="BD7" s="12"/>
      <c r="BE7" s="12"/>
      <c r="BJ7" s="4">
        <f t="shared" si="12"/>
        <v>75.419998000000007</v>
      </c>
      <c r="BK7" s="3">
        <f t="shared" si="13"/>
        <v>-3.9698742356265148E-3</v>
      </c>
      <c r="BL7" s="3"/>
      <c r="BM7" s="3" t="str">
        <f t="shared" si="14"/>
        <v/>
      </c>
      <c r="BN7" s="3" t="str">
        <f t="shared" si="14"/>
        <v/>
      </c>
      <c r="BO7" s="3">
        <f t="shared" si="15"/>
        <v>-1.8545508522312647E-3</v>
      </c>
      <c r="BP7" s="3"/>
      <c r="BQ7" s="3" t="str">
        <f t="shared" si="16"/>
        <v/>
      </c>
      <c r="BR7" s="3" t="str">
        <f t="shared" si="16"/>
        <v/>
      </c>
      <c r="BS7" s="3" t="str">
        <f t="shared" si="17"/>
        <v/>
      </c>
      <c r="BT7" s="3"/>
      <c r="BU7" s="3" t="str">
        <f t="shared" si="18"/>
        <v/>
      </c>
      <c r="BV7" s="3" t="str">
        <f t="shared" si="18"/>
        <v/>
      </c>
      <c r="BW7" s="3" t="str">
        <f t="shared" si="19"/>
        <v/>
      </c>
      <c r="BX7" s="3"/>
      <c r="BY7" s="3" t="str">
        <f t="shared" si="20"/>
        <v/>
      </c>
      <c r="BZ7" s="3" t="str">
        <f t="shared" si="20"/>
        <v/>
      </c>
    </row>
    <row r="8" spans="1:78" s="2" customFormat="1">
      <c r="A8" s="11">
        <v>39216</v>
      </c>
      <c r="B8">
        <v>74.610000999999997</v>
      </c>
      <c r="C8" t="e">
        <f t="shared" si="0"/>
        <v>#VALUE!</v>
      </c>
      <c r="D8" t="e">
        <f t="shared" si="1"/>
        <v>#VALUE!</v>
      </c>
      <c r="E8" s="10" t="e">
        <f t="shared" si="2"/>
        <v>#VALUE!</v>
      </c>
      <c r="F8" s="10" t="e">
        <f t="shared" si="3"/>
        <v>#VALUE!</v>
      </c>
      <c r="G8" s="33" t="e">
        <f t="shared" si="21"/>
        <v>#VALUE!</v>
      </c>
      <c r="H8" s="33" t="e">
        <f t="shared" si="22"/>
        <v>#VALUE!</v>
      </c>
      <c r="I8" s="10" t="e">
        <f t="shared" si="4"/>
        <v>#VALUE!</v>
      </c>
      <c r="J8" t="e">
        <f t="shared" si="23"/>
        <v>#VALUE!</v>
      </c>
      <c r="K8"/>
      <c r="L8"/>
      <c r="M8"/>
      <c r="N8">
        <f t="shared" si="5"/>
        <v>0</v>
      </c>
      <c r="P8" s="2">
        <f t="shared" si="24"/>
        <v>-0.80999700000000985</v>
      </c>
      <c r="Q8" s="2">
        <f t="shared" si="25"/>
        <v>0</v>
      </c>
      <c r="R8" s="2">
        <f t="shared" si="26"/>
        <v>-0.80999700000000985</v>
      </c>
      <c r="S8" s="2" t="e">
        <f t="shared" si="27"/>
        <v>#VALUE!</v>
      </c>
      <c r="U8" s="9" t="e">
        <f t="shared" si="6"/>
        <v>#VALUE!</v>
      </c>
      <c r="V8" s="9" t="e">
        <f t="shared" si="7"/>
        <v>#VALUE!</v>
      </c>
      <c r="W8" s="9" t="e">
        <f t="shared" si="8"/>
        <v>#VALUE!</v>
      </c>
      <c r="X8" s="9" t="e">
        <f t="shared" si="9"/>
        <v>#VALUE!</v>
      </c>
      <c r="Y8" s="9" t="e">
        <f t="shared" si="10"/>
        <v>#VALUE!</v>
      </c>
      <c r="AA8" s="8" t="e">
        <f t="shared" si="11"/>
        <v>#VALUE!</v>
      </c>
      <c r="AD8" s="7">
        <f t="shared" si="28"/>
        <v>-1.0797905425593911E-2</v>
      </c>
      <c r="AE8" s="6">
        <f t="shared" si="29"/>
        <v>-7.3838898306102128E-3</v>
      </c>
      <c r="AF8" s="6"/>
      <c r="AG8" s="6"/>
      <c r="AI8"/>
      <c r="AL8" s="7">
        <f t="shared" si="30"/>
        <v>-9.6039285009983082E-3</v>
      </c>
      <c r="AM8" s="6">
        <f t="shared" si="31"/>
        <v>3.444680060116125E-4</v>
      </c>
      <c r="AN8" s="6"/>
      <c r="AO8" s="6"/>
      <c r="AQ8"/>
      <c r="AU8" s="12"/>
      <c r="AV8" s="12"/>
      <c r="AW8" s="12"/>
      <c r="BC8" s="12"/>
      <c r="BD8" s="12"/>
      <c r="BE8" s="12"/>
      <c r="BJ8" s="4">
        <f t="shared" si="12"/>
        <v>74.610000999999997</v>
      </c>
      <c r="BK8" s="3">
        <f t="shared" si="13"/>
        <v>-1.0797905425593911E-2</v>
      </c>
      <c r="BL8" s="3"/>
      <c r="BM8" s="3" t="str">
        <f t="shared" si="14"/>
        <v/>
      </c>
      <c r="BN8" s="3" t="str">
        <f t="shared" si="14"/>
        <v/>
      </c>
      <c r="BO8" s="3">
        <f t="shared" si="15"/>
        <v>-9.6039285009983082E-3</v>
      </c>
      <c r="BP8" s="3"/>
      <c r="BQ8" s="3" t="str">
        <f t="shared" si="16"/>
        <v/>
      </c>
      <c r="BR8" s="3" t="str">
        <f t="shared" si="16"/>
        <v/>
      </c>
      <c r="BS8" s="3" t="str">
        <f t="shared" si="17"/>
        <v/>
      </c>
      <c r="BT8" s="3"/>
      <c r="BU8" s="3" t="str">
        <f t="shared" si="18"/>
        <v/>
      </c>
      <c r="BV8" s="3" t="str">
        <f t="shared" si="18"/>
        <v/>
      </c>
      <c r="BW8" s="3" t="str">
        <f t="shared" si="19"/>
        <v/>
      </c>
      <c r="BX8" s="3"/>
      <c r="BY8" s="3" t="str">
        <f t="shared" si="20"/>
        <v/>
      </c>
      <c r="BZ8" s="3" t="str">
        <f t="shared" si="20"/>
        <v/>
      </c>
    </row>
    <row r="9" spans="1:78" s="2" customFormat="1">
      <c r="A9" s="11">
        <v>39223</v>
      </c>
      <c r="B9">
        <v>74.190002000000007</v>
      </c>
      <c r="C9" t="e">
        <f t="shared" si="0"/>
        <v>#VALUE!</v>
      </c>
      <c r="D9" t="e">
        <f t="shared" si="1"/>
        <v>#VALUE!</v>
      </c>
      <c r="E9" s="10" t="e">
        <f t="shared" si="2"/>
        <v>#VALUE!</v>
      </c>
      <c r="F9" s="10" t="e">
        <f t="shared" si="3"/>
        <v>#VALUE!</v>
      </c>
      <c r="G9" s="33" t="e">
        <f t="shared" si="21"/>
        <v>#VALUE!</v>
      </c>
      <c r="H9" s="33" t="e">
        <f t="shared" si="22"/>
        <v>#VALUE!</v>
      </c>
      <c r="I9" s="10" t="e">
        <f t="shared" si="4"/>
        <v>#VALUE!</v>
      </c>
      <c r="J9" t="e">
        <f t="shared" si="23"/>
        <v>#VALUE!</v>
      </c>
      <c r="K9"/>
      <c r="L9"/>
      <c r="M9"/>
      <c r="N9">
        <f t="shared" si="5"/>
        <v>0</v>
      </c>
      <c r="P9" s="2">
        <f t="shared" si="24"/>
        <v>-0.41999899999999002</v>
      </c>
      <c r="Q9" s="2">
        <f t="shared" si="25"/>
        <v>0</v>
      </c>
      <c r="R9" s="2">
        <f t="shared" si="26"/>
        <v>-0.41999899999999002</v>
      </c>
      <c r="S9" s="2" t="e">
        <f t="shared" si="27"/>
        <v>#VALUE!</v>
      </c>
      <c r="U9" s="9" t="e">
        <f t="shared" si="6"/>
        <v>#VALUE!</v>
      </c>
      <c r="V9" s="9" t="e">
        <f t="shared" si="7"/>
        <v>#VALUE!</v>
      </c>
      <c r="W9" s="9" t="e">
        <f t="shared" si="8"/>
        <v>#VALUE!</v>
      </c>
      <c r="X9" s="9" t="e">
        <f t="shared" si="9"/>
        <v>#VALUE!</v>
      </c>
      <c r="Y9" s="9" t="e">
        <f t="shared" si="10"/>
        <v>#VALUE!</v>
      </c>
      <c r="AA9" s="8" t="e">
        <f t="shared" si="11"/>
        <v>#VALUE!</v>
      </c>
      <c r="AD9" s="7">
        <f t="shared" si="28"/>
        <v>-5.6451627272066296E-3</v>
      </c>
      <c r="AE9" s="6">
        <f t="shared" si="29"/>
        <v>-8.2215340764002706E-3</v>
      </c>
      <c r="AF9" s="6"/>
      <c r="AG9" s="6"/>
      <c r="AI9"/>
      <c r="AL9" s="7">
        <f t="shared" si="30"/>
        <v>-2.0412942388427089E-2</v>
      </c>
      <c r="AM9" s="6">
        <f t="shared" si="31"/>
        <v>-4.8448845925980633E-3</v>
      </c>
      <c r="AN9" s="6"/>
      <c r="AO9" s="6"/>
      <c r="AQ9"/>
      <c r="AU9" s="12"/>
      <c r="AV9" s="12"/>
      <c r="AW9" s="12"/>
      <c r="BC9" s="12"/>
      <c r="BD9" s="12"/>
      <c r="BE9" s="12"/>
      <c r="BJ9" s="4">
        <f t="shared" si="12"/>
        <v>74.190002000000007</v>
      </c>
      <c r="BK9" s="3">
        <f t="shared" si="13"/>
        <v>-5.6451627272066296E-3</v>
      </c>
      <c r="BL9" s="3"/>
      <c r="BM9" s="3" t="str">
        <f t="shared" si="14"/>
        <v/>
      </c>
      <c r="BN9" s="3" t="str">
        <f t="shared" si="14"/>
        <v/>
      </c>
      <c r="BO9" s="3">
        <f t="shared" si="15"/>
        <v>-2.0412942388427089E-2</v>
      </c>
      <c r="BP9" s="3"/>
      <c r="BQ9" s="3" t="str">
        <f t="shared" si="16"/>
        <v/>
      </c>
      <c r="BR9" s="3" t="str">
        <f t="shared" si="16"/>
        <v/>
      </c>
      <c r="BS9" s="3" t="str">
        <f t="shared" si="17"/>
        <v/>
      </c>
      <c r="BT9" s="3"/>
      <c r="BU9" s="3" t="str">
        <f t="shared" si="18"/>
        <v/>
      </c>
      <c r="BV9" s="3" t="str">
        <f t="shared" si="18"/>
        <v/>
      </c>
      <c r="BW9" s="3" t="str">
        <f t="shared" si="19"/>
        <v/>
      </c>
      <c r="BX9" s="3"/>
      <c r="BY9" s="3" t="str">
        <f t="shared" si="20"/>
        <v/>
      </c>
      <c r="BZ9" s="3" t="str">
        <f t="shared" si="20"/>
        <v/>
      </c>
    </row>
    <row r="10" spans="1:78" s="26" customFormat="1">
      <c r="A10" s="23">
        <v>39230</v>
      </c>
      <c r="B10" s="24">
        <v>73.580001999999993</v>
      </c>
      <c r="C10" s="24" t="e">
        <f t="shared" si="0"/>
        <v>#VALUE!</v>
      </c>
      <c r="D10" s="24" t="e">
        <f t="shared" si="1"/>
        <v>#VALUE!</v>
      </c>
      <c r="E10" s="25" t="e">
        <f t="shared" si="2"/>
        <v>#VALUE!</v>
      </c>
      <c r="F10" s="25" t="e">
        <f t="shared" si="3"/>
        <v>#VALUE!</v>
      </c>
      <c r="G10" s="33" t="e">
        <f t="shared" si="21"/>
        <v>#VALUE!</v>
      </c>
      <c r="H10" s="33" t="e">
        <f t="shared" si="22"/>
        <v>#VALUE!</v>
      </c>
      <c r="I10" s="25" t="e">
        <f t="shared" si="4"/>
        <v>#VALUE!</v>
      </c>
      <c r="J10" s="24" t="e">
        <f t="shared" si="23"/>
        <v>#VALUE!</v>
      </c>
      <c r="K10" s="24"/>
      <c r="L10" s="24"/>
      <c r="M10" s="24"/>
      <c r="N10" s="24">
        <f t="shared" si="5"/>
        <v>0</v>
      </c>
      <c r="P10" s="26">
        <f t="shared" si="24"/>
        <v>-0.61000000000001364</v>
      </c>
      <c r="Q10" s="26">
        <f t="shared" si="25"/>
        <v>0</v>
      </c>
      <c r="R10" s="26">
        <f t="shared" si="26"/>
        <v>-0.61000000000001364</v>
      </c>
      <c r="S10" s="26" t="e">
        <f t="shared" si="27"/>
        <v>#VALUE!</v>
      </c>
      <c r="U10" s="27" t="e">
        <f t="shared" si="6"/>
        <v>#VALUE!</v>
      </c>
      <c r="V10" s="27" t="e">
        <f t="shared" si="7"/>
        <v>#VALUE!</v>
      </c>
      <c r="W10" s="27" t="e">
        <f t="shared" si="8"/>
        <v>#VALUE!</v>
      </c>
      <c r="X10" s="27" t="e">
        <f t="shared" si="9"/>
        <v>#VALUE!</v>
      </c>
      <c r="Y10" s="27" t="e">
        <f t="shared" si="10"/>
        <v>#VALUE!</v>
      </c>
      <c r="AA10" s="28" t="e">
        <f t="shared" si="11"/>
        <v>#VALUE!</v>
      </c>
      <c r="AD10" s="29">
        <f t="shared" si="28"/>
        <v>-8.256120301318141E-3</v>
      </c>
      <c r="AE10" s="30">
        <f t="shared" si="29"/>
        <v>-6.9506415142623849E-3</v>
      </c>
      <c r="AF10" s="30"/>
      <c r="AG10" s="30"/>
      <c r="AI10" s="24"/>
      <c r="AL10" s="29">
        <f t="shared" si="30"/>
        <v>-2.4699188454118781E-2</v>
      </c>
      <c r="AM10" s="30">
        <f t="shared" si="31"/>
        <v>-1.4142652548943861E-2</v>
      </c>
      <c r="AN10" s="30"/>
      <c r="AO10" s="30"/>
      <c r="AQ10" s="24"/>
      <c r="AT10" s="29">
        <f t="shared" ref="AT10:AT73" si="32">LN(B10/B3)</f>
        <v>-1.617717931848105E-2</v>
      </c>
      <c r="AU10" s="30">
        <f t="shared" ref="AU10:AU73" si="33">AVERAGE(AT3:AT10)</f>
        <v>-1.617717931848105E-2</v>
      </c>
      <c r="AV10" s="31"/>
      <c r="AW10" s="30"/>
      <c r="BC10" s="31"/>
      <c r="BD10" s="31"/>
      <c r="BE10" s="31"/>
      <c r="BJ10" s="32">
        <f t="shared" si="12"/>
        <v>73.580001999999993</v>
      </c>
      <c r="BK10" s="29">
        <f t="shared" si="13"/>
        <v>-8.256120301318141E-3</v>
      </c>
      <c r="BL10" s="29"/>
      <c r="BM10" s="29" t="str">
        <f t="shared" si="14"/>
        <v/>
      </c>
      <c r="BN10" s="29" t="str">
        <f t="shared" si="14"/>
        <v/>
      </c>
      <c r="BO10" s="29">
        <f t="shared" si="15"/>
        <v>-2.4699188454118781E-2</v>
      </c>
      <c r="BP10" s="29"/>
      <c r="BQ10" s="29" t="str">
        <f t="shared" si="16"/>
        <v/>
      </c>
      <c r="BR10" s="29" t="str">
        <f t="shared" si="16"/>
        <v/>
      </c>
      <c r="BS10" s="29">
        <f t="shared" si="17"/>
        <v>-1.617717931848105E-2</v>
      </c>
      <c r="BT10" s="29"/>
      <c r="BU10" s="29" t="str">
        <f t="shared" si="18"/>
        <v/>
      </c>
      <c r="BV10" s="29" t="str">
        <f t="shared" si="18"/>
        <v/>
      </c>
      <c r="BW10" s="29" t="str">
        <f t="shared" si="19"/>
        <v/>
      </c>
      <c r="BX10" s="29"/>
      <c r="BY10" s="29" t="str">
        <f t="shared" si="20"/>
        <v/>
      </c>
      <c r="BZ10" s="29" t="str">
        <f t="shared" si="20"/>
        <v/>
      </c>
    </row>
    <row r="11" spans="1:78" s="2" customFormat="1" hidden="1">
      <c r="A11" s="11">
        <v>39237</v>
      </c>
      <c r="B11">
        <v>72.410004000000001</v>
      </c>
      <c r="C11" t="e">
        <f t="shared" si="0"/>
        <v>#VALUE!</v>
      </c>
      <c r="D11" t="e">
        <f t="shared" si="1"/>
        <v>#VALUE!</v>
      </c>
      <c r="E11" s="10" t="e">
        <f t="shared" si="2"/>
        <v>#VALUE!</v>
      </c>
      <c r="F11" s="10" t="e">
        <f t="shared" si="3"/>
        <v>#VALUE!</v>
      </c>
      <c r="G11" s="33" t="e">
        <f t="shared" si="21"/>
        <v>#VALUE!</v>
      </c>
      <c r="H11" s="33" t="e">
        <f t="shared" si="22"/>
        <v>#VALUE!</v>
      </c>
      <c r="I11" s="10" t="e">
        <f t="shared" si="4"/>
        <v>#VALUE!</v>
      </c>
      <c r="J11" t="e">
        <f t="shared" ref="J11:J74" si="34">AVERAGE(I1:I11)*0.75</f>
        <v>#VALUE!</v>
      </c>
      <c r="K11"/>
      <c r="L11"/>
      <c r="M11"/>
      <c r="N11">
        <f t="shared" si="5"/>
        <v>0</v>
      </c>
      <c r="P11" s="2">
        <f t="shared" si="24"/>
        <v>-1.1699979999999925</v>
      </c>
      <c r="Q11" s="2">
        <f t="shared" si="25"/>
        <v>0</v>
      </c>
      <c r="R11" s="2">
        <f t="shared" si="26"/>
        <v>-1.1699979999999925</v>
      </c>
      <c r="S11" s="2" t="e">
        <f t="shared" si="27"/>
        <v>#VALUE!</v>
      </c>
      <c r="U11" s="9" t="e">
        <f t="shared" si="6"/>
        <v>#VALUE!</v>
      </c>
      <c r="V11" s="9" t="e">
        <f t="shared" si="7"/>
        <v>#VALUE!</v>
      </c>
      <c r="W11" s="9" t="e">
        <f t="shared" si="8"/>
        <v>#VALUE!</v>
      </c>
      <c r="X11" s="9" t="e">
        <f t="shared" si="9"/>
        <v>#VALUE!</v>
      </c>
      <c r="Y11" s="9" t="e">
        <f t="shared" si="10"/>
        <v>#VALUE!</v>
      </c>
      <c r="AA11" s="8" t="e">
        <f t="shared" si="11"/>
        <v>#VALUE!</v>
      </c>
      <c r="AD11" s="7">
        <f t="shared" si="28"/>
        <v>-1.6028810216210363E-2</v>
      </c>
      <c r="AE11" s="6">
        <f t="shared" si="29"/>
        <v>-1.2142465258764251E-2</v>
      </c>
      <c r="AF11" s="6"/>
      <c r="AG11" s="6"/>
      <c r="AI11"/>
      <c r="AL11" s="7">
        <f t="shared" si="30"/>
        <v>-2.9930093244735223E-2</v>
      </c>
      <c r="AM11" s="6">
        <f t="shared" si="31"/>
        <v>-2.116153814706985E-2</v>
      </c>
      <c r="AN11" s="6"/>
      <c r="AO11" s="6"/>
      <c r="AQ11"/>
      <c r="AT11" s="7">
        <f t="shared" si="32"/>
        <v>-4.2582549522560471E-2</v>
      </c>
      <c r="AU11" s="6">
        <f t="shared" si="33"/>
        <v>-2.9379864420520763E-2</v>
      </c>
      <c r="AV11" s="12"/>
      <c r="AW11" s="6"/>
      <c r="BC11" s="12"/>
      <c r="BD11" s="12"/>
      <c r="BE11" s="12"/>
      <c r="BJ11" s="4">
        <f t="shared" si="12"/>
        <v>72.410004000000001</v>
      </c>
      <c r="BK11" s="3">
        <f t="shared" si="13"/>
        <v>-1.6028810216210363E-2</v>
      </c>
      <c r="BL11" s="3"/>
      <c r="BM11" s="3" t="str">
        <f t="shared" si="14"/>
        <v/>
      </c>
      <c r="BN11" s="3" t="str">
        <f t="shared" si="14"/>
        <v/>
      </c>
      <c r="BO11" s="3">
        <f t="shared" si="15"/>
        <v>-2.9930093244735223E-2</v>
      </c>
      <c r="BP11" s="3"/>
      <c r="BQ11" s="3" t="str">
        <f t="shared" si="16"/>
        <v/>
      </c>
      <c r="BR11" s="3" t="str">
        <f t="shared" si="16"/>
        <v/>
      </c>
      <c r="BS11" s="3">
        <f t="shared" si="17"/>
        <v>-4.2582549522560471E-2</v>
      </c>
      <c r="BT11" s="3"/>
      <c r="BU11" s="3" t="str">
        <f t="shared" si="18"/>
        <v/>
      </c>
      <c r="BV11" s="3" t="str">
        <f t="shared" si="18"/>
        <v/>
      </c>
      <c r="BW11" s="3" t="str">
        <f t="shared" si="19"/>
        <v/>
      </c>
      <c r="BX11" s="3"/>
      <c r="BY11" s="3" t="str">
        <f t="shared" si="20"/>
        <v/>
      </c>
      <c r="BZ11" s="3" t="str">
        <f t="shared" si="20"/>
        <v/>
      </c>
    </row>
    <row r="12" spans="1:78" s="2" customFormat="1" hidden="1">
      <c r="A12" s="11">
        <v>39244</v>
      </c>
      <c r="B12">
        <v>72.279999000000004</v>
      </c>
      <c r="C12" t="e">
        <f t="shared" si="0"/>
        <v>#VALUE!</v>
      </c>
      <c r="D12" t="e">
        <f t="shared" si="1"/>
        <v>#VALUE!</v>
      </c>
      <c r="E12" s="10" t="e">
        <f t="shared" si="2"/>
        <v>#VALUE!</v>
      </c>
      <c r="F12" s="10" t="e">
        <f t="shared" si="3"/>
        <v>#VALUE!</v>
      </c>
      <c r="G12" s="33" t="e">
        <f t="shared" si="21"/>
        <v>#VALUE!</v>
      </c>
      <c r="H12" s="33" t="e">
        <f t="shared" si="22"/>
        <v>#VALUE!</v>
      </c>
      <c r="I12" s="10" t="e">
        <f t="shared" si="4"/>
        <v>#VALUE!</v>
      </c>
      <c r="J12" t="e">
        <f t="shared" si="34"/>
        <v>#VALUE!</v>
      </c>
      <c r="K12"/>
      <c r="L12"/>
      <c r="M12"/>
      <c r="N12">
        <f t="shared" si="5"/>
        <v>0</v>
      </c>
      <c r="P12" s="2">
        <f t="shared" si="24"/>
        <v>-0.13000499999999704</v>
      </c>
      <c r="Q12" s="2">
        <f t="shared" si="25"/>
        <v>0</v>
      </c>
      <c r="R12" s="2">
        <f t="shared" si="26"/>
        <v>-0.13000499999999704</v>
      </c>
      <c r="S12" s="2" t="e">
        <f t="shared" si="27"/>
        <v>#VALUE!</v>
      </c>
      <c r="U12" s="9" t="e">
        <f t="shared" si="6"/>
        <v>#VALUE!</v>
      </c>
      <c r="V12" s="9" t="e">
        <f t="shared" si="7"/>
        <v>#VALUE!</v>
      </c>
      <c r="W12" s="9" t="e">
        <f t="shared" si="8"/>
        <v>#VALUE!</v>
      </c>
      <c r="X12" s="9" t="e">
        <f t="shared" si="9"/>
        <v>#VALUE!</v>
      </c>
      <c r="Y12" s="9" t="e">
        <f t="shared" si="10"/>
        <v>#VALUE!</v>
      </c>
      <c r="AA12" s="8" t="e">
        <f t="shared" si="11"/>
        <v>#VALUE!</v>
      </c>
      <c r="AD12" s="7">
        <f t="shared" si="28"/>
        <v>-1.7970147527747926E-3</v>
      </c>
      <c r="AE12" s="6">
        <f t="shared" si="29"/>
        <v>-8.9129124844925783E-3</v>
      </c>
      <c r="AF12" s="6"/>
      <c r="AG12" s="6"/>
      <c r="AI12"/>
      <c r="AL12" s="7">
        <f t="shared" si="30"/>
        <v>-2.6081945270303324E-2</v>
      </c>
      <c r="AM12" s="6">
        <f t="shared" si="31"/>
        <v>-2.5281042339396105E-2</v>
      </c>
      <c r="AN12" s="6"/>
      <c r="AO12" s="6"/>
      <c r="AQ12"/>
      <c r="AT12" s="7">
        <f t="shared" si="32"/>
        <v>-4.1331036498508271E-2</v>
      </c>
      <c r="AU12" s="6">
        <f t="shared" si="33"/>
        <v>-3.3363588446516601E-2</v>
      </c>
      <c r="AV12" s="12"/>
      <c r="AW12" s="6"/>
      <c r="BC12" s="12"/>
      <c r="BD12" s="12"/>
      <c r="BE12" s="12"/>
      <c r="BJ12" s="4">
        <f t="shared" si="12"/>
        <v>72.279999000000004</v>
      </c>
      <c r="BK12" s="3">
        <f t="shared" si="13"/>
        <v>-1.7970147527747926E-3</v>
      </c>
      <c r="BL12" s="3"/>
      <c r="BM12" s="3" t="str">
        <f t="shared" si="14"/>
        <v/>
      </c>
      <c r="BN12" s="3" t="str">
        <f t="shared" si="14"/>
        <v/>
      </c>
      <c r="BO12" s="3">
        <f t="shared" si="15"/>
        <v>-2.6081945270303324E-2</v>
      </c>
      <c r="BP12" s="3"/>
      <c r="BQ12" s="3" t="str">
        <f t="shared" si="16"/>
        <v/>
      </c>
      <c r="BR12" s="3" t="str">
        <f t="shared" si="16"/>
        <v/>
      </c>
      <c r="BS12" s="3">
        <f t="shared" si="17"/>
        <v>-4.1331036498508271E-2</v>
      </c>
      <c r="BT12" s="3"/>
      <c r="BU12" s="3" t="str">
        <f t="shared" si="18"/>
        <v/>
      </c>
      <c r="BV12" s="3" t="str">
        <f t="shared" si="18"/>
        <v/>
      </c>
      <c r="BW12" s="3" t="str">
        <f t="shared" si="19"/>
        <v/>
      </c>
      <c r="BX12" s="3"/>
      <c r="BY12" s="3" t="str">
        <f t="shared" si="20"/>
        <v/>
      </c>
      <c r="BZ12" s="3" t="str">
        <f t="shared" si="20"/>
        <v/>
      </c>
    </row>
    <row r="13" spans="1:78" s="2" customFormat="1" hidden="1">
      <c r="A13" s="11">
        <v>39251</v>
      </c>
      <c r="B13">
        <v>72.220000999999996</v>
      </c>
      <c r="C13" t="e">
        <f t="shared" si="0"/>
        <v>#VALUE!</v>
      </c>
      <c r="D13" t="e">
        <f t="shared" si="1"/>
        <v>#VALUE!</v>
      </c>
      <c r="E13" s="10" t="e">
        <f t="shared" si="2"/>
        <v>#VALUE!</v>
      </c>
      <c r="F13" s="10" t="e">
        <f t="shared" si="3"/>
        <v>#VALUE!</v>
      </c>
      <c r="G13" s="33" t="e">
        <f t="shared" si="21"/>
        <v>#VALUE!</v>
      </c>
      <c r="H13" s="33" t="e">
        <f t="shared" si="22"/>
        <v>#VALUE!</v>
      </c>
      <c r="I13" s="10" t="e">
        <f t="shared" si="4"/>
        <v>#VALUE!</v>
      </c>
      <c r="J13" t="e">
        <f t="shared" si="34"/>
        <v>#VALUE!</v>
      </c>
      <c r="K13"/>
      <c r="L13"/>
      <c r="M13" t="e">
        <f t="shared" ref="M13:M76" si="35">AVERAGE(L3:L13)</f>
        <v>#VALUE!</v>
      </c>
      <c r="N13" t="e">
        <f t="shared" si="5"/>
        <v>#VALUE!</v>
      </c>
      <c r="P13" s="2">
        <f t="shared" si="24"/>
        <v>-5.9998000000007323E-2</v>
      </c>
      <c r="Q13" s="2">
        <f t="shared" si="25"/>
        <v>0</v>
      </c>
      <c r="R13" s="2">
        <f t="shared" si="26"/>
        <v>-5.9998000000007323E-2</v>
      </c>
      <c r="S13" s="2" t="e">
        <f t="shared" si="27"/>
        <v>#VALUE!</v>
      </c>
      <c r="U13" s="9" t="e">
        <f t="shared" si="6"/>
        <v>#VALUE!</v>
      </c>
      <c r="V13" s="9" t="e">
        <f t="shared" si="7"/>
        <v>#VALUE!</v>
      </c>
      <c r="W13" s="9" t="e">
        <f t="shared" si="8"/>
        <v>#VALUE!</v>
      </c>
      <c r="X13" s="9" t="e">
        <f t="shared" si="9"/>
        <v>#VALUE!</v>
      </c>
      <c r="Y13" s="9" t="e">
        <f t="shared" si="10"/>
        <v>#VALUE!</v>
      </c>
      <c r="AA13" s="8" t="e">
        <f t="shared" si="11"/>
        <v>#VALUE!</v>
      </c>
      <c r="AD13" s="7">
        <f t="shared" si="28"/>
        <v>-8.3042219305043267E-4</v>
      </c>
      <c r="AE13" s="6">
        <f t="shared" si="29"/>
        <v>-1.3137184729126127E-3</v>
      </c>
      <c r="AF13" s="6"/>
      <c r="AG13" s="6"/>
      <c r="AI13"/>
      <c r="AL13" s="7">
        <f t="shared" si="30"/>
        <v>-1.8656247162035639E-2</v>
      </c>
      <c r="AM13" s="6">
        <f t="shared" si="31"/>
        <v>-2.4841868532798243E-2</v>
      </c>
      <c r="AN13" s="6"/>
      <c r="AO13" s="6"/>
      <c r="AQ13"/>
      <c r="AT13" s="7">
        <f t="shared" si="32"/>
        <v>-4.7325309851780961E-2</v>
      </c>
      <c r="AU13" s="6">
        <f t="shared" si="33"/>
        <v>-3.6854018797832691E-2</v>
      </c>
      <c r="AV13" s="12"/>
      <c r="AW13" s="6"/>
      <c r="BC13" s="12"/>
      <c r="BD13" s="12"/>
      <c r="BE13" s="12"/>
      <c r="BJ13" s="4">
        <f t="shared" si="12"/>
        <v>72.220000999999996</v>
      </c>
      <c r="BK13" s="3">
        <f t="shared" si="13"/>
        <v>-8.3042219305043267E-4</v>
      </c>
      <c r="BL13" s="3"/>
      <c r="BM13" s="3" t="str">
        <f t="shared" si="14"/>
        <v/>
      </c>
      <c r="BN13" s="3" t="str">
        <f t="shared" si="14"/>
        <v/>
      </c>
      <c r="BO13" s="3">
        <f t="shared" si="15"/>
        <v>-1.8656247162035639E-2</v>
      </c>
      <c r="BP13" s="3"/>
      <c r="BQ13" s="3" t="str">
        <f t="shared" si="16"/>
        <v/>
      </c>
      <c r="BR13" s="3" t="str">
        <f t="shared" si="16"/>
        <v/>
      </c>
      <c r="BS13" s="3">
        <f t="shared" si="17"/>
        <v>-4.7325309851780961E-2</v>
      </c>
      <c r="BT13" s="3"/>
      <c r="BU13" s="3" t="str">
        <f t="shared" si="18"/>
        <v/>
      </c>
      <c r="BV13" s="3" t="str">
        <f t="shared" si="18"/>
        <v/>
      </c>
      <c r="BW13" s="3" t="str">
        <f t="shared" si="19"/>
        <v/>
      </c>
      <c r="BX13" s="3"/>
      <c r="BY13" s="3" t="str">
        <f t="shared" si="20"/>
        <v/>
      </c>
      <c r="BZ13" s="3" t="str">
        <f t="shared" si="20"/>
        <v/>
      </c>
    </row>
    <row r="14" spans="1:78" s="2" customFormat="1" hidden="1">
      <c r="A14" s="11">
        <v>39258</v>
      </c>
      <c r="B14">
        <v>73.150002000000001</v>
      </c>
      <c r="C14" t="e">
        <f t="shared" si="0"/>
        <v>#VALUE!</v>
      </c>
      <c r="D14" t="e">
        <f t="shared" si="1"/>
        <v>#VALUE!</v>
      </c>
      <c r="E14" s="10" t="e">
        <f t="shared" si="2"/>
        <v>#VALUE!</v>
      </c>
      <c r="F14" s="10" t="e">
        <f t="shared" si="3"/>
        <v>#VALUE!</v>
      </c>
      <c r="G14" s="33" t="e">
        <f t="shared" si="21"/>
        <v>#VALUE!</v>
      </c>
      <c r="H14" s="33" t="e">
        <f t="shared" si="22"/>
        <v>#VALUE!</v>
      </c>
      <c r="I14" s="10" t="e">
        <f t="shared" si="4"/>
        <v>#VALUE!</v>
      </c>
      <c r="J14" t="e">
        <f t="shared" si="34"/>
        <v>#VALUE!</v>
      </c>
      <c r="K14"/>
      <c r="L14"/>
      <c r="M14" t="e">
        <f t="shared" si="35"/>
        <v>#DIV/0!</v>
      </c>
      <c r="N14" t="e">
        <f t="shared" si="5"/>
        <v>#DIV/0!</v>
      </c>
      <c r="P14" s="2">
        <f t="shared" si="24"/>
        <v>0.9300010000000043</v>
      </c>
      <c r="Q14" s="2">
        <f t="shared" si="25"/>
        <v>0.9300010000000043</v>
      </c>
      <c r="R14" s="2">
        <f t="shared" si="26"/>
        <v>0</v>
      </c>
      <c r="S14" s="2" t="e">
        <f t="shared" si="27"/>
        <v>#VALUE!</v>
      </c>
      <c r="U14" s="9" t="e">
        <f t="shared" si="6"/>
        <v>#VALUE!</v>
      </c>
      <c r="V14" s="9" t="e">
        <f t="shared" si="7"/>
        <v>#VALUE!</v>
      </c>
      <c r="W14" s="9" t="e">
        <f t="shared" si="8"/>
        <v>#VALUE!</v>
      </c>
      <c r="X14" s="9" t="e">
        <f t="shared" si="9"/>
        <v>#VALUE!</v>
      </c>
      <c r="Y14" s="9" t="e">
        <f t="shared" si="10"/>
        <v>#VALUE!</v>
      </c>
      <c r="AA14" s="8" t="e">
        <f t="shared" si="11"/>
        <v>#VALUE!</v>
      </c>
      <c r="AD14" s="7">
        <f t="shared" si="28"/>
        <v>1.2795125111321453E-2</v>
      </c>
      <c r="AE14" s="6">
        <f t="shared" si="29"/>
        <v>5.9823514591355103E-3</v>
      </c>
      <c r="AF14" s="6"/>
      <c r="AG14" s="6"/>
      <c r="AI14"/>
      <c r="AL14" s="7">
        <f t="shared" si="30"/>
        <v>1.0167688165496232E-2</v>
      </c>
      <c r="AM14" s="6">
        <f t="shared" si="31"/>
        <v>-1.6125149377894488E-2</v>
      </c>
      <c r="AN14" s="6"/>
      <c r="AO14" s="6"/>
      <c r="AQ14"/>
      <c r="AT14" s="7">
        <f t="shared" si="32"/>
        <v>-3.0560310504832888E-2</v>
      </c>
      <c r="AU14" s="6">
        <f t="shared" si="33"/>
        <v>-3.5595277139232731E-2</v>
      </c>
      <c r="AV14" s="12"/>
      <c r="AW14" s="6"/>
      <c r="BB14" s="7">
        <f t="shared" ref="BB14:BB77" si="36">LN(B14/B3)</f>
        <v>-2.2038301369195233E-2</v>
      </c>
      <c r="BC14" s="6">
        <f t="shared" ref="BC14:BC77" si="37">AVERAGE(BB3:BB14)</f>
        <v>-2.2038301369195233E-2</v>
      </c>
      <c r="BD14" s="12"/>
      <c r="BE14" s="12"/>
      <c r="BJ14" s="4">
        <f t="shared" si="12"/>
        <v>73.150002000000001</v>
      </c>
      <c r="BK14" s="3">
        <f t="shared" si="13"/>
        <v>1.2795125111321453E-2</v>
      </c>
      <c r="BL14" s="3"/>
      <c r="BM14" s="3" t="str">
        <f t="shared" si="14"/>
        <v/>
      </c>
      <c r="BN14" s="3" t="str">
        <f t="shared" si="14"/>
        <v/>
      </c>
      <c r="BO14" s="3">
        <f t="shared" si="15"/>
        <v>1.0167688165496232E-2</v>
      </c>
      <c r="BP14" s="3"/>
      <c r="BQ14" s="3" t="str">
        <f t="shared" si="16"/>
        <v/>
      </c>
      <c r="BR14" s="3" t="str">
        <f t="shared" si="16"/>
        <v/>
      </c>
      <c r="BS14" s="3">
        <f t="shared" si="17"/>
        <v>-3.0560310504832888E-2</v>
      </c>
      <c r="BT14" s="3"/>
      <c r="BU14" s="3" t="str">
        <f t="shared" si="18"/>
        <v/>
      </c>
      <c r="BV14" s="3" t="str">
        <f t="shared" si="18"/>
        <v/>
      </c>
      <c r="BW14" s="3">
        <f t="shared" si="19"/>
        <v>-2.2038301369195233E-2</v>
      </c>
      <c r="BX14" s="3"/>
      <c r="BY14" s="3" t="str">
        <f t="shared" si="20"/>
        <v/>
      </c>
      <c r="BZ14" s="3" t="str">
        <f t="shared" si="20"/>
        <v/>
      </c>
    </row>
    <row r="15" spans="1:78" s="2" customFormat="1" hidden="1">
      <c r="A15" s="11">
        <v>39265</v>
      </c>
      <c r="B15">
        <v>71.940002000000007</v>
      </c>
      <c r="C15" t="e">
        <f t="shared" si="0"/>
        <v>#VALUE!</v>
      </c>
      <c r="D15" t="e">
        <f t="shared" si="1"/>
        <v>#VALUE!</v>
      </c>
      <c r="E15" s="10" t="e">
        <f t="shared" si="2"/>
        <v>#VALUE!</v>
      </c>
      <c r="F15" s="10" t="e">
        <f t="shared" si="3"/>
        <v>#VALUE!</v>
      </c>
      <c r="G15" s="33" t="e">
        <f t="shared" si="21"/>
        <v>#VALUE!</v>
      </c>
      <c r="H15" s="33" t="e">
        <f t="shared" si="22"/>
        <v>#VALUE!</v>
      </c>
      <c r="I15" s="10" t="e">
        <f t="shared" si="4"/>
        <v>#VALUE!</v>
      </c>
      <c r="J15" t="e">
        <f t="shared" si="34"/>
        <v>#VALUE!</v>
      </c>
      <c r="K15"/>
      <c r="L15"/>
      <c r="M15" t="e">
        <f t="shared" si="35"/>
        <v>#DIV/0!</v>
      </c>
      <c r="N15" t="e">
        <f t="shared" si="5"/>
        <v>#DIV/0!</v>
      </c>
      <c r="P15" s="2">
        <f t="shared" si="24"/>
        <v>-1.2099999999999937</v>
      </c>
      <c r="Q15" s="2">
        <f t="shared" si="25"/>
        <v>0</v>
      </c>
      <c r="R15" s="2">
        <f t="shared" si="26"/>
        <v>-1.2099999999999937</v>
      </c>
      <c r="S15" s="2" t="e">
        <f t="shared" si="27"/>
        <v>#VALUE!</v>
      </c>
      <c r="U15" s="9" t="e">
        <f t="shared" si="6"/>
        <v>#VALUE!</v>
      </c>
      <c r="V15" s="9" t="e">
        <f t="shared" si="7"/>
        <v>#VALUE!</v>
      </c>
      <c r="W15" s="9" t="e">
        <f t="shared" si="8"/>
        <v>#VALUE!</v>
      </c>
      <c r="X15" s="9" t="e">
        <f t="shared" si="9"/>
        <v>#VALUE!</v>
      </c>
      <c r="Y15" s="9" t="e">
        <f t="shared" si="10"/>
        <v>#VALUE!</v>
      </c>
      <c r="AA15" s="8" t="e">
        <f t="shared" si="11"/>
        <v>#VALUE!</v>
      </c>
      <c r="AD15" s="7">
        <f t="shared" si="28"/>
        <v>-1.6679688738790065E-2</v>
      </c>
      <c r="AE15" s="6">
        <f t="shared" si="29"/>
        <v>-1.9422818137343062E-3</v>
      </c>
      <c r="AF15" s="6"/>
      <c r="AG15" s="6"/>
      <c r="AI15"/>
      <c r="AL15" s="7">
        <f t="shared" si="30"/>
        <v>-4.7149858205191479E-3</v>
      </c>
      <c r="AM15" s="6">
        <f t="shared" si="31"/>
        <v>-9.8213725218404702E-3</v>
      </c>
      <c r="AN15" s="6"/>
      <c r="AO15" s="6"/>
      <c r="AQ15"/>
      <c r="AT15" s="7">
        <f t="shared" si="32"/>
        <v>-3.6442093818029167E-2</v>
      </c>
      <c r="AU15" s="6">
        <f t="shared" si="33"/>
        <v>-3.5736413252365463E-2</v>
      </c>
      <c r="AV15" s="12"/>
      <c r="AW15" s="6"/>
      <c r="BB15" s="7">
        <f t="shared" si="36"/>
        <v>-4.9094550095854318E-2</v>
      </c>
      <c r="BC15" s="6">
        <f t="shared" si="37"/>
        <v>-3.5566425732524776E-2</v>
      </c>
      <c r="BD15" s="12"/>
      <c r="BE15" s="12"/>
      <c r="BJ15" s="4">
        <f t="shared" si="12"/>
        <v>71.940002000000007</v>
      </c>
      <c r="BK15" s="3">
        <f t="shared" si="13"/>
        <v>-1.6679688738790065E-2</v>
      </c>
      <c r="BL15" s="3"/>
      <c r="BM15" s="3" t="str">
        <f t="shared" si="14"/>
        <v/>
      </c>
      <c r="BN15" s="3" t="str">
        <f t="shared" si="14"/>
        <v/>
      </c>
      <c r="BO15" s="3">
        <f t="shared" si="15"/>
        <v>-4.7149858205191479E-3</v>
      </c>
      <c r="BP15" s="3"/>
      <c r="BQ15" s="3" t="str">
        <f t="shared" si="16"/>
        <v/>
      </c>
      <c r="BR15" s="3" t="str">
        <f t="shared" si="16"/>
        <v/>
      </c>
      <c r="BS15" s="3">
        <f t="shared" si="17"/>
        <v>-3.6442093818029167E-2</v>
      </c>
      <c r="BT15" s="3"/>
      <c r="BU15" s="3" t="str">
        <f t="shared" si="18"/>
        <v/>
      </c>
      <c r="BV15" s="3" t="str">
        <f t="shared" si="18"/>
        <v/>
      </c>
      <c r="BW15" s="3">
        <f t="shared" si="19"/>
        <v>-4.9094550095854318E-2</v>
      </c>
      <c r="BX15" s="3"/>
      <c r="BY15" s="3" t="str">
        <f t="shared" si="20"/>
        <v/>
      </c>
      <c r="BZ15" s="3" t="str">
        <f t="shared" si="20"/>
        <v/>
      </c>
    </row>
    <row r="16" spans="1:78" s="2" customFormat="1" hidden="1">
      <c r="A16" s="11">
        <v>39272</v>
      </c>
      <c r="B16">
        <v>72.489998</v>
      </c>
      <c r="C16" t="e">
        <f t="shared" si="0"/>
        <v>#VALUE!</v>
      </c>
      <c r="D16" t="e">
        <f t="shared" si="1"/>
        <v>#VALUE!</v>
      </c>
      <c r="E16" s="10" t="e">
        <f t="shared" si="2"/>
        <v>#VALUE!</v>
      </c>
      <c r="F16" s="10" t="e">
        <f t="shared" si="3"/>
        <v>#VALUE!</v>
      </c>
      <c r="G16" s="33" t="e">
        <f t="shared" si="21"/>
        <v>#VALUE!</v>
      </c>
      <c r="H16" s="33" t="e">
        <f t="shared" si="22"/>
        <v>#VALUE!</v>
      </c>
      <c r="I16" s="10" t="e">
        <f t="shared" si="4"/>
        <v>#VALUE!</v>
      </c>
      <c r="J16" t="e">
        <f t="shared" si="34"/>
        <v>#VALUE!</v>
      </c>
      <c r="K16"/>
      <c r="L16"/>
      <c r="M16" t="e">
        <f t="shared" si="35"/>
        <v>#DIV/0!</v>
      </c>
      <c r="N16" t="e">
        <f t="shared" si="5"/>
        <v>#DIV/0!</v>
      </c>
      <c r="P16" s="2">
        <f t="shared" si="24"/>
        <v>0.54999599999999305</v>
      </c>
      <c r="Q16" s="2">
        <f t="shared" si="25"/>
        <v>0.54999599999999305</v>
      </c>
      <c r="R16" s="2">
        <f t="shared" si="26"/>
        <v>0</v>
      </c>
      <c r="S16" s="2" t="e">
        <f t="shared" si="27"/>
        <v>#VALUE!</v>
      </c>
      <c r="U16" s="9" t="e">
        <f t="shared" si="6"/>
        <v>#VALUE!</v>
      </c>
      <c r="V16" s="9" t="e">
        <f t="shared" si="7"/>
        <v>#VALUE!</v>
      </c>
      <c r="W16" s="9" t="e">
        <f t="shared" si="8"/>
        <v>#VALUE!</v>
      </c>
      <c r="X16" s="9" t="e">
        <f t="shared" si="9"/>
        <v>#VALUE!</v>
      </c>
      <c r="Y16" s="9" t="e">
        <f t="shared" si="10"/>
        <v>#VALUE!</v>
      </c>
      <c r="AA16" s="8" t="e">
        <f t="shared" si="11"/>
        <v>#VALUE!</v>
      </c>
      <c r="AD16" s="7">
        <f t="shared" si="28"/>
        <v>7.6161276543508256E-3</v>
      </c>
      <c r="AE16" s="6">
        <f t="shared" si="29"/>
        <v>-4.5317805422196199E-3</v>
      </c>
      <c r="AF16" s="6"/>
      <c r="AG16" s="6"/>
      <c r="AI16"/>
      <c r="AL16" s="7">
        <f t="shared" si="30"/>
        <v>3.7315640268822644E-3</v>
      </c>
      <c r="AM16" s="6">
        <f t="shared" si="31"/>
        <v>-2.3679951975440726E-3</v>
      </c>
      <c r="AN16" s="6"/>
      <c r="AO16" s="6"/>
      <c r="AQ16"/>
      <c r="AT16" s="7">
        <f t="shared" si="32"/>
        <v>-2.3180803436471685E-2</v>
      </c>
      <c r="AU16" s="6">
        <f t="shared" si="33"/>
        <v>-3.3942754707237781E-2</v>
      </c>
      <c r="AV16" s="12"/>
      <c r="AW16" s="6"/>
      <c r="BB16" s="7">
        <f t="shared" si="36"/>
        <v>-3.8429894664676605E-2</v>
      </c>
      <c r="BC16" s="6">
        <f t="shared" si="37"/>
        <v>-3.652091537657539E-2</v>
      </c>
      <c r="BD16" s="12"/>
      <c r="BE16" s="12"/>
      <c r="BJ16" s="4">
        <f t="shared" si="12"/>
        <v>72.489998</v>
      </c>
      <c r="BK16" s="3">
        <f t="shared" si="13"/>
        <v>7.6161276543508256E-3</v>
      </c>
      <c r="BL16" s="3"/>
      <c r="BM16" s="3" t="str">
        <f t="shared" si="14"/>
        <v/>
      </c>
      <c r="BN16" s="3" t="str">
        <f t="shared" si="14"/>
        <v/>
      </c>
      <c r="BO16" s="3">
        <f t="shared" si="15"/>
        <v>3.7315640268822644E-3</v>
      </c>
      <c r="BP16" s="3"/>
      <c r="BQ16" s="3" t="str">
        <f t="shared" si="16"/>
        <v/>
      </c>
      <c r="BR16" s="3" t="str">
        <f t="shared" si="16"/>
        <v/>
      </c>
      <c r="BS16" s="3">
        <f t="shared" si="17"/>
        <v>-2.3180803436471685E-2</v>
      </c>
      <c r="BT16" s="3"/>
      <c r="BU16" s="3" t="str">
        <f t="shared" si="18"/>
        <v/>
      </c>
      <c r="BV16" s="3" t="str">
        <f t="shared" si="18"/>
        <v/>
      </c>
      <c r="BW16" s="3">
        <f t="shared" si="19"/>
        <v>-3.8429894664676605E-2</v>
      </c>
      <c r="BX16" s="3"/>
      <c r="BY16" s="3" t="str">
        <f t="shared" si="20"/>
        <v/>
      </c>
      <c r="BZ16" s="3" t="str">
        <f t="shared" si="20"/>
        <v/>
      </c>
    </row>
    <row r="17" spans="1:78" s="2" customFormat="1" hidden="1">
      <c r="A17" s="11">
        <v>39279</v>
      </c>
      <c r="B17">
        <v>73.440002000000007</v>
      </c>
      <c r="C17" t="e">
        <f t="shared" si="0"/>
        <v>#VALUE!</v>
      </c>
      <c r="D17" t="e">
        <f t="shared" si="1"/>
        <v>#VALUE!</v>
      </c>
      <c r="E17" s="10" t="e">
        <f t="shared" si="2"/>
        <v>#VALUE!</v>
      </c>
      <c r="F17" s="10" t="e">
        <f t="shared" si="3"/>
        <v>#VALUE!</v>
      </c>
      <c r="G17" s="33" t="e">
        <f t="shared" si="21"/>
        <v>#VALUE!</v>
      </c>
      <c r="H17" s="33" t="e">
        <f t="shared" si="22"/>
        <v>#VALUE!</v>
      </c>
      <c r="I17" s="10" t="e">
        <f t="shared" si="4"/>
        <v>#VALUE!</v>
      </c>
      <c r="J17" t="e">
        <f t="shared" si="34"/>
        <v>#VALUE!</v>
      </c>
      <c r="K17"/>
      <c r="L17"/>
      <c r="M17" t="e">
        <f t="shared" si="35"/>
        <v>#DIV/0!</v>
      </c>
      <c r="N17" t="e">
        <f t="shared" si="5"/>
        <v>#DIV/0!</v>
      </c>
      <c r="P17" s="2">
        <f t="shared" si="24"/>
        <v>0.95000400000000695</v>
      </c>
      <c r="Q17" s="2">
        <f t="shared" si="25"/>
        <v>0.95000400000000695</v>
      </c>
      <c r="R17" s="2">
        <f t="shared" si="26"/>
        <v>0</v>
      </c>
      <c r="S17" s="2" t="e">
        <f t="shared" si="27"/>
        <v>#VALUE!</v>
      </c>
      <c r="U17" s="9" t="e">
        <f t="shared" si="6"/>
        <v>#VALUE!</v>
      </c>
      <c r="V17" s="9" t="e">
        <f t="shared" si="7"/>
        <v>#VALUE!</v>
      </c>
      <c r="W17" s="9" t="e">
        <f t="shared" si="8"/>
        <v>#VALUE!</v>
      </c>
      <c r="X17" s="9" t="e">
        <f t="shared" si="9"/>
        <v>#VALUE!</v>
      </c>
      <c r="Y17" s="9" t="e">
        <f t="shared" si="10"/>
        <v>#VALUE!</v>
      </c>
      <c r="AA17" s="8" t="e">
        <f t="shared" si="11"/>
        <v>#VALUE!</v>
      </c>
      <c r="AD17" s="7">
        <f t="shared" si="28"/>
        <v>1.3020179822576703E-2</v>
      </c>
      <c r="AE17" s="6">
        <f t="shared" si="29"/>
        <v>1.0318153738463764E-2</v>
      </c>
      <c r="AF17" s="6"/>
      <c r="AG17" s="6"/>
      <c r="AI17"/>
      <c r="AL17" s="7">
        <f t="shared" si="30"/>
        <v>3.9566187381372825E-3</v>
      </c>
      <c r="AM17" s="6">
        <f t="shared" si="31"/>
        <v>3.2852212774991578E-3</v>
      </c>
      <c r="AN17" s="6"/>
      <c r="AO17" s="6"/>
      <c r="AQ17"/>
      <c r="AT17" s="7">
        <f t="shared" si="32"/>
        <v>-1.9045033125768744E-3</v>
      </c>
      <c r="AU17" s="6">
        <f t="shared" si="33"/>
        <v>-2.9937973282905171E-2</v>
      </c>
      <c r="AV17" s="12"/>
      <c r="AW17" s="6"/>
      <c r="AY17"/>
      <c r="BB17" s="7">
        <f t="shared" si="36"/>
        <v>-3.0573566002322243E-2</v>
      </c>
      <c r="BC17" s="6">
        <f t="shared" si="37"/>
        <v>-3.5034078033012103E-2</v>
      </c>
      <c r="BD17" s="12"/>
      <c r="BE17" s="12"/>
      <c r="BJ17" s="4">
        <f t="shared" si="12"/>
        <v>73.440002000000007</v>
      </c>
      <c r="BK17" s="3">
        <f t="shared" si="13"/>
        <v>1.3020179822576703E-2</v>
      </c>
      <c r="BL17" s="3"/>
      <c r="BM17" s="3" t="str">
        <f t="shared" si="14"/>
        <v/>
      </c>
      <c r="BN17" s="3" t="str">
        <f t="shared" si="14"/>
        <v/>
      </c>
      <c r="BO17" s="3">
        <f t="shared" si="15"/>
        <v>3.9566187381372825E-3</v>
      </c>
      <c r="BP17" s="3"/>
      <c r="BQ17" s="3" t="str">
        <f t="shared" si="16"/>
        <v/>
      </c>
      <c r="BR17" s="3" t="str">
        <f t="shared" si="16"/>
        <v/>
      </c>
      <c r="BS17" s="3">
        <f t="shared" si="17"/>
        <v>-1.9045033125768744E-3</v>
      </c>
      <c r="BT17" s="3"/>
      <c r="BU17" s="3" t="str">
        <f t="shared" si="18"/>
        <v/>
      </c>
      <c r="BV17" s="3" t="str">
        <f t="shared" si="18"/>
        <v/>
      </c>
      <c r="BW17" s="3">
        <f t="shared" si="19"/>
        <v>-3.0573566002322243E-2</v>
      </c>
      <c r="BX17" s="3"/>
      <c r="BY17" s="3" t="str">
        <f t="shared" si="20"/>
        <v/>
      </c>
      <c r="BZ17" s="3" t="str">
        <f t="shared" si="20"/>
        <v/>
      </c>
    </row>
    <row r="18" spans="1:78" s="2" customFormat="1" hidden="1">
      <c r="A18" s="11">
        <v>39286</v>
      </c>
      <c r="B18">
        <v>73.5</v>
      </c>
      <c r="C18" t="e">
        <f t="shared" si="0"/>
        <v>#VALUE!</v>
      </c>
      <c r="D18" t="e">
        <f t="shared" si="1"/>
        <v>#VALUE!</v>
      </c>
      <c r="E18" s="10" t="e">
        <f t="shared" si="2"/>
        <v>#VALUE!</v>
      </c>
      <c r="F18" s="10" t="e">
        <f t="shared" si="3"/>
        <v>#VALUE!</v>
      </c>
      <c r="G18" s="33" t="e">
        <f t="shared" si="21"/>
        <v>#VALUE!</v>
      </c>
      <c r="H18" s="33" t="e">
        <f t="shared" si="22"/>
        <v>#VALUE!</v>
      </c>
      <c r="I18" s="10" t="e">
        <f t="shared" si="4"/>
        <v>#VALUE!</v>
      </c>
      <c r="J18" t="e">
        <f t="shared" si="34"/>
        <v>#VALUE!</v>
      </c>
      <c r="K18"/>
      <c r="L18"/>
      <c r="M18" t="e">
        <f t="shared" si="35"/>
        <v>#DIV/0!</v>
      </c>
      <c r="N18" t="e">
        <f t="shared" si="5"/>
        <v>#DIV/0!</v>
      </c>
      <c r="P18" s="2">
        <f t="shared" si="24"/>
        <v>5.9997999999993112E-2</v>
      </c>
      <c r="Q18" s="2">
        <f t="shared" si="25"/>
        <v>5.9997999999993112E-2</v>
      </c>
      <c r="R18" s="2">
        <f t="shared" si="26"/>
        <v>0</v>
      </c>
      <c r="S18" s="2" t="e">
        <f t="shared" si="27"/>
        <v>#VALUE!</v>
      </c>
      <c r="U18" s="9" t="e">
        <f t="shared" si="6"/>
        <v>#VALUE!</v>
      </c>
      <c r="V18" s="9" t="e">
        <f t="shared" si="7"/>
        <v>#VALUE!</v>
      </c>
      <c r="W18" s="9" t="e">
        <f t="shared" si="8"/>
        <v>#VALUE!</v>
      </c>
      <c r="X18" s="9" t="e">
        <f t="shared" si="9"/>
        <v>#VALUE!</v>
      </c>
      <c r="Y18" s="9" t="e">
        <f t="shared" si="10"/>
        <v>#VALUE!</v>
      </c>
      <c r="AA18" s="8" t="e">
        <f t="shared" si="11"/>
        <v>#VALUE!</v>
      </c>
      <c r="AD18" s="7">
        <f t="shared" si="28"/>
        <v>8.1663267344068351E-4</v>
      </c>
      <c r="AE18" s="6">
        <f t="shared" si="29"/>
        <v>6.9184062480086928E-3</v>
      </c>
      <c r="AF18" s="6"/>
      <c r="AG18" s="6"/>
      <c r="AI18"/>
      <c r="AL18" s="7">
        <f t="shared" si="30"/>
        <v>2.145294015036827E-2</v>
      </c>
      <c r="AM18" s="6">
        <f t="shared" si="31"/>
        <v>6.1065342737171673E-3</v>
      </c>
      <c r="AN18" s="6"/>
      <c r="AO18" s="6"/>
      <c r="AQ18"/>
      <c r="AT18" s="7">
        <f t="shared" si="32"/>
        <v>1.494093957707438E-2</v>
      </c>
      <c r="AU18" s="6">
        <f t="shared" si="33"/>
        <v>-2.6048208420960742E-2</v>
      </c>
      <c r="AV18" s="12"/>
      <c r="AW18" s="6"/>
      <c r="AY18"/>
      <c r="BB18" s="7">
        <f t="shared" si="36"/>
        <v>-2.5787059093254815E-2</v>
      </c>
      <c r="BC18" s="6">
        <f t="shared" si="37"/>
        <v>-3.318467424506065E-2</v>
      </c>
      <c r="BD18" s="12"/>
      <c r="BE18" s="12"/>
      <c r="BJ18" s="4">
        <f t="shared" si="12"/>
        <v>73.5</v>
      </c>
      <c r="BK18" s="3">
        <f t="shared" si="13"/>
        <v>8.1663267344068351E-4</v>
      </c>
      <c r="BL18" s="3"/>
      <c r="BM18" s="3" t="str">
        <f t="shared" si="14"/>
        <v/>
      </c>
      <c r="BN18" s="3" t="str">
        <f t="shared" si="14"/>
        <v/>
      </c>
      <c r="BO18" s="3">
        <f t="shared" si="15"/>
        <v>2.145294015036827E-2</v>
      </c>
      <c r="BP18" s="3"/>
      <c r="BQ18" s="3" t="str">
        <f t="shared" si="16"/>
        <v/>
      </c>
      <c r="BR18" s="3" t="str">
        <f t="shared" si="16"/>
        <v/>
      </c>
      <c r="BS18" s="3">
        <f t="shared" si="17"/>
        <v>1.494093957707438E-2</v>
      </c>
      <c r="BT18" s="3"/>
      <c r="BU18" s="3" t="str">
        <f t="shared" si="18"/>
        <v/>
      </c>
      <c r="BV18" s="3" t="str">
        <f t="shared" si="18"/>
        <v/>
      </c>
      <c r="BW18" s="3">
        <f t="shared" si="19"/>
        <v>-2.5787059093254815E-2</v>
      </c>
      <c r="BX18" s="3"/>
      <c r="BY18" s="3" t="str">
        <f t="shared" si="20"/>
        <v/>
      </c>
      <c r="BZ18" s="3" t="str">
        <f t="shared" si="20"/>
        <v/>
      </c>
    </row>
    <row r="19" spans="1:78" s="2" customFormat="1" hidden="1">
      <c r="A19" s="11">
        <v>39293</v>
      </c>
      <c r="B19">
        <v>74.169998000000007</v>
      </c>
      <c r="C19" t="e">
        <f t="shared" si="0"/>
        <v>#VALUE!</v>
      </c>
      <c r="D19" t="e">
        <f t="shared" si="1"/>
        <v>#VALUE!</v>
      </c>
      <c r="E19" s="10" t="e">
        <f t="shared" si="2"/>
        <v>#VALUE!</v>
      </c>
      <c r="F19" s="10" t="e">
        <f t="shared" si="3"/>
        <v>#VALUE!</v>
      </c>
      <c r="G19" s="33" t="e">
        <f t="shared" si="21"/>
        <v>#VALUE!</v>
      </c>
      <c r="H19" s="33" t="e">
        <f t="shared" si="22"/>
        <v>#VALUE!</v>
      </c>
      <c r="I19" s="10" t="e">
        <f t="shared" si="4"/>
        <v>#VALUE!</v>
      </c>
      <c r="J19" t="e">
        <f t="shared" si="34"/>
        <v>#VALUE!</v>
      </c>
      <c r="K19"/>
      <c r="L19"/>
      <c r="M19" t="e">
        <f t="shared" si="35"/>
        <v>#DIV/0!</v>
      </c>
      <c r="N19" t="e">
        <f t="shared" si="5"/>
        <v>#DIV/0!</v>
      </c>
      <c r="P19" s="2">
        <f t="shared" si="24"/>
        <v>0.66999800000000675</v>
      </c>
      <c r="Q19" s="2">
        <f t="shared" si="25"/>
        <v>0.66999800000000675</v>
      </c>
      <c r="R19" s="2">
        <f t="shared" si="26"/>
        <v>0</v>
      </c>
      <c r="S19" s="2" t="e">
        <f t="shared" si="27"/>
        <v>#VALUE!</v>
      </c>
      <c r="U19" s="9" t="e">
        <f t="shared" si="6"/>
        <v>#VALUE!</v>
      </c>
      <c r="V19" s="9" t="e">
        <f t="shared" si="7"/>
        <v>#VALUE!</v>
      </c>
      <c r="W19" s="9" t="e">
        <f t="shared" si="8"/>
        <v>#VALUE!</v>
      </c>
      <c r="X19" s="9" t="e">
        <f t="shared" si="9"/>
        <v>#VALUE!</v>
      </c>
      <c r="Y19" s="9" t="e">
        <f t="shared" si="10"/>
        <v>#VALUE!</v>
      </c>
      <c r="AA19" s="8" t="e">
        <f t="shared" si="11"/>
        <v>#VALUE!</v>
      </c>
      <c r="AD19" s="7">
        <f t="shared" si="28"/>
        <v>9.0743225645952275E-3</v>
      </c>
      <c r="AE19" s="6">
        <f t="shared" si="29"/>
        <v>4.9454776190179552E-3</v>
      </c>
      <c r="AF19" s="6"/>
      <c r="AG19" s="6"/>
      <c r="AI19"/>
      <c r="AL19" s="7">
        <f t="shared" si="30"/>
        <v>2.2911135060612663E-2</v>
      </c>
      <c r="AM19" s="6">
        <f t="shared" si="31"/>
        <v>1.301306449400012E-2</v>
      </c>
      <c r="AN19" s="6"/>
      <c r="AO19" s="6"/>
      <c r="AQ19"/>
      <c r="AT19" s="7">
        <f t="shared" si="32"/>
        <v>2.5812276894444302E-2</v>
      </c>
      <c r="AU19" s="6">
        <f t="shared" si="33"/>
        <v>-1.7498855118835151E-2</v>
      </c>
      <c r="AV19" s="12"/>
      <c r="AW19" s="6"/>
      <c r="AY19"/>
      <c r="BB19" s="7">
        <f t="shared" si="36"/>
        <v>-5.9148311030657744E-3</v>
      </c>
      <c r="BC19" s="6">
        <f t="shared" si="37"/>
        <v>-2.8639700388061504E-2</v>
      </c>
      <c r="BD19" s="12"/>
      <c r="BE19" s="12"/>
      <c r="BJ19" s="4">
        <f t="shared" si="12"/>
        <v>74.169998000000007</v>
      </c>
      <c r="BK19" s="3">
        <f t="shared" si="13"/>
        <v>9.0743225645952275E-3</v>
      </c>
      <c r="BL19" s="3"/>
      <c r="BM19" s="3" t="str">
        <f t="shared" si="14"/>
        <v/>
      </c>
      <c r="BN19" s="3" t="str">
        <f t="shared" si="14"/>
        <v/>
      </c>
      <c r="BO19" s="3">
        <f t="shared" si="15"/>
        <v>2.2911135060612663E-2</v>
      </c>
      <c r="BP19" s="3"/>
      <c r="BQ19" s="3" t="str">
        <f t="shared" si="16"/>
        <v/>
      </c>
      <c r="BR19" s="3" t="str">
        <f t="shared" si="16"/>
        <v/>
      </c>
      <c r="BS19" s="3">
        <f t="shared" si="17"/>
        <v>2.5812276894444302E-2</v>
      </c>
      <c r="BT19" s="3"/>
      <c r="BU19" s="3" t="str">
        <f t="shared" si="18"/>
        <v/>
      </c>
      <c r="BV19" s="3" t="str">
        <f t="shared" si="18"/>
        <v/>
      </c>
      <c r="BW19" s="3">
        <f t="shared" si="19"/>
        <v>-5.9148311030657744E-3</v>
      </c>
      <c r="BX19" s="3"/>
      <c r="BY19" s="3" t="str">
        <f t="shared" si="20"/>
        <v/>
      </c>
      <c r="BZ19" s="3" t="str">
        <f t="shared" si="20"/>
        <v/>
      </c>
    </row>
    <row r="20" spans="1:78" s="2" customFormat="1" hidden="1">
      <c r="A20" s="11">
        <v>39300</v>
      </c>
      <c r="B20">
        <v>73.120002999999997</v>
      </c>
      <c r="C20" t="e">
        <f t="shared" si="0"/>
        <v>#VALUE!</v>
      </c>
      <c r="D20" t="e">
        <f t="shared" si="1"/>
        <v>#VALUE!</v>
      </c>
      <c r="E20" s="10" t="e">
        <f t="shared" si="2"/>
        <v>#VALUE!</v>
      </c>
      <c r="F20" s="10" t="e">
        <f t="shared" si="3"/>
        <v>#VALUE!</v>
      </c>
      <c r="G20" s="33" t="e">
        <f t="shared" si="21"/>
        <v>#VALUE!</v>
      </c>
      <c r="H20" s="33" t="e">
        <f t="shared" si="22"/>
        <v>#VALUE!</v>
      </c>
      <c r="I20" s="10" t="e">
        <f t="shared" si="4"/>
        <v>#VALUE!</v>
      </c>
      <c r="J20" t="e">
        <f t="shared" si="34"/>
        <v>#VALUE!</v>
      </c>
      <c r="K20"/>
      <c r="L20"/>
      <c r="M20" t="e">
        <f t="shared" si="35"/>
        <v>#DIV/0!</v>
      </c>
      <c r="N20" t="e">
        <f t="shared" si="5"/>
        <v>#DIV/0!</v>
      </c>
      <c r="P20" s="2">
        <f t="shared" si="24"/>
        <v>-1.0499950000000098</v>
      </c>
      <c r="Q20" s="2">
        <f t="shared" si="25"/>
        <v>0</v>
      </c>
      <c r="R20" s="2">
        <f t="shared" si="26"/>
        <v>-1.0499950000000098</v>
      </c>
      <c r="S20" s="2" t="e">
        <f t="shared" si="27"/>
        <v>#VALUE!</v>
      </c>
      <c r="U20" s="9" t="e">
        <f t="shared" si="6"/>
        <v>#VALUE!</v>
      </c>
      <c r="V20" s="9" t="e">
        <f t="shared" si="7"/>
        <v>#VALUE!</v>
      </c>
      <c r="W20" s="9" t="e">
        <f t="shared" si="8"/>
        <v>#VALUE!</v>
      </c>
      <c r="X20" s="9" t="e">
        <f t="shared" si="9"/>
        <v>#VALUE!</v>
      </c>
      <c r="Y20" s="9" t="e">
        <f t="shared" si="10"/>
        <v>#VALUE!</v>
      </c>
      <c r="AA20" s="8" t="e">
        <f t="shared" si="11"/>
        <v>#VALUE!</v>
      </c>
      <c r="AD20" s="7">
        <f t="shared" si="28"/>
        <v>-1.4257760609046127E-2</v>
      </c>
      <c r="AE20" s="6">
        <f t="shared" si="29"/>
        <v>-2.5917190222254499E-3</v>
      </c>
      <c r="AF20" s="6"/>
      <c r="AG20" s="6"/>
      <c r="AI20"/>
      <c r="AL20" s="7">
        <f t="shared" si="30"/>
        <v>-4.3668053710101641E-3</v>
      </c>
      <c r="AM20" s="6">
        <f t="shared" si="31"/>
        <v>1.0988472144527013E-2</v>
      </c>
      <c r="AN20" s="6"/>
      <c r="AO20" s="6"/>
      <c r="AQ20"/>
      <c r="AT20" s="7">
        <f t="shared" si="32"/>
        <v>1.2384938478448562E-2</v>
      </c>
      <c r="AU20" s="6">
        <f t="shared" si="33"/>
        <v>-1.0784358246715545E-2</v>
      </c>
      <c r="AV20" s="12"/>
      <c r="AW20" s="6"/>
      <c r="AY20"/>
      <c r="BB20" s="7">
        <f t="shared" si="36"/>
        <v>-1.4527428984905243E-2</v>
      </c>
      <c r="BC20" s="6">
        <f t="shared" si="37"/>
        <v>-2.6623661616182039E-2</v>
      </c>
      <c r="BD20" s="12"/>
      <c r="BE20" s="12"/>
      <c r="BJ20" s="4">
        <f t="shared" si="12"/>
        <v>73.120002999999997</v>
      </c>
      <c r="BK20" s="3">
        <f t="shared" si="13"/>
        <v>-1.4257760609046127E-2</v>
      </c>
      <c r="BL20" s="3"/>
      <c r="BM20" s="3" t="str">
        <f t="shared" si="14"/>
        <v/>
      </c>
      <c r="BN20" s="3" t="str">
        <f t="shared" si="14"/>
        <v/>
      </c>
      <c r="BO20" s="3">
        <f t="shared" si="15"/>
        <v>-4.3668053710101641E-3</v>
      </c>
      <c r="BP20" s="3"/>
      <c r="BQ20" s="3" t="str">
        <f t="shared" si="16"/>
        <v/>
      </c>
      <c r="BR20" s="3" t="str">
        <f t="shared" si="16"/>
        <v/>
      </c>
      <c r="BS20" s="3">
        <f t="shared" si="17"/>
        <v>1.2384938478448562E-2</v>
      </c>
      <c r="BT20" s="3"/>
      <c r="BU20" s="3" t="str">
        <f t="shared" si="18"/>
        <v/>
      </c>
      <c r="BV20" s="3" t="str">
        <f t="shared" si="18"/>
        <v/>
      </c>
      <c r="BW20" s="3">
        <f t="shared" si="19"/>
        <v>-1.4527428984905243E-2</v>
      </c>
      <c r="BX20" s="3"/>
      <c r="BY20" s="3" t="str">
        <f t="shared" si="20"/>
        <v/>
      </c>
      <c r="BZ20" s="3" t="str">
        <f t="shared" si="20"/>
        <v/>
      </c>
    </row>
    <row r="21" spans="1:78" s="2" customFormat="1" hidden="1">
      <c r="A21" s="11">
        <v>39307</v>
      </c>
      <c r="B21">
        <v>73.419998000000007</v>
      </c>
      <c r="C21" t="e">
        <f t="shared" si="0"/>
        <v>#VALUE!</v>
      </c>
      <c r="D21" t="e">
        <f t="shared" si="1"/>
        <v>#VALUE!</v>
      </c>
      <c r="E21" s="10" t="e">
        <f t="shared" si="2"/>
        <v>#VALUE!</v>
      </c>
      <c r="F21" s="10" t="e">
        <f t="shared" si="3"/>
        <v>#VALUE!</v>
      </c>
      <c r="G21" s="33" t="e">
        <f t="shared" si="21"/>
        <v>#VALUE!</v>
      </c>
      <c r="H21" s="33" t="e">
        <f t="shared" si="22"/>
        <v>#VALUE!</v>
      </c>
      <c r="I21" s="10" t="e">
        <f t="shared" si="4"/>
        <v>#VALUE!</v>
      </c>
      <c r="J21" t="e">
        <f t="shared" si="34"/>
        <v>#VALUE!</v>
      </c>
      <c r="K21"/>
      <c r="L21"/>
      <c r="M21" t="e">
        <f t="shared" si="35"/>
        <v>#DIV/0!</v>
      </c>
      <c r="N21" t="e">
        <f t="shared" si="5"/>
        <v>#DIV/0!</v>
      </c>
      <c r="P21" s="2">
        <f t="shared" si="24"/>
        <v>0.29999500000000978</v>
      </c>
      <c r="Q21" s="2">
        <f t="shared" si="25"/>
        <v>0.29999500000000978</v>
      </c>
      <c r="R21" s="2">
        <f t="shared" si="26"/>
        <v>0</v>
      </c>
      <c r="S21" s="2" t="e">
        <f t="shared" si="27"/>
        <v>#VALUE!</v>
      </c>
      <c r="U21" s="9" t="e">
        <f t="shared" si="6"/>
        <v>#VALUE!</v>
      </c>
      <c r="V21" s="9" t="e">
        <f t="shared" si="7"/>
        <v>#VALUE!</v>
      </c>
      <c r="W21" s="9" t="e">
        <f t="shared" si="8"/>
        <v>#VALUE!</v>
      </c>
      <c r="X21" s="9" t="e">
        <f t="shared" si="9"/>
        <v>#VALUE!</v>
      </c>
      <c r="Y21" s="9" t="e">
        <f t="shared" si="10"/>
        <v>#VALUE!</v>
      </c>
      <c r="AA21" s="8" t="e">
        <f t="shared" si="11"/>
        <v>#VALUE!</v>
      </c>
      <c r="AD21" s="7">
        <f t="shared" si="28"/>
        <v>4.0943826538139749E-3</v>
      </c>
      <c r="AE21" s="6">
        <f t="shared" si="29"/>
        <v>-5.0816889776160758E-3</v>
      </c>
      <c r="AF21" s="6"/>
      <c r="AG21" s="6"/>
      <c r="AI21"/>
      <c r="AL21" s="7">
        <f t="shared" si="30"/>
        <v>-1.0890553906369521E-3</v>
      </c>
      <c r="AM21" s="6">
        <f t="shared" si="31"/>
        <v>9.7270536123334542E-3</v>
      </c>
      <c r="AN21" s="6"/>
      <c r="AO21" s="6"/>
      <c r="AQ21"/>
      <c r="AT21" s="7">
        <f t="shared" si="32"/>
        <v>3.6841960209411523E-3</v>
      </c>
      <c r="AU21" s="6">
        <f t="shared" si="33"/>
        <v>-4.4081700126252779E-3</v>
      </c>
      <c r="AV21" s="12"/>
      <c r="AW21" s="6"/>
      <c r="AY21"/>
      <c r="BB21" s="7">
        <f t="shared" si="36"/>
        <v>-2.1769260297730543E-3</v>
      </c>
      <c r="BC21" s="6">
        <f t="shared" si="37"/>
        <v>-2.3567819667880914E-2</v>
      </c>
      <c r="BD21" s="12"/>
      <c r="BE21" s="12"/>
      <c r="BJ21" s="4">
        <f t="shared" si="12"/>
        <v>73.419998000000007</v>
      </c>
      <c r="BK21" s="3">
        <f t="shared" si="13"/>
        <v>4.0943826538139749E-3</v>
      </c>
      <c r="BL21" s="3"/>
      <c r="BM21" s="3" t="str">
        <f t="shared" si="14"/>
        <v/>
      </c>
      <c r="BN21" s="3" t="str">
        <f t="shared" si="14"/>
        <v/>
      </c>
      <c r="BO21" s="3">
        <f t="shared" si="15"/>
        <v>-1.0890553906369521E-3</v>
      </c>
      <c r="BP21" s="3"/>
      <c r="BQ21" s="3" t="str">
        <f t="shared" si="16"/>
        <v/>
      </c>
      <c r="BR21" s="3" t="str">
        <f t="shared" si="16"/>
        <v/>
      </c>
      <c r="BS21" s="3">
        <f t="shared" si="17"/>
        <v>3.6841960209411523E-3</v>
      </c>
      <c r="BT21" s="3"/>
      <c r="BU21" s="3" t="str">
        <f t="shared" si="18"/>
        <v/>
      </c>
      <c r="BV21" s="3" t="str">
        <f t="shared" si="18"/>
        <v/>
      </c>
      <c r="BW21" s="3">
        <f t="shared" si="19"/>
        <v>-2.1769260297730543E-3</v>
      </c>
      <c r="BX21" s="3"/>
      <c r="BY21" s="3" t="str">
        <f t="shared" si="20"/>
        <v/>
      </c>
      <c r="BZ21" s="3" t="str">
        <f t="shared" si="20"/>
        <v/>
      </c>
    </row>
    <row r="22" spans="1:78" s="2" customFormat="1" hidden="1">
      <c r="A22" s="11">
        <v>39314</v>
      </c>
      <c r="B22">
        <v>74.180000000000007</v>
      </c>
      <c r="C22" t="e">
        <f t="shared" si="0"/>
        <v>#VALUE!</v>
      </c>
      <c r="D22" t="e">
        <f t="shared" si="1"/>
        <v>#VALUE!</v>
      </c>
      <c r="E22" s="10" t="e">
        <f t="shared" si="2"/>
        <v>#VALUE!</v>
      </c>
      <c r="F22" s="10" t="e">
        <f t="shared" si="3"/>
        <v>#VALUE!</v>
      </c>
      <c r="G22" s="33" t="e">
        <f t="shared" si="21"/>
        <v>#VALUE!</v>
      </c>
      <c r="H22" s="33" t="e">
        <f t="shared" si="22"/>
        <v>#VALUE!</v>
      </c>
      <c r="I22" s="10" t="e">
        <f t="shared" si="4"/>
        <v>#VALUE!</v>
      </c>
      <c r="J22" t="e">
        <f t="shared" si="34"/>
        <v>#VALUE!</v>
      </c>
      <c r="K22"/>
      <c r="L22"/>
      <c r="M22" t="e">
        <f t="shared" si="35"/>
        <v>#DIV/0!</v>
      </c>
      <c r="N22" t="e">
        <f t="shared" si="5"/>
        <v>#DIV/0!</v>
      </c>
      <c r="P22" s="2">
        <f t="shared" si="24"/>
        <v>0.76000200000000007</v>
      </c>
      <c r="Q22" s="2">
        <f t="shared" si="25"/>
        <v>0.76000200000000007</v>
      </c>
      <c r="R22" s="2">
        <f t="shared" si="26"/>
        <v>0</v>
      </c>
      <c r="S22" s="2">
        <f t="shared" ref="S22:S85" si="38">AVERAGE(R1:R22)</f>
        <v>-0.29949955000000017</v>
      </c>
      <c r="T22" s="2">
        <f t="shared" ref="T22:T85" si="39">AVERAGE(R3:R22)</f>
        <v>-0.29949955000000017</v>
      </c>
      <c r="U22" s="9">
        <f t="shared" si="6"/>
        <v>1</v>
      </c>
      <c r="V22" s="9">
        <f t="shared" si="7"/>
        <v>50</v>
      </c>
      <c r="W22" s="9">
        <f t="shared" si="8"/>
        <v>0.45</v>
      </c>
      <c r="X22" s="9" t="e">
        <f t="shared" ref="X22:X85" si="40">(V22-MIN(V3:V22))/(MAX(V3:V22)-MIN(V3:V22))</f>
        <v>#DIV/0!</v>
      </c>
      <c r="Y22" s="9" t="e">
        <f t="shared" si="10"/>
        <v>#DIV/0!</v>
      </c>
      <c r="AA22" s="8" t="e">
        <f t="shared" si="11"/>
        <v>#VALUE!</v>
      </c>
      <c r="AD22" s="7">
        <f t="shared" si="28"/>
        <v>1.0298221233290761E-2</v>
      </c>
      <c r="AE22" s="6">
        <f t="shared" si="29"/>
        <v>7.1963019435523686E-3</v>
      </c>
      <c r="AF22" s="6"/>
      <c r="AG22" s="6"/>
      <c r="AI22"/>
      <c r="AL22" s="7">
        <f t="shared" si="30"/>
        <v>1.348432780586674E-4</v>
      </c>
      <c r="AM22" s="6">
        <f t="shared" si="31"/>
        <v>4.3975293942560539E-3</v>
      </c>
      <c r="AN22" s="6"/>
      <c r="AO22" s="6"/>
      <c r="AQ22"/>
      <c r="AT22" s="7">
        <f t="shared" si="32"/>
        <v>3.0662105993022069E-2</v>
      </c>
      <c r="AU22" s="6">
        <f t="shared" si="33"/>
        <v>3.2446320496065922E-3</v>
      </c>
      <c r="AV22" s="12"/>
      <c r="AW22" s="6"/>
      <c r="AY22"/>
      <c r="BB22" s="7">
        <f t="shared" si="36"/>
        <v>2.4150105419728209E-2</v>
      </c>
      <c r="BC22" s="6">
        <f t="shared" si="37"/>
        <v>-1.82658279914799E-2</v>
      </c>
      <c r="BD22" s="12"/>
      <c r="BE22" s="12"/>
      <c r="BJ22" s="4">
        <f t="shared" si="12"/>
        <v>74.180000000000007</v>
      </c>
      <c r="BK22" s="3">
        <f t="shared" si="13"/>
        <v>1.0298221233290761E-2</v>
      </c>
      <c r="BL22" s="3"/>
      <c r="BM22" s="3" t="str">
        <f t="shared" si="14"/>
        <v/>
      </c>
      <c r="BN22" s="3" t="str">
        <f t="shared" si="14"/>
        <v/>
      </c>
      <c r="BO22" s="3">
        <f t="shared" si="15"/>
        <v>1.348432780586674E-4</v>
      </c>
      <c r="BP22" s="3"/>
      <c r="BQ22" s="3" t="str">
        <f t="shared" si="16"/>
        <v/>
      </c>
      <c r="BR22" s="3" t="str">
        <f t="shared" si="16"/>
        <v/>
      </c>
      <c r="BS22" s="3">
        <f t="shared" si="17"/>
        <v>3.0662105993022069E-2</v>
      </c>
      <c r="BT22" s="3"/>
      <c r="BU22" s="3" t="str">
        <f t="shared" si="18"/>
        <v/>
      </c>
      <c r="BV22" s="3" t="str">
        <f t="shared" si="18"/>
        <v/>
      </c>
      <c r="BW22" s="3">
        <f t="shared" si="19"/>
        <v>2.4150105419728209E-2</v>
      </c>
      <c r="BX22" s="3"/>
      <c r="BY22" s="3" t="str">
        <f t="shared" si="20"/>
        <v/>
      </c>
      <c r="BZ22" s="3" t="str">
        <f t="shared" si="20"/>
        <v/>
      </c>
    </row>
    <row r="23" spans="1:78" s="2" customFormat="1" hidden="1">
      <c r="A23" s="11">
        <v>39321</v>
      </c>
      <c r="B23">
        <v>75.25</v>
      </c>
      <c r="C23" t="e">
        <f t="shared" si="0"/>
        <v>#VALUE!</v>
      </c>
      <c r="D23" t="e">
        <f t="shared" si="1"/>
        <v>#VALUE!</v>
      </c>
      <c r="E23" s="10" t="e">
        <f t="shared" si="2"/>
        <v>#VALUE!</v>
      </c>
      <c r="F23" s="10" t="e">
        <f t="shared" si="3"/>
        <v>#VALUE!</v>
      </c>
      <c r="G23" s="33" t="e">
        <f t="shared" si="21"/>
        <v>#VALUE!</v>
      </c>
      <c r="H23" s="33" t="e">
        <f t="shared" si="22"/>
        <v>#VALUE!</v>
      </c>
      <c r="I23" s="10" t="e">
        <f t="shared" si="4"/>
        <v>#VALUE!</v>
      </c>
      <c r="J23" t="e">
        <f t="shared" si="34"/>
        <v>#VALUE!</v>
      </c>
      <c r="K23"/>
      <c r="L23"/>
      <c r="M23" t="e">
        <f t="shared" si="35"/>
        <v>#DIV/0!</v>
      </c>
      <c r="N23" t="e">
        <f t="shared" si="5"/>
        <v>#DIV/0!</v>
      </c>
      <c r="P23" s="2">
        <f t="shared" si="24"/>
        <v>1.0699999999999932</v>
      </c>
      <c r="Q23" s="2">
        <f t="shared" si="25"/>
        <v>1.0699999999999932</v>
      </c>
      <c r="R23" s="2">
        <f t="shared" si="26"/>
        <v>0</v>
      </c>
      <c r="S23" s="2">
        <f t="shared" si="38"/>
        <v>-0.28523766666666683</v>
      </c>
      <c r="T23" s="2">
        <f t="shared" si="39"/>
        <v>-0.29949955000000017</v>
      </c>
      <c r="U23" s="9">
        <f t="shared" si="6"/>
        <v>0.95238095238095244</v>
      </c>
      <c r="V23" s="9">
        <f t="shared" si="7"/>
        <v>48.780487804878057</v>
      </c>
      <c r="W23" s="9">
        <f t="shared" si="8"/>
        <v>0.46097560975609753</v>
      </c>
      <c r="X23" s="9" t="e">
        <f t="shared" si="40"/>
        <v>#VALUE!</v>
      </c>
      <c r="Y23" s="9" t="e">
        <f t="shared" si="10"/>
        <v>#VALUE!</v>
      </c>
      <c r="AA23" s="8" t="e">
        <f t="shared" si="11"/>
        <v>#VALUE!</v>
      </c>
      <c r="AD23" s="7">
        <f t="shared" si="28"/>
        <v>1.4321331567540377E-2</v>
      </c>
      <c r="AE23" s="6">
        <f t="shared" si="29"/>
        <v>1.230977640041557E-2</v>
      </c>
      <c r="AF23" s="6"/>
      <c r="AG23" s="6"/>
      <c r="AI23"/>
      <c r="AL23" s="7">
        <f t="shared" si="30"/>
        <v>2.8713935454644939E-2</v>
      </c>
      <c r="AM23" s="6">
        <f t="shared" si="31"/>
        <v>5.8482294927641228E-3</v>
      </c>
      <c r="AN23" s="6"/>
      <c r="AO23" s="6"/>
      <c r="AQ23"/>
      <c r="AT23" s="7">
        <f t="shared" si="32"/>
        <v>3.7367309906211441E-2</v>
      </c>
      <c r="AU23" s="6">
        <f t="shared" si="33"/>
        <v>1.2470807515136668E-2</v>
      </c>
      <c r="AV23" s="12"/>
      <c r="AW23" s="6"/>
      <c r="AY23"/>
      <c r="BB23" s="7">
        <f t="shared" si="36"/>
        <v>4.0268451740043197E-2</v>
      </c>
      <c r="BC23" s="6">
        <f t="shared" si="37"/>
        <v>-1.241240001832759E-2</v>
      </c>
      <c r="BD23" s="12"/>
      <c r="BE23" s="12"/>
      <c r="BJ23" s="4">
        <f t="shared" si="12"/>
        <v>75.25</v>
      </c>
      <c r="BK23" s="3">
        <f t="shared" si="13"/>
        <v>1.4321331567540377E-2</v>
      </c>
      <c r="BL23" s="3"/>
      <c r="BM23" s="3" t="str">
        <f t="shared" si="14"/>
        <v/>
      </c>
      <c r="BN23" s="3" t="str">
        <f t="shared" si="14"/>
        <v/>
      </c>
      <c r="BO23" s="3">
        <f t="shared" si="15"/>
        <v>2.8713935454644939E-2</v>
      </c>
      <c r="BP23" s="3"/>
      <c r="BQ23" s="3" t="str">
        <f t="shared" si="16"/>
        <v/>
      </c>
      <c r="BR23" s="3" t="str">
        <f t="shared" si="16"/>
        <v/>
      </c>
      <c r="BS23" s="3">
        <f t="shared" si="17"/>
        <v>3.7367309906211441E-2</v>
      </c>
      <c r="BT23" s="3"/>
      <c r="BU23" s="3" t="str">
        <f t="shared" si="18"/>
        <v/>
      </c>
      <c r="BV23" s="3" t="str">
        <f t="shared" si="18"/>
        <v/>
      </c>
      <c r="BW23" s="3">
        <f t="shared" si="19"/>
        <v>4.0268451740043197E-2</v>
      </c>
      <c r="BX23" s="3"/>
      <c r="BY23" s="3" t="str">
        <f t="shared" si="20"/>
        <v/>
      </c>
      <c r="BZ23" s="3" t="str">
        <f t="shared" si="20"/>
        <v/>
      </c>
    </row>
    <row r="24" spans="1:78" s="2" customFormat="1" hidden="1">
      <c r="A24" s="11">
        <v>39328</v>
      </c>
      <c r="B24">
        <v>75.540001000000004</v>
      </c>
      <c r="C24" t="e">
        <f t="shared" si="0"/>
        <v>#VALUE!</v>
      </c>
      <c r="D24" t="e">
        <f t="shared" si="1"/>
        <v>#VALUE!</v>
      </c>
      <c r="E24" s="10" t="e">
        <f t="shared" si="2"/>
        <v>#VALUE!</v>
      </c>
      <c r="F24" s="10" t="e">
        <f t="shared" si="3"/>
        <v>#VALUE!</v>
      </c>
      <c r="G24" s="33" t="e">
        <f t="shared" si="21"/>
        <v>#VALUE!</v>
      </c>
      <c r="H24" s="33" t="e">
        <f t="shared" si="22"/>
        <v>#VALUE!</v>
      </c>
      <c r="I24" s="10" t="e">
        <f t="shared" si="4"/>
        <v>#VALUE!</v>
      </c>
      <c r="J24" t="e">
        <f t="shared" si="34"/>
        <v>#VALUE!</v>
      </c>
      <c r="K24"/>
      <c r="L24"/>
      <c r="M24" t="e">
        <f t="shared" si="35"/>
        <v>#DIV/0!</v>
      </c>
      <c r="N24" t="e">
        <f t="shared" si="5"/>
        <v>#DIV/0!</v>
      </c>
      <c r="P24" s="2">
        <f t="shared" si="24"/>
        <v>0.29000100000000373</v>
      </c>
      <c r="Q24" s="2">
        <f t="shared" si="25"/>
        <v>0.29000100000000373</v>
      </c>
      <c r="R24" s="2">
        <f t="shared" si="26"/>
        <v>0</v>
      </c>
      <c r="S24" s="2">
        <f t="shared" si="38"/>
        <v>-0.27227231818181835</v>
      </c>
      <c r="T24" s="2">
        <f t="shared" si="39"/>
        <v>-0.29949955000000017</v>
      </c>
      <c r="U24" s="9">
        <f t="shared" si="6"/>
        <v>0.90909090909090917</v>
      </c>
      <c r="V24" s="9">
        <f t="shared" si="7"/>
        <v>47.61904761904762</v>
      </c>
      <c r="W24" s="9">
        <f t="shared" si="8"/>
        <v>0.47142857142857147</v>
      </c>
      <c r="X24" s="9" t="e">
        <f t="shared" si="40"/>
        <v>#VALUE!</v>
      </c>
      <c r="Y24" s="9" t="e">
        <f t="shared" si="10"/>
        <v>#VALUE!</v>
      </c>
      <c r="AA24" s="8" t="e">
        <f t="shared" si="11"/>
        <v>#VALUE!</v>
      </c>
      <c r="AD24" s="7">
        <f t="shared" si="28"/>
        <v>3.8464268933453053E-3</v>
      </c>
      <c r="AE24" s="6">
        <f t="shared" si="29"/>
        <v>9.0838792304428415E-3</v>
      </c>
      <c r="AF24" s="6"/>
      <c r="AG24" s="6"/>
      <c r="AI24"/>
      <c r="AL24" s="7">
        <f t="shared" si="30"/>
        <v>2.8465979694176389E-2</v>
      </c>
      <c r="AM24" s="6">
        <f t="shared" si="31"/>
        <v>1.405642575906076E-2</v>
      </c>
      <c r="AN24" s="6"/>
      <c r="AO24" s="6"/>
      <c r="AQ24"/>
      <c r="AT24" s="7">
        <f t="shared" si="32"/>
        <v>2.8193556976980057E-2</v>
      </c>
      <c r="AU24" s="6">
        <f t="shared" si="33"/>
        <v>1.8892602566818135E-2</v>
      </c>
      <c r="AV24" s="12"/>
      <c r="AW24" s="6"/>
      <c r="AY24"/>
      <c r="BB24" s="7">
        <f t="shared" si="36"/>
        <v>4.494530082643898E-2</v>
      </c>
      <c r="BC24" s="6">
        <f t="shared" si="37"/>
        <v>-7.1980635778942656E-3</v>
      </c>
      <c r="BD24" s="12"/>
      <c r="BE24" s="12"/>
      <c r="BJ24" s="4">
        <f t="shared" si="12"/>
        <v>75.540001000000004</v>
      </c>
      <c r="BK24" s="3">
        <f t="shared" si="13"/>
        <v>3.8464268933453053E-3</v>
      </c>
      <c r="BL24" s="3"/>
      <c r="BM24" s="3" t="str">
        <f t="shared" si="14"/>
        <v/>
      </c>
      <c r="BN24" s="3" t="str">
        <f t="shared" si="14"/>
        <v/>
      </c>
      <c r="BO24" s="3">
        <f t="shared" si="15"/>
        <v>2.8465979694176389E-2</v>
      </c>
      <c r="BP24" s="3"/>
      <c r="BQ24" s="3" t="str">
        <f t="shared" si="16"/>
        <v/>
      </c>
      <c r="BR24" s="3" t="str">
        <f t="shared" si="16"/>
        <v/>
      </c>
      <c r="BS24" s="3">
        <f t="shared" si="17"/>
        <v>2.8193556976980057E-2</v>
      </c>
      <c r="BT24" s="3"/>
      <c r="BU24" s="3" t="str">
        <f t="shared" si="18"/>
        <v/>
      </c>
      <c r="BV24" s="3" t="str">
        <f t="shared" si="18"/>
        <v/>
      </c>
      <c r="BW24" s="3">
        <f t="shared" si="19"/>
        <v>4.494530082643898E-2</v>
      </c>
      <c r="BX24" s="3"/>
      <c r="BY24" s="3" t="str">
        <f t="shared" si="20"/>
        <v/>
      </c>
      <c r="BZ24" s="3" t="str">
        <f t="shared" si="20"/>
        <v/>
      </c>
    </row>
    <row r="25" spans="1:78" s="2" customFormat="1" hidden="1">
      <c r="A25" s="11">
        <v>39335</v>
      </c>
      <c r="B25">
        <v>75.230002999999996</v>
      </c>
      <c r="C25" t="e">
        <f t="shared" si="0"/>
        <v>#VALUE!</v>
      </c>
      <c r="D25" t="e">
        <f t="shared" si="1"/>
        <v>#VALUE!</v>
      </c>
      <c r="E25" s="10" t="e">
        <f t="shared" si="2"/>
        <v>#VALUE!</v>
      </c>
      <c r="F25" s="10" t="e">
        <f t="shared" si="3"/>
        <v>#VALUE!</v>
      </c>
      <c r="G25" s="33" t="e">
        <f t="shared" si="21"/>
        <v>#VALUE!</v>
      </c>
      <c r="H25" s="33" t="e">
        <f t="shared" si="22"/>
        <v>#VALUE!</v>
      </c>
      <c r="I25" s="10" t="e">
        <f t="shared" si="4"/>
        <v>#VALUE!</v>
      </c>
      <c r="J25" t="e">
        <f t="shared" si="34"/>
        <v>#VALUE!</v>
      </c>
      <c r="K25"/>
      <c r="L25"/>
      <c r="M25" t="e">
        <f t="shared" si="35"/>
        <v>#DIV/0!</v>
      </c>
      <c r="N25" t="e">
        <f t="shared" si="5"/>
        <v>#DIV/0!</v>
      </c>
      <c r="P25" s="2">
        <f t="shared" si="24"/>
        <v>-0.30999800000000732</v>
      </c>
      <c r="Q25" s="2">
        <f t="shared" si="25"/>
        <v>0</v>
      </c>
      <c r="R25" s="2">
        <f t="shared" si="26"/>
        <v>-0.30999800000000732</v>
      </c>
      <c r="S25" s="2">
        <f t="shared" si="38"/>
        <v>-0.28636313636363686</v>
      </c>
      <c r="T25" s="2">
        <f t="shared" si="39"/>
        <v>-0.30349965000000056</v>
      </c>
      <c r="U25" s="9">
        <f t="shared" si="6"/>
        <v>0.94353695750105915</v>
      </c>
      <c r="V25" s="9">
        <f t="shared" si="7"/>
        <v>48.547415260589148</v>
      </c>
      <c r="W25" s="9">
        <f t="shared" si="8"/>
        <v>0.46307326265469767</v>
      </c>
      <c r="X25" s="9" t="e">
        <f t="shared" si="40"/>
        <v>#VALUE!</v>
      </c>
      <c r="Y25" s="9" t="e">
        <f t="shared" si="10"/>
        <v>#VALUE!</v>
      </c>
      <c r="AA25" s="8" t="e">
        <f t="shared" si="11"/>
        <v>#VALUE!</v>
      </c>
      <c r="AD25" s="7">
        <f t="shared" si="28"/>
        <v>-4.112203072492591E-3</v>
      </c>
      <c r="AE25" s="6">
        <f t="shared" si="29"/>
        <v>-1.3288808957364283E-4</v>
      </c>
      <c r="AF25" s="6"/>
      <c r="AG25" s="6"/>
      <c r="AI25"/>
      <c r="AL25" s="7">
        <f t="shared" si="30"/>
        <v>1.4055555388392984E-2</v>
      </c>
      <c r="AM25" s="6">
        <f t="shared" si="31"/>
        <v>1.7842578453818245E-2</v>
      </c>
      <c r="AN25" s="6"/>
      <c r="AO25" s="6"/>
      <c r="AQ25"/>
      <c r="AT25" s="7">
        <f t="shared" si="32"/>
        <v>2.3264721231046767E-2</v>
      </c>
      <c r="AU25" s="6">
        <f t="shared" si="33"/>
        <v>2.203875563477109E-2</v>
      </c>
      <c r="AV25" s="12"/>
      <c r="AW25" s="6"/>
      <c r="AY25"/>
      <c r="BB25" s="7">
        <f t="shared" si="36"/>
        <v>2.8037972642624819E-2</v>
      </c>
      <c r="BC25" s="6">
        <f t="shared" si="37"/>
        <v>-4.261727226184342E-3</v>
      </c>
      <c r="BD25" s="12"/>
      <c r="BE25" s="6"/>
      <c r="BG25"/>
      <c r="BJ25" s="4">
        <f t="shared" si="12"/>
        <v>75.230002999999996</v>
      </c>
      <c r="BK25" s="3">
        <f t="shared" si="13"/>
        <v>-4.112203072492591E-3</v>
      </c>
      <c r="BL25" s="3"/>
      <c r="BM25" s="3" t="str">
        <f t="shared" si="14"/>
        <v/>
      </c>
      <c r="BN25" s="3" t="str">
        <f t="shared" si="14"/>
        <v/>
      </c>
      <c r="BO25" s="3">
        <f t="shared" si="15"/>
        <v>1.4055555388392984E-2</v>
      </c>
      <c r="BP25" s="3"/>
      <c r="BQ25" s="3" t="str">
        <f t="shared" si="16"/>
        <v/>
      </c>
      <c r="BR25" s="3" t="str">
        <f t="shared" si="16"/>
        <v/>
      </c>
      <c r="BS25" s="3">
        <f t="shared" si="17"/>
        <v>2.3264721231046767E-2</v>
      </c>
      <c r="BT25" s="3"/>
      <c r="BU25" s="3" t="str">
        <f t="shared" si="18"/>
        <v/>
      </c>
      <c r="BV25" s="3" t="str">
        <f t="shared" si="18"/>
        <v/>
      </c>
      <c r="BW25" s="3">
        <f t="shared" si="19"/>
        <v>2.8037972642624819E-2</v>
      </c>
      <c r="BX25" s="3"/>
      <c r="BY25" s="3" t="str">
        <f t="shared" si="20"/>
        <v/>
      </c>
      <c r="BZ25" s="3" t="str">
        <f t="shared" si="20"/>
        <v/>
      </c>
    </row>
    <row r="26" spans="1:78" s="2" customFormat="1" hidden="1">
      <c r="A26" s="11">
        <v>39342</v>
      </c>
      <c r="B26">
        <v>74.419998000000007</v>
      </c>
      <c r="C26" t="e">
        <f t="shared" si="0"/>
        <v>#VALUE!</v>
      </c>
      <c r="D26" t="e">
        <f t="shared" si="1"/>
        <v>#VALUE!</v>
      </c>
      <c r="E26" s="10" t="e">
        <f t="shared" si="2"/>
        <v>#VALUE!</v>
      </c>
      <c r="F26" s="10" t="e">
        <f t="shared" si="3"/>
        <v>#VALUE!</v>
      </c>
      <c r="G26" s="33" t="e">
        <f t="shared" si="21"/>
        <v>#VALUE!</v>
      </c>
      <c r="H26" s="33" t="e">
        <f t="shared" si="22"/>
        <v>#VALUE!</v>
      </c>
      <c r="I26" s="10" t="e">
        <f t="shared" si="4"/>
        <v>#VALUE!</v>
      </c>
      <c r="J26" t="e">
        <f t="shared" si="34"/>
        <v>#VALUE!</v>
      </c>
      <c r="K26"/>
      <c r="L26"/>
      <c r="M26" t="e">
        <f t="shared" si="35"/>
        <v>#DIV/0!</v>
      </c>
      <c r="N26" t="e">
        <f t="shared" si="5"/>
        <v>#DIV/0!</v>
      </c>
      <c r="P26" s="2">
        <f t="shared" si="24"/>
        <v>-0.81000499999998965</v>
      </c>
      <c r="Q26" s="2">
        <f t="shared" si="25"/>
        <v>0</v>
      </c>
      <c r="R26" s="2">
        <f t="shared" si="26"/>
        <v>-0.81000499999998965</v>
      </c>
      <c r="S26" s="2">
        <f t="shared" si="38"/>
        <v>-0.32318154545454547</v>
      </c>
      <c r="T26" s="2">
        <f t="shared" si="39"/>
        <v>-0.34399990000000003</v>
      </c>
      <c r="U26" s="9">
        <f t="shared" si="6"/>
        <v>0.93948150989155943</v>
      </c>
      <c r="V26" s="9">
        <f t="shared" si="7"/>
        <v>48.439828124171591</v>
      </c>
      <c r="W26" s="9">
        <f t="shared" si="8"/>
        <v>0.46404154688245569</v>
      </c>
      <c r="X26" s="9" t="e">
        <f t="shared" si="40"/>
        <v>#VALUE!</v>
      </c>
      <c r="Y26" s="9" t="e">
        <f t="shared" si="10"/>
        <v>#VALUE!</v>
      </c>
      <c r="AA26" s="8" t="e">
        <f t="shared" si="11"/>
        <v>#VALUE!</v>
      </c>
      <c r="AD26" s="7">
        <f t="shared" si="28"/>
        <v>-1.0825431405857629E-2</v>
      </c>
      <c r="AE26" s="6">
        <f t="shared" si="29"/>
        <v>-7.4688172391751094E-3</v>
      </c>
      <c r="AF26" s="6"/>
      <c r="AG26" s="6"/>
      <c r="AI26"/>
      <c r="AL26" s="7">
        <f t="shared" si="30"/>
        <v>-1.1091207585005047E-2</v>
      </c>
      <c r="AM26" s="6">
        <f t="shared" si="31"/>
        <v>1.5036065738052315E-2</v>
      </c>
      <c r="AN26" s="6"/>
      <c r="AO26" s="6"/>
      <c r="AQ26"/>
      <c r="AT26" s="7">
        <f t="shared" si="32"/>
        <v>3.3649672605939552E-3</v>
      </c>
      <c r="AU26" s="6">
        <f t="shared" si="33"/>
        <v>2.0591759095211038E-2</v>
      </c>
      <c r="AV26" s="12"/>
      <c r="AW26" s="6"/>
      <c r="AY26"/>
      <c r="BB26" s="7">
        <f t="shared" si="36"/>
        <v>3.3892229975557187E-2</v>
      </c>
      <c r="BC26" s="6">
        <f t="shared" si="37"/>
        <v>3.9915038587835994E-4</v>
      </c>
      <c r="BD26" s="12"/>
      <c r="BE26" s="6"/>
      <c r="BG26"/>
      <c r="BJ26" s="4">
        <f t="shared" si="12"/>
        <v>74.419998000000007</v>
      </c>
      <c r="BK26" s="3">
        <f t="shared" si="13"/>
        <v>-1.0825431405857629E-2</v>
      </c>
      <c r="BL26" s="3"/>
      <c r="BM26" s="3" t="str">
        <f t="shared" si="14"/>
        <v/>
      </c>
      <c r="BN26" s="3" t="str">
        <f t="shared" si="14"/>
        <v/>
      </c>
      <c r="BO26" s="3">
        <f t="shared" si="15"/>
        <v>-1.1091207585005047E-2</v>
      </c>
      <c r="BP26" s="3"/>
      <c r="BQ26" s="3" t="str">
        <f t="shared" si="16"/>
        <v/>
      </c>
      <c r="BR26" s="3" t="str">
        <f t="shared" si="16"/>
        <v/>
      </c>
      <c r="BS26" s="3">
        <f t="shared" si="17"/>
        <v>3.3649672605939552E-3</v>
      </c>
      <c r="BT26" s="3"/>
      <c r="BU26" s="3" t="str">
        <f t="shared" si="18"/>
        <v/>
      </c>
      <c r="BV26" s="3" t="str">
        <f t="shared" si="18"/>
        <v/>
      </c>
      <c r="BW26" s="3">
        <f t="shared" si="19"/>
        <v>3.3892229975557187E-2</v>
      </c>
      <c r="BX26" s="3"/>
      <c r="BY26" s="3" t="str">
        <f t="shared" si="20"/>
        <v/>
      </c>
      <c r="BZ26" s="3" t="str">
        <f t="shared" si="20"/>
        <v/>
      </c>
    </row>
    <row r="27" spans="1:78" s="2" customFormat="1" hidden="1">
      <c r="A27" s="11">
        <v>39349</v>
      </c>
      <c r="B27">
        <v>74.760002</v>
      </c>
      <c r="C27" t="e">
        <f t="shared" si="0"/>
        <v>#VALUE!</v>
      </c>
      <c r="D27" t="e">
        <f t="shared" si="1"/>
        <v>#VALUE!</v>
      </c>
      <c r="E27" s="10" t="e">
        <f t="shared" si="2"/>
        <v>#VALUE!</v>
      </c>
      <c r="F27" s="10" t="e">
        <f t="shared" si="3"/>
        <v>#VALUE!</v>
      </c>
      <c r="G27" s="33" t="e">
        <f t="shared" si="21"/>
        <v>#VALUE!</v>
      </c>
      <c r="H27" s="33" t="e">
        <f t="shared" si="22"/>
        <v>#VALUE!</v>
      </c>
      <c r="I27" s="10" t="e">
        <f t="shared" si="4"/>
        <v>#VALUE!</v>
      </c>
      <c r="J27" t="e">
        <f t="shared" si="34"/>
        <v>#VALUE!</v>
      </c>
      <c r="K27"/>
      <c r="L27"/>
      <c r="M27" t="e">
        <f t="shared" si="35"/>
        <v>#DIV/0!</v>
      </c>
      <c r="N27" t="e">
        <f t="shared" si="5"/>
        <v>#DIV/0!</v>
      </c>
      <c r="P27" s="2">
        <f t="shared" si="24"/>
        <v>0.34000399999999331</v>
      </c>
      <c r="Q27" s="2">
        <f t="shared" si="25"/>
        <v>0.34000399999999331</v>
      </c>
      <c r="R27" s="2">
        <f t="shared" si="26"/>
        <v>0</v>
      </c>
      <c r="S27" s="2">
        <f t="shared" si="38"/>
        <v>-0.31272718181818182</v>
      </c>
      <c r="T27" s="2">
        <f t="shared" si="39"/>
        <v>-0.32899975000000053</v>
      </c>
      <c r="U27" s="9">
        <f t="shared" si="6"/>
        <v>0.9505392688540989</v>
      </c>
      <c r="V27" s="9">
        <f t="shared" si="7"/>
        <v>48.732126752440159</v>
      </c>
      <c r="W27" s="9">
        <f t="shared" si="8"/>
        <v>0.46141085922803859</v>
      </c>
      <c r="X27" s="9" t="e">
        <f t="shared" si="40"/>
        <v>#VALUE!</v>
      </c>
      <c r="Y27" s="9" t="e">
        <f t="shared" si="10"/>
        <v>#VALUE!</v>
      </c>
      <c r="AA27" s="8" t="e">
        <f t="shared" si="11"/>
        <v>#VALUE!</v>
      </c>
      <c r="AD27" s="7">
        <f t="shared" si="28"/>
        <v>4.5583132956555214E-3</v>
      </c>
      <c r="AE27" s="6">
        <f t="shared" si="29"/>
        <v>-3.1335590551010537E-3</v>
      </c>
      <c r="AF27" s="6"/>
      <c r="AG27" s="6"/>
      <c r="AI27"/>
      <c r="AL27" s="7">
        <f t="shared" si="30"/>
        <v>-1.0379321182694723E-2</v>
      </c>
      <c r="AM27" s="6">
        <f t="shared" si="31"/>
        <v>5.2627515787174017E-3</v>
      </c>
      <c r="AN27" s="6"/>
      <c r="AO27" s="6"/>
      <c r="AQ27"/>
      <c r="AT27" s="7">
        <f t="shared" si="32"/>
        <v>2.2181041165295567E-2</v>
      </c>
      <c r="AU27" s="6">
        <f t="shared" si="33"/>
        <v>2.0137854629067448E-2</v>
      </c>
      <c r="AV27" s="12"/>
      <c r="AW27" s="6"/>
      <c r="AY27"/>
      <c r="BB27" s="7">
        <f t="shared" si="36"/>
        <v>3.08344156168621E-2</v>
      </c>
      <c r="BC27" s="6">
        <f t="shared" si="37"/>
        <v>7.0598975286047319E-3</v>
      </c>
      <c r="BD27" s="12"/>
      <c r="BE27" s="6"/>
      <c r="BG27"/>
      <c r="BJ27" s="4">
        <f t="shared" si="12"/>
        <v>74.760002</v>
      </c>
      <c r="BK27" s="3">
        <f t="shared" si="13"/>
        <v>4.5583132956555214E-3</v>
      </c>
      <c r="BL27" s="3"/>
      <c r="BM27" s="3" t="str">
        <f t="shared" si="14"/>
        <v/>
      </c>
      <c r="BN27" s="3" t="str">
        <f t="shared" si="14"/>
        <v/>
      </c>
      <c r="BO27" s="3">
        <f t="shared" si="15"/>
        <v>-1.0379321182694723E-2</v>
      </c>
      <c r="BP27" s="3"/>
      <c r="BQ27" s="3" t="str">
        <f t="shared" si="16"/>
        <v/>
      </c>
      <c r="BR27" s="3" t="str">
        <f t="shared" si="16"/>
        <v/>
      </c>
      <c r="BS27" s="3">
        <f t="shared" si="17"/>
        <v>2.2181041165295567E-2</v>
      </c>
      <c r="BT27" s="3"/>
      <c r="BU27" s="3" t="str">
        <f t="shared" si="18"/>
        <v/>
      </c>
      <c r="BV27" s="3" t="str">
        <f t="shared" si="18"/>
        <v/>
      </c>
      <c r="BW27" s="3">
        <f t="shared" si="19"/>
        <v>3.08344156168621E-2</v>
      </c>
      <c r="BX27" s="3"/>
      <c r="BY27" s="3" t="str">
        <f t="shared" si="20"/>
        <v/>
      </c>
      <c r="BZ27" s="3" t="str">
        <f t="shared" si="20"/>
        <v/>
      </c>
    </row>
    <row r="28" spans="1:78" s="2" customFormat="1" hidden="1">
      <c r="A28" s="11">
        <v>39356</v>
      </c>
      <c r="B28">
        <v>74.650002000000001</v>
      </c>
      <c r="C28" t="e">
        <f t="shared" si="0"/>
        <v>#VALUE!</v>
      </c>
      <c r="D28" t="e">
        <f t="shared" si="1"/>
        <v>#VALUE!</v>
      </c>
      <c r="E28" s="10" t="e">
        <f t="shared" si="2"/>
        <v>#VALUE!</v>
      </c>
      <c r="F28" s="10" t="e">
        <f t="shared" si="3"/>
        <v>#VALUE!</v>
      </c>
      <c r="G28" s="33" t="e">
        <f t="shared" si="21"/>
        <v>#VALUE!</v>
      </c>
      <c r="H28" s="33" t="e">
        <f t="shared" si="22"/>
        <v>#VALUE!</v>
      </c>
      <c r="I28" s="10" t="e">
        <f t="shared" si="4"/>
        <v>#VALUE!</v>
      </c>
      <c r="J28" t="e">
        <f t="shared" si="34"/>
        <v>#VALUE!</v>
      </c>
      <c r="K28"/>
      <c r="L28"/>
      <c r="M28" t="e">
        <f t="shared" si="35"/>
        <v>#DIV/0!</v>
      </c>
      <c r="N28" t="e">
        <f t="shared" si="5"/>
        <v>#DIV/0!</v>
      </c>
      <c r="P28" s="2">
        <f t="shared" si="24"/>
        <v>-0.10999999999999943</v>
      </c>
      <c r="Q28" s="2">
        <f t="shared" si="25"/>
        <v>0</v>
      </c>
      <c r="R28" s="2">
        <f t="shared" si="26"/>
        <v>-0.10999999999999943</v>
      </c>
      <c r="S28" s="2">
        <f t="shared" si="38"/>
        <v>-0.31772718181818183</v>
      </c>
      <c r="T28" s="2">
        <f t="shared" si="39"/>
        <v>-0.29399990000000004</v>
      </c>
      <c r="U28" s="9">
        <f t="shared" si="6"/>
        <v>1.0807050676486005</v>
      </c>
      <c r="V28" s="9">
        <f t="shared" si="7"/>
        <v>51.939368267598951</v>
      </c>
      <c r="W28" s="9">
        <f t="shared" si="8"/>
        <v>0.43254568559160944</v>
      </c>
      <c r="X28" s="9" t="e">
        <f t="shared" si="40"/>
        <v>#VALUE!</v>
      </c>
      <c r="Y28" s="9" t="e">
        <f t="shared" si="10"/>
        <v>#VALUE!</v>
      </c>
      <c r="AA28" s="8" t="e">
        <f t="shared" si="11"/>
        <v>#VALUE!</v>
      </c>
      <c r="AD28" s="7">
        <f t="shared" si="28"/>
        <v>-1.4724585627420466E-3</v>
      </c>
      <c r="AE28" s="6">
        <f t="shared" si="29"/>
        <v>1.5429273664567373E-3</v>
      </c>
      <c r="AF28" s="6"/>
      <c r="AG28" s="6"/>
      <c r="AI28"/>
      <c r="AL28" s="7">
        <f t="shared" si="30"/>
        <v>-7.7395766729440891E-3</v>
      </c>
      <c r="AM28" s="6">
        <f t="shared" si="31"/>
        <v>-3.7886375130627187E-3</v>
      </c>
      <c r="AN28" s="6"/>
      <c r="AO28" s="6"/>
      <c r="AQ28"/>
      <c r="AT28" s="7">
        <f t="shared" si="32"/>
        <v>1.6614199948739482E-2</v>
      </c>
      <c r="AU28" s="6">
        <f t="shared" si="33"/>
        <v>2.066651231285381E-2</v>
      </c>
      <c r="AV28" s="12"/>
      <c r="AW28" s="6"/>
      <c r="AY28"/>
      <c r="BB28" s="7">
        <f t="shared" si="36"/>
        <v>1.6341777231543356E-2</v>
      </c>
      <c r="BC28" s="6">
        <f t="shared" si="37"/>
        <v>1.1624203519956392E-2</v>
      </c>
      <c r="BD28" s="12"/>
      <c r="BE28" s="6"/>
      <c r="BG28"/>
      <c r="BJ28" s="4">
        <f t="shared" si="12"/>
        <v>74.650002000000001</v>
      </c>
      <c r="BK28" s="3">
        <f t="shared" si="13"/>
        <v>-1.4724585627420466E-3</v>
      </c>
      <c r="BL28" s="3"/>
      <c r="BM28" s="3" t="str">
        <f t="shared" si="14"/>
        <v/>
      </c>
      <c r="BN28" s="3" t="str">
        <f t="shared" si="14"/>
        <v/>
      </c>
      <c r="BO28" s="3">
        <f t="shared" si="15"/>
        <v>-7.7395766729440891E-3</v>
      </c>
      <c r="BP28" s="3"/>
      <c r="BQ28" s="3" t="str">
        <f t="shared" si="16"/>
        <v/>
      </c>
      <c r="BR28" s="3" t="str">
        <f t="shared" si="16"/>
        <v/>
      </c>
      <c r="BS28" s="3">
        <f t="shared" si="17"/>
        <v>1.6614199948739482E-2</v>
      </c>
      <c r="BT28" s="3"/>
      <c r="BU28" s="3" t="str">
        <f t="shared" si="18"/>
        <v/>
      </c>
      <c r="BV28" s="3" t="str">
        <f t="shared" si="18"/>
        <v/>
      </c>
      <c r="BW28" s="3">
        <f t="shared" si="19"/>
        <v>1.6341777231543356E-2</v>
      </c>
      <c r="BX28" s="3"/>
      <c r="BY28" s="3" t="str">
        <f t="shared" si="20"/>
        <v/>
      </c>
      <c r="BZ28" s="3" t="str">
        <f t="shared" si="20"/>
        <v/>
      </c>
    </row>
    <row r="29" spans="1:78" s="2" customFormat="1" hidden="1">
      <c r="A29" s="11">
        <v>39363</v>
      </c>
      <c r="B29">
        <v>74.389999000000003</v>
      </c>
      <c r="C29" t="e">
        <f t="shared" si="0"/>
        <v>#VALUE!</v>
      </c>
      <c r="D29" t="e">
        <f t="shared" si="1"/>
        <v>#VALUE!</v>
      </c>
      <c r="E29" s="10" t="e">
        <f t="shared" si="2"/>
        <v>#VALUE!</v>
      </c>
      <c r="F29" s="10" t="e">
        <f t="shared" si="3"/>
        <v>#VALUE!</v>
      </c>
      <c r="G29" s="33" t="e">
        <f t="shared" si="21"/>
        <v>#VALUE!</v>
      </c>
      <c r="H29" s="33" t="e">
        <f t="shared" si="22"/>
        <v>#VALUE!</v>
      </c>
      <c r="I29" s="10" t="e">
        <f t="shared" si="4"/>
        <v>#VALUE!</v>
      </c>
      <c r="J29" t="e">
        <f t="shared" si="34"/>
        <v>#VALUE!</v>
      </c>
      <c r="K29"/>
      <c r="L29"/>
      <c r="M29" t="e">
        <f t="shared" si="35"/>
        <v>#DIV/0!</v>
      </c>
      <c r="N29" t="e">
        <f t="shared" si="5"/>
        <v>#DIV/0!</v>
      </c>
      <c r="P29" s="2">
        <f t="shared" si="24"/>
        <v>-0.26000299999999754</v>
      </c>
      <c r="Q29" s="2">
        <f t="shared" si="25"/>
        <v>0</v>
      </c>
      <c r="R29" s="2">
        <f t="shared" si="26"/>
        <v>-0.26000299999999754</v>
      </c>
      <c r="S29" s="2">
        <f t="shared" si="38"/>
        <v>-0.31590900000000038</v>
      </c>
      <c r="T29" s="2">
        <f t="shared" si="39"/>
        <v>-0.28600010000000042</v>
      </c>
      <c r="U29" s="9">
        <f t="shared" si="6"/>
        <v>1.1045765368613505</v>
      </c>
      <c r="V29" s="9">
        <f t="shared" si="7"/>
        <v>52.484503058684439</v>
      </c>
      <c r="W29" s="9">
        <f t="shared" si="8"/>
        <v>0.42763947247184009</v>
      </c>
      <c r="X29" s="9" t="e">
        <f t="shared" si="40"/>
        <v>#VALUE!</v>
      </c>
      <c r="Y29" s="9" t="e">
        <f t="shared" si="10"/>
        <v>#VALUE!</v>
      </c>
      <c r="AA29" s="8" t="e">
        <f t="shared" si="11"/>
        <v>#VALUE!</v>
      </c>
      <c r="AD29" s="7">
        <f t="shared" si="28"/>
        <v>-3.4890400163106587E-3</v>
      </c>
      <c r="AE29" s="6">
        <f t="shared" si="29"/>
        <v>-2.4807492895263525E-3</v>
      </c>
      <c r="AF29" s="6"/>
      <c r="AG29" s="6"/>
      <c r="AI29"/>
      <c r="AL29" s="7">
        <f t="shared" si="30"/>
        <v>-4.0318528339716654E-4</v>
      </c>
      <c r="AM29" s="6">
        <f t="shared" si="31"/>
        <v>-7.4033226810102555E-3</v>
      </c>
      <c r="AN29" s="6"/>
      <c r="AO29" s="6"/>
      <c r="AQ29"/>
      <c r="AT29" s="7">
        <f t="shared" si="32"/>
        <v>2.8269386991380038E-3</v>
      </c>
      <c r="AU29" s="6">
        <f t="shared" si="33"/>
        <v>2.0559355147628414E-2</v>
      </c>
      <c r="AV29" s="12"/>
      <c r="AW29" s="6"/>
      <c r="AY29"/>
      <c r="BB29" s="7">
        <f t="shared" si="36"/>
        <v>1.2036104541792035E-2</v>
      </c>
      <c r="BC29" s="6">
        <f t="shared" si="37"/>
        <v>1.5175009398632583E-2</v>
      </c>
      <c r="BD29" s="12"/>
      <c r="BE29" s="6"/>
      <c r="BG29"/>
      <c r="BJ29" s="4">
        <f t="shared" si="12"/>
        <v>74.389999000000003</v>
      </c>
      <c r="BK29" s="3">
        <f t="shared" si="13"/>
        <v>-3.4890400163106587E-3</v>
      </c>
      <c r="BL29" s="3"/>
      <c r="BM29" s="3" t="str">
        <f t="shared" si="14"/>
        <v/>
      </c>
      <c r="BN29" s="3" t="str">
        <f t="shared" si="14"/>
        <v/>
      </c>
      <c r="BO29" s="3">
        <f t="shared" si="15"/>
        <v>-4.0318528339716654E-4</v>
      </c>
      <c r="BP29" s="3"/>
      <c r="BQ29" s="3" t="str">
        <f t="shared" si="16"/>
        <v/>
      </c>
      <c r="BR29" s="3" t="str">
        <f t="shared" si="16"/>
        <v/>
      </c>
      <c r="BS29" s="3">
        <f t="shared" si="17"/>
        <v>2.8269386991380038E-3</v>
      </c>
      <c r="BT29" s="3"/>
      <c r="BU29" s="3" t="str">
        <f t="shared" si="18"/>
        <v/>
      </c>
      <c r="BV29" s="3" t="str">
        <f t="shared" si="18"/>
        <v/>
      </c>
      <c r="BW29" s="3">
        <f t="shared" si="19"/>
        <v>1.2036104541792035E-2</v>
      </c>
      <c r="BX29" s="3"/>
      <c r="BY29" s="3" t="str">
        <f t="shared" si="20"/>
        <v/>
      </c>
      <c r="BZ29" s="3" t="str">
        <f t="shared" si="20"/>
        <v/>
      </c>
    </row>
    <row r="30" spans="1:78" s="2" customFormat="1" hidden="1">
      <c r="A30" s="11">
        <v>39370</v>
      </c>
      <c r="B30">
        <v>76.370002999999997</v>
      </c>
      <c r="C30" t="e">
        <f t="shared" si="0"/>
        <v>#VALUE!</v>
      </c>
      <c r="D30" t="e">
        <f t="shared" si="1"/>
        <v>#VALUE!</v>
      </c>
      <c r="E30" s="10" t="e">
        <f t="shared" si="2"/>
        <v>#VALUE!</v>
      </c>
      <c r="F30" s="10" t="e">
        <f t="shared" si="3"/>
        <v>#VALUE!</v>
      </c>
      <c r="G30" s="33" t="e">
        <f t="shared" si="21"/>
        <v>#VALUE!</v>
      </c>
      <c r="H30" s="33" t="e">
        <f t="shared" si="22"/>
        <v>#VALUE!</v>
      </c>
      <c r="I30" s="10" t="e">
        <f t="shared" si="4"/>
        <v>#VALUE!</v>
      </c>
      <c r="J30" t="e">
        <f t="shared" si="34"/>
        <v>#VALUE!</v>
      </c>
      <c r="K30"/>
      <c r="L30"/>
      <c r="M30" t="e">
        <f t="shared" si="35"/>
        <v>#DIV/0!</v>
      </c>
      <c r="N30" t="e">
        <f t="shared" si="5"/>
        <v>#DIV/0!</v>
      </c>
      <c r="P30" s="2">
        <f t="shared" si="24"/>
        <v>1.9800039999999939</v>
      </c>
      <c r="Q30" s="2">
        <f t="shared" si="25"/>
        <v>1.9800039999999939</v>
      </c>
      <c r="R30" s="2">
        <f t="shared" si="26"/>
        <v>0</v>
      </c>
      <c r="S30" s="2">
        <f t="shared" si="38"/>
        <v>-0.27909095454545446</v>
      </c>
      <c r="T30" s="2">
        <f t="shared" si="39"/>
        <v>-0.25550009999999973</v>
      </c>
      <c r="U30" s="9">
        <f t="shared" si="6"/>
        <v>1.0923320755860948</v>
      </c>
      <c r="V30" s="9">
        <f t="shared" si="7"/>
        <v>52.206439328236911</v>
      </c>
      <c r="W30" s="9">
        <f t="shared" si="8"/>
        <v>0.43014204604586781</v>
      </c>
      <c r="X30" s="9" t="e">
        <f t="shared" si="40"/>
        <v>#VALUE!</v>
      </c>
      <c r="Y30" s="9" t="e">
        <f t="shared" si="10"/>
        <v>#VALUE!</v>
      </c>
      <c r="AA30" s="8" t="e">
        <f t="shared" si="11"/>
        <v>#VALUE!</v>
      </c>
      <c r="AD30" s="7">
        <f t="shared" si="28"/>
        <v>2.6268477422149827E-2</v>
      </c>
      <c r="AE30" s="6">
        <f t="shared" si="29"/>
        <v>1.1389718702919584E-2</v>
      </c>
      <c r="AF30" s="6"/>
      <c r="AG30" s="6"/>
      <c r="AI30"/>
      <c r="AL30" s="7">
        <f t="shared" si="30"/>
        <v>2.1306978843097117E-2</v>
      </c>
      <c r="AM30" s="6">
        <f t="shared" si="31"/>
        <v>6.9622392601528457E-4</v>
      </c>
      <c r="AN30" s="6"/>
      <c r="AO30" s="6"/>
      <c r="AQ30"/>
      <c r="AT30" s="7">
        <f t="shared" si="32"/>
        <v>1.4774084553747647E-2</v>
      </c>
      <c r="AU30" s="6">
        <f t="shared" si="33"/>
        <v>1.8573352467719115E-2</v>
      </c>
      <c r="AV30" s="12"/>
      <c r="AW30" s="6"/>
      <c r="AY30"/>
      <c r="BB30" s="7">
        <f t="shared" si="36"/>
        <v>2.9230259399346457E-2</v>
      </c>
      <c r="BC30" s="6">
        <f t="shared" si="37"/>
        <v>1.9759785939682691E-2</v>
      </c>
      <c r="BD30" s="12"/>
      <c r="BE30" s="6"/>
      <c r="BG30"/>
      <c r="BJ30" s="4">
        <f t="shared" si="12"/>
        <v>76.370002999999997</v>
      </c>
      <c r="BK30" s="3">
        <f t="shared" si="13"/>
        <v>2.6268477422149827E-2</v>
      </c>
      <c r="BL30" s="3"/>
      <c r="BM30" s="3" t="str">
        <f t="shared" si="14"/>
        <v/>
      </c>
      <c r="BN30" s="3" t="str">
        <f t="shared" si="14"/>
        <v/>
      </c>
      <c r="BO30" s="3">
        <f t="shared" si="15"/>
        <v>2.1306978843097117E-2</v>
      </c>
      <c r="BP30" s="3"/>
      <c r="BQ30" s="3" t="str">
        <f t="shared" si="16"/>
        <v/>
      </c>
      <c r="BR30" s="3" t="str">
        <f t="shared" si="16"/>
        <v/>
      </c>
      <c r="BS30" s="3">
        <f t="shared" si="17"/>
        <v>1.4774084553747647E-2</v>
      </c>
      <c r="BT30" s="3"/>
      <c r="BU30" s="3" t="str">
        <f t="shared" si="18"/>
        <v/>
      </c>
      <c r="BV30" s="3" t="str">
        <f t="shared" si="18"/>
        <v/>
      </c>
      <c r="BW30" s="3">
        <f t="shared" si="19"/>
        <v>2.9230259399346457E-2</v>
      </c>
      <c r="BX30" s="3"/>
      <c r="BY30" s="3" t="str">
        <f t="shared" si="20"/>
        <v/>
      </c>
      <c r="BZ30" s="3" t="str">
        <f t="shared" si="20"/>
        <v/>
      </c>
    </row>
    <row r="31" spans="1:78" s="2" customFormat="1" hidden="1">
      <c r="A31" s="11">
        <v>39377</v>
      </c>
      <c r="B31">
        <v>76.400002000000001</v>
      </c>
      <c r="C31" t="e">
        <f t="shared" si="0"/>
        <v>#VALUE!</v>
      </c>
      <c r="D31" t="e">
        <f t="shared" si="1"/>
        <v>#VALUE!</v>
      </c>
      <c r="E31" s="10" t="e">
        <f t="shared" si="2"/>
        <v>#VALUE!</v>
      </c>
      <c r="F31" s="10" t="e">
        <f t="shared" si="3"/>
        <v>#VALUE!</v>
      </c>
      <c r="G31" s="33" t="e">
        <f t="shared" si="21"/>
        <v>#VALUE!</v>
      </c>
      <c r="H31" s="33" t="e">
        <f t="shared" si="22"/>
        <v>#VALUE!</v>
      </c>
      <c r="I31" s="10" t="e">
        <f t="shared" si="4"/>
        <v>#VALUE!</v>
      </c>
      <c r="J31" t="e">
        <f t="shared" si="34"/>
        <v>#VALUE!</v>
      </c>
      <c r="K31"/>
      <c r="L31"/>
      <c r="M31" t="e">
        <f t="shared" si="35"/>
        <v>#DIV/0!</v>
      </c>
      <c r="N31" t="e">
        <f t="shared" si="5"/>
        <v>#DIV/0!</v>
      </c>
      <c r="P31" s="2">
        <f t="shared" si="24"/>
        <v>2.9999000000003662E-2</v>
      </c>
      <c r="Q31" s="2">
        <f t="shared" si="25"/>
        <v>2.9999000000003662E-2</v>
      </c>
      <c r="R31" s="2">
        <f t="shared" si="26"/>
        <v>0</v>
      </c>
      <c r="S31" s="2">
        <f t="shared" si="38"/>
        <v>-0.26000009090909126</v>
      </c>
      <c r="T31" s="2">
        <f t="shared" si="39"/>
        <v>-0.1970002000000001</v>
      </c>
      <c r="U31" s="9">
        <f t="shared" si="6"/>
        <v>1.3197960758876952</v>
      </c>
      <c r="V31" s="9">
        <f t="shared" si="7"/>
        <v>56.892762670212768</v>
      </c>
      <c r="W31" s="9">
        <f t="shared" si="8"/>
        <v>0.38796513596808513</v>
      </c>
      <c r="X31" s="9" t="e">
        <f t="shared" si="40"/>
        <v>#VALUE!</v>
      </c>
      <c r="Y31" s="9" t="e">
        <f t="shared" si="10"/>
        <v>#VALUE!</v>
      </c>
      <c r="AA31" s="8" t="e">
        <f t="shared" si="11"/>
        <v>#VALUE!</v>
      </c>
      <c r="AD31" s="7">
        <f t="shared" si="28"/>
        <v>3.9273416775220839E-4</v>
      </c>
      <c r="AE31" s="6">
        <f t="shared" si="29"/>
        <v>1.3330605794951017E-2</v>
      </c>
      <c r="AF31" s="6"/>
      <c r="AG31" s="6"/>
      <c r="AI31"/>
      <c r="AL31" s="7">
        <f t="shared" si="30"/>
        <v>2.3172171573591329E-2</v>
      </c>
      <c r="AM31" s="6">
        <f t="shared" si="31"/>
        <v>9.084097115086797E-3</v>
      </c>
      <c r="AN31" s="6"/>
      <c r="AO31" s="6"/>
      <c r="AQ31"/>
      <c r="AT31" s="7">
        <f t="shared" si="32"/>
        <v>1.1320391828154681E-2</v>
      </c>
      <c r="AU31" s="6">
        <f t="shared" si="33"/>
        <v>1.531748770796202E-2</v>
      </c>
      <c r="AV31" s="12"/>
      <c r="AW31" s="6"/>
      <c r="AY31"/>
      <c r="BB31" s="7">
        <f t="shared" si="36"/>
        <v>4.3880754176144822E-2</v>
      </c>
      <c r="BC31" s="6">
        <f t="shared" si="37"/>
        <v>2.3909418046283572E-2</v>
      </c>
      <c r="BD31" s="12"/>
      <c r="BE31" s="6"/>
      <c r="BG31"/>
      <c r="BJ31" s="4">
        <f t="shared" si="12"/>
        <v>76.400002000000001</v>
      </c>
      <c r="BK31" s="3">
        <f t="shared" si="13"/>
        <v>3.9273416775220839E-4</v>
      </c>
      <c r="BL31" s="3"/>
      <c r="BM31" s="3" t="str">
        <f t="shared" si="14"/>
        <v/>
      </c>
      <c r="BN31" s="3" t="str">
        <f t="shared" si="14"/>
        <v/>
      </c>
      <c r="BO31" s="3">
        <f t="shared" si="15"/>
        <v>2.3172171573591329E-2</v>
      </c>
      <c r="BP31" s="3"/>
      <c r="BQ31" s="3" t="str">
        <f t="shared" si="16"/>
        <v/>
      </c>
      <c r="BR31" s="3" t="str">
        <f t="shared" si="16"/>
        <v/>
      </c>
      <c r="BS31" s="3">
        <f t="shared" si="17"/>
        <v>1.1320391828154681E-2</v>
      </c>
      <c r="BT31" s="3"/>
      <c r="BU31" s="3" t="str">
        <f t="shared" si="18"/>
        <v/>
      </c>
      <c r="BV31" s="3" t="str">
        <f t="shared" si="18"/>
        <v/>
      </c>
      <c r="BW31" s="3">
        <f t="shared" si="19"/>
        <v>4.3880754176144822E-2</v>
      </c>
      <c r="BX31" s="3"/>
      <c r="BY31" s="3" t="str">
        <f t="shared" si="20"/>
        <v/>
      </c>
      <c r="BZ31" s="3" t="str">
        <f t="shared" si="20"/>
        <v/>
      </c>
    </row>
    <row r="32" spans="1:78" s="2" customFormat="1" hidden="1">
      <c r="A32" s="11">
        <v>39384</v>
      </c>
      <c r="B32">
        <v>76.389999000000003</v>
      </c>
      <c r="C32" t="e">
        <f t="shared" si="0"/>
        <v>#VALUE!</v>
      </c>
      <c r="D32" t="e">
        <f t="shared" si="1"/>
        <v>#VALUE!</v>
      </c>
      <c r="E32" s="10" t="e">
        <f t="shared" si="2"/>
        <v>#VALUE!</v>
      </c>
      <c r="F32" s="10" t="e">
        <f t="shared" si="3"/>
        <v>#VALUE!</v>
      </c>
      <c r="G32" s="33" t="e">
        <f t="shared" si="21"/>
        <v>#VALUE!</v>
      </c>
      <c r="H32" s="33" t="e">
        <f t="shared" si="22"/>
        <v>#VALUE!</v>
      </c>
      <c r="I32" s="10" t="e">
        <f t="shared" si="4"/>
        <v>#VALUE!</v>
      </c>
      <c r="J32" t="e">
        <f t="shared" si="34"/>
        <v>#VALUE!</v>
      </c>
      <c r="K32"/>
      <c r="L32"/>
      <c r="M32" t="e">
        <f t="shared" si="35"/>
        <v>#DIV/0!</v>
      </c>
      <c r="N32" t="e">
        <f t="shared" si="5"/>
        <v>#DIV/0!</v>
      </c>
      <c r="P32" s="2">
        <f t="shared" si="24"/>
        <v>-1.0002999999997542E-2</v>
      </c>
      <c r="Q32" s="2">
        <f t="shared" si="25"/>
        <v>0</v>
      </c>
      <c r="R32" s="2">
        <f t="shared" si="26"/>
        <v>-1.0002999999997542E-2</v>
      </c>
      <c r="S32" s="2">
        <f t="shared" si="38"/>
        <v>-0.23272749999999964</v>
      </c>
      <c r="T32" s="2">
        <f t="shared" si="39"/>
        <v>-0.19100010000000012</v>
      </c>
      <c r="U32" s="9">
        <f t="shared" si="6"/>
        <v>1.2184679484460976</v>
      </c>
      <c r="V32" s="9">
        <f t="shared" si="7"/>
        <v>54.923847301898618</v>
      </c>
      <c r="W32" s="9">
        <f t="shared" si="8"/>
        <v>0.40568537428291246</v>
      </c>
      <c r="X32" s="9" t="e">
        <f t="shared" si="40"/>
        <v>#VALUE!</v>
      </c>
      <c r="Y32" s="9" t="e">
        <f t="shared" si="10"/>
        <v>#VALUE!</v>
      </c>
      <c r="AA32" s="8" t="e">
        <f t="shared" si="11"/>
        <v>#VALUE!</v>
      </c>
      <c r="AD32" s="7">
        <f t="shared" si="28"/>
        <v>-1.3093788793538421E-4</v>
      </c>
      <c r="AE32" s="6">
        <f t="shared" si="29"/>
        <v>1.3089813990841209E-4</v>
      </c>
      <c r="AF32" s="6"/>
      <c r="AG32" s="6"/>
      <c r="AI32"/>
      <c r="AL32" s="7">
        <f t="shared" si="30"/>
        <v>2.6530273701966676E-2</v>
      </c>
      <c r="AM32" s="6">
        <f t="shared" si="31"/>
        <v>1.7651559708814487E-2</v>
      </c>
      <c r="AN32" s="6"/>
      <c r="AO32" s="6"/>
      <c r="AQ32"/>
      <c r="AT32" s="7">
        <f t="shared" si="32"/>
        <v>1.5301657012711828E-2</v>
      </c>
      <c r="AU32" s="6">
        <f t="shared" si="33"/>
        <v>1.3706000212428493E-2</v>
      </c>
      <c r="AV32" s="12"/>
      <c r="AW32" s="6"/>
      <c r="AY32"/>
      <c r="BB32" s="7">
        <f t="shared" si="36"/>
        <v>3.9655433634395568E-2</v>
      </c>
      <c r="BC32" s="6">
        <f t="shared" si="37"/>
        <v>2.8424656597891975E-2</v>
      </c>
      <c r="BD32" s="12"/>
      <c r="BE32" s="6"/>
      <c r="BG32"/>
      <c r="BJ32" s="4">
        <f t="shared" si="12"/>
        <v>76.389999000000003</v>
      </c>
      <c r="BK32" s="3">
        <f t="shared" si="13"/>
        <v>-1.3093788793538421E-4</v>
      </c>
      <c r="BL32" s="3"/>
      <c r="BM32" s="3" t="str">
        <f t="shared" si="14"/>
        <v/>
      </c>
      <c r="BN32" s="3" t="str">
        <f t="shared" si="14"/>
        <v/>
      </c>
      <c r="BO32" s="3">
        <f t="shared" si="15"/>
        <v>2.6530273701966676E-2</v>
      </c>
      <c r="BP32" s="3"/>
      <c r="BQ32" s="3" t="str">
        <f t="shared" si="16"/>
        <v/>
      </c>
      <c r="BR32" s="3" t="str">
        <f t="shared" si="16"/>
        <v/>
      </c>
      <c r="BS32" s="3">
        <f t="shared" si="17"/>
        <v>1.5301657012711828E-2</v>
      </c>
      <c r="BT32" s="3"/>
      <c r="BU32" s="3" t="str">
        <f t="shared" si="18"/>
        <v/>
      </c>
      <c r="BV32" s="3" t="str">
        <f t="shared" si="18"/>
        <v/>
      </c>
      <c r="BW32" s="3">
        <f t="shared" si="19"/>
        <v>3.9655433634395568E-2</v>
      </c>
      <c r="BX32" s="3"/>
      <c r="BY32" s="3" t="str">
        <f t="shared" si="20"/>
        <v/>
      </c>
      <c r="BZ32" s="3" t="str">
        <f t="shared" si="20"/>
        <v/>
      </c>
    </row>
    <row r="33" spans="1:78" s="2" customFormat="1" hidden="1">
      <c r="A33" s="11">
        <v>39391</v>
      </c>
      <c r="B33">
        <v>76.180000000000007</v>
      </c>
      <c r="C33" t="e">
        <f t="shared" si="0"/>
        <v>#VALUE!</v>
      </c>
      <c r="D33" t="e">
        <f t="shared" si="1"/>
        <v>#VALUE!</v>
      </c>
      <c r="E33" s="10" t="e">
        <f t="shared" si="2"/>
        <v>#VALUE!</v>
      </c>
      <c r="F33" s="10" t="e">
        <f t="shared" si="3"/>
        <v>#VALUE!</v>
      </c>
      <c r="G33" s="33" t="e">
        <f t="shared" si="21"/>
        <v>#VALUE!</v>
      </c>
      <c r="H33" s="33" t="e">
        <f t="shared" si="22"/>
        <v>#VALUE!</v>
      </c>
      <c r="I33" s="10" t="e">
        <f t="shared" si="4"/>
        <v>#VALUE!</v>
      </c>
      <c r="J33" t="e">
        <f t="shared" si="34"/>
        <v>#VALUE!</v>
      </c>
      <c r="K33"/>
      <c r="L33"/>
      <c r="M33" t="e">
        <f t="shared" si="35"/>
        <v>#DIV/0!</v>
      </c>
      <c r="N33" t="e">
        <f t="shared" si="5"/>
        <v>#DIV/0!</v>
      </c>
      <c r="P33" s="2">
        <f t="shared" si="24"/>
        <v>-0.20999899999999627</v>
      </c>
      <c r="Q33" s="2">
        <f t="shared" si="25"/>
        <v>0</v>
      </c>
      <c r="R33" s="2">
        <f t="shared" si="26"/>
        <v>-0.20999899999999627</v>
      </c>
      <c r="S33" s="2">
        <f t="shared" si="38"/>
        <v>-0.18909118181818163</v>
      </c>
      <c r="T33" s="2">
        <f t="shared" si="39"/>
        <v>-0.19850014999999957</v>
      </c>
      <c r="U33" s="9">
        <f t="shared" si="6"/>
        <v>0.95259969233364328</v>
      </c>
      <c r="V33" s="9">
        <f t="shared" si="7"/>
        <v>48.78622567000135</v>
      </c>
      <c r="W33" s="9">
        <f t="shared" si="8"/>
        <v>0.46092396896998789</v>
      </c>
      <c r="X33" s="9" t="e">
        <f t="shared" si="40"/>
        <v>#VALUE!</v>
      </c>
      <c r="Y33" s="9" t="e">
        <f t="shared" si="10"/>
        <v>#VALUE!</v>
      </c>
      <c r="AA33" s="8" t="e">
        <f t="shared" si="11"/>
        <v>#VALUE!</v>
      </c>
      <c r="AD33" s="7">
        <f t="shared" si="28"/>
        <v>-2.7528234120915429E-3</v>
      </c>
      <c r="AE33" s="6">
        <f t="shared" si="29"/>
        <v>-1.4418806500134636E-3</v>
      </c>
      <c r="AF33" s="6"/>
      <c r="AG33" s="6"/>
      <c r="AI33"/>
      <c r="AL33" s="7">
        <f t="shared" si="30"/>
        <v>-2.4910271322746355E-3</v>
      </c>
      <c r="AM33" s="6">
        <f t="shared" si="31"/>
        <v>1.7129599246595122E-2</v>
      </c>
      <c r="AN33" s="6"/>
      <c r="AO33" s="6"/>
      <c r="AQ33"/>
      <c r="AT33" s="7">
        <f t="shared" si="32"/>
        <v>2.337426500647798E-2</v>
      </c>
      <c r="AU33" s="6">
        <f t="shared" si="33"/>
        <v>1.3719693184357392E-2</v>
      </c>
      <c r="AV33" s="12"/>
      <c r="AW33" s="6"/>
      <c r="AY33"/>
      <c r="BB33" s="7">
        <f t="shared" si="36"/>
        <v>2.6604388989013301E-2</v>
      </c>
      <c r="BC33" s="6">
        <f t="shared" si="37"/>
        <v>3.0823099516124174E-2</v>
      </c>
      <c r="BD33" s="12"/>
      <c r="BE33" s="6"/>
      <c r="BG33"/>
      <c r="BJ33" s="4">
        <f t="shared" si="12"/>
        <v>76.180000000000007</v>
      </c>
      <c r="BK33" s="3">
        <f t="shared" si="13"/>
        <v>-2.7528234120915429E-3</v>
      </c>
      <c r="BL33" s="3"/>
      <c r="BM33" s="3" t="str">
        <f t="shared" si="14"/>
        <v/>
      </c>
      <c r="BN33" s="3" t="str">
        <f t="shared" si="14"/>
        <v/>
      </c>
      <c r="BO33" s="3">
        <f t="shared" si="15"/>
        <v>-2.4910271322746355E-3</v>
      </c>
      <c r="BP33" s="3"/>
      <c r="BQ33" s="3" t="str">
        <f t="shared" si="16"/>
        <v/>
      </c>
      <c r="BR33" s="3" t="str">
        <f t="shared" si="16"/>
        <v/>
      </c>
      <c r="BS33" s="3">
        <f t="shared" si="17"/>
        <v>2.337426500647798E-2</v>
      </c>
      <c r="BT33" s="3"/>
      <c r="BU33" s="3" t="str">
        <f t="shared" si="18"/>
        <v/>
      </c>
      <c r="BV33" s="3" t="str">
        <f t="shared" si="18"/>
        <v/>
      </c>
      <c r="BW33" s="3">
        <f t="shared" si="19"/>
        <v>2.6604388989013301E-2</v>
      </c>
      <c r="BX33" s="3"/>
      <c r="BY33" s="3" t="str">
        <f t="shared" si="20"/>
        <v/>
      </c>
      <c r="BZ33" s="3" t="str">
        <f t="shared" si="20"/>
        <v/>
      </c>
    </row>
    <row r="34" spans="1:78" s="2" customFormat="1" hidden="1">
      <c r="A34" s="11">
        <v>39398</v>
      </c>
      <c r="B34">
        <v>76.669998000000007</v>
      </c>
      <c r="C34" t="e">
        <f t="shared" si="0"/>
        <v>#VALUE!</v>
      </c>
      <c r="D34" t="e">
        <f t="shared" si="1"/>
        <v>#VALUE!</v>
      </c>
      <c r="E34" s="10" t="e">
        <f t="shared" si="2"/>
        <v>#VALUE!</v>
      </c>
      <c r="F34" s="10" t="e">
        <f t="shared" si="3"/>
        <v>#VALUE!</v>
      </c>
      <c r="G34" s="33" t="e">
        <f t="shared" si="21"/>
        <v>#VALUE!</v>
      </c>
      <c r="H34" s="33" t="e">
        <f t="shared" si="22"/>
        <v>#VALUE!</v>
      </c>
      <c r="I34" s="10" t="e">
        <f t="shared" si="4"/>
        <v>#VALUE!</v>
      </c>
      <c r="J34" t="e">
        <f t="shared" si="34"/>
        <v>#VALUE!</v>
      </c>
      <c r="K34"/>
      <c r="L34"/>
      <c r="M34" t="e">
        <f t="shared" si="35"/>
        <v>#DIV/0!</v>
      </c>
      <c r="N34" t="e">
        <f t="shared" si="5"/>
        <v>#DIV/0!</v>
      </c>
      <c r="P34" s="2">
        <f t="shared" si="24"/>
        <v>0.48999799999999993</v>
      </c>
      <c r="Q34" s="2">
        <f t="shared" si="25"/>
        <v>0.48999799999999993</v>
      </c>
      <c r="R34" s="2">
        <f t="shared" si="26"/>
        <v>0</v>
      </c>
      <c r="S34" s="2">
        <f t="shared" si="38"/>
        <v>-0.18318186363636357</v>
      </c>
      <c r="T34" s="2">
        <f t="shared" si="39"/>
        <v>-0.19850014999999957</v>
      </c>
      <c r="U34" s="9">
        <f t="shared" si="6"/>
        <v>0.92282984993393691</v>
      </c>
      <c r="V34" s="9">
        <f t="shared" si="7"/>
        <v>47.993318283759884</v>
      </c>
      <c r="W34" s="9">
        <f t="shared" si="8"/>
        <v>0.4680601354461611</v>
      </c>
      <c r="X34" s="9" t="e">
        <f t="shared" si="40"/>
        <v>#VALUE!</v>
      </c>
      <c r="Y34" s="9" t="e">
        <f t="shared" si="10"/>
        <v>#VALUE!</v>
      </c>
      <c r="AA34" s="8" t="e">
        <f t="shared" si="11"/>
        <v>#VALUE!</v>
      </c>
      <c r="AD34" s="7">
        <f t="shared" si="28"/>
        <v>6.4115104345223188E-3</v>
      </c>
      <c r="AE34" s="6">
        <f t="shared" si="29"/>
        <v>1.8293435112153879E-3</v>
      </c>
      <c r="AF34" s="6"/>
      <c r="AG34" s="6"/>
      <c r="AI34"/>
      <c r="AL34" s="7">
        <f t="shared" si="30"/>
        <v>3.527749134495575E-3</v>
      </c>
      <c r="AM34" s="6">
        <f t="shared" si="31"/>
        <v>1.2684791819444737E-2</v>
      </c>
      <c r="AN34" s="6"/>
      <c r="AO34" s="6"/>
      <c r="AQ34"/>
      <c r="AT34" s="7">
        <f t="shared" si="32"/>
        <v>2.5227462145344683E-2</v>
      </c>
      <c r="AU34" s="6">
        <f t="shared" si="33"/>
        <v>1.6452505044951233E-2</v>
      </c>
      <c r="AV34" s="12"/>
      <c r="AW34" s="6"/>
      <c r="AY34"/>
      <c r="BB34" s="7">
        <f t="shared" si="36"/>
        <v>1.8694567855995426E-2</v>
      </c>
      <c r="BC34" s="6">
        <f t="shared" si="37"/>
        <v>3.0368471385813101E-2</v>
      </c>
      <c r="BD34" s="12"/>
      <c r="BE34" s="6"/>
      <c r="BG34"/>
      <c r="BJ34" s="4">
        <f t="shared" si="12"/>
        <v>76.669998000000007</v>
      </c>
      <c r="BK34" s="3">
        <f t="shared" si="13"/>
        <v>6.4115104345223188E-3</v>
      </c>
      <c r="BL34" s="3"/>
      <c r="BM34" s="3" t="str">
        <f t="shared" si="14"/>
        <v/>
      </c>
      <c r="BN34" s="3" t="str">
        <f t="shared" si="14"/>
        <v/>
      </c>
      <c r="BO34" s="3">
        <f t="shared" si="15"/>
        <v>3.527749134495575E-3</v>
      </c>
      <c r="BP34" s="3"/>
      <c r="BQ34" s="3" t="str">
        <f t="shared" si="16"/>
        <v/>
      </c>
      <c r="BR34" s="3" t="str">
        <f t="shared" si="16"/>
        <v/>
      </c>
      <c r="BS34" s="3">
        <f t="shared" si="17"/>
        <v>2.5227462145344683E-2</v>
      </c>
      <c r="BT34" s="3"/>
      <c r="BU34" s="3" t="str">
        <f t="shared" si="18"/>
        <v/>
      </c>
      <c r="BV34" s="3" t="str">
        <f t="shared" si="18"/>
        <v/>
      </c>
      <c r="BW34" s="3">
        <f t="shared" si="19"/>
        <v>1.8694567855995426E-2</v>
      </c>
      <c r="BX34" s="3"/>
      <c r="BY34" s="3" t="str">
        <f t="shared" si="20"/>
        <v/>
      </c>
      <c r="BZ34" s="3" t="str">
        <f t="shared" si="20"/>
        <v/>
      </c>
    </row>
    <row r="35" spans="1:78" s="2" customFormat="1" hidden="1">
      <c r="A35" s="11">
        <v>39405</v>
      </c>
      <c r="B35">
        <v>77.209998999999996</v>
      </c>
      <c r="C35" t="e">
        <f t="shared" si="0"/>
        <v>#VALUE!</v>
      </c>
      <c r="D35" t="e">
        <f t="shared" si="1"/>
        <v>#VALUE!</v>
      </c>
      <c r="E35" s="10" t="e">
        <f t="shared" si="2"/>
        <v>#VALUE!</v>
      </c>
      <c r="F35" s="10" t="e">
        <f t="shared" si="3"/>
        <v>#VALUE!</v>
      </c>
      <c r="G35" s="33" t="e">
        <f t="shared" si="21"/>
        <v>#VALUE!</v>
      </c>
      <c r="H35" s="33" t="e">
        <f t="shared" si="22"/>
        <v>#VALUE!</v>
      </c>
      <c r="I35" s="10" t="e">
        <f t="shared" si="4"/>
        <v>#VALUE!</v>
      </c>
      <c r="J35" t="e">
        <f t="shared" si="34"/>
        <v>#VALUE!</v>
      </c>
      <c r="K35"/>
      <c r="L35"/>
      <c r="M35" t="e">
        <f t="shared" si="35"/>
        <v>#DIV/0!</v>
      </c>
      <c r="N35" t="e">
        <f t="shared" si="5"/>
        <v>#DIV/0!</v>
      </c>
      <c r="P35" s="2">
        <f t="shared" si="24"/>
        <v>0.54000099999998952</v>
      </c>
      <c r="Q35" s="2">
        <f t="shared" si="25"/>
        <v>0.54000099999998952</v>
      </c>
      <c r="R35" s="2">
        <f t="shared" si="26"/>
        <v>0</v>
      </c>
      <c r="S35" s="2">
        <f t="shared" si="38"/>
        <v>-0.18045468181818142</v>
      </c>
      <c r="T35" s="2">
        <f t="shared" si="39"/>
        <v>-0.13800014999999988</v>
      </c>
      <c r="U35" s="9">
        <f t="shared" si="6"/>
        <v>1.3076412005217499</v>
      </c>
      <c r="V35" s="9">
        <f t="shared" si="7"/>
        <v>56.665706966321132</v>
      </c>
      <c r="W35" s="9">
        <f t="shared" si="8"/>
        <v>0.39000863730310981</v>
      </c>
      <c r="X35" s="9" t="e">
        <f t="shared" si="40"/>
        <v>#VALUE!</v>
      </c>
      <c r="Y35" s="9" t="e">
        <f t="shared" si="10"/>
        <v>#VALUE!</v>
      </c>
      <c r="AA35" s="8" t="e">
        <f t="shared" si="11"/>
        <v>#VALUE!</v>
      </c>
      <c r="AD35" s="7">
        <f t="shared" si="28"/>
        <v>7.0184978840535702E-3</v>
      </c>
      <c r="AE35" s="6">
        <f t="shared" si="29"/>
        <v>6.7150041592879441E-3</v>
      </c>
      <c r="AF35" s="6"/>
      <c r="AG35" s="6"/>
      <c r="AI35"/>
      <c r="AL35" s="7">
        <f t="shared" si="30"/>
        <v>1.0677184906484498E-2</v>
      </c>
      <c r="AM35" s="6">
        <f t="shared" si="31"/>
        <v>9.5610451526680282E-3</v>
      </c>
      <c r="AN35" s="6"/>
      <c r="AO35" s="6"/>
      <c r="AQ35"/>
      <c r="AT35" s="7">
        <f t="shared" si="32"/>
        <v>3.3718418592140517E-2</v>
      </c>
      <c r="AU35" s="6">
        <f t="shared" si="33"/>
        <v>1.7894677223306853E-2</v>
      </c>
      <c r="AV35" s="12"/>
      <c r="AW35" s="6"/>
      <c r="AY35"/>
      <c r="BB35" s="7">
        <f t="shared" si="36"/>
        <v>2.186663884670367E-2</v>
      </c>
      <c r="BC35" s="6">
        <f t="shared" si="37"/>
        <v>2.8834986978034809E-2</v>
      </c>
      <c r="BD35" s="12"/>
      <c r="BE35" s="6"/>
      <c r="BG35"/>
      <c r="BJ35" s="4">
        <f t="shared" si="12"/>
        <v>77.209998999999996</v>
      </c>
      <c r="BK35" s="3">
        <f t="shared" si="13"/>
        <v>7.0184978840535702E-3</v>
      </c>
      <c r="BL35" s="3"/>
      <c r="BM35" s="3" t="str">
        <f t="shared" si="14"/>
        <v/>
      </c>
      <c r="BN35" s="3" t="str">
        <f t="shared" si="14"/>
        <v/>
      </c>
      <c r="BO35" s="3">
        <f t="shared" si="15"/>
        <v>1.0677184906484498E-2</v>
      </c>
      <c r="BP35" s="3"/>
      <c r="BQ35" s="3" t="str">
        <f t="shared" si="16"/>
        <v/>
      </c>
      <c r="BR35" s="3" t="str">
        <f t="shared" si="16"/>
        <v/>
      </c>
      <c r="BS35" s="3">
        <f t="shared" si="17"/>
        <v>3.3718418592140517E-2</v>
      </c>
      <c r="BT35" s="3"/>
      <c r="BU35" s="3" t="str">
        <f t="shared" si="18"/>
        <v/>
      </c>
      <c r="BV35" s="3" t="str">
        <f t="shared" si="18"/>
        <v/>
      </c>
      <c r="BW35" s="3">
        <f t="shared" si="19"/>
        <v>2.186663884670367E-2</v>
      </c>
      <c r="BX35" s="3"/>
      <c r="BY35" s="3" t="str">
        <f t="shared" si="20"/>
        <v/>
      </c>
      <c r="BZ35" s="3" t="str">
        <f t="shared" si="20"/>
        <v/>
      </c>
    </row>
    <row r="36" spans="1:78" s="2" customFormat="1" hidden="1">
      <c r="A36" s="11">
        <v>39412</v>
      </c>
      <c r="B36">
        <v>77.879997000000003</v>
      </c>
      <c r="C36" t="e">
        <f t="shared" si="0"/>
        <v>#VALUE!</v>
      </c>
      <c r="D36" t="e">
        <f t="shared" si="1"/>
        <v>#VALUE!</v>
      </c>
      <c r="E36" s="10" t="e">
        <f t="shared" si="2"/>
        <v>#VALUE!</v>
      </c>
      <c r="F36" s="10" t="e">
        <f t="shared" si="3"/>
        <v>#VALUE!</v>
      </c>
      <c r="G36" s="33" t="e">
        <f t="shared" si="21"/>
        <v>#VALUE!</v>
      </c>
      <c r="H36" s="33" t="e">
        <f t="shared" si="22"/>
        <v>#VALUE!</v>
      </c>
      <c r="I36" s="10" t="e">
        <f t="shared" si="4"/>
        <v>#VALUE!</v>
      </c>
      <c r="J36" t="e">
        <f t="shared" si="34"/>
        <v>#VALUE!</v>
      </c>
      <c r="K36"/>
      <c r="L36"/>
      <c r="M36" t="e">
        <f t="shared" si="35"/>
        <v>#DIV/0!</v>
      </c>
      <c r="N36" t="e">
        <f t="shared" si="5"/>
        <v>#DIV/0!</v>
      </c>
      <c r="P36" s="2">
        <f t="shared" si="24"/>
        <v>0.66999800000000675</v>
      </c>
      <c r="Q36" s="2">
        <f t="shared" si="25"/>
        <v>0.66999800000000675</v>
      </c>
      <c r="R36" s="2">
        <f t="shared" si="26"/>
        <v>0</v>
      </c>
      <c r="S36" s="2">
        <f t="shared" si="38"/>
        <v>-0.18045468181818142</v>
      </c>
      <c r="T36" s="2">
        <f t="shared" si="39"/>
        <v>-0.13800014999999988</v>
      </c>
      <c r="U36" s="9">
        <f t="shared" si="6"/>
        <v>1.3076412005217499</v>
      </c>
      <c r="V36" s="9">
        <f t="shared" si="7"/>
        <v>56.665706966321132</v>
      </c>
      <c r="W36" s="9">
        <f t="shared" si="8"/>
        <v>0.39000863730310981</v>
      </c>
      <c r="X36" s="9" t="e">
        <f t="shared" si="40"/>
        <v>#VALUE!</v>
      </c>
      <c r="Y36" s="9" t="e">
        <f t="shared" si="10"/>
        <v>#VALUE!</v>
      </c>
      <c r="AA36" s="8" t="e">
        <f t="shared" si="11"/>
        <v>#VALUE!</v>
      </c>
      <c r="AD36" s="7">
        <f t="shared" si="28"/>
        <v>8.6401726141628818E-3</v>
      </c>
      <c r="AE36" s="6">
        <f t="shared" si="29"/>
        <v>7.8293352491082269E-3</v>
      </c>
      <c r="AF36" s="6"/>
      <c r="AG36" s="6"/>
      <c r="AI36"/>
      <c r="AL36" s="7">
        <f t="shared" si="30"/>
        <v>2.2070180932738884E-2</v>
      </c>
      <c r="AM36" s="6">
        <f t="shared" si="31"/>
        <v>8.4460219603610803E-3</v>
      </c>
      <c r="AN36" s="6"/>
      <c r="AO36" s="6"/>
      <c r="AQ36"/>
      <c r="AT36" s="7">
        <f t="shared" si="32"/>
        <v>4.5847631222614128E-2</v>
      </c>
      <c r="AU36" s="6">
        <f t="shared" si="33"/>
        <v>2.1548856132541181E-2</v>
      </c>
      <c r="AV36" s="12"/>
      <c r="AW36" s="6"/>
      <c r="AY36"/>
      <c r="BB36" s="7">
        <f t="shared" si="36"/>
        <v>3.4619014533359381E-2</v>
      </c>
      <c r="BC36" s="6">
        <f t="shared" si="37"/>
        <v>2.7974463120278171E-2</v>
      </c>
      <c r="BD36" s="12"/>
      <c r="BE36" s="6"/>
      <c r="BG36"/>
      <c r="BJ36" s="4">
        <f t="shared" si="12"/>
        <v>77.879997000000003</v>
      </c>
      <c r="BK36" s="3">
        <f t="shared" si="13"/>
        <v>8.6401726141628818E-3</v>
      </c>
      <c r="BL36" s="3"/>
      <c r="BM36" s="3" t="str">
        <f t="shared" si="14"/>
        <v/>
      </c>
      <c r="BN36" s="3" t="str">
        <f t="shared" si="14"/>
        <v/>
      </c>
      <c r="BO36" s="3">
        <f t="shared" si="15"/>
        <v>2.2070180932738884E-2</v>
      </c>
      <c r="BP36" s="3"/>
      <c r="BQ36" s="3" t="str">
        <f t="shared" si="16"/>
        <v/>
      </c>
      <c r="BR36" s="3" t="str">
        <f t="shared" si="16"/>
        <v/>
      </c>
      <c r="BS36" s="3">
        <f t="shared" si="17"/>
        <v>4.5847631222614128E-2</v>
      </c>
      <c r="BT36" s="3"/>
      <c r="BU36" s="3" t="str">
        <f t="shared" si="18"/>
        <v/>
      </c>
      <c r="BV36" s="3" t="str">
        <f t="shared" si="18"/>
        <v/>
      </c>
      <c r="BW36" s="3">
        <f t="shared" si="19"/>
        <v>3.4619014533359381E-2</v>
      </c>
      <c r="BX36" s="3"/>
      <c r="BY36" s="3" t="str">
        <f t="shared" si="20"/>
        <v/>
      </c>
      <c r="BZ36" s="3" t="str">
        <f t="shared" si="20"/>
        <v/>
      </c>
    </row>
    <row r="37" spans="1:78" s="2" customFormat="1" hidden="1">
      <c r="A37" s="11">
        <v>39419</v>
      </c>
      <c r="B37">
        <v>75.650002000000001</v>
      </c>
      <c r="C37" t="e">
        <f t="shared" si="0"/>
        <v>#VALUE!</v>
      </c>
      <c r="D37" t="e">
        <f t="shared" si="1"/>
        <v>#VALUE!</v>
      </c>
      <c r="E37" s="10" t="e">
        <f t="shared" si="2"/>
        <v>#VALUE!</v>
      </c>
      <c r="F37" s="10" t="e">
        <f t="shared" si="3"/>
        <v>#VALUE!</v>
      </c>
      <c r="G37" s="33" t="e">
        <f t="shared" si="21"/>
        <v>#VALUE!</v>
      </c>
      <c r="H37" s="33" t="e">
        <f t="shared" si="22"/>
        <v>#VALUE!</v>
      </c>
      <c r="I37" s="10" t="e">
        <f t="shared" si="4"/>
        <v>#VALUE!</v>
      </c>
      <c r="J37" t="e">
        <f t="shared" si="34"/>
        <v>#VALUE!</v>
      </c>
      <c r="K37"/>
      <c r="L37"/>
      <c r="M37" t="e">
        <f t="shared" si="35"/>
        <v>#DIV/0!</v>
      </c>
      <c r="N37" t="e">
        <f t="shared" si="5"/>
        <v>#DIV/0!</v>
      </c>
      <c r="P37" s="2">
        <f t="shared" si="24"/>
        <v>-2.2299950000000024</v>
      </c>
      <c r="Q37" s="2">
        <f t="shared" si="25"/>
        <v>0</v>
      </c>
      <c r="R37" s="2">
        <f t="shared" si="26"/>
        <v>-2.2299950000000024</v>
      </c>
      <c r="S37" s="2">
        <f t="shared" si="38"/>
        <v>-0.22681809090909091</v>
      </c>
      <c r="T37" s="2">
        <f t="shared" si="39"/>
        <v>-0.2494999</v>
      </c>
      <c r="U37" s="9">
        <f t="shared" si="6"/>
        <v>0.90909090909090917</v>
      </c>
      <c r="V37" s="9">
        <f t="shared" si="7"/>
        <v>47.61904761904762</v>
      </c>
      <c r="W37" s="9">
        <f t="shared" si="8"/>
        <v>0.47142857142857147</v>
      </c>
      <c r="X37" s="9" t="e">
        <f t="shared" si="40"/>
        <v>#VALUE!</v>
      </c>
      <c r="Y37" s="9" t="e">
        <f t="shared" si="10"/>
        <v>#VALUE!</v>
      </c>
      <c r="AA37" s="8" t="e">
        <f t="shared" si="11"/>
        <v>#VALUE!</v>
      </c>
      <c r="AD37" s="7">
        <f t="shared" si="28"/>
        <v>-2.9051675311291124E-2</v>
      </c>
      <c r="AE37" s="6">
        <f t="shared" si="29"/>
        <v>-1.0205751348564121E-2</v>
      </c>
      <c r="AF37" s="6"/>
      <c r="AG37" s="6"/>
      <c r="AI37"/>
      <c r="AL37" s="7">
        <f t="shared" si="30"/>
        <v>-1.3393004813074507E-2</v>
      </c>
      <c r="AM37" s="6">
        <f t="shared" si="31"/>
        <v>5.7205275401611124E-3</v>
      </c>
      <c r="AN37" s="6"/>
      <c r="AO37" s="6"/>
      <c r="AQ37"/>
      <c r="AT37" s="7">
        <f t="shared" si="32"/>
        <v>-9.4725215108267691E-3</v>
      </c>
      <c r="AU37" s="6">
        <f t="shared" si="33"/>
        <v>2.0011423606295587E-2</v>
      </c>
      <c r="AV37" s="12"/>
      <c r="AW37" s="6"/>
      <c r="AY37"/>
      <c r="BB37" s="7">
        <f t="shared" si="36"/>
        <v>1.6392770627925813E-2</v>
      </c>
      <c r="BC37" s="6">
        <f t="shared" si="37"/>
        <v>2.7004029619053255E-2</v>
      </c>
      <c r="BD37" s="12"/>
      <c r="BE37" s="6"/>
      <c r="BG37"/>
      <c r="BJ37" s="4">
        <f t="shared" si="12"/>
        <v>75.650002000000001</v>
      </c>
      <c r="BK37" s="3">
        <f t="shared" si="13"/>
        <v>-2.9051675311291124E-2</v>
      </c>
      <c r="BL37" s="3"/>
      <c r="BM37" s="3" t="str">
        <f t="shared" si="14"/>
        <v/>
      </c>
      <c r="BN37" s="3" t="str">
        <f t="shared" si="14"/>
        <v/>
      </c>
      <c r="BO37" s="3">
        <f t="shared" si="15"/>
        <v>-1.3393004813074507E-2</v>
      </c>
      <c r="BP37" s="3"/>
      <c r="BQ37" s="3" t="str">
        <f t="shared" si="16"/>
        <v/>
      </c>
      <c r="BR37" s="3" t="str">
        <f t="shared" si="16"/>
        <v/>
      </c>
      <c r="BS37" s="3">
        <f t="shared" si="17"/>
        <v>-9.4725215108267691E-3</v>
      </c>
      <c r="BT37" s="3"/>
      <c r="BU37" s="3" t="str">
        <f t="shared" si="18"/>
        <v/>
      </c>
      <c r="BV37" s="3" t="str">
        <f t="shared" si="18"/>
        <v/>
      </c>
      <c r="BW37" s="3">
        <f t="shared" si="19"/>
        <v>1.6392770627925813E-2</v>
      </c>
      <c r="BX37" s="3"/>
      <c r="BY37" s="3" t="str">
        <f t="shared" si="20"/>
        <v/>
      </c>
      <c r="BZ37" s="3" t="str">
        <f t="shared" si="20"/>
        <v/>
      </c>
    </row>
    <row r="38" spans="1:78" s="2" customFormat="1" hidden="1">
      <c r="A38" s="11">
        <v>39426</v>
      </c>
      <c r="B38">
        <v>75</v>
      </c>
      <c r="C38" t="e">
        <f t="shared" si="0"/>
        <v>#VALUE!</v>
      </c>
      <c r="D38" t="e">
        <f t="shared" si="1"/>
        <v>#VALUE!</v>
      </c>
      <c r="E38" s="10" t="e">
        <f t="shared" si="2"/>
        <v>#VALUE!</v>
      </c>
      <c r="F38" s="10" t="e">
        <f t="shared" si="3"/>
        <v>#VALUE!</v>
      </c>
      <c r="G38" s="33" t="e">
        <f t="shared" si="21"/>
        <v>#VALUE!</v>
      </c>
      <c r="H38" s="33" t="e">
        <f t="shared" si="22"/>
        <v>#VALUE!</v>
      </c>
      <c r="I38" s="10" t="e">
        <f t="shared" si="4"/>
        <v>#VALUE!</v>
      </c>
      <c r="J38" t="e">
        <f t="shared" si="34"/>
        <v>#VALUE!</v>
      </c>
      <c r="K38"/>
      <c r="L38"/>
      <c r="M38" t="e">
        <f t="shared" si="35"/>
        <v>#DIV/0!</v>
      </c>
      <c r="N38" t="e">
        <f t="shared" si="5"/>
        <v>#DIV/0!</v>
      </c>
      <c r="P38" s="2">
        <f t="shared" si="24"/>
        <v>-0.65000200000000063</v>
      </c>
      <c r="Q38" s="2">
        <f t="shared" si="25"/>
        <v>0</v>
      </c>
      <c r="R38" s="2">
        <f t="shared" si="26"/>
        <v>-0.65000200000000063</v>
      </c>
      <c r="S38" s="2">
        <f t="shared" si="38"/>
        <v>-0.2563636363636364</v>
      </c>
      <c r="T38" s="2">
        <f t="shared" si="39"/>
        <v>-0.28200000000000003</v>
      </c>
      <c r="U38" s="9">
        <f t="shared" si="6"/>
        <v>0.90909090909090917</v>
      </c>
      <c r="V38" s="9">
        <f t="shared" si="7"/>
        <v>47.61904761904762</v>
      </c>
      <c r="W38" s="9">
        <f t="shared" si="8"/>
        <v>0.47142857142857147</v>
      </c>
      <c r="X38" s="9" t="e">
        <f t="shared" si="40"/>
        <v>#VALUE!</v>
      </c>
      <c r="Y38" s="9" t="e">
        <f t="shared" si="10"/>
        <v>#VALUE!</v>
      </c>
      <c r="AA38" s="8" t="e">
        <f t="shared" si="11"/>
        <v>#VALUE!</v>
      </c>
      <c r="AD38" s="7">
        <f t="shared" si="28"/>
        <v>-8.6293531355953988E-3</v>
      </c>
      <c r="AE38" s="6">
        <f t="shared" si="29"/>
        <v>-1.884051422344326E-2</v>
      </c>
      <c r="AF38" s="6"/>
      <c r="AG38" s="6"/>
      <c r="AI38"/>
      <c r="AL38" s="7">
        <f t="shared" si="30"/>
        <v>-2.9040855832723655E-2</v>
      </c>
      <c r="AM38" s="6">
        <f t="shared" si="31"/>
        <v>-2.421623701643694E-3</v>
      </c>
      <c r="AN38" s="6"/>
      <c r="AO38" s="6"/>
      <c r="AQ38"/>
      <c r="AT38" s="7">
        <f t="shared" si="32"/>
        <v>-1.8494608814174546E-2</v>
      </c>
      <c r="AU38" s="6">
        <f t="shared" si="33"/>
        <v>1.5852836935305311E-2</v>
      </c>
      <c r="AV38" s="12"/>
      <c r="AW38" s="6"/>
      <c r="AY38"/>
      <c r="BB38" s="7">
        <f t="shared" si="36"/>
        <v>3.2051041966748165E-3</v>
      </c>
      <c r="BC38" s="6">
        <f t="shared" si="37"/>
        <v>2.4446769137479729E-2</v>
      </c>
      <c r="BD38" s="12"/>
      <c r="BE38" s="6"/>
      <c r="BG38"/>
      <c r="BJ38" s="4">
        <f t="shared" si="12"/>
        <v>75</v>
      </c>
      <c r="BK38" s="3">
        <f t="shared" si="13"/>
        <v>-8.6293531355953988E-3</v>
      </c>
      <c r="BL38" s="3"/>
      <c r="BM38" s="3" t="str">
        <f t="shared" si="14"/>
        <v/>
      </c>
      <c r="BN38" s="3" t="str">
        <f t="shared" si="14"/>
        <v/>
      </c>
      <c r="BO38" s="3">
        <f t="shared" si="15"/>
        <v>-2.9040855832723655E-2</v>
      </c>
      <c r="BP38" s="3"/>
      <c r="BQ38" s="3" t="str">
        <f t="shared" si="16"/>
        <v/>
      </c>
      <c r="BR38" s="3" t="str">
        <f t="shared" si="16"/>
        <v/>
      </c>
      <c r="BS38" s="3">
        <f t="shared" si="17"/>
        <v>-1.8494608814174546E-2</v>
      </c>
      <c r="BT38" s="3"/>
      <c r="BU38" s="3" t="str">
        <f t="shared" si="18"/>
        <v/>
      </c>
      <c r="BV38" s="3" t="str">
        <f t="shared" si="18"/>
        <v/>
      </c>
      <c r="BW38" s="3">
        <f t="shared" si="19"/>
        <v>3.2051041966748165E-3</v>
      </c>
      <c r="BX38" s="3"/>
      <c r="BY38" s="3" t="str">
        <f t="shared" si="20"/>
        <v/>
      </c>
      <c r="BZ38" s="3" t="str">
        <f t="shared" si="20"/>
        <v/>
      </c>
    </row>
    <row r="39" spans="1:78" s="2" customFormat="1" hidden="1">
      <c r="A39" s="11">
        <v>39433</v>
      </c>
      <c r="B39">
        <v>75.910004000000001</v>
      </c>
      <c r="C39" t="e">
        <f t="shared" si="0"/>
        <v>#VALUE!</v>
      </c>
      <c r="D39" t="e">
        <f t="shared" si="1"/>
        <v>#VALUE!</v>
      </c>
      <c r="E39" s="10" t="e">
        <f t="shared" si="2"/>
        <v>#VALUE!</v>
      </c>
      <c r="F39" s="10" t="e">
        <f t="shared" si="3"/>
        <v>#VALUE!</v>
      </c>
      <c r="G39" s="33" t="e">
        <f t="shared" si="21"/>
        <v>#VALUE!</v>
      </c>
      <c r="H39" s="33" t="e">
        <f t="shared" si="22"/>
        <v>#VALUE!</v>
      </c>
      <c r="I39" s="10" t="e">
        <f t="shared" si="4"/>
        <v>#VALUE!</v>
      </c>
      <c r="J39" t="e">
        <f t="shared" si="34"/>
        <v>#VALUE!</v>
      </c>
      <c r="K39"/>
      <c r="L39"/>
      <c r="M39" t="e">
        <f t="shared" si="35"/>
        <v>#DIV/0!</v>
      </c>
      <c r="N39" t="e">
        <f t="shared" si="5"/>
        <v>#DIV/0!</v>
      </c>
      <c r="P39" s="2">
        <f t="shared" si="24"/>
        <v>0.9100040000000007</v>
      </c>
      <c r="Q39" s="2">
        <f t="shared" si="25"/>
        <v>0.9100040000000007</v>
      </c>
      <c r="R39" s="2">
        <f t="shared" si="26"/>
        <v>0</v>
      </c>
      <c r="S39" s="2">
        <f t="shared" si="38"/>
        <v>-0.2563636363636364</v>
      </c>
      <c r="T39" s="2">
        <f t="shared" si="39"/>
        <v>-0.28200000000000003</v>
      </c>
      <c r="U39" s="9">
        <f t="shared" si="6"/>
        <v>0.90909090909090917</v>
      </c>
      <c r="V39" s="9">
        <f t="shared" si="7"/>
        <v>47.61904761904762</v>
      </c>
      <c r="W39" s="9">
        <f t="shared" si="8"/>
        <v>0.47142857142857147</v>
      </c>
      <c r="X39" s="9" t="e">
        <f t="shared" si="40"/>
        <v>#VALUE!</v>
      </c>
      <c r="Y39" s="9" t="e">
        <f t="shared" si="10"/>
        <v>#VALUE!</v>
      </c>
      <c r="AA39" s="8" t="e">
        <f t="shared" si="11"/>
        <v>#VALUE!</v>
      </c>
      <c r="AD39" s="7">
        <f t="shared" si="28"/>
        <v>1.2060367186344692E-2</v>
      </c>
      <c r="AE39" s="6">
        <f t="shared" si="29"/>
        <v>1.7155070253746466E-3</v>
      </c>
      <c r="AF39" s="6"/>
      <c r="AG39" s="6"/>
      <c r="AI39"/>
      <c r="AL39" s="7">
        <f t="shared" si="30"/>
        <v>-2.5620661260541785E-2</v>
      </c>
      <c r="AM39" s="6">
        <f t="shared" si="31"/>
        <v>-1.1496085243400265E-2</v>
      </c>
      <c r="AN39" s="6"/>
      <c r="AO39" s="6"/>
      <c r="AQ39"/>
      <c r="AT39" s="7">
        <f t="shared" si="32"/>
        <v>-6.3033037398943998E-3</v>
      </c>
      <c r="AU39" s="6">
        <f t="shared" si="33"/>
        <v>1.3649874989299175E-2</v>
      </c>
      <c r="AV39" s="12"/>
      <c r="AW39" s="6"/>
      <c r="AY39"/>
      <c r="BB39" s="7">
        <f t="shared" si="36"/>
        <v>1.6737929945761596E-2</v>
      </c>
      <c r="BC39" s="6">
        <f t="shared" si="37"/>
        <v>2.3272061998221353E-2</v>
      </c>
      <c r="BD39" s="12"/>
      <c r="BE39" s="6"/>
      <c r="BG39"/>
      <c r="BJ39" s="4">
        <f t="shared" si="12"/>
        <v>75.910004000000001</v>
      </c>
      <c r="BK39" s="3">
        <f t="shared" si="13"/>
        <v>1.2060367186344692E-2</v>
      </c>
      <c r="BL39" s="3"/>
      <c r="BM39" s="3" t="str">
        <f t="shared" si="14"/>
        <v/>
      </c>
      <c r="BN39" s="3" t="str">
        <f t="shared" si="14"/>
        <v/>
      </c>
      <c r="BO39" s="3">
        <f t="shared" si="15"/>
        <v>-2.5620661260541785E-2</v>
      </c>
      <c r="BP39" s="3"/>
      <c r="BQ39" s="3" t="str">
        <f t="shared" si="16"/>
        <v/>
      </c>
      <c r="BR39" s="3" t="str">
        <f t="shared" si="16"/>
        <v/>
      </c>
      <c r="BS39" s="3">
        <f t="shared" si="17"/>
        <v>-6.3033037398943998E-3</v>
      </c>
      <c r="BT39" s="3"/>
      <c r="BU39" s="3" t="str">
        <f t="shared" si="18"/>
        <v/>
      </c>
      <c r="BV39" s="3" t="str">
        <f t="shared" si="18"/>
        <v/>
      </c>
      <c r="BW39" s="3">
        <f t="shared" si="19"/>
        <v>1.6737929945761596E-2</v>
      </c>
      <c r="BX39" s="3"/>
      <c r="BY39" s="3" t="str">
        <f t="shared" si="20"/>
        <v/>
      </c>
      <c r="BZ39" s="3" t="str">
        <f t="shared" si="20"/>
        <v/>
      </c>
    </row>
    <row r="40" spans="1:78" s="2" customFormat="1" hidden="1">
      <c r="A40" s="11">
        <v>39440</v>
      </c>
      <c r="B40">
        <v>76.349997999999999</v>
      </c>
      <c r="C40" t="e">
        <f t="shared" si="0"/>
        <v>#VALUE!</v>
      </c>
      <c r="D40" t="e">
        <f t="shared" si="1"/>
        <v>#VALUE!</v>
      </c>
      <c r="E40" s="10" t="e">
        <f t="shared" si="2"/>
        <v>#VALUE!</v>
      </c>
      <c r="F40" s="10" t="e">
        <f t="shared" si="3"/>
        <v>#VALUE!</v>
      </c>
      <c r="G40" s="33" t="e">
        <f t="shared" si="21"/>
        <v>#VALUE!</v>
      </c>
      <c r="H40" s="33" t="e">
        <f t="shared" si="22"/>
        <v>#VALUE!</v>
      </c>
      <c r="I40" s="10" t="e">
        <f t="shared" si="4"/>
        <v>#VALUE!</v>
      </c>
      <c r="J40" t="e">
        <f t="shared" si="34"/>
        <v>#VALUE!</v>
      </c>
      <c r="K40"/>
      <c r="L40"/>
      <c r="M40" t="e">
        <f t="shared" si="35"/>
        <v>#DIV/0!</v>
      </c>
      <c r="N40" t="e">
        <f t="shared" si="5"/>
        <v>#DIV/0!</v>
      </c>
      <c r="P40" s="2">
        <f t="shared" si="24"/>
        <v>0.43999399999999866</v>
      </c>
      <c r="Q40" s="2">
        <f t="shared" si="25"/>
        <v>0.43999399999999866</v>
      </c>
      <c r="R40" s="2">
        <f t="shared" si="26"/>
        <v>0</v>
      </c>
      <c r="S40" s="2">
        <f t="shared" si="38"/>
        <v>-0.2563636363636364</v>
      </c>
      <c r="T40" s="2">
        <f t="shared" si="39"/>
        <v>-0.22950024999999954</v>
      </c>
      <c r="U40" s="9">
        <f t="shared" si="6"/>
        <v>1.1170516649268876</v>
      </c>
      <c r="V40" s="9">
        <f t="shared" si="7"/>
        <v>52.764497127445637</v>
      </c>
      <c r="W40" s="9">
        <f t="shared" si="8"/>
        <v>0.42511952585298929</v>
      </c>
      <c r="X40" s="9" t="e">
        <f t="shared" si="40"/>
        <v>#VALUE!</v>
      </c>
      <c r="Y40" s="9" t="e">
        <f t="shared" si="10"/>
        <v>#VALUE!</v>
      </c>
      <c r="AA40" s="8" t="e">
        <f t="shared" si="11"/>
        <v>#VALUE!</v>
      </c>
      <c r="AD40" s="7">
        <f t="shared" si="28"/>
        <v>5.7795247468319386E-3</v>
      </c>
      <c r="AE40" s="6">
        <f t="shared" si="29"/>
        <v>8.9199459665883149E-3</v>
      </c>
      <c r="AF40" s="6"/>
      <c r="AG40" s="6"/>
      <c r="AI40"/>
      <c r="AL40" s="7">
        <f t="shared" si="30"/>
        <v>9.2105387975812778E-3</v>
      </c>
      <c r="AM40" s="6">
        <f t="shared" si="31"/>
        <v>-1.471099577718967E-2</v>
      </c>
      <c r="AN40" s="6"/>
      <c r="AO40" s="6"/>
      <c r="AQ40"/>
      <c r="AT40" s="7">
        <f t="shared" si="32"/>
        <v>2.2290444190291611E-3</v>
      </c>
      <c r="AU40" s="6">
        <f t="shared" si="33"/>
        <v>1.2015798415088843E-2</v>
      </c>
      <c r="AV40" s="12"/>
      <c r="AW40" s="6"/>
      <c r="AY40"/>
      <c r="BB40" s="7">
        <f t="shared" si="36"/>
        <v>2.6006494708904319E-2</v>
      </c>
      <c r="BC40" s="6">
        <f t="shared" si="37"/>
        <v>2.4077455121334773E-2</v>
      </c>
      <c r="BD40" s="12"/>
      <c r="BE40" s="6"/>
      <c r="BG40"/>
      <c r="BJ40" s="4">
        <f t="shared" si="12"/>
        <v>76.349997999999999</v>
      </c>
      <c r="BK40" s="3">
        <f t="shared" si="13"/>
        <v>5.7795247468319386E-3</v>
      </c>
      <c r="BL40" s="3"/>
      <c r="BM40" s="3" t="str">
        <f t="shared" si="14"/>
        <v/>
      </c>
      <c r="BN40" s="3" t="str">
        <f t="shared" si="14"/>
        <v/>
      </c>
      <c r="BO40" s="3">
        <f t="shared" si="15"/>
        <v>9.2105387975812778E-3</v>
      </c>
      <c r="BP40" s="3"/>
      <c r="BQ40" s="3" t="str">
        <f t="shared" si="16"/>
        <v/>
      </c>
      <c r="BR40" s="3" t="str">
        <f t="shared" si="16"/>
        <v/>
      </c>
      <c r="BS40" s="3">
        <f t="shared" si="17"/>
        <v>2.2290444190291611E-3</v>
      </c>
      <c r="BT40" s="3"/>
      <c r="BU40" s="3" t="str">
        <f t="shared" si="18"/>
        <v/>
      </c>
      <c r="BV40" s="3" t="str">
        <f t="shared" si="18"/>
        <v/>
      </c>
      <c r="BW40" s="3">
        <f t="shared" si="19"/>
        <v>2.6006494708904319E-2</v>
      </c>
      <c r="BX40" s="3"/>
      <c r="BY40" s="3" t="str">
        <f t="shared" si="20"/>
        <v/>
      </c>
      <c r="BZ40" s="3" t="str">
        <f t="shared" si="20"/>
        <v/>
      </c>
    </row>
    <row r="41" spans="1:78" s="2" customFormat="1" hidden="1">
      <c r="A41" s="11">
        <v>39447</v>
      </c>
      <c r="B41">
        <v>77.739998</v>
      </c>
      <c r="C41" t="e">
        <f t="shared" si="0"/>
        <v>#VALUE!</v>
      </c>
      <c r="D41" t="e">
        <f t="shared" si="1"/>
        <v>#VALUE!</v>
      </c>
      <c r="E41" s="10" t="e">
        <f t="shared" si="2"/>
        <v>#VALUE!</v>
      </c>
      <c r="F41" s="10" t="e">
        <f t="shared" si="3"/>
        <v>#VALUE!</v>
      </c>
      <c r="G41" s="33" t="e">
        <f t="shared" si="21"/>
        <v>#VALUE!</v>
      </c>
      <c r="H41" s="33" t="e">
        <f t="shared" si="22"/>
        <v>#VALUE!</v>
      </c>
      <c r="I41" s="10" t="e">
        <f t="shared" si="4"/>
        <v>#VALUE!</v>
      </c>
      <c r="J41" t="e">
        <f t="shared" si="34"/>
        <v>#VALUE!</v>
      </c>
      <c r="K41"/>
      <c r="L41"/>
      <c r="M41" t="e">
        <f t="shared" si="35"/>
        <v>#DIV/0!</v>
      </c>
      <c r="N41" t="e">
        <f t="shared" si="5"/>
        <v>#DIV/0!</v>
      </c>
      <c r="P41" s="2">
        <f t="shared" si="24"/>
        <v>1.3900000000000006</v>
      </c>
      <c r="Q41" s="2">
        <f t="shared" si="25"/>
        <v>1.3900000000000006</v>
      </c>
      <c r="R41" s="2">
        <f t="shared" si="26"/>
        <v>0</v>
      </c>
      <c r="S41" s="2">
        <f t="shared" si="38"/>
        <v>-0.2563636363636364</v>
      </c>
      <c r="T41" s="2">
        <f t="shared" si="39"/>
        <v>-0.22950024999999954</v>
      </c>
      <c r="U41" s="9">
        <f t="shared" si="6"/>
        <v>1.1170516649268876</v>
      </c>
      <c r="V41" s="9">
        <f t="shared" si="7"/>
        <v>52.764497127445637</v>
      </c>
      <c r="W41" s="9">
        <f t="shared" si="8"/>
        <v>0.42511952585298929</v>
      </c>
      <c r="X41" s="9">
        <f t="shared" si="40"/>
        <v>0.55484231292523301</v>
      </c>
      <c r="Y41" s="9">
        <f t="shared" si="10"/>
        <v>0.89500641918367296</v>
      </c>
      <c r="AA41" s="8" t="e">
        <f t="shared" si="11"/>
        <v>#VALUE!</v>
      </c>
      <c r="AD41" s="7">
        <f t="shared" si="28"/>
        <v>1.804189422780797E-2</v>
      </c>
      <c r="AE41" s="6">
        <f t="shared" si="29"/>
        <v>1.1910709487319954E-2</v>
      </c>
      <c r="AF41" s="6"/>
      <c r="AG41" s="6"/>
      <c r="AI41"/>
      <c r="AL41" s="7">
        <f t="shared" si="30"/>
        <v>3.5881786160984738E-2</v>
      </c>
      <c r="AM41" s="6">
        <f t="shared" si="31"/>
        <v>-2.3922980336748573E-3</v>
      </c>
      <c r="AN41" s="6"/>
      <c r="AO41" s="6"/>
      <c r="AQ41"/>
      <c r="AT41" s="7">
        <f t="shared" si="32"/>
        <v>1.3859428212314723E-2</v>
      </c>
      <c r="AU41" s="6">
        <f t="shared" si="33"/>
        <v>1.0826443815818439E-2</v>
      </c>
      <c r="AV41" s="12"/>
      <c r="AW41" s="6"/>
      <c r="AY41"/>
      <c r="BB41" s="7">
        <f t="shared" si="36"/>
        <v>1.777991151456244E-2</v>
      </c>
      <c r="BC41" s="6">
        <f t="shared" si="37"/>
        <v>2.4556105702398971E-2</v>
      </c>
      <c r="BD41" s="12"/>
      <c r="BE41" s="6"/>
      <c r="BG41"/>
      <c r="BJ41" s="4">
        <f t="shared" si="12"/>
        <v>77.739998</v>
      </c>
      <c r="BK41" s="3">
        <f t="shared" si="13"/>
        <v>1.804189422780797E-2</v>
      </c>
      <c r="BL41" s="3"/>
      <c r="BM41" s="3" t="str">
        <f t="shared" si="14"/>
        <v/>
      </c>
      <c r="BN41" s="3" t="str">
        <f t="shared" si="14"/>
        <v/>
      </c>
      <c r="BO41" s="3">
        <f t="shared" si="15"/>
        <v>3.5881786160984738E-2</v>
      </c>
      <c r="BP41" s="3"/>
      <c r="BQ41" s="3" t="str">
        <f t="shared" si="16"/>
        <v/>
      </c>
      <c r="BR41" s="3" t="str">
        <f t="shared" si="16"/>
        <v/>
      </c>
      <c r="BS41" s="3">
        <f t="shared" si="17"/>
        <v>1.3859428212314723E-2</v>
      </c>
      <c r="BT41" s="3"/>
      <c r="BU41" s="3" t="str">
        <f t="shared" si="18"/>
        <v/>
      </c>
      <c r="BV41" s="3" t="str">
        <f t="shared" si="18"/>
        <v/>
      </c>
      <c r="BW41" s="3">
        <f t="shared" si="19"/>
        <v>1.777991151456244E-2</v>
      </c>
      <c r="BX41" s="3"/>
      <c r="BY41" s="3" t="str">
        <f t="shared" si="20"/>
        <v/>
      </c>
      <c r="BZ41" s="3" t="str">
        <f t="shared" si="20"/>
        <v/>
      </c>
    </row>
    <row r="42" spans="1:78" s="2" customFormat="1" hidden="1">
      <c r="A42" s="11">
        <v>39454</v>
      </c>
      <c r="B42">
        <v>77.540001000000004</v>
      </c>
      <c r="C42" t="e">
        <f t="shared" si="0"/>
        <v>#VALUE!</v>
      </c>
      <c r="D42" t="e">
        <f t="shared" si="1"/>
        <v>#VALUE!</v>
      </c>
      <c r="E42" s="10" t="e">
        <f t="shared" si="2"/>
        <v>#VALUE!</v>
      </c>
      <c r="F42" s="10" t="e">
        <f t="shared" si="3"/>
        <v>#VALUE!</v>
      </c>
      <c r="G42" s="33" t="e">
        <f t="shared" si="21"/>
        <v>#VALUE!</v>
      </c>
      <c r="H42" s="33" t="e">
        <f t="shared" si="22"/>
        <v>#VALUE!</v>
      </c>
      <c r="I42" s="10" t="e">
        <f t="shared" si="4"/>
        <v>#VALUE!</v>
      </c>
      <c r="J42" t="e">
        <f t="shared" si="34"/>
        <v>#VALUE!</v>
      </c>
      <c r="K42" t="e">
        <f t="shared" ref="K42:K105" si="41">AVERAGE(J3:J42)</f>
        <v>#VALUE!</v>
      </c>
      <c r="L42" t="e">
        <f t="shared" ref="L42:L105" si="42">SLOPE(K32:K42,A32:A42)</f>
        <v>#VALUE!</v>
      </c>
      <c r="M42" t="e">
        <f t="shared" si="35"/>
        <v>#VALUE!</v>
      </c>
      <c r="N42" t="e">
        <f t="shared" si="5"/>
        <v>#VALUE!</v>
      </c>
      <c r="P42" s="2">
        <f t="shared" si="24"/>
        <v>-0.19999699999999621</v>
      </c>
      <c r="Q42" s="2">
        <f t="shared" si="25"/>
        <v>0</v>
      </c>
      <c r="R42" s="2">
        <f t="shared" si="26"/>
        <v>-0.19999699999999621</v>
      </c>
      <c r="S42" s="2">
        <f t="shared" si="38"/>
        <v>-0.21772736363636305</v>
      </c>
      <c r="T42" s="2">
        <f t="shared" si="39"/>
        <v>-0.23950009999999936</v>
      </c>
      <c r="U42" s="9">
        <f t="shared" si="6"/>
        <v>0.90909090909090906</v>
      </c>
      <c r="V42" s="9">
        <f t="shared" si="7"/>
        <v>47.61904761904762</v>
      </c>
      <c r="W42" s="9">
        <f t="shared" si="8"/>
        <v>0.47142857142857147</v>
      </c>
      <c r="X42" s="9">
        <f t="shared" si="40"/>
        <v>0</v>
      </c>
      <c r="Y42" s="9">
        <f t="shared" si="10"/>
        <v>0.9</v>
      </c>
      <c r="AA42" s="8" t="e">
        <f t="shared" si="11"/>
        <v>#VALUE!</v>
      </c>
      <c r="AD42" s="7">
        <f t="shared" si="28"/>
        <v>-2.5759545579426926E-3</v>
      </c>
      <c r="AE42" s="6">
        <f t="shared" si="29"/>
        <v>7.7329698349326388E-3</v>
      </c>
      <c r="AF42" s="6"/>
      <c r="AG42" s="6"/>
      <c r="AI42"/>
      <c r="AL42" s="7">
        <f t="shared" si="30"/>
        <v>2.1245464416697352E-2</v>
      </c>
      <c r="AM42" s="6">
        <f t="shared" si="31"/>
        <v>1.0179282028680396E-2</v>
      </c>
      <c r="AN42" s="6"/>
      <c r="AO42" s="6"/>
      <c r="AQ42"/>
      <c r="AT42" s="7">
        <f t="shared" si="32"/>
        <v>4.2649757703184105E-3</v>
      </c>
      <c r="AU42" s="6">
        <f t="shared" si="33"/>
        <v>8.2061330189401541E-3</v>
      </c>
      <c r="AV42" s="12"/>
      <c r="AW42" s="6"/>
      <c r="AY42"/>
      <c r="BB42" s="7">
        <f t="shared" si="36"/>
        <v>1.4811222788867496E-2</v>
      </c>
      <c r="BC42" s="6">
        <f t="shared" si="37"/>
        <v>2.335451931819239E-2</v>
      </c>
      <c r="BD42" s="12"/>
      <c r="BE42" s="6"/>
      <c r="BG42"/>
      <c r="BJ42" s="4">
        <f t="shared" si="12"/>
        <v>77.540001000000004</v>
      </c>
      <c r="BK42" s="3">
        <f t="shared" si="13"/>
        <v>-2.5759545579426926E-3</v>
      </c>
      <c r="BL42" s="3"/>
      <c r="BM42" s="3" t="str">
        <f t="shared" si="14"/>
        <v/>
      </c>
      <c r="BN42" s="3" t="str">
        <f t="shared" si="14"/>
        <v/>
      </c>
      <c r="BO42" s="3">
        <f t="shared" si="15"/>
        <v>2.1245464416697352E-2</v>
      </c>
      <c r="BP42" s="3"/>
      <c r="BQ42" s="3" t="str">
        <f t="shared" si="16"/>
        <v/>
      </c>
      <c r="BR42" s="3" t="str">
        <f t="shared" si="16"/>
        <v/>
      </c>
      <c r="BS42" s="3">
        <f t="shared" si="17"/>
        <v>4.2649757703184105E-3</v>
      </c>
      <c r="BT42" s="3"/>
      <c r="BU42" s="3" t="str">
        <f t="shared" si="18"/>
        <v/>
      </c>
      <c r="BV42" s="3" t="str">
        <f t="shared" si="18"/>
        <v/>
      </c>
      <c r="BW42" s="3">
        <f t="shared" si="19"/>
        <v>1.4811222788867496E-2</v>
      </c>
      <c r="BX42" s="3"/>
      <c r="BY42" s="3" t="str">
        <f t="shared" si="20"/>
        <v/>
      </c>
      <c r="BZ42" s="3" t="str">
        <f t="shared" si="20"/>
        <v/>
      </c>
    </row>
    <row r="43" spans="1:78" s="2" customFormat="1" hidden="1">
      <c r="A43" s="11">
        <v>39461</v>
      </c>
      <c r="B43">
        <v>77.819999999999993</v>
      </c>
      <c r="C43" t="e">
        <f t="shared" si="0"/>
        <v>#VALUE!</v>
      </c>
      <c r="D43" t="e">
        <f t="shared" si="1"/>
        <v>#VALUE!</v>
      </c>
      <c r="E43" s="10" t="e">
        <f t="shared" si="2"/>
        <v>#VALUE!</v>
      </c>
      <c r="F43" s="10" t="e">
        <f t="shared" si="3"/>
        <v>#VALUE!</v>
      </c>
      <c r="G43" s="33" t="e">
        <f t="shared" si="21"/>
        <v>#VALUE!</v>
      </c>
      <c r="H43" s="33" t="e">
        <f t="shared" si="22"/>
        <v>#VALUE!</v>
      </c>
      <c r="I43" s="10" t="e">
        <f t="shared" si="4"/>
        <v>#VALUE!</v>
      </c>
      <c r="J43" t="e">
        <f t="shared" si="34"/>
        <v>#VALUE!</v>
      </c>
      <c r="K43" t="e">
        <f t="shared" si="41"/>
        <v>#VALUE!</v>
      </c>
      <c r="L43" t="e">
        <f t="shared" si="42"/>
        <v>#VALUE!</v>
      </c>
      <c r="M43" t="e">
        <f t="shared" si="35"/>
        <v>#VALUE!</v>
      </c>
      <c r="N43" t="e">
        <f t="shared" si="5"/>
        <v>#VALUE!</v>
      </c>
      <c r="P43" s="2">
        <f t="shared" si="24"/>
        <v>0.27999899999998945</v>
      </c>
      <c r="Q43" s="2">
        <f t="shared" si="25"/>
        <v>0.27999899999998945</v>
      </c>
      <c r="R43" s="2">
        <f t="shared" si="26"/>
        <v>0</v>
      </c>
      <c r="S43" s="2">
        <f t="shared" si="38"/>
        <v>-0.21772736363636305</v>
      </c>
      <c r="T43" s="2">
        <f t="shared" si="39"/>
        <v>-0.23950009999999936</v>
      </c>
      <c r="U43" s="9">
        <f t="shared" si="6"/>
        <v>0.90909090909090906</v>
      </c>
      <c r="V43" s="9">
        <f t="shared" si="7"/>
        <v>47.61904761904762</v>
      </c>
      <c r="W43" s="9">
        <f t="shared" si="8"/>
        <v>0.47142857142857147</v>
      </c>
      <c r="X43" s="9">
        <f t="shared" si="40"/>
        <v>0</v>
      </c>
      <c r="Y43" s="9">
        <f t="shared" si="10"/>
        <v>0.9</v>
      </c>
      <c r="AA43" s="8" t="e">
        <f t="shared" si="11"/>
        <v>#VALUE!</v>
      </c>
      <c r="AD43" s="7">
        <f t="shared" si="28"/>
        <v>3.6045224170549455E-3</v>
      </c>
      <c r="AE43" s="6">
        <f t="shared" si="29"/>
        <v>5.1428392955612644E-4</v>
      </c>
      <c r="AF43" s="6"/>
      <c r="AG43" s="6"/>
      <c r="AI43"/>
      <c r="AL43" s="7">
        <f t="shared" si="30"/>
        <v>1.9070462086920165E-2</v>
      </c>
      <c r="AM43" s="6">
        <f t="shared" si="31"/>
        <v>2.1352062865545883E-2</v>
      </c>
      <c r="AN43" s="6"/>
      <c r="AO43" s="6"/>
      <c r="AQ43"/>
      <c r="AT43" s="7">
        <f t="shared" si="32"/>
        <v>-7.7067442678962941E-4</v>
      </c>
      <c r="AU43" s="6">
        <f t="shared" si="33"/>
        <v>3.8949963915738848E-3</v>
      </c>
      <c r="AV43" s="12"/>
      <c r="AW43" s="6"/>
      <c r="AY43"/>
      <c r="BB43" s="7">
        <f t="shared" si="36"/>
        <v>1.854668309385786E-2</v>
      </c>
      <c r="BC43" s="6">
        <f t="shared" si="37"/>
        <v>2.1243346728001808E-2</v>
      </c>
      <c r="BD43" s="12"/>
      <c r="BE43" s="6"/>
      <c r="BG43"/>
      <c r="BJ43" s="4">
        <f t="shared" si="12"/>
        <v>77.819999999999993</v>
      </c>
      <c r="BK43" s="3">
        <f t="shared" si="13"/>
        <v>3.6045224170549455E-3</v>
      </c>
      <c r="BL43" s="3"/>
      <c r="BM43" s="3" t="str">
        <f t="shared" si="14"/>
        <v/>
      </c>
      <c r="BN43" s="3" t="str">
        <f t="shared" si="14"/>
        <v/>
      </c>
      <c r="BO43" s="3">
        <f t="shared" si="15"/>
        <v>1.9070462086920165E-2</v>
      </c>
      <c r="BP43" s="3"/>
      <c r="BQ43" s="3" t="str">
        <f t="shared" si="16"/>
        <v/>
      </c>
      <c r="BR43" s="3" t="str">
        <f t="shared" si="16"/>
        <v/>
      </c>
      <c r="BS43" s="3">
        <f t="shared" si="17"/>
        <v>-7.7067442678962941E-4</v>
      </c>
      <c r="BT43" s="3"/>
      <c r="BU43" s="3" t="str">
        <f t="shared" si="18"/>
        <v/>
      </c>
      <c r="BV43" s="3" t="str">
        <f t="shared" si="18"/>
        <v/>
      </c>
      <c r="BW43" s="3">
        <f t="shared" si="19"/>
        <v>1.854668309385786E-2</v>
      </c>
      <c r="BX43" s="3"/>
      <c r="BY43" s="3" t="str">
        <f t="shared" si="20"/>
        <v/>
      </c>
      <c r="BZ43" s="3" t="str">
        <f t="shared" si="20"/>
        <v/>
      </c>
    </row>
    <row r="44" spans="1:78" s="2" customFormat="1" hidden="1">
      <c r="A44" s="11">
        <v>39468</v>
      </c>
      <c r="B44">
        <v>78.199996999999996</v>
      </c>
      <c r="C44" t="e">
        <f t="shared" si="0"/>
        <v>#VALUE!</v>
      </c>
      <c r="D44" t="e">
        <f t="shared" si="1"/>
        <v>#VALUE!</v>
      </c>
      <c r="E44" s="10" t="e">
        <f t="shared" si="2"/>
        <v>#VALUE!</v>
      </c>
      <c r="F44" s="10" t="e">
        <f t="shared" si="3"/>
        <v>#VALUE!</v>
      </c>
      <c r="G44" s="33" t="e">
        <f t="shared" si="21"/>
        <v>#VALUE!</v>
      </c>
      <c r="H44" s="33" t="e">
        <f t="shared" si="22"/>
        <v>#VALUE!</v>
      </c>
      <c r="I44" s="10" t="e">
        <f t="shared" si="4"/>
        <v>#VALUE!</v>
      </c>
      <c r="J44" t="e">
        <f t="shared" si="34"/>
        <v>#VALUE!</v>
      </c>
      <c r="K44" t="e">
        <f t="shared" si="41"/>
        <v>#VALUE!</v>
      </c>
      <c r="L44" t="e">
        <f t="shared" si="42"/>
        <v>#VALUE!</v>
      </c>
      <c r="M44" t="e">
        <f t="shared" si="35"/>
        <v>#VALUE!</v>
      </c>
      <c r="N44" t="e">
        <f t="shared" si="5"/>
        <v>#VALUE!</v>
      </c>
      <c r="P44" s="2">
        <f t="shared" si="24"/>
        <v>0.37999700000000303</v>
      </c>
      <c r="Q44" s="2">
        <f t="shared" si="25"/>
        <v>0.37999700000000303</v>
      </c>
      <c r="R44" s="2">
        <f t="shared" si="26"/>
        <v>0</v>
      </c>
      <c r="S44" s="2">
        <f t="shared" si="38"/>
        <v>-0.21772736363636305</v>
      </c>
      <c r="T44" s="2">
        <f t="shared" si="39"/>
        <v>-0.23950009999999936</v>
      </c>
      <c r="U44" s="9">
        <f t="shared" si="6"/>
        <v>0.90909090909090906</v>
      </c>
      <c r="V44" s="9">
        <f t="shared" si="7"/>
        <v>47.61904761904762</v>
      </c>
      <c r="W44" s="9">
        <f t="shared" si="8"/>
        <v>0.47142857142857147</v>
      </c>
      <c r="X44" s="9">
        <f t="shared" si="40"/>
        <v>0</v>
      </c>
      <c r="Y44" s="9">
        <f t="shared" si="10"/>
        <v>0.9</v>
      </c>
      <c r="AA44" s="8" t="e">
        <f t="shared" si="11"/>
        <v>#VALUE!</v>
      </c>
      <c r="AD44" s="7">
        <f t="shared" si="28"/>
        <v>4.8711416316858398E-3</v>
      </c>
      <c r="AE44" s="6">
        <f t="shared" si="29"/>
        <v>4.2378320243703924E-3</v>
      </c>
      <c r="AF44" s="6"/>
      <c r="AG44" s="6"/>
      <c r="AI44"/>
      <c r="AL44" s="7">
        <f t="shared" si="30"/>
        <v>5.8997094907981031E-3</v>
      </c>
      <c r="AM44" s="6">
        <f t="shared" si="31"/>
        <v>2.0524355538850087E-2</v>
      </c>
      <c r="AN44" s="6"/>
      <c r="AO44" s="6"/>
      <c r="AQ44"/>
      <c r="AT44" s="7">
        <f t="shared" si="32"/>
        <v>3.3152142516187429E-2</v>
      </c>
      <c r="AU44" s="6">
        <f t="shared" si="33"/>
        <v>2.3080603032705465E-3</v>
      </c>
      <c r="AV44" s="12"/>
      <c r="AW44" s="6"/>
      <c r="AY44"/>
      <c r="BB44" s="7">
        <f t="shared" si="36"/>
        <v>2.617064813763522E-2</v>
      </c>
      <c r="BC44" s="6">
        <f t="shared" si="37"/>
        <v>2.0119614603271777E-2</v>
      </c>
      <c r="BD44" s="12"/>
      <c r="BE44" s="6"/>
      <c r="BG44"/>
      <c r="BJ44" s="4">
        <f t="shared" si="12"/>
        <v>78.199996999999996</v>
      </c>
      <c r="BK44" s="3">
        <f t="shared" si="13"/>
        <v>4.8711416316858398E-3</v>
      </c>
      <c r="BL44" s="3"/>
      <c r="BM44" s="3" t="str">
        <f t="shared" si="14"/>
        <v/>
      </c>
      <c r="BN44" s="3" t="str">
        <f t="shared" si="14"/>
        <v/>
      </c>
      <c r="BO44" s="3">
        <f t="shared" si="15"/>
        <v>5.8997094907981031E-3</v>
      </c>
      <c r="BP44" s="3"/>
      <c r="BQ44" s="3" t="str">
        <f t="shared" si="16"/>
        <v/>
      </c>
      <c r="BR44" s="3" t="str">
        <f t="shared" si="16"/>
        <v/>
      </c>
      <c r="BS44" s="3">
        <f t="shared" si="17"/>
        <v>3.3152142516187429E-2</v>
      </c>
      <c r="BT44" s="3"/>
      <c r="BU44" s="3" t="str">
        <f t="shared" si="18"/>
        <v/>
      </c>
      <c r="BV44" s="3" t="str">
        <f t="shared" si="18"/>
        <v/>
      </c>
      <c r="BW44" s="3">
        <f t="shared" si="19"/>
        <v>2.617064813763522E-2</v>
      </c>
      <c r="BX44" s="3"/>
      <c r="BY44" s="3" t="str">
        <f t="shared" si="20"/>
        <v/>
      </c>
      <c r="BZ44" s="3" t="str">
        <f t="shared" si="20"/>
        <v/>
      </c>
    </row>
    <row r="45" spans="1:78" s="2" customFormat="1" hidden="1">
      <c r="A45" s="11">
        <v>39475</v>
      </c>
      <c r="B45">
        <v>77.910004000000001</v>
      </c>
      <c r="C45" t="e">
        <f t="shared" si="0"/>
        <v>#VALUE!</v>
      </c>
      <c r="D45" t="e">
        <f t="shared" si="1"/>
        <v>#VALUE!</v>
      </c>
      <c r="E45" s="10" t="e">
        <f t="shared" si="2"/>
        <v>#VALUE!</v>
      </c>
      <c r="F45" s="10" t="e">
        <f t="shared" si="3"/>
        <v>#VALUE!</v>
      </c>
      <c r="G45" s="33" t="e">
        <f t="shared" si="21"/>
        <v>#VALUE!</v>
      </c>
      <c r="H45" s="33" t="e">
        <f t="shared" si="22"/>
        <v>#VALUE!</v>
      </c>
      <c r="I45" s="10" t="e">
        <f t="shared" si="4"/>
        <v>#VALUE!</v>
      </c>
      <c r="J45" t="e">
        <f t="shared" si="34"/>
        <v>#VALUE!</v>
      </c>
      <c r="K45" t="e">
        <f t="shared" si="41"/>
        <v>#VALUE!</v>
      </c>
      <c r="L45" t="e">
        <f t="shared" si="42"/>
        <v>#VALUE!</v>
      </c>
      <c r="M45" t="e">
        <f t="shared" si="35"/>
        <v>#VALUE!</v>
      </c>
      <c r="N45" t="e">
        <f t="shared" si="5"/>
        <v>#VALUE!</v>
      </c>
      <c r="P45" s="2">
        <f t="shared" si="24"/>
        <v>-0.2899929999999955</v>
      </c>
      <c r="Q45" s="2">
        <f t="shared" si="25"/>
        <v>0</v>
      </c>
      <c r="R45" s="2">
        <f t="shared" si="26"/>
        <v>-0.2899929999999955</v>
      </c>
      <c r="S45" s="2">
        <f t="shared" si="38"/>
        <v>-0.23090886363636284</v>
      </c>
      <c r="T45" s="2">
        <f t="shared" si="39"/>
        <v>-0.23849984999999876</v>
      </c>
      <c r="U45" s="9">
        <f t="shared" si="6"/>
        <v>0.96817194491469927</v>
      </c>
      <c r="V45" s="9">
        <f t="shared" si="7"/>
        <v>49.191431034073595</v>
      </c>
      <c r="W45" s="9">
        <f t="shared" si="8"/>
        <v>0.45727712069333765</v>
      </c>
      <c r="X45" s="9">
        <f t="shared" si="40"/>
        <v>0.16955269882143087</v>
      </c>
      <c r="Y45" s="9">
        <f t="shared" si="10"/>
        <v>0.89847402571060719</v>
      </c>
      <c r="AA45" s="8" t="e">
        <f t="shared" si="11"/>
        <v>#VALUE!</v>
      </c>
      <c r="AD45" s="7">
        <f t="shared" si="28"/>
        <v>-3.7152435040366198E-3</v>
      </c>
      <c r="AE45" s="6">
        <f t="shared" si="29"/>
        <v>5.7794906382461E-4</v>
      </c>
      <c r="AF45" s="6"/>
      <c r="AG45" s="6"/>
      <c r="AI45"/>
      <c r="AL45" s="7">
        <f t="shared" si="30"/>
        <v>4.7604205447040748E-3</v>
      </c>
      <c r="AM45" s="6">
        <f t="shared" si="31"/>
        <v>1.2744014134779925E-2</v>
      </c>
      <c r="AN45" s="6"/>
      <c r="AO45" s="6"/>
      <c r="AQ45"/>
      <c r="AT45" s="7">
        <f t="shared" si="32"/>
        <v>3.8066252147746164E-2</v>
      </c>
      <c r="AU45" s="6">
        <f t="shared" si="33"/>
        <v>8.2504070105921638E-3</v>
      </c>
      <c r="AV45" s="12"/>
      <c r="AW45" s="6"/>
      <c r="AY45"/>
      <c r="BB45" s="7">
        <f t="shared" si="36"/>
        <v>1.6043894199076248E-2</v>
      </c>
      <c r="BC45" s="6">
        <f t="shared" si="37"/>
        <v>1.9239573370777023E-2</v>
      </c>
      <c r="BD45" s="12"/>
      <c r="BE45" s="6"/>
      <c r="BG45"/>
      <c r="BJ45" s="4">
        <f t="shared" si="12"/>
        <v>77.910004000000001</v>
      </c>
      <c r="BK45" s="3">
        <f t="shared" si="13"/>
        <v>-3.7152435040366198E-3</v>
      </c>
      <c r="BL45" s="3"/>
      <c r="BM45" s="3" t="str">
        <f t="shared" si="14"/>
        <v/>
      </c>
      <c r="BN45" s="3" t="str">
        <f t="shared" si="14"/>
        <v/>
      </c>
      <c r="BO45" s="3">
        <f t="shared" si="15"/>
        <v>4.7604205447040748E-3</v>
      </c>
      <c r="BP45" s="3"/>
      <c r="BQ45" s="3" t="str">
        <f t="shared" si="16"/>
        <v/>
      </c>
      <c r="BR45" s="3" t="str">
        <f t="shared" si="16"/>
        <v/>
      </c>
      <c r="BS45" s="3">
        <f t="shared" si="17"/>
        <v>3.8066252147746164E-2</v>
      </c>
      <c r="BT45" s="3"/>
      <c r="BU45" s="3" t="str">
        <f t="shared" si="18"/>
        <v/>
      </c>
      <c r="BV45" s="3" t="str">
        <f t="shared" si="18"/>
        <v/>
      </c>
      <c r="BW45" s="3">
        <f t="shared" si="19"/>
        <v>1.6043894199076248E-2</v>
      </c>
      <c r="BX45" s="3"/>
      <c r="BY45" s="3" t="str">
        <f t="shared" si="20"/>
        <v/>
      </c>
      <c r="BZ45" s="3" t="str">
        <f t="shared" si="20"/>
        <v/>
      </c>
    </row>
    <row r="46" spans="1:78" s="2" customFormat="1" hidden="1">
      <c r="A46" s="11">
        <v>39482</v>
      </c>
      <c r="B46">
        <v>76.910004000000001</v>
      </c>
      <c r="C46" t="e">
        <f t="shared" si="0"/>
        <v>#VALUE!</v>
      </c>
      <c r="D46" t="e">
        <f t="shared" si="1"/>
        <v>#VALUE!</v>
      </c>
      <c r="E46" s="10" t="e">
        <f t="shared" si="2"/>
        <v>#VALUE!</v>
      </c>
      <c r="F46" s="10" t="e">
        <f t="shared" si="3"/>
        <v>#VALUE!</v>
      </c>
      <c r="G46" s="33" t="e">
        <f t="shared" si="21"/>
        <v>#VALUE!</v>
      </c>
      <c r="H46" s="33" t="e">
        <f t="shared" si="22"/>
        <v>#VALUE!</v>
      </c>
      <c r="I46" s="10" t="e">
        <f t="shared" si="4"/>
        <v>#VALUE!</v>
      </c>
      <c r="J46" t="e">
        <f t="shared" si="34"/>
        <v>#VALUE!</v>
      </c>
      <c r="K46" t="e">
        <f t="shared" si="41"/>
        <v>#VALUE!</v>
      </c>
      <c r="L46" t="e">
        <f t="shared" si="42"/>
        <v>#VALUE!</v>
      </c>
      <c r="M46" t="e">
        <f t="shared" si="35"/>
        <v>#VALUE!</v>
      </c>
      <c r="N46" t="e">
        <f t="shared" si="5"/>
        <v>#VALUE!</v>
      </c>
      <c r="P46" s="2">
        <f t="shared" si="24"/>
        <v>-1</v>
      </c>
      <c r="Q46" s="2">
        <f t="shared" si="25"/>
        <v>0</v>
      </c>
      <c r="R46" s="2">
        <f t="shared" si="26"/>
        <v>-1</v>
      </c>
      <c r="S46" s="2">
        <f t="shared" si="38"/>
        <v>-0.27636340909090829</v>
      </c>
      <c r="T46" s="2">
        <f t="shared" si="39"/>
        <v>-0.24799959999999927</v>
      </c>
      <c r="U46" s="9">
        <f t="shared" si="6"/>
        <v>1.1143703824155728</v>
      </c>
      <c r="V46" s="9">
        <f t="shared" si="7"/>
        <v>52.704596681989798</v>
      </c>
      <c r="W46" s="9">
        <f t="shared" si="8"/>
        <v>0.42565862986209185</v>
      </c>
      <c r="X46" s="9">
        <f t="shared" si="40"/>
        <v>0.54838314902755514</v>
      </c>
      <c r="Y46" s="9">
        <f t="shared" si="10"/>
        <v>0.89506455165875198</v>
      </c>
      <c r="AA46" s="8" t="e">
        <f t="shared" si="11"/>
        <v>#VALUE!</v>
      </c>
      <c r="AD46" s="7">
        <f t="shared" si="28"/>
        <v>-1.2918406606254127E-2</v>
      </c>
      <c r="AE46" s="6">
        <f t="shared" si="29"/>
        <v>-8.3168250551453743E-3</v>
      </c>
      <c r="AF46" s="6"/>
      <c r="AG46" s="6"/>
      <c r="AI46"/>
      <c r="AL46" s="7">
        <f t="shared" si="30"/>
        <v>-1.1762508478604813E-2</v>
      </c>
      <c r="AM46" s="6">
        <f t="shared" si="31"/>
        <v>4.4920209109543825E-3</v>
      </c>
      <c r="AN46" s="6"/>
      <c r="AO46" s="6"/>
      <c r="AQ46"/>
      <c r="AT46" s="7">
        <f t="shared" si="32"/>
        <v>1.3087478355147494E-2</v>
      </c>
      <c r="AU46" s="6">
        <f t="shared" si="33"/>
        <v>1.219816790675742E-2</v>
      </c>
      <c r="AV46" s="12"/>
      <c r="AW46" s="6"/>
      <c r="AY46"/>
      <c r="BB46" s="7">
        <f t="shared" si="36"/>
        <v>-3.8930102912315351E-3</v>
      </c>
      <c r="BC46" s="6">
        <f t="shared" si="37"/>
        <v>1.735727519184144E-2</v>
      </c>
      <c r="BD46" s="12"/>
      <c r="BE46" s="6"/>
      <c r="BG46"/>
      <c r="BJ46" s="4">
        <f t="shared" si="12"/>
        <v>76.910004000000001</v>
      </c>
      <c r="BK46" s="3">
        <f t="shared" si="13"/>
        <v>-1.2918406606254127E-2</v>
      </c>
      <c r="BL46" s="3"/>
      <c r="BM46" s="3" t="str">
        <f t="shared" si="14"/>
        <v/>
      </c>
      <c r="BN46" s="3" t="str">
        <f t="shared" si="14"/>
        <v/>
      </c>
      <c r="BO46" s="3">
        <f t="shared" si="15"/>
        <v>-1.1762508478604813E-2</v>
      </c>
      <c r="BP46" s="3"/>
      <c r="BQ46" s="3" t="str">
        <f t="shared" si="16"/>
        <v/>
      </c>
      <c r="BR46" s="3" t="str">
        <f t="shared" si="16"/>
        <v/>
      </c>
      <c r="BS46" s="3">
        <f t="shared" si="17"/>
        <v>1.3087478355147494E-2</v>
      </c>
      <c r="BT46" s="3"/>
      <c r="BU46" s="3" t="str">
        <f t="shared" si="18"/>
        <v/>
      </c>
      <c r="BV46" s="3" t="str">
        <f t="shared" si="18"/>
        <v/>
      </c>
      <c r="BW46" s="3">
        <f t="shared" si="19"/>
        <v>-3.8930102912315351E-3</v>
      </c>
      <c r="BX46" s="3"/>
      <c r="BY46" s="3" t="str">
        <f t="shared" si="20"/>
        <v/>
      </c>
      <c r="BZ46" s="3" t="str">
        <f t="shared" si="20"/>
        <v/>
      </c>
    </row>
    <row r="47" spans="1:78" s="2" customFormat="1" hidden="1">
      <c r="A47" s="11">
        <v>39489</v>
      </c>
      <c r="B47">
        <v>75.889999000000003</v>
      </c>
      <c r="C47" t="e">
        <f t="shared" si="0"/>
        <v>#VALUE!</v>
      </c>
      <c r="D47" t="e">
        <f t="shared" si="1"/>
        <v>#VALUE!</v>
      </c>
      <c r="E47" s="10" t="e">
        <f t="shared" si="2"/>
        <v>#VALUE!</v>
      </c>
      <c r="F47" s="10" t="e">
        <f t="shared" si="3"/>
        <v>#VALUE!</v>
      </c>
      <c r="G47" s="33" t="e">
        <f t="shared" si="21"/>
        <v>#VALUE!</v>
      </c>
      <c r="H47" s="33" t="e">
        <f t="shared" si="22"/>
        <v>#VALUE!</v>
      </c>
      <c r="I47" s="10" t="e">
        <f t="shared" si="4"/>
        <v>#VALUE!</v>
      </c>
      <c r="J47" t="e">
        <f t="shared" si="34"/>
        <v>#VALUE!</v>
      </c>
      <c r="K47" t="e">
        <f t="shared" si="41"/>
        <v>#VALUE!</v>
      </c>
      <c r="L47" t="e">
        <f t="shared" si="42"/>
        <v>#VALUE!</v>
      </c>
      <c r="M47" t="e">
        <f t="shared" si="35"/>
        <v>#VALUE!</v>
      </c>
      <c r="N47" t="e">
        <f t="shared" si="5"/>
        <v>#VALUE!</v>
      </c>
      <c r="P47" s="2">
        <f t="shared" si="24"/>
        <v>-1.0200049999999976</v>
      </c>
      <c r="Q47" s="2">
        <f t="shared" si="25"/>
        <v>0</v>
      </c>
      <c r="R47" s="2">
        <f t="shared" si="26"/>
        <v>-1.0200049999999976</v>
      </c>
      <c r="S47" s="2">
        <f t="shared" si="38"/>
        <v>-0.3086364545454533</v>
      </c>
      <c r="T47" s="2">
        <f t="shared" si="39"/>
        <v>-0.29899984999999918</v>
      </c>
      <c r="U47" s="9">
        <f t="shared" si="6"/>
        <v>1.0322294628089417</v>
      </c>
      <c r="V47" s="9">
        <f t="shared" si="7"/>
        <v>50.792958260835221</v>
      </c>
      <c r="W47" s="9">
        <f t="shared" si="8"/>
        <v>0.44286337565248302</v>
      </c>
      <c r="X47" s="9">
        <f t="shared" si="40"/>
        <v>0.34224802296344342</v>
      </c>
      <c r="Y47" s="9">
        <f t="shared" si="10"/>
        <v>0.89691976779332905</v>
      </c>
      <c r="AA47" s="8" t="e">
        <f t="shared" si="11"/>
        <v>#VALUE!</v>
      </c>
      <c r="AD47" s="7">
        <f t="shared" si="28"/>
        <v>-1.3351048838947889E-2</v>
      </c>
      <c r="AE47" s="6">
        <f t="shared" si="29"/>
        <v>-1.3134727722601009E-2</v>
      </c>
      <c r="AF47" s="6"/>
      <c r="AG47" s="6"/>
      <c r="AI47"/>
      <c r="AL47" s="7">
        <f t="shared" si="30"/>
        <v>-2.9984698949238543E-2</v>
      </c>
      <c r="AM47" s="6">
        <f t="shared" si="31"/>
        <v>-7.7717693480852945E-3</v>
      </c>
      <c r="AN47" s="6"/>
      <c r="AO47" s="6"/>
      <c r="AQ47"/>
      <c r="AT47" s="7">
        <f t="shared" si="32"/>
        <v>-6.0430952306324056E-3</v>
      </c>
      <c r="AU47" s="6">
        <f t="shared" si="33"/>
        <v>1.2230693970415167E-2</v>
      </c>
      <c r="AV47" s="12"/>
      <c r="AW47" s="6"/>
      <c r="AY47"/>
      <c r="BB47" s="7">
        <f t="shared" si="36"/>
        <v>-2.5884231744342314E-2</v>
      </c>
      <c r="BC47" s="6">
        <f t="shared" si="37"/>
        <v>1.3378035975920945E-2</v>
      </c>
      <c r="BD47" s="12"/>
      <c r="BE47" s="6"/>
      <c r="BG47"/>
      <c r="BJ47" s="4">
        <f t="shared" si="12"/>
        <v>75.889999000000003</v>
      </c>
      <c r="BK47" s="3">
        <f t="shared" si="13"/>
        <v>-1.3351048838947889E-2</v>
      </c>
      <c r="BL47" s="3"/>
      <c r="BM47" s="3" t="str">
        <f t="shared" si="14"/>
        <v/>
      </c>
      <c r="BN47" s="3" t="str">
        <f t="shared" si="14"/>
        <v/>
      </c>
      <c r="BO47" s="3">
        <f t="shared" si="15"/>
        <v>-2.9984698949238543E-2</v>
      </c>
      <c r="BP47" s="3"/>
      <c r="BQ47" s="3" t="str">
        <f t="shared" si="16"/>
        <v/>
      </c>
      <c r="BR47" s="3" t="str">
        <f t="shared" si="16"/>
        <v/>
      </c>
      <c r="BS47" s="3">
        <f t="shared" si="17"/>
        <v>-6.0430952306324056E-3</v>
      </c>
      <c r="BT47" s="3"/>
      <c r="BU47" s="3" t="str">
        <f t="shared" si="18"/>
        <v/>
      </c>
      <c r="BV47" s="3" t="str">
        <f t="shared" si="18"/>
        <v/>
      </c>
      <c r="BW47" s="3">
        <f t="shared" si="19"/>
        <v>-2.5884231744342314E-2</v>
      </c>
      <c r="BX47" s="3"/>
      <c r="BY47" s="3" t="str">
        <f t="shared" si="20"/>
        <v/>
      </c>
      <c r="BZ47" s="3" t="str">
        <f t="shared" si="20"/>
        <v/>
      </c>
    </row>
    <row r="48" spans="1:78" s="2" customFormat="1" hidden="1">
      <c r="A48" s="11">
        <v>39496</v>
      </c>
      <c r="B48">
        <v>75.730002999999996</v>
      </c>
      <c r="C48" t="e">
        <f t="shared" si="0"/>
        <v>#VALUE!</v>
      </c>
      <c r="D48" t="e">
        <f t="shared" si="1"/>
        <v>#VALUE!</v>
      </c>
      <c r="E48" s="10" t="e">
        <f t="shared" si="2"/>
        <v>#VALUE!</v>
      </c>
      <c r="F48" s="10" t="e">
        <f t="shared" si="3"/>
        <v>#VALUE!</v>
      </c>
      <c r="G48" s="33" t="e">
        <f t="shared" si="21"/>
        <v>#VALUE!</v>
      </c>
      <c r="H48" s="33" t="e">
        <f t="shared" si="22"/>
        <v>#VALUE!</v>
      </c>
      <c r="I48" s="10" t="e">
        <f t="shared" si="4"/>
        <v>#VALUE!</v>
      </c>
      <c r="J48" t="e">
        <f t="shared" si="34"/>
        <v>#VALUE!</v>
      </c>
      <c r="K48" t="e">
        <f t="shared" si="41"/>
        <v>#VALUE!</v>
      </c>
      <c r="L48" t="e">
        <f t="shared" si="42"/>
        <v>#VALUE!</v>
      </c>
      <c r="M48" t="e">
        <f t="shared" si="35"/>
        <v>#VALUE!</v>
      </c>
      <c r="N48" t="e">
        <f t="shared" si="5"/>
        <v>#VALUE!</v>
      </c>
      <c r="P48" s="2">
        <f t="shared" si="24"/>
        <v>-0.15999600000000669</v>
      </c>
      <c r="Q48" s="2">
        <f t="shared" si="25"/>
        <v>0</v>
      </c>
      <c r="R48" s="2">
        <f t="shared" si="26"/>
        <v>-0.15999600000000669</v>
      </c>
      <c r="S48" s="2">
        <f t="shared" si="38"/>
        <v>-0.27909059090909044</v>
      </c>
      <c r="T48" s="2">
        <f t="shared" si="39"/>
        <v>-0.30149964999999951</v>
      </c>
      <c r="U48" s="9">
        <f t="shared" si="6"/>
        <v>0.92567467626941158</v>
      </c>
      <c r="V48" s="9">
        <f t="shared" si="7"/>
        <v>48.070148487527028</v>
      </c>
      <c r="W48" s="9">
        <f t="shared" si="8"/>
        <v>0.46736866361225671</v>
      </c>
      <c r="X48" s="9">
        <f t="shared" si="40"/>
        <v>4.8642951178743794E-2</v>
      </c>
      <c r="Y48" s="9">
        <f t="shared" si="10"/>
        <v>0.89956221343939136</v>
      </c>
      <c r="AA48" s="8" t="e">
        <f t="shared" si="11"/>
        <v>#VALUE!</v>
      </c>
      <c r="AD48" s="7">
        <f t="shared" si="28"/>
        <v>-2.1104874987046577E-3</v>
      </c>
      <c r="AE48" s="6">
        <f t="shared" si="29"/>
        <v>-7.7307681688262731E-3</v>
      </c>
      <c r="AF48" s="6"/>
      <c r="AG48" s="6"/>
      <c r="AI48"/>
      <c r="AL48" s="7">
        <f t="shared" si="30"/>
        <v>-2.8379942943906587E-2</v>
      </c>
      <c r="AM48" s="6">
        <f t="shared" si="31"/>
        <v>-1.6341682456761465E-2</v>
      </c>
      <c r="AN48" s="6"/>
      <c r="AO48" s="6"/>
      <c r="AQ48"/>
      <c r="AT48" s="7">
        <f t="shared" si="32"/>
        <v>-2.6195476957145081E-2</v>
      </c>
      <c r="AU48" s="6">
        <f t="shared" si="33"/>
        <v>8.6776287983933876E-3</v>
      </c>
      <c r="AV48" s="12"/>
      <c r="AW48" s="6"/>
      <c r="AY48"/>
      <c r="BB48" s="7">
        <f t="shared" si="36"/>
        <v>1.0569560682442542E-3</v>
      </c>
      <c r="BC48" s="6">
        <f t="shared" si="37"/>
        <v>1.0581197770494684E-2</v>
      </c>
      <c r="BD48" s="12"/>
      <c r="BE48" s="6"/>
      <c r="BG48"/>
      <c r="BJ48" s="4">
        <f t="shared" si="12"/>
        <v>75.730002999999996</v>
      </c>
      <c r="BK48" s="3">
        <f t="shared" si="13"/>
        <v>-2.1104874987046577E-3</v>
      </c>
      <c r="BL48" s="3"/>
      <c r="BM48" s="3" t="str">
        <f t="shared" si="14"/>
        <v/>
      </c>
      <c r="BN48" s="3" t="str">
        <f t="shared" si="14"/>
        <v/>
      </c>
      <c r="BO48" s="3">
        <f t="shared" si="15"/>
        <v>-2.8379942943906587E-2</v>
      </c>
      <c r="BP48" s="3"/>
      <c r="BQ48" s="3" t="str">
        <f t="shared" si="16"/>
        <v/>
      </c>
      <c r="BR48" s="3" t="str">
        <f t="shared" si="16"/>
        <v/>
      </c>
      <c r="BS48" s="3">
        <f t="shared" si="17"/>
        <v>-2.6195476957145081E-2</v>
      </c>
      <c r="BT48" s="3"/>
      <c r="BU48" s="3" t="str">
        <f t="shared" si="18"/>
        <v/>
      </c>
      <c r="BV48" s="3" t="str">
        <f t="shared" si="18"/>
        <v/>
      </c>
      <c r="BW48" s="3">
        <f t="shared" si="19"/>
        <v>1.0569560682442542E-3</v>
      </c>
      <c r="BX48" s="3"/>
      <c r="BY48" s="3" t="str">
        <f t="shared" si="20"/>
        <v/>
      </c>
      <c r="BZ48" s="3" t="str">
        <f t="shared" si="20"/>
        <v/>
      </c>
    </row>
    <row r="49" spans="1:78" s="2" customFormat="1" hidden="1">
      <c r="A49" s="11">
        <v>39503</v>
      </c>
      <c r="B49">
        <v>77.239998</v>
      </c>
      <c r="C49" t="e">
        <f t="shared" si="0"/>
        <v>#VALUE!</v>
      </c>
      <c r="D49" t="e">
        <f t="shared" si="1"/>
        <v>#VALUE!</v>
      </c>
      <c r="E49" s="10" t="e">
        <f t="shared" si="2"/>
        <v>#VALUE!</v>
      </c>
      <c r="F49" s="10" t="e">
        <f t="shared" si="3"/>
        <v>#VALUE!</v>
      </c>
      <c r="G49" s="33" t="e">
        <f t="shared" si="21"/>
        <v>#VALUE!</v>
      </c>
      <c r="H49" s="33" t="e">
        <f t="shared" si="22"/>
        <v>#VALUE!</v>
      </c>
      <c r="I49" s="10" t="e">
        <f t="shared" si="4"/>
        <v>#VALUE!</v>
      </c>
      <c r="J49" t="e">
        <f t="shared" si="34"/>
        <v>#VALUE!</v>
      </c>
      <c r="K49" t="e">
        <f t="shared" si="41"/>
        <v>#VALUE!</v>
      </c>
      <c r="L49" t="e">
        <f t="shared" si="42"/>
        <v>#VALUE!</v>
      </c>
      <c r="M49" t="e">
        <f t="shared" si="35"/>
        <v>#VALUE!</v>
      </c>
      <c r="N49" t="e">
        <f t="shared" si="5"/>
        <v>#VALUE!</v>
      </c>
      <c r="P49" s="2">
        <f t="shared" si="24"/>
        <v>1.5099950000000035</v>
      </c>
      <c r="Q49" s="2">
        <f t="shared" si="25"/>
        <v>1.5099950000000035</v>
      </c>
      <c r="R49" s="2">
        <f t="shared" si="26"/>
        <v>0</v>
      </c>
      <c r="S49" s="2">
        <f t="shared" si="38"/>
        <v>-0.27909059090909044</v>
      </c>
      <c r="T49" s="2">
        <f t="shared" si="39"/>
        <v>-0.28849949999999963</v>
      </c>
      <c r="U49" s="9">
        <f t="shared" si="6"/>
        <v>0.96738674038981276</v>
      </c>
      <c r="V49" s="9">
        <f t="shared" si="7"/>
        <v>49.171152805377623</v>
      </c>
      <c r="W49" s="9">
        <f t="shared" si="8"/>
        <v>0.4574596247516014</v>
      </c>
      <c r="X49" s="9">
        <f t="shared" si="40"/>
        <v>0.16736606395243908</v>
      </c>
      <c r="Y49" s="9">
        <f t="shared" si="10"/>
        <v>0.89849370542442797</v>
      </c>
      <c r="AA49" s="8" t="e">
        <f t="shared" si="11"/>
        <v>#VALUE!</v>
      </c>
      <c r="AD49" s="7">
        <f t="shared" si="28"/>
        <v>1.9743008926843629E-2</v>
      </c>
      <c r="AE49" s="6">
        <f t="shared" si="29"/>
        <v>8.8162607140694852E-3</v>
      </c>
      <c r="AF49" s="6"/>
      <c r="AG49" s="6"/>
      <c r="AI49"/>
      <c r="AL49" s="7">
        <f t="shared" si="30"/>
        <v>4.2814725891911938E-3</v>
      </c>
      <c r="AM49" s="6">
        <f t="shared" si="31"/>
        <v>-1.6461419445639686E-2</v>
      </c>
      <c r="AN49" s="6"/>
      <c r="AO49" s="6"/>
      <c r="AQ49"/>
      <c r="AT49" s="7">
        <f t="shared" si="32"/>
        <v>-3.8765134723586763E-3</v>
      </c>
      <c r="AU49" s="6">
        <f t="shared" si="33"/>
        <v>6.4606360878092135E-3</v>
      </c>
      <c r="AV49" s="12"/>
      <c r="AW49" s="6"/>
      <c r="AY49"/>
      <c r="BB49" s="7">
        <f t="shared" si="36"/>
        <v>2.9429318130683446E-2</v>
      </c>
      <c r="BC49" s="6">
        <f t="shared" si="37"/>
        <v>1.1667576729057822E-2</v>
      </c>
      <c r="BD49" s="12"/>
      <c r="BE49" s="6"/>
      <c r="BG49"/>
      <c r="BJ49" s="4">
        <f t="shared" si="12"/>
        <v>77.239998</v>
      </c>
      <c r="BK49" s="3">
        <f t="shared" si="13"/>
        <v>1.9743008926843629E-2</v>
      </c>
      <c r="BL49" s="3"/>
      <c r="BM49" s="3" t="str">
        <f t="shared" si="14"/>
        <v/>
      </c>
      <c r="BN49" s="3" t="str">
        <f t="shared" si="14"/>
        <v/>
      </c>
      <c r="BO49" s="3">
        <f t="shared" si="15"/>
        <v>4.2814725891911938E-3</v>
      </c>
      <c r="BP49" s="3"/>
      <c r="BQ49" s="3" t="str">
        <f t="shared" si="16"/>
        <v/>
      </c>
      <c r="BR49" s="3" t="str">
        <f t="shared" si="16"/>
        <v/>
      </c>
      <c r="BS49" s="3">
        <f t="shared" si="17"/>
        <v>-3.8765134723586763E-3</v>
      </c>
      <c r="BT49" s="3"/>
      <c r="BU49" s="3" t="str">
        <f t="shared" si="18"/>
        <v/>
      </c>
      <c r="BV49" s="3" t="str">
        <f t="shared" si="18"/>
        <v/>
      </c>
      <c r="BW49" s="3">
        <f t="shared" si="19"/>
        <v>2.9429318130683446E-2</v>
      </c>
      <c r="BX49" s="3"/>
      <c r="BY49" s="3" t="str">
        <f t="shared" si="20"/>
        <v/>
      </c>
      <c r="BZ49" s="3" t="str">
        <f t="shared" si="20"/>
        <v/>
      </c>
    </row>
    <row r="50" spans="1:78" s="2" customFormat="1" hidden="1">
      <c r="A50" s="11">
        <v>39510</v>
      </c>
      <c r="B50">
        <v>75.449996999999996</v>
      </c>
      <c r="C50" t="e">
        <f t="shared" si="0"/>
        <v>#VALUE!</v>
      </c>
      <c r="D50" t="e">
        <f t="shared" si="1"/>
        <v>#VALUE!</v>
      </c>
      <c r="E50" s="10" t="e">
        <f t="shared" si="2"/>
        <v>#VALUE!</v>
      </c>
      <c r="F50" s="10" t="e">
        <f t="shared" si="3"/>
        <v>#VALUE!</v>
      </c>
      <c r="G50" s="33" t="e">
        <f t="shared" si="21"/>
        <v>#VALUE!</v>
      </c>
      <c r="H50" s="33" t="e">
        <f t="shared" si="22"/>
        <v>#VALUE!</v>
      </c>
      <c r="I50" s="10" t="e">
        <f t="shared" si="4"/>
        <v>#VALUE!</v>
      </c>
      <c r="J50" t="e">
        <f t="shared" si="34"/>
        <v>#VALUE!</v>
      </c>
      <c r="K50" t="e">
        <f t="shared" si="41"/>
        <v>#VALUE!</v>
      </c>
      <c r="L50" t="e">
        <f t="shared" si="42"/>
        <v>#VALUE!</v>
      </c>
      <c r="M50" t="e">
        <f t="shared" si="35"/>
        <v>#VALUE!</v>
      </c>
      <c r="N50" t="e">
        <f t="shared" si="5"/>
        <v>#VALUE!</v>
      </c>
      <c r="P50" s="2">
        <f t="shared" si="24"/>
        <v>-1.7900010000000037</v>
      </c>
      <c r="Q50" s="2">
        <f t="shared" si="25"/>
        <v>0</v>
      </c>
      <c r="R50" s="2">
        <f t="shared" si="26"/>
        <v>-1.7900010000000037</v>
      </c>
      <c r="S50" s="2">
        <f t="shared" si="38"/>
        <v>-0.35545427272727248</v>
      </c>
      <c r="T50" s="2">
        <f t="shared" si="39"/>
        <v>-0.37799954999999985</v>
      </c>
      <c r="U50" s="9">
        <f t="shared" si="6"/>
        <v>0.9403563383270499</v>
      </c>
      <c r="V50" s="9">
        <f t="shared" si="7"/>
        <v>48.463074526703323</v>
      </c>
      <c r="W50" s="9">
        <f t="shared" si="8"/>
        <v>0.46383232925967011</v>
      </c>
      <c r="X50" s="9">
        <f t="shared" si="40"/>
        <v>9.1012814497644021E-2</v>
      </c>
      <c r="Y50" s="9">
        <f t="shared" si="10"/>
        <v>0.89918088466952117</v>
      </c>
      <c r="AA50" s="8" t="e">
        <f t="shared" si="11"/>
        <v>#VALUE!</v>
      </c>
      <c r="AD50" s="7">
        <f t="shared" si="28"/>
        <v>-2.3447286214568191E-2</v>
      </c>
      <c r="AE50" s="6">
        <f t="shared" si="29"/>
        <v>-1.8521386438622809E-3</v>
      </c>
      <c r="AF50" s="6"/>
      <c r="AG50" s="6"/>
      <c r="AI50"/>
      <c r="AL50" s="7">
        <f t="shared" si="30"/>
        <v>-5.8147647864290634E-3</v>
      </c>
      <c r="AM50" s="6">
        <f t="shared" si="31"/>
        <v>-1.4974483522595748E-2</v>
      </c>
      <c r="AN50" s="6"/>
      <c r="AO50" s="6"/>
      <c r="AQ50"/>
      <c r="AT50" s="7">
        <f t="shared" si="32"/>
        <v>-3.0928322103981821E-2</v>
      </c>
      <c r="AU50" s="6">
        <f t="shared" si="33"/>
        <v>2.0614738535216846E-3</v>
      </c>
      <c r="AV50" s="12"/>
      <c r="AW50" s="6"/>
      <c r="AY50"/>
      <c r="BB50" s="7">
        <f t="shared" si="36"/>
        <v>-6.0783352702295287E-3</v>
      </c>
      <c r="BC50" s="6">
        <f t="shared" si="37"/>
        <v>1.0893956773482457E-2</v>
      </c>
      <c r="BD50" s="12"/>
      <c r="BE50" s="6"/>
      <c r="BG50"/>
      <c r="BJ50" s="4">
        <f t="shared" si="12"/>
        <v>75.449996999999996</v>
      </c>
      <c r="BK50" s="3">
        <f t="shared" si="13"/>
        <v>-2.3447286214568191E-2</v>
      </c>
      <c r="BL50" s="3"/>
      <c r="BM50" s="3" t="str">
        <f t="shared" si="14"/>
        <v/>
      </c>
      <c r="BN50" s="3" t="str">
        <f t="shared" si="14"/>
        <v/>
      </c>
      <c r="BO50" s="3">
        <f t="shared" si="15"/>
        <v>-5.8147647864290634E-3</v>
      </c>
      <c r="BP50" s="3"/>
      <c r="BQ50" s="3" t="str">
        <f t="shared" si="16"/>
        <v/>
      </c>
      <c r="BR50" s="3" t="str">
        <f t="shared" si="16"/>
        <v/>
      </c>
      <c r="BS50" s="3">
        <f t="shared" si="17"/>
        <v>-3.0928322103981821E-2</v>
      </c>
      <c r="BT50" s="3"/>
      <c r="BU50" s="3" t="str">
        <f t="shared" si="18"/>
        <v/>
      </c>
      <c r="BV50" s="3" t="str">
        <f t="shared" si="18"/>
        <v/>
      </c>
      <c r="BW50" s="3">
        <f t="shared" si="19"/>
        <v>-6.0783352702295287E-3</v>
      </c>
      <c r="BX50" s="3"/>
      <c r="BY50" s="3" t="str">
        <f t="shared" si="20"/>
        <v/>
      </c>
      <c r="BZ50" s="3" t="str">
        <f t="shared" si="20"/>
        <v/>
      </c>
    </row>
    <row r="51" spans="1:78" s="2" customFormat="1" hidden="1">
      <c r="A51" s="11">
        <v>39517</v>
      </c>
      <c r="B51">
        <v>76.449996999999996</v>
      </c>
      <c r="C51" t="e">
        <f t="shared" si="0"/>
        <v>#VALUE!</v>
      </c>
      <c r="D51" t="e">
        <f t="shared" si="1"/>
        <v>#VALUE!</v>
      </c>
      <c r="E51" s="10" t="e">
        <f t="shared" si="2"/>
        <v>#VALUE!</v>
      </c>
      <c r="F51" s="10" t="e">
        <f t="shared" si="3"/>
        <v>#VALUE!</v>
      </c>
      <c r="G51" s="33" t="e">
        <f t="shared" si="21"/>
        <v>#VALUE!</v>
      </c>
      <c r="H51" s="33" t="e">
        <f t="shared" si="22"/>
        <v>#VALUE!</v>
      </c>
      <c r="I51" s="10" t="e">
        <f t="shared" si="4"/>
        <v>#VALUE!</v>
      </c>
      <c r="J51" t="e">
        <f t="shared" si="34"/>
        <v>#VALUE!</v>
      </c>
      <c r="K51" t="e">
        <f t="shared" si="41"/>
        <v>#VALUE!</v>
      </c>
      <c r="L51" t="e">
        <f t="shared" si="42"/>
        <v>#VALUE!</v>
      </c>
      <c r="M51" t="e">
        <f t="shared" si="35"/>
        <v>#VALUE!</v>
      </c>
      <c r="N51" t="e">
        <f t="shared" si="5"/>
        <v>#VALUE!</v>
      </c>
      <c r="P51" s="2">
        <f t="shared" si="24"/>
        <v>1</v>
      </c>
      <c r="Q51" s="2">
        <f t="shared" si="25"/>
        <v>1</v>
      </c>
      <c r="R51" s="2">
        <f t="shared" si="26"/>
        <v>0</v>
      </c>
      <c r="S51" s="2">
        <f t="shared" si="38"/>
        <v>-0.34363595454545437</v>
      </c>
      <c r="T51" s="2">
        <f t="shared" si="39"/>
        <v>-0.37799954999999985</v>
      </c>
      <c r="U51" s="9">
        <f t="shared" si="6"/>
        <v>0.90909090909090895</v>
      </c>
      <c r="V51" s="9">
        <f t="shared" si="7"/>
        <v>47.619047619047613</v>
      </c>
      <c r="W51" s="9">
        <f t="shared" si="8"/>
        <v>0.47142857142857147</v>
      </c>
      <c r="X51" s="9">
        <f t="shared" si="40"/>
        <v>0</v>
      </c>
      <c r="Y51" s="9">
        <f t="shared" si="10"/>
        <v>0.9</v>
      </c>
      <c r="AA51" s="8" t="e">
        <f t="shared" si="11"/>
        <v>#VALUE!</v>
      </c>
      <c r="AD51" s="7">
        <f t="shared" si="28"/>
        <v>1.3166747681310534E-2</v>
      </c>
      <c r="AE51" s="6">
        <f t="shared" si="29"/>
        <v>-5.1402692666288287E-3</v>
      </c>
      <c r="AF51" s="6"/>
      <c r="AG51" s="6"/>
      <c r="AI51"/>
      <c r="AL51" s="7">
        <f t="shared" si="30"/>
        <v>9.4624703935860758E-3</v>
      </c>
      <c r="AM51" s="6">
        <f t="shared" si="31"/>
        <v>-5.1126911868895949E-3</v>
      </c>
      <c r="AN51" s="6"/>
      <c r="AO51" s="6"/>
      <c r="AQ51"/>
      <c r="AT51" s="7">
        <f t="shared" si="32"/>
        <v>-2.2632716054356971E-2</v>
      </c>
      <c r="AU51" s="6">
        <f t="shared" si="33"/>
        <v>-6.7128134992423295E-4</v>
      </c>
      <c r="AV51" s="12"/>
      <c r="AW51" s="6"/>
      <c r="AY51"/>
      <c r="BB51" s="7">
        <f t="shared" si="36"/>
        <v>1.3088876642490786E-3</v>
      </c>
      <c r="BC51" s="6">
        <f t="shared" si="37"/>
        <v>9.6082032500230813E-3</v>
      </c>
      <c r="BD51" s="12"/>
      <c r="BE51" s="6"/>
      <c r="BG51"/>
      <c r="BJ51" s="4">
        <f t="shared" si="12"/>
        <v>76.449996999999996</v>
      </c>
      <c r="BK51" s="3">
        <f t="shared" si="13"/>
        <v>1.3166747681310534E-2</v>
      </c>
      <c r="BL51" s="3"/>
      <c r="BM51" s="3" t="str">
        <f t="shared" si="14"/>
        <v/>
      </c>
      <c r="BN51" s="3" t="str">
        <f t="shared" si="14"/>
        <v/>
      </c>
      <c r="BO51" s="3">
        <f t="shared" si="15"/>
        <v>9.4624703935860758E-3</v>
      </c>
      <c r="BP51" s="3"/>
      <c r="BQ51" s="3" t="str">
        <f t="shared" si="16"/>
        <v/>
      </c>
      <c r="BR51" s="3" t="str">
        <f t="shared" si="16"/>
        <v/>
      </c>
      <c r="BS51" s="3">
        <f t="shared" si="17"/>
        <v>-2.2632716054356971E-2</v>
      </c>
      <c r="BT51" s="3"/>
      <c r="BU51" s="3" t="str">
        <f t="shared" si="18"/>
        <v/>
      </c>
      <c r="BV51" s="3" t="str">
        <f t="shared" si="18"/>
        <v/>
      </c>
      <c r="BW51" s="3">
        <f t="shared" si="19"/>
        <v>1.3088876642490786E-3</v>
      </c>
      <c r="BX51" s="3"/>
      <c r="BY51" s="3" t="str">
        <f t="shared" si="20"/>
        <v/>
      </c>
      <c r="BZ51" s="3" t="str">
        <f t="shared" si="20"/>
        <v/>
      </c>
    </row>
    <row r="52" spans="1:78" s="2" customFormat="1" hidden="1">
      <c r="A52" s="11">
        <v>39524</v>
      </c>
      <c r="B52">
        <v>77.970000999999996</v>
      </c>
      <c r="C52" t="e">
        <f t="shared" si="0"/>
        <v>#VALUE!</v>
      </c>
      <c r="D52" t="e">
        <f t="shared" si="1"/>
        <v>#VALUE!</v>
      </c>
      <c r="E52" s="10" t="e">
        <f t="shared" si="2"/>
        <v>#VALUE!</v>
      </c>
      <c r="F52" s="10" t="e">
        <f t="shared" si="3"/>
        <v>#VALUE!</v>
      </c>
      <c r="G52" s="33" t="e">
        <f t="shared" si="21"/>
        <v>#VALUE!</v>
      </c>
      <c r="H52" s="33" t="e">
        <f t="shared" si="22"/>
        <v>#VALUE!</v>
      </c>
      <c r="I52" s="10" t="e">
        <f t="shared" si="4"/>
        <v>#VALUE!</v>
      </c>
      <c r="J52" t="e">
        <f t="shared" si="34"/>
        <v>#VALUE!</v>
      </c>
      <c r="K52" t="e">
        <f t="shared" si="41"/>
        <v>#VALUE!</v>
      </c>
      <c r="L52" t="e">
        <f t="shared" si="42"/>
        <v>#VALUE!</v>
      </c>
      <c r="M52" t="e">
        <f t="shared" si="35"/>
        <v>#VALUE!</v>
      </c>
      <c r="N52" t="e">
        <f t="shared" si="5"/>
        <v>#VALUE!</v>
      </c>
      <c r="P52" s="2">
        <f t="shared" si="24"/>
        <v>1.5200040000000001</v>
      </c>
      <c r="Q52" s="2">
        <f t="shared" si="25"/>
        <v>1.5200040000000001</v>
      </c>
      <c r="R52" s="2">
        <f t="shared" si="26"/>
        <v>0</v>
      </c>
      <c r="S52" s="2">
        <f t="shared" si="38"/>
        <v>-0.34363595454545437</v>
      </c>
      <c r="T52" s="2">
        <f t="shared" si="39"/>
        <v>-0.37749939999999993</v>
      </c>
      <c r="U52" s="9">
        <f t="shared" si="6"/>
        <v>0.91029536615277917</v>
      </c>
      <c r="V52" s="9">
        <f t="shared" si="7"/>
        <v>47.652074243684091</v>
      </c>
      <c r="W52" s="9">
        <f t="shared" si="8"/>
        <v>0.47113133180684325</v>
      </c>
      <c r="X52" s="9">
        <f t="shared" si="40"/>
        <v>3.6506983814341113E-3</v>
      </c>
      <c r="Y52" s="9">
        <f t="shared" si="10"/>
        <v>0.8999671437145671</v>
      </c>
      <c r="AA52" s="8" t="e">
        <f t="shared" si="11"/>
        <v>#VALUE!</v>
      </c>
      <c r="AD52" s="7">
        <f t="shared" si="28"/>
        <v>1.9687257013217812E-2</v>
      </c>
      <c r="AE52" s="6">
        <f t="shared" si="29"/>
        <v>1.6427002347264172E-2</v>
      </c>
      <c r="AF52" s="6"/>
      <c r="AG52" s="6"/>
      <c r="AI52"/>
      <c r="AL52" s="7">
        <f t="shared" si="30"/>
        <v>9.40671847996025E-3</v>
      </c>
      <c r="AM52" s="6">
        <f t="shared" si="31"/>
        <v>4.3339741690771143E-3</v>
      </c>
      <c r="AN52" s="6"/>
      <c r="AO52" s="6"/>
      <c r="AQ52"/>
      <c r="AT52" s="7">
        <f t="shared" si="32"/>
        <v>7.6978446289742983E-4</v>
      </c>
      <c r="AU52" s="6">
        <f t="shared" si="33"/>
        <v>-4.7190761065854835E-3</v>
      </c>
      <c r="AV52" s="12"/>
      <c r="AW52" s="6"/>
      <c r="AY52"/>
      <c r="BB52" s="7">
        <f t="shared" si="36"/>
        <v>2.954250449658964E-3</v>
      </c>
      <c r="BC52" s="6">
        <f t="shared" si="37"/>
        <v>7.6871828950859688E-3</v>
      </c>
      <c r="BD52" s="12"/>
      <c r="BE52" s="6"/>
      <c r="BG52"/>
      <c r="BJ52" s="4">
        <f t="shared" si="12"/>
        <v>77.970000999999996</v>
      </c>
      <c r="BK52" s="3">
        <f t="shared" si="13"/>
        <v>1.9687257013217812E-2</v>
      </c>
      <c r="BL52" s="3"/>
      <c r="BM52" s="3" t="str">
        <f t="shared" si="14"/>
        <v/>
      </c>
      <c r="BN52" s="3" t="str">
        <f t="shared" si="14"/>
        <v/>
      </c>
      <c r="BO52" s="3">
        <f t="shared" si="15"/>
        <v>9.40671847996025E-3</v>
      </c>
      <c r="BP52" s="3"/>
      <c r="BQ52" s="3" t="str">
        <f t="shared" si="16"/>
        <v/>
      </c>
      <c r="BR52" s="3" t="str">
        <f t="shared" si="16"/>
        <v/>
      </c>
      <c r="BS52" s="3">
        <f t="shared" si="17"/>
        <v>7.6978446289742983E-4</v>
      </c>
      <c r="BT52" s="3"/>
      <c r="BU52" s="3" t="str">
        <f t="shared" si="18"/>
        <v/>
      </c>
      <c r="BV52" s="3" t="str">
        <f t="shared" si="18"/>
        <v/>
      </c>
      <c r="BW52" s="3">
        <f t="shared" si="19"/>
        <v>2.954250449658964E-3</v>
      </c>
      <c r="BX52" s="3"/>
      <c r="BY52" s="3" t="str">
        <f t="shared" si="20"/>
        <v/>
      </c>
      <c r="BZ52" s="3" t="str">
        <f t="shared" si="20"/>
        <v/>
      </c>
    </row>
    <row r="53" spans="1:78" s="2" customFormat="1" hidden="1">
      <c r="A53" s="11">
        <v>39531</v>
      </c>
      <c r="B53">
        <v>76.760002</v>
      </c>
      <c r="C53" t="e">
        <f t="shared" si="0"/>
        <v>#VALUE!</v>
      </c>
      <c r="D53" t="e">
        <f t="shared" si="1"/>
        <v>#VALUE!</v>
      </c>
      <c r="E53" s="10" t="e">
        <f t="shared" si="2"/>
        <v>#VALUE!</v>
      </c>
      <c r="F53" s="10" t="e">
        <f t="shared" si="3"/>
        <v>#VALUE!</v>
      </c>
      <c r="G53" s="33" t="e">
        <f t="shared" si="21"/>
        <v>#VALUE!</v>
      </c>
      <c r="H53" s="33" t="e">
        <f t="shared" si="22"/>
        <v>#VALUE!</v>
      </c>
      <c r="I53" s="10" t="e">
        <f t="shared" si="4"/>
        <v>#VALUE!</v>
      </c>
      <c r="J53" t="e">
        <f t="shared" si="34"/>
        <v>#VALUE!</v>
      </c>
      <c r="K53" t="e">
        <f t="shared" si="41"/>
        <v>#VALUE!</v>
      </c>
      <c r="L53" t="e">
        <f t="shared" si="42"/>
        <v>#VALUE!</v>
      </c>
      <c r="M53" t="e">
        <f t="shared" si="35"/>
        <v>#VALUE!</v>
      </c>
      <c r="N53" t="e">
        <f t="shared" si="5"/>
        <v>#VALUE!</v>
      </c>
      <c r="P53" s="2">
        <f t="shared" si="24"/>
        <v>-1.2099989999999963</v>
      </c>
      <c r="Q53" s="2">
        <f t="shared" si="25"/>
        <v>0</v>
      </c>
      <c r="R53" s="2">
        <f t="shared" si="26"/>
        <v>-1.2099989999999963</v>
      </c>
      <c r="S53" s="2">
        <f t="shared" si="38"/>
        <v>-0.39863590909090879</v>
      </c>
      <c r="T53" s="2">
        <f t="shared" si="39"/>
        <v>-0.42749939999999997</v>
      </c>
      <c r="U53" s="9">
        <f t="shared" si="6"/>
        <v>0.93248296744020887</v>
      </c>
      <c r="V53" s="9">
        <f t="shared" si="7"/>
        <v>48.253101484013982</v>
      </c>
      <c r="W53" s="9">
        <f t="shared" si="8"/>
        <v>0.46572208664387421</v>
      </c>
      <c r="X53" s="9">
        <f t="shared" si="40"/>
        <v>7.0087071992763789E-2</v>
      </c>
      <c r="Y53" s="9">
        <f t="shared" si="10"/>
        <v>0.89936921635206524</v>
      </c>
      <c r="AA53" s="8" t="e">
        <f t="shared" si="11"/>
        <v>#VALUE!</v>
      </c>
      <c r="AD53" s="7">
        <f t="shared" si="28"/>
        <v>-1.5640452952218199E-2</v>
      </c>
      <c r="AE53" s="6">
        <f t="shared" si="29"/>
        <v>2.0234020304998063E-3</v>
      </c>
      <c r="AF53" s="6"/>
      <c r="AG53" s="6"/>
      <c r="AI53"/>
      <c r="AL53" s="7">
        <f t="shared" si="30"/>
        <v>1.7213551742310297E-2</v>
      </c>
      <c r="AM53" s="6">
        <f t="shared" si="31"/>
        <v>7.5669939573568901E-3</v>
      </c>
      <c r="AN53" s="6"/>
      <c r="AO53" s="6"/>
      <c r="AQ53"/>
      <c r="AT53" s="7">
        <f t="shared" si="32"/>
        <v>-1.9522618830666255E-3</v>
      </c>
      <c r="AU53" s="6">
        <f t="shared" si="33"/>
        <v>-9.7213903604370846E-3</v>
      </c>
      <c r="AV53" s="12"/>
      <c r="AW53" s="6"/>
      <c r="AY53"/>
      <c r="BB53" s="7">
        <f t="shared" si="36"/>
        <v>-1.0110247944616636E-2</v>
      </c>
      <c r="BC53" s="6">
        <f t="shared" si="37"/>
        <v>5.3630029401543801E-3</v>
      </c>
      <c r="BD53" s="12"/>
      <c r="BE53" s="6"/>
      <c r="BG53"/>
      <c r="BJ53" s="4">
        <f t="shared" si="12"/>
        <v>76.760002</v>
      </c>
      <c r="BK53" s="3">
        <f t="shared" si="13"/>
        <v>-1.5640452952218199E-2</v>
      </c>
      <c r="BL53" s="3"/>
      <c r="BM53" s="3" t="str">
        <f t="shared" si="14"/>
        <v/>
      </c>
      <c r="BN53" s="3" t="str">
        <f t="shared" si="14"/>
        <v/>
      </c>
      <c r="BO53" s="3">
        <f t="shared" si="15"/>
        <v>1.7213551742310297E-2</v>
      </c>
      <c r="BP53" s="3"/>
      <c r="BQ53" s="3" t="str">
        <f t="shared" si="16"/>
        <v/>
      </c>
      <c r="BR53" s="3" t="str">
        <f t="shared" si="16"/>
        <v/>
      </c>
      <c r="BS53" s="3">
        <f t="shared" si="17"/>
        <v>-1.9522618830666255E-3</v>
      </c>
      <c r="BT53" s="3"/>
      <c r="BU53" s="3" t="str">
        <f t="shared" si="18"/>
        <v/>
      </c>
      <c r="BV53" s="3" t="str">
        <f t="shared" si="18"/>
        <v/>
      </c>
      <c r="BW53" s="3">
        <f t="shared" si="19"/>
        <v>-1.0110247944616636E-2</v>
      </c>
      <c r="BX53" s="3"/>
      <c r="BY53" s="3" t="str">
        <f t="shared" si="20"/>
        <v/>
      </c>
      <c r="BZ53" s="3" t="str">
        <f t="shared" si="20"/>
        <v/>
      </c>
    </row>
    <row r="54" spans="1:78" s="2" customFormat="1" hidden="1">
      <c r="A54" s="11">
        <v>39538</v>
      </c>
      <c r="B54">
        <v>76.699996999999996</v>
      </c>
      <c r="C54" t="e">
        <f t="shared" si="0"/>
        <v>#VALUE!</v>
      </c>
      <c r="D54" t="e">
        <f t="shared" si="1"/>
        <v>#VALUE!</v>
      </c>
      <c r="E54" s="10" t="e">
        <f t="shared" si="2"/>
        <v>#VALUE!</v>
      </c>
      <c r="F54" s="10" t="e">
        <f t="shared" si="3"/>
        <v>#VALUE!</v>
      </c>
      <c r="G54" s="33" t="e">
        <f t="shared" si="21"/>
        <v>#VALUE!</v>
      </c>
      <c r="H54" s="33" t="e">
        <f t="shared" si="22"/>
        <v>#VALUE!</v>
      </c>
      <c r="I54" s="10" t="e">
        <f t="shared" si="4"/>
        <v>#VALUE!</v>
      </c>
      <c r="J54" t="e">
        <f t="shared" si="34"/>
        <v>#VALUE!</v>
      </c>
      <c r="K54" t="e">
        <f t="shared" si="41"/>
        <v>#VALUE!</v>
      </c>
      <c r="L54" t="e">
        <f t="shared" si="42"/>
        <v>#VALUE!</v>
      </c>
      <c r="M54" t="e">
        <f t="shared" si="35"/>
        <v>#VALUE!</v>
      </c>
      <c r="N54" t="e">
        <f t="shared" si="5"/>
        <v>#VALUE!</v>
      </c>
      <c r="P54" s="2">
        <f t="shared" si="24"/>
        <v>-6.0005000000003861E-2</v>
      </c>
      <c r="Q54" s="2">
        <f t="shared" si="25"/>
        <v>0</v>
      </c>
      <c r="R54" s="2">
        <f t="shared" si="26"/>
        <v>-6.0005000000003861E-2</v>
      </c>
      <c r="S54" s="2">
        <f t="shared" si="38"/>
        <v>-0.40090872727272725</v>
      </c>
      <c r="T54" s="2">
        <f t="shared" si="39"/>
        <v>-0.43049965000000012</v>
      </c>
      <c r="U54" s="9">
        <f t="shared" si="6"/>
        <v>0.93126377053437126</v>
      </c>
      <c r="V54" s="9">
        <f t="shared" si="7"/>
        <v>48.220433932579553</v>
      </c>
      <c r="W54" s="9">
        <f t="shared" si="8"/>
        <v>0.46601609460678406</v>
      </c>
      <c r="X54" s="9">
        <f t="shared" si="40"/>
        <v>6.6476064859586598E-2</v>
      </c>
      <c r="Y54" s="9">
        <f t="shared" si="10"/>
        <v>0.89940171541626368</v>
      </c>
      <c r="AA54" s="8" t="e">
        <f t="shared" si="11"/>
        <v>#VALUE!</v>
      </c>
      <c r="AD54" s="7">
        <f t="shared" si="28"/>
        <v>-7.8202793495513038E-4</v>
      </c>
      <c r="AE54" s="6">
        <f t="shared" si="29"/>
        <v>-8.2112404435866655E-3</v>
      </c>
      <c r="AF54" s="6"/>
      <c r="AG54" s="6"/>
      <c r="AI54"/>
      <c r="AL54" s="7">
        <f t="shared" si="30"/>
        <v>3.2647761260445442E-3</v>
      </c>
      <c r="AM54" s="6">
        <f t="shared" si="31"/>
        <v>9.8368791854752929E-3</v>
      </c>
      <c r="AN54" s="6"/>
      <c r="AO54" s="6"/>
      <c r="AQ54"/>
      <c r="AT54" s="7">
        <f t="shared" si="32"/>
        <v>1.061675902092602E-2</v>
      </c>
      <c r="AU54" s="6">
        <f t="shared" si="33"/>
        <v>-1.003023027721477E-2</v>
      </c>
      <c r="AV54" s="12"/>
      <c r="AW54" s="6"/>
      <c r="AY54"/>
      <c r="BB54" s="7">
        <f t="shared" si="36"/>
        <v>-1.4496798296626671E-2</v>
      </c>
      <c r="BC54" s="6">
        <f t="shared" si="37"/>
        <v>2.9206678496965319E-3</v>
      </c>
      <c r="BD54" s="12"/>
      <c r="BE54" s="6"/>
      <c r="BG54"/>
      <c r="BJ54" s="4">
        <f t="shared" si="12"/>
        <v>76.699996999999996</v>
      </c>
      <c r="BK54" s="3">
        <f t="shared" si="13"/>
        <v>-7.8202793495513038E-4</v>
      </c>
      <c r="BL54" s="3"/>
      <c r="BM54" s="3" t="str">
        <f t="shared" si="14"/>
        <v/>
      </c>
      <c r="BN54" s="3" t="str">
        <f t="shared" si="14"/>
        <v/>
      </c>
      <c r="BO54" s="3">
        <f t="shared" si="15"/>
        <v>3.2647761260445442E-3</v>
      </c>
      <c r="BP54" s="3"/>
      <c r="BQ54" s="3" t="str">
        <f t="shared" si="16"/>
        <v/>
      </c>
      <c r="BR54" s="3" t="str">
        <f t="shared" si="16"/>
        <v/>
      </c>
      <c r="BS54" s="3">
        <f t="shared" si="17"/>
        <v>1.061675902092602E-2</v>
      </c>
      <c r="BT54" s="3"/>
      <c r="BU54" s="3" t="str">
        <f t="shared" si="18"/>
        <v/>
      </c>
      <c r="BV54" s="3" t="str">
        <f t="shared" si="18"/>
        <v/>
      </c>
      <c r="BW54" s="3">
        <f t="shared" si="19"/>
        <v>-1.4496798296626671E-2</v>
      </c>
      <c r="BX54" s="3"/>
      <c r="BY54" s="3" t="str">
        <f t="shared" si="20"/>
        <v/>
      </c>
      <c r="BZ54" s="3" t="str">
        <f t="shared" si="20"/>
        <v/>
      </c>
    </row>
    <row r="55" spans="1:78" s="2" customFormat="1" hidden="1">
      <c r="A55" s="11">
        <v>39545</v>
      </c>
      <c r="B55">
        <v>76.849997999999999</v>
      </c>
      <c r="C55" t="e">
        <f t="shared" si="0"/>
        <v>#VALUE!</v>
      </c>
      <c r="D55" t="e">
        <f t="shared" si="1"/>
        <v>#VALUE!</v>
      </c>
      <c r="E55" s="10" t="e">
        <f t="shared" si="2"/>
        <v>#VALUE!</v>
      </c>
      <c r="F55" s="10" t="e">
        <f t="shared" si="3"/>
        <v>#VALUE!</v>
      </c>
      <c r="G55" s="33" t="e">
        <f t="shared" si="21"/>
        <v>#VALUE!</v>
      </c>
      <c r="H55" s="33" t="e">
        <f t="shared" si="22"/>
        <v>#VALUE!</v>
      </c>
      <c r="I55" s="10" t="e">
        <f t="shared" si="4"/>
        <v>#VALUE!</v>
      </c>
      <c r="J55" t="e">
        <f t="shared" si="34"/>
        <v>#VALUE!</v>
      </c>
      <c r="K55" t="e">
        <f t="shared" si="41"/>
        <v>#VALUE!</v>
      </c>
      <c r="L55" t="e">
        <f t="shared" si="42"/>
        <v>#VALUE!</v>
      </c>
      <c r="M55" t="e">
        <f t="shared" si="35"/>
        <v>#VALUE!</v>
      </c>
      <c r="N55" t="e">
        <f t="shared" si="5"/>
        <v>#VALUE!</v>
      </c>
      <c r="P55" s="2">
        <f t="shared" si="24"/>
        <v>0.15000100000000316</v>
      </c>
      <c r="Q55" s="2">
        <f t="shared" si="25"/>
        <v>0.15000100000000316</v>
      </c>
      <c r="R55" s="2">
        <f t="shared" si="26"/>
        <v>0</v>
      </c>
      <c r="S55" s="2">
        <f t="shared" si="38"/>
        <v>-0.3913633181818183</v>
      </c>
      <c r="T55" s="2">
        <f t="shared" si="39"/>
        <v>-0.43049965000000012</v>
      </c>
      <c r="U55" s="9">
        <f t="shared" si="6"/>
        <v>0.90909090909090906</v>
      </c>
      <c r="V55" s="9">
        <f t="shared" si="7"/>
        <v>47.61904761904762</v>
      </c>
      <c r="W55" s="9">
        <f t="shared" si="8"/>
        <v>0.47142857142857147</v>
      </c>
      <c r="X55" s="9">
        <f t="shared" si="40"/>
        <v>7.8542001913031413E-16</v>
      </c>
      <c r="Y55" s="9">
        <f t="shared" si="10"/>
        <v>0.9</v>
      </c>
      <c r="AA55" s="8" t="e">
        <f t="shared" si="11"/>
        <v>#VALUE!</v>
      </c>
      <c r="AD55" s="7">
        <f t="shared" si="28"/>
        <v>1.9537747001002817E-3</v>
      </c>
      <c r="AE55" s="6">
        <f t="shared" si="29"/>
        <v>5.8587338257257561E-4</v>
      </c>
      <c r="AF55" s="6"/>
      <c r="AG55" s="6"/>
      <c r="AI55"/>
      <c r="AL55" s="7">
        <f t="shared" si="30"/>
        <v>-1.4468706187073108E-2</v>
      </c>
      <c r="AM55" s="6">
        <f t="shared" si="31"/>
        <v>3.8540850403104955E-3</v>
      </c>
      <c r="AN55" s="6"/>
      <c r="AO55" s="6"/>
      <c r="AQ55"/>
      <c r="AT55" s="7">
        <f t="shared" si="32"/>
        <v>1.4681021219730897E-2</v>
      </c>
      <c r="AU55" s="6">
        <f t="shared" si="33"/>
        <v>-7.4397157209193559E-3</v>
      </c>
      <c r="AV55" s="12"/>
      <c r="AW55" s="6"/>
      <c r="AY55"/>
      <c r="BB55" s="7">
        <f t="shared" si="36"/>
        <v>-1.7414165228212267E-2</v>
      </c>
      <c r="BC55" s="6">
        <f t="shared" si="37"/>
        <v>-7.6069510475978701E-5</v>
      </c>
      <c r="BD55" s="12"/>
      <c r="BE55" s="6"/>
      <c r="BG55"/>
      <c r="BJ55" s="4">
        <f t="shared" si="12"/>
        <v>76.849997999999999</v>
      </c>
      <c r="BK55" s="3">
        <f t="shared" si="13"/>
        <v>1.9537747001002817E-3</v>
      </c>
      <c r="BL55" s="3"/>
      <c r="BM55" s="3" t="str">
        <f t="shared" si="14"/>
        <v/>
      </c>
      <c r="BN55" s="3" t="str">
        <f t="shared" si="14"/>
        <v/>
      </c>
      <c r="BO55" s="3">
        <f t="shared" si="15"/>
        <v>-1.4468706187073108E-2</v>
      </c>
      <c r="BP55" s="3"/>
      <c r="BQ55" s="3" t="str">
        <f t="shared" si="16"/>
        <v/>
      </c>
      <c r="BR55" s="3" t="str">
        <f t="shared" si="16"/>
        <v/>
      </c>
      <c r="BS55" s="3">
        <f t="shared" si="17"/>
        <v>1.4681021219730897E-2</v>
      </c>
      <c r="BT55" s="3"/>
      <c r="BU55" s="3" t="str">
        <f t="shared" si="18"/>
        <v/>
      </c>
      <c r="BV55" s="3" t="str">
        <f t="shared" si="18"/>
        <v/>
      </c>
      <c r="BW55" s="3">
        <f t="shared" si="19"/>
        <v>-1.7414165228212267E-2</v>
      </c>
      <c r="BX55" s="3"/>
      <c r="BY55" s="3" t="str">
        <f t="shared" si="20"/>
        <v/>
      </c>
      <c r="BZ55" s="3" t="str">
        <f t="shared" si="20"/>
        <v/>
      </c>
    </row>
    <row r="56" spans="1:78" s="2" customFormat="1" hidden="1">
      <c r="A56" s="11">
        <v>39552</v>
      </c>
      <c r="B56">
        <v>75.75</v>
      </c>
      <c r="C56" t="e">
        <f t="shared" si="0"/>
        <v>#VALUE!</v>
      </c>
      <c r="D56" t="e">
        <f t="shared" si="1"/>
        <v>#VALUE!</v>
      </c>
      <c r="E56" s="10" t="e">
        <f t="shared" si="2"/>
        <v>#VALUE!</v>
      </c>
      <c r="F56" s="10" t="e">
        <f t="shared" si="3"/>
        <v>#VALUE!</v>
      </c>
      <c r="G56" s="33" t="e">
        <f t="shared" si="21"/>
        <v>#VALUE!</v>
      </c>
      <c r="H56" s="33" t="e">
        <f t="shared" si="22"/>
        <v>#VALUE!</v>
      </c>
      <c r="I56" s="10" t="e">
        <f t="shared" si="4"/>
        <v>#VALUE!</v>
      </c>
      <c r="J56" t="e">
        <f t="shared" si="34"/>
        <v>#VALUE!</v>
      </c>
      <c r="K56" t="e">
        <f t="shared" si="41"/>
        <v>#VALUE!</v>
      </c>
      <c r="L56" t="e">
        <f t="shared" si="42"/>
        <v>#VALUE!</v>
      </c>
      <c r="M56" t="e">
        <f t="shared" si="35"/>
        <v>#VALUE!</v>
      </c>
      <c r="N56" t="e">
        <f t="shared" si="5"/>
        <v>#VALUE!</v>
      </c>
      <c r="P56" s="2">
        <f t="shared" si="24"/>
        <v>-1.0999979999999994</v>
      </c>
      <c r="Q56" s="2">
        <f t="shared" si="25"/>
        <v>0</v>
      </c>
      <c r="R56" s="2">
        <f t="shared" si="26"/>
        <v>-1.0999979999999994</v>
      </c>
      <c r="S56" s="2">
        <f t="shared" si="38"/>
        <v>-0.44136322727272737</v>
      </c>
      <c r="T56" s="2">
        <f t="shared" si="39"/>
        <v>-0.48549955000000011</v>
      </c>
      <c r="U56" s="9">
        <f t="shared" si="6"/>
        <v>0.90909090909090906</v>
      </c>
      <c r="V56" s="9">
        <f t="shared" si="7"/>
        <v>47.61904761904762</v>
      </c>
      <c r="W56" s="9">
        <f t="shared" si="8"/>
        <v>0.47142857142857147</v>
      </c>
      <c r="X56" s="9">
        <f t="shared" si="40"/>
        <v>1.3809147958801358E-15</v>
      </c>
      <c r="Y56" s="9">
        <f t="shared" si="10"/>
        <v>0.9</v>
      </c>
      <c r="AA56" s="8" t="e">
        <f t="shared" si="11"/>
        <v>#VALUE!</v>
      </c>
      <c r="AD56" s="7">
        <f t="shared" si="28"/>
        <v>-1.4416999570402555E-2</v>
      </c>
      <c r="AE56" s="6">
        <f t="shared" si="29"/>
        <v>-6.2316124351511366E-3</v>
      </c>
      <c r="AF56" s="6"/>
      <c r="AG56" s="6"/>
      <c r="AI56"/>
      <c r="AL56" s="7">
        <f t="shared" si="30"/>
        <v>-1.3245252805257393E-2</v>
      </c>
      <c r="AM56" s="6">
        <f t="shared" si="31"/>
        <v>-1.8089077809939152E-3</v>
      </c>
      <c r="AN56" s="6"/>
      <c r="AO56" s="6"/>
      <c r="AQ56"/>
      <c r="AT56" s="7">
        <f t="shared" si="32"/>
        <v>-1.9478987277515361E-2</v>
      </c>
      <c r="AU56" s="6">
        <f t="shared" si="33"/>
        <v>-6.6001545109656383E-3</v>
      </c>
      <c r="AV56" s="12"/>
      <c r="AW56" s="6"/>
      <c r="AY56"/>
      <c r="BB56" s="7">
        <f t="shared" si="36"/>
        <v>-2.8115921294578128E-2</v>
      </c>
      <c r="BC56" s="6">
        <f t="shared" si="37"/>
        <v>-4.5999502964937577E-3</v>
      </c>
      <c r="BD56" s="12"/>
      <c r="BE56" s="6"/>
      <c r="BG56"/>
      <c r="BJ56" s="4">
        <f t="shared" si="12"/>
        <v>75.75</v>
      </c>
      <c r="BK56" s="3">
        <f t="shared" si="13"/>
        <v>-1.4416999570402555E-2</v>
      </c>
      <c r="BL56" s="3"/>
      <c r="BM56" s="3" t="str">
        <f t="shared" si="14"/>
        <v/>
      </c>
      <c r="BN56" s="3" t="str">
        <f t="shared" si="14"/>
        <v/>
      </c>
      <c r="BO56" s="3">
        <f t="shared" si="15"/>
        <v>-1.3245252805257393E-2</v>
      </c>
      <c r="BP56" s="3"/>
      <c r="BQ56" s="3" t="str">
        <f t="shared" si="16"/>
        <v/>
      </c>
      <c r="BR56" s="3" t="str">
        <f t="shared" si="16"/>
        <v/>
      </c>
      <c r="BS56" s="3">
        <f t="shared" si="17"/>
        <v>-1.9478987277515361E-2</v>
      </c>
      <c r="BT56" s="3"/>
      <c r="BU56" s="3" t="str">
        <f t="shared" si="18"/>
        <v/>
      </c>
      <c r="BV56" s="3" t="str">
        <f t="shared" si="18"/>
        <v/>
      </c>
      <c r="BW56" s="3">
        <f t="shared" si="19"/>
        <v>-2.8115921294578128E-2</v>
      </c>
      <c r="BX56" s="3"/>
      <c r="BY56" s="3" t="str">
        <f t="shared" si="20"/>
        <v/>
      </c>
      <c r="BZ56" s="3" t="str">
        <f t="shared" si="20"/>
        <v/>
      </c>
    </row>
    <row r="57" spans="1:78" s="2" customFormat="1" hidden="1">
      <c r="A57" s="11">
        <v>39559</v>
      </c>
      <c r="B57">
        <v>75.580001999999993</v>
      </c>
      <c r="C57" t="e">
        <f t="shared" si="0"/>
        <v>#VALUE!</v>
      </c>
      <c r="D57" t="e">
        <f t="shared" si="1"/>
        <v>#VALUE!</v>
      </c>
      <c r="E57" s="10" t="e">
        <f t="shared" si="2"/>
        <v>#VALUE!</v>
      </c>
      <c r="F57" s="10" t="e">
        <f t="shared" si="3"/>
        <v>#VALUE!</v>
      </c>
      <c r="G57" s="33" t="e">
        <f t="shared" si="21"/>
        <v>#VALUE!</v>
      </c>
      <c r="H57" s="33" t="e">
        <f t="shared" si="22"/>
        <v>#VALUE!</v>
      </c>
      <c r="I57" s="10" t="e">
        <f t="shared" si="4"/>
        <v>#VALUE!</v>
      </c>
      <c r="J57" t="e">
        <f t="shared" si="34"/>
        <v>#VALUE!</v>
      </c>
      <c r="K57" t="e">
        <f t="shared" si="41"/>
        <v>#VALUE!</v>
      </c>
      <c r="L57" t="e">
        <f t="shared" si="42"/>
        <v>#VALUE!</v>
      </c>
      <c r="M57" t="e">
        <f t="shared" si="35"/>
        <v>#VALUE!</v>
      </c>
      <c r="N57" t="e">
        <f t="shared" si="5"/>
        <v>#VALUE!</v>
      </c>
      <c r="P57" s="2">
        <f t="shared" si="24"/>
        <v>-0.16999800000000675</v>
      </c>
      <c r="Q57" s="2">
        <f t="shared" si="25"/>
        <v>0</v>
      </c>
      <c r="R57" s="2">
        <f t="shared" si="26"/>
        <v>-0.16999800000000675</v>
      </c>
      <c r="S57" s="2">
        <f t="shared" si="38"/>
        <v>-0.44909040909090953</v>
      </c>
      <c r="T57" s="2">
        <f t="shared" si="39"/>
        <v>-0.38249970000000033</v>
      </c>
      <c r="U57" s="9">
        <f t="shared" si="6"/>
        <v>1.1740934936443326</v>
      </c>
      <c r="V57" s="9">
        <f t="shared" si="7"/>
        <v>54.003818008592347</v>
      </c>
      <c r="W57" s="9">
        <f t="shared" si="8"/>
        <v>0.41396563792266888</v>
      </c>
      <c r="X57" s="9">
        <f t="shared" si="40"/>
        <v>1</v>
      </c>
      <c r="Y57" s="9">
        <f t="shared" si="10"/>
        <v>0.89100000000000001</v>
      </c>
      <c r="AA57" s="8" t="e">
        <f t="shared" si="11"/>
        <v>#VALUE!</v>
      </c>
      <c r="AD57" s="7">
        <f t="shared" si="28"/>
        <v>-2.2467200061090176E-3</v>
      </c>
      <c r="AE57" s="6">
        <f t="shared" si="29"/>
        <v>-8.3318597882557858E-3</v>
      </c>
      <c r="AF57" s="6"/>
      <c r="AG57" s="6"/>
      <c r="AI57"/>
      <c r="AL57" s="7">
        <f t="shared" si="30"/>
        <v>-1.4709944876411292E-2</v>
      </c>
      <c r="AM57" s="6">
        <f t="shared" si="31"/>
        <v>-9.7897819356743132E-3</v>
      </c>
      <c r="AN57" s="6"/>
      <c r="AO57" s="6"/>
      <c r="AQ57"/>
      <c r="AT57" s="7">
        <f t="shared" si="32"/>
        <v>1.7215789309438041E-3</v>
      </c>
      <c r="AU57" s="6">
        <f t="shared" si="33"/>
        <v>-5.9003929605528282E-3</v>
      </c>
      <c r="AV57" s="12"/>
      <c r="AW57" s="6"/>
      <c r="AY57"/>
      <c r="BB57" s="7">
        <f t="shared" si="36"/>
        <v>-1.7444234694433104E-2</v>
      </c>
      <c r="BC57" s="6">
        <f t="shared" si="37"/>
        <v>-7.3906277042862026E-3</v>
      </c>
      <c r="BD57" s="12"/>
      <c r="BE57" s="6"/>
      <c r="BG57"/>
      <c r="BJ57" s="4">
        <f t="shared" si="12"/>
        <v>75.580001999999993</v>
      </c>
      <c r="BK57" s="3">
        <f t="shared" si="13"/>
        <v>-2.2467200061090176E-3</v>
      </c>
      <c r="BL57" s="3"/>
      <c r="BM57" s="3" t="str">
        <f t="shared" si="14"/>
        <v/>
      </c>
      <c r="BN57" s="3" t="str">
        <f t="shared" si="14"/>
        <v/>
      </c>
      <c r="BO57" s="3">
        <f t="shared" si="15"/>
        <v>-1.4709944876411292E-2</v>
      </c>
      <c r="BP57" s="3"/>
      <c r="BQ57" s="3" t="str">
        <f t="shared" si="16"/>
        <v/>
      </c>
      <c r="BR57" s="3" t="str">
        <f t="shared" si="16"/>
        <v/>
      </c>
      <c r="BS57" s="3">
        <f t="shared" si="17"/>
        <v>1.7215789309438041E-3</v>
      </c>
      <c r="BT57" s="3"/>
      <c r="BU57" s="3" t="str">
        <f t="shared" si="18"/>
        <v/>
      </c>
      <c r="BV57" s="3" t="str">
        <f t="shared" si="18"/>
        <v/>
      </c>
      <c r="BW57" s="3">
        <f t="shared" si="19"/>
        <v>-1.7444234694433104E-2</v>
      </c>
      <c r="BX57" s="3"/>
      <c r="BY57" s="3" t="str">
        <f t="shared" si="20"/>
        <v/>
      </c>
      <c r="BZ57" s="3" t="str">
        <f t="shared" si="20"/>
        <v/>
      </c>
    </row>
    <row r="58" spans="1:78" s="2" customFormat="1" hidden="1">
      <c r="A58" s="11">
        <v>39566</v>
      </c>
      <c r="B58">
        <v>75.980002999999996</v>
      </c>
      <c r="C58" t="e">
        <f t="shared" si="0"/>
        <v>#VALUE!</v>
      </c>
      <c r="D58" t="e">
        <f t="shared" si="1"/>
        <v>#VALUE!</v>
      </c>
      <c r="E58" s="10" t="e">
        <f t="shared" si="2"/>
        <v>#VALUE!</v>
      </c>
      <c r="F58" s="10" t="e">
        <f t="shared" si="3"/>
        <v>#VALUE!</v>
      </c>
      <c r="G58" s="33" t="e">
        <f t="shared" si="21"/>
        <v>#VALUE!</v>
      </c>
      <c r="H58" s="33" t="e">
        <f t="shared" si="22"/>
        <v>#VALUE!</v>
      </c>
      <c r="I58" s="10" t="e">
        <f t="shared" si="4"/>
        <v>#VALUE!</v>
      </c>
      <c r="J58" t="e">
        <f t="shared" si="34"/>
        <v>#VALUE!</v>
      </c>
      <c r="K58" t="e">
        <f t="shared" si="41"/>
        <v>#VALUE!</v>
      </c>
      <c r="L58" t="e">
        <f t="shared" si="42"/>
        <v>#VALUE!</v>
      </c>
      <c r="M58" t="e">
        <f t="shared" si="35"/>
        <v>#VALUE!</v>
      </c>
      <c r="N58" t="e">
        <f t="shared" si="5"/>
        <v>#VALUE!</v>
      </c>
      <c r="P58" s="2">
        <f t="shared" si="24"/>
        <v>0.40000100000000316</v>
      </c>
      <c r="Q58" s="2">
        <f t="shared" si="25"/>
        <v>0.40000100000000316</v>
      </c>
      <c r="R58" s="2">
        <f t="shared" si="26"/>
        <v>0</v>
      </c>
      <c r="S58" s="2">
        <f t="shared" si="38"/>
        <v>-0.44909040909090953</v>
      </c>
      <c r="T58" s="2">
        <f t="shared" si="39"/>
        <v>-0.3499996000000003</v>
      </c>
      <c r="U58" s="9">
        <f t="shared" si="6"/>
        <v>1.283116920964793</v>
      </c>
      <c r="V58" s="9">
        <f t="shared" si="7"/>
        <v>56.200228257367442</v>
      </c>
      <c r="W58" s="9">
        <f t="shared" si="8"/>
        <v>0.39419794568369304</v>
      </c>
      <c r="X58" s="9">
        <f t="shared" si="40"/>
        <v>1</v>
      </c>
      <c r="Y58" s="9">
        <f t="shared" si="10"/>
        <v>0.89100000000000001</v>
      </c>
      <c r="AA58" s="8" t="e">
        <f t="shared" si="11"/>
        <v>#VALUE!</v>
      </c>
      <c r="AD58" s="7">
        <f t="shared" si="28"/>
        <v>5.2784628601839677E-3</v>
      </c>
      <c r="AE58" s="6">
        <f t="shared" si="29"/>
        <v>1.5158714270374751E-3</v>
      </c>
      <c r="AF58" s="6"/>
      <c r="AG58" s="6"/>
      <c r="AI58"/>
      <c r="AL58" s="7">
        <f t="shared" si="30"/>
        <v>-1.138525671632761E-2</v>
      </c>
      <c r="AM58" s="6">
        <f t="shared" si="31"/>
        <v>-1.3452290146267351E-2</v>
      </c>
      <c r="AN58" s="6"/>
      <c r="AO58" s="6"/>
      <c r="AQ58"/>
      <c r="AT58" s="7">
        <f t="shared" si="32"/>
        <v>-6.1667058901828213E-3</v>
      </c>
      <c r="AU58" s="6">
        <f t="shared" si="33"/>
        <v>-2.8051909338279537E-3</v>
      </c>
      <c r="AV58" s="12"/>
      <c r="AW58" s="6"/>
      <c r="AY58"/>
      <c r="BB58" s="7">
        <f t="shared" si="36"/>
        <v>1.1852770046987004E-3</v>
      </c>
      <c r="BC58" s="6">
        <f t="shared" si="37"/>
        <v>-6.9674370962920186E-3</v>
      </c>
      <c r="BD58" s="12"/>
      <c r="BE58" s="6"/>
      <c r="BG58"/>
      <c r="BJ58" s="4">
        <f t="shared" si="12"/>
        <v>75.980002999999996</v>
      </c>
      <c r="BK58" s="3">
        <f t="shared" si="13"/>
        <v>5.2784628601839677E-3</v>
      </c>
      <c r="BL58" s="3"/>
      <c r="BM58" s="3" t="str">
        <f t="shared" si="14"/>
        <v/>
      </c>
      <c r="BN58" s="3" t="str">
        <f t="shared" si="14"/>
        <v/>
      </c>
      <c r="BO58" s="3">
        <f t="shared" si="15"/>
        <v>-1.138525671632761E-2</v>
      </c>
      <c r="BP58" s="3"/>
      <c r="BQ58" s="3" t="str">
        <f t="shared" si="16"/>
        <v/>
      </c>
      <c r="BR58" s="3" t="str">
        <f t="shared" si="16"/>
        <v/>
      </c>
      <c r="BS58" s="3">
        <f t="shared" si="17"/>
        <v>-6.1667058901828213E-3</v>
      </c>
      <c r="BT58" s="3"/>
      <c r="BU58" s="3" t="str">
        <f t="shared" si="18"/>
        <v/>
      </c>
      <c r="BV58" s="3" t="str">
        <f t="shared" si="18"/>
        <v/>
      </c>
      <c r="BW58" s="3">
        <f t="shared" si="19"/>
        <v>1.1852770046987004E-3</v>
      </c>
      <c r="BX58" s="3"/>
      <c r="BY58" s="3" t="str">
        <f t="shared" si="20"/>
        <v/>
      </c>
      <c r="BZ58" s="3" t="str">
        <f t="shared" si="20"/>
        <v/>
      </c>
    </row>
    <row r="59" spans="1:78" s="2" customFormat="1" hidden="1">
      <c r="A59" s="11">
        <v>39573</v>
      </c>
      <c r="B59">
        <v>76.459998999999996</v>
      </c>
      <c r="C59" t="e">
        <f t="shared" si="0"/>
        <v>#VALUE!</v>
      </c>
      <c r="D59" t="e">
        <f t="shared" si="1"/>
        <v>#VALUE!</v>
      </c>
      <c r="E59" s="10" t="e">
        <f t="shared" si="2"/>
        <v>#VALUE!</v>
      </c>
      <c r="F59" s="10" t="e">
        <f t="shared" si="3"/>
        <v>#VALUE!</v>
      </c>
      <c r="G59" s="33" t="e">
        <f t="shared" si="21"/>
        <v>#VALUE!</v>
      </c>
      <c r="H59" s="33" t="e">
        <f t="shared" si="22"/>
        <v>#VALUE!</v>
      </c>
      <c r="I59" s="10" t="e">
        <f t="shared" si="4"/>
        <v>#VALUE!</v>
      </c>
      <c r="J59" t="e">
        <f t="shared" si="34"/>
        <v>#VALUE!</v>
      </c>
      <c r="K59" t="e">
        <f t="shared" si="41"/>
        <v>#VALUE!</v>
      </c>
      <c r="L59" t="e">
        <f t="shared" si="42"/>
        <v>#VALUE!</v>
      </c>
      <c r="M59" t="e">
        <f t="shared" si="35"/>
        <v>#VALUE!</v>
      </c>
      <c r="N59" t="e">
        <f t="shared" si="5"/>
        <v>#VALUE!</v>
      </c>
      <c r="P59" s="2">
        <f t="shared" si="24"/>
        <v>0.47999599999999987</v>
      </c>
      <c r="Q59" s="2">
        <f t="shared" si="25"/>
        <v>0.47999599999999987</v>
      </c>
      <c r="R59" s="2">
        <f t="shared" si="26"/>
        <v>0</v>
      </c>
      <c r="S59" s="2">
        <f t="shared" si="38"/>
        <v>-0.34772700000000029</v>
      </c>
      <c r="T59" s="2">
        <f t="shared" si="39"/>
        <v>-0.3499996000000003</v>
      </c>
      <c r="U59" s="9">
        <f t="shared" si="6"/>
        <v>0.99350684972211389</v>
      </c>
      <c r="V59" s="9">
        <f t="shared" si="7"/>
        <v>49.837142513987573</v>
      </c>
      <c r="W59" s="9">
        <f t="shared" si="8"/>
        <v>0.4514657173741119</v>
      </c>
      <c r="X59" s="9">
        <f t="shared" si="40"/>
        <v>0.25848365026077064</v>
      </c>
      <c r="Y59" s="9">
        <f t="shared" si="10"/>
        <v>0.89767364714765308</v>
      </c>
      <c r="AA59" s="8" t="e">
        <f t="shared" si="11"/>
        <v>#VALUE!</v>
      </c>
      <c r="AD59" s="7">
        <f t="shared" si="28"/>
        <v>6.2975279459791464E-3</v>
      </c>
      <c r="AE59" s="6">
        <f t="shared" si="29"/>
        <v>5.7879954030815566E-3</v>
      </c>
      <c r="AF59" s="6"/>
      <c r="AG59" s="6"/>
      <c r="AI59"/>
      <c r="AL59" s="7">
        <f t="shared" si="30"/>
        <v>9.3292708000541017E-3</v>
      </c>
      <c r="AM59" s="6">
        <f t="shared" si="31"/>
        <v>-7.5027958994855481E-3</v>
      </c>
      <c r="AN59" s="6"/>
      <c r="AO59" s="6"/>
      <c r="AQ59"/>
      <c r="AT59" s="7">
        <f t="shared" si="32"/>
        <v>-1.955643495742148E-2</v>
      </c>
      <c r="AU59" s="6">
        <f t="shared" si="33"/>
        <v>-2.4206557967110173E-3</v>
      </c>
      <c r="AV59" s="12"/>
      <c r="AW59" s="6"/>
      <c r="AY59"/>
      <c r="BB59" s="7">
        <f t="shared" si="36"/>
        <v>9.5932924493824789E-3</v>
      </c>
      <c r="BC59" s="6">
        <f t="shared" si="37"/>
        <v>-4.0109767468149513E-3</v>
      </c>
      <c r="BD59" s="12"/>
      <c r="BE59" s="6"/>
      <c r="BG59"/>
      <c r="BJ59" s="4">
        <f t="shared" si="12"/>
        <v>76.459998999999996</v>
      </c>
      <c r="BK59" s="3">
        <f t="shared" si="13"/>
        <v>6.2975279459791464E-3</v>
      </c>
      <c r="BL59" s="3"/>
      <c r="BM59" s="3" t="str">
        <f t="shared" si="14"/>
        <v/>
      </c>
      <c r="BN59" s="3" t="str">
        <f t="shared" si="14"/>
        <v/>
      </c>
      <c r="BO59" s="3">
        <f t="shared" si="15"/>
        <v>9.3292708000541017E-3</v>
      </c>
      <c r="BP59" s="3"/>
      <c r="BQ59" s="3" t="str">
        <f t="shared" si="16"/>
        <v/>
      </c>
      <c r="BR59" s="3" t="str">
        <f t="shared" si="16"/>
        <v/>
      </c>
      <c r="BS59" s="3">
        <f t="shared" si="17"/>
        <v>-1.955643495742148E-2</v>
      </c>
      <c r="BT59" s="3"/>
      <c r="BU59" s="3" t="str">
        <f t="shared" si="18"/>
        <v/>
      </c>
      <c r="BV59" s="3" t="str">
        <f t="shared" si="18"/>
        <v/>
      </c>
      <c r="BW59" s="3">
        <f t="shared" si="19"/>
        <v>9.5932924493824789E-3</v>
      </c>
      <c r="BX59" s="3"/>
      <c r="BY59" s="3" t="str">
        <f t="shared" si="20"/>
        <v/>
      </c>
      <c r="BZ59" s="3" t="str">
        <f t="shared" si="20"/>
        <v/>
      </c>
    </row>
    <row r="60" spans="1:78" s="2" customFormat="1" hidden="1">
      <c r="A60" s="11">
        <v>39580</v>
      </c>
      <c r="B60">
        <v>75.680000000000007</v>
      </c>
      <c r="C60">
        <f t="shared" ref="C60:C123" si="43">MAX(B1:B60)</f>
        <v>78.199996999999996</v>
      </c>
      <c r="D60">
        <f t="shared" ref="D60:D123" si="44">MIN(B1:B60)</f>
        <v>71.940002000000007</v>
      </c>
      <c r="E60" s="10">
        <f t="shared" si="2"/>
        <v>1.4225613005197675E-2</v>
      </c>
      <c r="F60" s="10">
        <f t="shared" si="3"/>
        <v>2.2010677837447087E-2</v>
      </c>
      <c r="G60" s="33">
        <f t="shared" si="21"/>
        <v>0.22492669104268687</v>
      </c>
      <c r="H60" s="33">
        <f t="shared" si="22"/>
        <v>0.3132174366473498</v>
      </c>
      <c r="I60" s="10">
        <f t="shared" si="4"/>
        <v>0.3132174366473498</v>
      </c>
      <c r="J60" t="e">
        <f t="shared" si="34"/>
        <v>#VALUE!</v>
      </c>
      <c r="K60" t="e">
        <f t="shared" si="41"/>
        <v>#VALUE!</v>
      </c>
      <c r="L60" t="e">
        <f t="shared" si="42"/>
        <v>#VALUE!</v>
      </c>
      <c r="M60" t="e">
        <f t="shared" si="35"/>
        <v>#VALUE!</v>
      </c>
      <c r="N60" t="e">
        <f t="shared" si="5"/>
        <v>#VALUE!</v>
      </c>
      <c r="P60" s="2">
        <f t="shared" si="24"/>
        <v>-0.77999899999998945</v>
      </c>
      <c r="Q60" s="2">
        <f t="shared" si="25"/>
        <v>0</v>
      </c>
      <c r="R60" s="2">
        <f t="shared" si="26"/>
        <v>-0.77999899999998945</v>
      </c>
      <c r="S60" s="2">
        <f t="shared" si="38"/>
        <v>-0.35363595454545432</v>
      </c>
      <c r="T60" s="2">
        <f t="shared" si="39"/>
        <v>-0.38899954999999975</v>
      </c>
      <c r="U60" s="9">
        <f t="shared" si="6"/>
        <v>0.90909090909090906</v>
      </c>
      <c r="V60" s="9">
        <f t="shared" si="7"/>
        <v>47.61904761904762</v>
      </c>
      <c r="W60" s="9">
        <f t="shared" si="8"/>
        <v>0.47142857142857147</v>
      </c>
      <c r="X60" s="9">
        <f t="shared" si="40"/>
        <v>8.2802444757674096E-16</v>
      </c>
      <c r="Y60" s="9">
        <f t="shared" si="10"/>
        <v>0.9</v>
      </c>
      <c r="AA60" s="8" t="e">
        <f t="shared" si="11"/>
        <v>#VALUE!</v>
      </c>
      <c r="AD60" s="7">
        <f t="shared" si="28"/>
        <v>-1.0253790445909693E-2</v>
      </c>
      <c r="AE60" s="6">
        <f t="shared" si="29"/>
        <v>-1.9781312499652735E-3</v>
      </c>
      <c r="AF60" s="6"/>
      <c r="AG60" s="6"/>
      <c r="AI60"/>
      <c r="AL60" s="7">
        <f t="shared" si="30"/>
        <v>1.3222003602533965E-3</v>
      </c>
      <c r="AM60" s="6">
        <f t="shared" si="31"/>
        <v>-3.8609326081078506E-3</v>
      </c>
      <c r="AN60" s="6"/>
      <c r="AO60" s="6"/>
      <c r="AQ60"/>
      <c r="AT60" s="7">
        <f t="shared" si="32"/>
        <v>-1.4169772451112998E-2</v>
      </c>
      <c r="AU60" s="6">
        <f t="shared" si="33"/>
        <v>-4.2881004109623201E-3</v>
      </c>
      <c r="AV60" s="12"/>
      <c r="AW60" s="6"/>
      <c r="AY60"/>
      <c r="BB60" s="7">
        <f t="shared" si="36"/>
        <v>-2.0403506923370895E-2</v>
      </c>
      <c r="BC60" s="6">
        <f t="shared" si="37"/>
        <v>-5.79934866278288E-3</v>
      </c>
      <c r="BD60" s="12"/>
      <c r="BE60" s="6"/>
      <c r="BG60"/>
      <c r="BJ60" s="4">
        <f t="shared" si="12"/>
        <v>75.680000000000007</v>
      </c>
      <c r="BK60" s="3">
        <f t="shared" si="13"/>
        <v>-1.0253790445909693E-2</v>
      </c>
      <c r="BL60" s="3"/>
      <c r="BM60" s="3" t="str">
        <f t="shared" si="14"/>
        <v/>
      </c>
      <c r="BN60" s="3" t="str">
        <f t="shared" si="14"/>
        <v/>
      </c>
      <c r="BO60" s="3">
        <f t="shared" si="15"/>
        <v>1.3222003602533965E-3</v>
      </c>
      <c r="BP60" s="3"/>
      <c r="BQ60" s="3" t="str">
        <f t="shared" si="16"/>
        <v/>
      </c>
      <c r="BR60" s="3" t="str">
        <f t="shared" si="16"/>
        <v/>
      </c>
      <c r="BS60" s="3">
        <f t="shared" si="17"/>
        <v>-1.4169772451112998E-2</v>
      </c>
      <c r="BT60" s="3"/>
      <c r="BU60" s="3" t="str">
        <f t="shared" si="18"/>
        <v/>
      </c>
      <c r="BV60" s="3" t="str">
        <f t="shared" si="18"/>
        <v/>
      </c>
      <c r="BW60" s="3">
        <f t="shared" si="19"/>
        <v>-2.0403506923370895E-2</v>
      </c>
      <c r="BX60" s="3"/>
      <c r="BY60" s="3" t="str">
        <f t="shared" si="20"/>
        <v/>
      </c>
      <c r="BZ60" s="3" t="str">
        <f t="shared" si="20"/>
        <v/>
      </c>
    </row>
    <row r="61" spans="1:78" s="2" customFormat="1" hidden="1">
      <c r="A61" s="11">
        <v>39587</v>
      </c>
      <c r="B61">
        <v>75.610000999999997</v>
      </c>
      <c r="C61">
        <f t="shared" si="43"/>
        <v>78.199996999999996</v>
      </c>
      <c r="D61">
        <f t="shared" si="44"/>
        <v>71.940002000000007</v>
      </c>
      <c r="E61" s="10">
        <f t="shared" si="2"/>
        <v>1.4627492592838643E-2</v>
      </c>
      <c r="F61" s="10">
        <f t="shared" si="3"/>
        <v>2.1608798249806101E-2</v>
      </c>
      <c r="G61" s="33">
        <f t="shared" si="21"/>
        <v>0.23128096525306041</v>
      </c>
      <c r="H61" s="33">
        <f t="shared" si="22"/>
        <v>0.30749858985801332</v>
      </c>
      <c r="I61" s="10">
        <f t="shared" si="4"/>
        <v>0.30749858985801332</v>
      </c>
      <c r="J61" t="e">
        <f t="shared" si="34"/>
        <v>#VALUE!</v>
      </c>
      <c r="K61" t="e">
        <f t="shared" si="41"/>
        <v>#VALUE!</v>
      </c>
      <c r="L61" t="e">
        <f t="shared" si="42"/>
        <v>#VALUE!</v>
      </c>
      <c r="M61" t="e">
        <f t="shared" si="35"/>
        <v>#VALUE!</v>
      </c>
      <c r="N61" t="e">
        <f t="shared" si="5"/>
        <v>#VALUE!</v>
      </c>
      <c r="P61" s="2">
        <f t="shared" si="24"/>
        <v>-6.9999000000009914E-2</v>
      </c>
      <c r="Q61" s="2">
        <f t="shared" si="25"/>
        <v>0</v>
      </c>
      <c r="R61" s="2">
        <f t="shared" si="26"/>
        <v>-6.9999000000009914E-2</v>
      </c>
      <c r="S61" s="2">
        <f t="shared" si="38"/>
        <v>-0.35681772727272754</v>
      </c>
      <c r="T61" s="2">
        <f t="shared" si="39"/>
        <v>-0.39249950000000028</v>
      </c>
      <c r="U61" s="9">
        <f t="shared" si="6"/>
        <v>0.90909090909090917</v>
      </c>
      <c r="V61" s="9">
        <f t="shared" si="7"/>
        <v>47.61904761904762</v>
      </c>
      <c r="W61" s="9">
        <f t="shared" si="8"/>
        <v>0.47142857142857147</v>
      </c>
      <c r="X61" s="9">
        <f t="shared" si="40"/>
        <v>8.2802444757674096E-16</v>
      </c>
      <c r="Y61" s="9">
        <f t="shared" si="10"/>
        <v>0.9</v>
      </c>
      <c r="AA61" s="8" t="e">
        <f t="shared" si="11"/>
        <v>#VALUE!</v>
      </c>
      <c r="AD61" s="7">
        <f t="shared" si="28"/>
        <v>-9.2536194768072077E-4</v>
      </c>
      <c r="AE61" s="6">
        <f t="shared" si="29"/>
        <v>-5.5895761967952075E-3</v>
      </c>
      <c r="AF61" s="6"/>
      <c r="AG61" s="6"/>
      <c r="AI61"/>
      <c r="AL61" s="7">
        <f t="shared" si="30"/>
        <v>-4.8816244476112408E-3</v>
      </c>
      <c r="AM61" s="6">
        <f t="shared" si="31"/>
        <v>-1.4038525009078381E-3</v>
      </c>
      <c r="AN61" s="6"/>
      <c r="AO61" s="6"/>
      <c r="AQ61"/>
      <c r="AT61" s="7">
        <f t="shared" si="32"/>
        <v>-1.4313106463838578E-2</v>
      </c>
      <c r="AU61" s="6">
        <f t="shared" si="33"/>
        <v>-5.8332059835588144E-3</v>
      </c>
      <c r="AV61" s="12"/>
      <c r="AW61" s="6"/>
      <c r="AY61"/>
      <c r="BB61" s="7">
        <f t="shared" si="36"/>
        <v>2.1184173435164237E-3</v>
      </c>
      <c r="BC61" s="6">
        <f t="shared" si="37"/>
        <v>-8.0752570617134648E-3</v>
      </c>
      <c r="BD61" s="12"/>
      <c r="BE61" s="6"/>
      <c r="BG61"/>
      <c r="BJ61" s="4">
        <f t="shared" si="12"/>
        <v>75.610000999999997</v>
      </c>
      <c r="BK61" s="3">
        <f t="shared" si="13"/>
        <v>-9.2536194768072077E-4</v>
      </c>
      <c r="BL61" s="3"/>
      <c r="BM61" s="3" t="str">
        <f t="shared" si="14"/>
        <v/>
      </c>
      <c r="BN61" s="3" t="str">
        <f t="shared" si="14"/>
        <v/>
      </c>
      <c r="BO61" s="3">
        <f t="shared" si="15"/>
        <v>-4.8816244476112408E-3</v>
      </c>
      <c r="BP61" s="3"/>
      <c r="BQ61" s="3" t="str">
        <f t="shared" si="16"/>
        <v/>
      </c>
      <c r="BR61" s="3" t="str">
        <f t="shared" si="16"/>
        <v/>
      </c>
      <c r="BS61" s="3">
        <f t="shared" si="17"/>
        <v>-1.4313106463838578E-2</v>
      </c>
      <c r="BT61" s="3"/>
      <c r="BU61" s="3" t="str">
        <f t="shared" si="18"/>
        <v/>
      </c>
      <c r="BV61" s="3" t="str">
        <f t="shared" si="18"/>
        <v/>
      </c>
      <c r="BW61" s="3">
        <f t="shared" si="19"/>
        <v>2.1184173435164237E-3</v>
      </c>
      <c r="BX61" s="3"/>
      <c r="BY61" s="3" t="str">
        <f t="shared" si="20"/>
        <v/>
      </c>
      <c r="BZ61" s="3" t="str">
        <f t="shared" si="20"/>
        <v/>
      </c>
    </row>
    <row r="62" spans="1:78" s="2" customFormat="1" hidden="1">
      <c r="A62" s="11">
        <v>39594</v>
      </c>
      <c r="B62">
        <v>74.220000999999996</v>
      </c>
      <c r="C62">
        <f t="shared" si="43"/>
        <v>78.199996999999996</v>
      </c>
      <c r="D62">
        <f t="shared" si="44"/>
        <v>71.940002000000007</v>
      </c>
      <c r="E62" s="10">
        <f t="shared" si="2"/>
        <v>2.268578053472162E-2</v>
      </c>
      <c r="F62" s="10">
        <f t="shared" si="3"/>
        <v>1.3550510307923104E-2</v>
      </c>
      <c r="G62" s="33">
        <f t="shared" si="21"/>
        <v>0.35869368494216425</v>
      </c>
      <c r="H62" s="33">
        <f t="shared" si="22"/>
        <v>0.1928271421378196</v>
      </c>
      <c r="I62" s="10">
        <f t="shared" si="4"/>
        <v>0.35869368494216425</v>
      </c>
      <c r="J62" t="e">
        <f t="shared" si="34"/>
        <v>#VALUE!</v>
      </c>
      <c r="K62" t="e">
        <f t="shared" si="41"/>
        <v>#VALUE!</v>
      </c>
      <c r="L62" t="e">
        <f t="shared" si="42"/>
        <v>#VALUE!</v>
      </c>
      <c r="M62" t="e">
        <f t="shared" si="35"/>
        <v>#VALUE!</v>
      </c>
      <c r="N62" t="e">
        <f t="shared" si="5"/>
        <v>#VALUE!</v>
      </c>
      <c r="P62" s="2">
        <f t="shared" si="24"/>
        <v>-1.3900000000000006</v>
      </c>
      <c r="Q62" s="2">
        <f t="shared" si="25"/>
        <v>0</v>
      </c>
      <c r="R62" s="2">
        <f t="shared" si="26"/>
        <v>-1.3900000000000006</v>
      </c>
      <c r="S62" s="2">
        <f t="shared" si="38"/>
        <v>-0.41999954545454571</v>
      </c>
      <c r="T62" s="2">
        <f t="shared" si="39"/>
        <v>-0.45199965000000047</v>
      </c>
      <c r="U62" s="9">
        <f t="shared" si="6"/>
        <v>0.92920325370726564</v>
      </c>
      <c r="V62" s="9">
        <f t="shared" si="7"/>
        <v>48.165129927168451</v>
      </c>
      <c r="W62" s="9">
        <f t="shared" si="8"/>
        <v>0.46651383065548396</v>
      </c>
      <c r="X62" s="9">
        <f t="shared" si="40"/>
        <v>6.3637199953846771E-2</v>
      </c>
      <c r="Y62" s="9">
        <f t="shared" si="10"/>
        <v>0.89942726520041538</v>
      </c>
      <c r="AA62" s="8" t="e">
        <f t="shared" si="11"/>
        <v>#VALUE!</v>
      </c>
      <c r="AD62" s="7">
        <f t="shared" si="28"/>
        <v>-1.855489369003353E-2</v>
      </c>
      <c r="AE62" s="6">
        <f t="shared" si="29"/>
        <v>-9.7401278188571257E-3</v>
      </c>
      <c r="AF62" s="6"/>
      <c r="AG62" s="6"/>
      <c r="AI62"/>
      <c r="AL62" s="7">
        <f t="shared" si="30"/>
        <v>-2.9734046083623917E-2</v>
      </c>
      <c r="AM62" s="6">
        <f t="shared" si="31"/>
        <v>-5.9910498427319147E-3</v>
      </c>
      <c r="AN62" s="6"/>
      <c r="AO62" s="6"/>
      <c r="AQ62"/>
      <c r="AT62" s="7">
        <f t="shared" si="32"/>
        <v>-3.48217748539724E-2</v>
      </c>
      <c r="AU62" s="6">
        <f t="shared" si="33"/>
        <v>-1.1513022717921116E-2</v>
      </c>
      <c r="AV62" s="12"/>
      <c r="AW62" s="6"/>
      <c r="AY62"/>
      <c r="BB62" s="7">
        <f t="shared" si="36"/>
        <v>-2.9603224027827561E-2</v>
      </c>
      <c r="BC62" s="6">
        <f t="shared" si="37"/>
        <v>-1.0035664458179968E-2</v>
      </c>
      <c r="BD62" s="12"/>
      <c r="BE62" s="6"/>
      <c r="BG62"/>
      <c r="BJ62" s="4">
        <f t="shared" si="12"/>
        <v>74.220000999999996</v>
      </c>
      <c r="BK62" s="3">
        <f t="shared" si="13"/>
        <v>-1.855489369003353E-2</v>
      </c>
      <c r="BL62" s="3"/>
      <c r="BM62" s="3" t="str">
        <f t="shared" si="14"/>
        <v/>
      </c>
      <c r="BN62" s="3" t="str">
        <f t="shared" si="14"/>
        <v/>
      </c>
      <c r="BO62" s="3">
        <f t="shared" si="15"/>
        <v>-2.9734046083623917E-2</v>
      </c>
      <c r="BP62" s="3"/>
      <c r="BQ62" s="3" t="str">
        <f t="shared" si="16"/>
        <v/>
      </c>
      <c r="BR62" s="3" t="str">
        <f t="shared" si="16"/>
        <v/>
      </c>
      <c r="BS62" s="3">
        <f t="shared" si="17"/>
        <v>-3.48217748539724E-2</v>
      </c>
      <c r="BT62" s="3"/>
      <c r="BU62" s="3" t="str">
        <f t="shared" si="18"/>
        <v/>
      </c>
      <c r="BV62" s="3" t="str">
        <f t="shared" si="18"/>
        <v/>
      </c>
      <c r="BW62" s="3">
        <f t="shared" si="19"/>
        <v>-2.9603224027827561E-2</v>
      </c>
      <c r="BX62" s="3"/>
      <c r="BY62" s="3" t="str">
        <f t="shared" si="20"/>
        <v/>
      </c>
      <c r="BZ62" s="3" t="str">
        <f t="shared" si="20"/>
        <v/>
      </c>
    </row>
    <row r="63" spans="1:78" s="2" customFormat="1" hidden="1">
      <c r="A63" s="11">
        <v>39601</v>
      </c>
      <c r="B63">
        <v>74.470000999999996</v>
      </c>
      <c r="C63">
        <f t="shared" si="43"/>
        <v>78.199996999999996</v>
      </c>
      <c r="D63">
        <f t="shared" si="44"/>
        <v>71.940002000000007</v>
      </c>
      <c r="E63" s="10">
        <f t="shared" si="2"/>
        <v>2.1225376723760275E-2</v>
      </c>
      <c r="F63" s="10">
        <f t="shared" si="3"/>
        <v>1.5010914118884501E-2</v>
      </c>
      <c r="G63" s="33">
        <f t="shared" si="21"/>
        <v>0.3356026732110251</v>
      </c>
      <c r="H63" s="33">
        <f t="shared" si="22"/>
        <v>0.21360905269584557</v>
      </c>
      <c r="I63" s="10">
        <f t="shared" si="4"/>
        <v>0.3356026732110251</v>
      </c>
      <c r="J63" t="e">
        <f t="shared" si="34"/>
        <v>#VALUE!</v>
      </c>
      <c r="K63" t="e">
        <f t="shared" si="41"/>
        <v>#VALUE!</v>
      </c>
      <c r="L63" t="e">
        <f t="shared" si="42"/>
        <v>#VALUE!</v>
      </c>
      <c r="M63" t="e">
        <f t="shared" si="35"/>
        <v>#VALUE!</v>
      </c>
      <c r="N63" t="e">
        <f t="shared" si="5"/>
        <v>#VALUE!</v>
      </c>
      <c r="P63" s="2">
        <f t="shared" si="24"/>
        <v>0.25</v>
      </c>
      <c r="Q63" s="2">
        <f t="shared" si="25"/>
        <v>0.25</v>
      </c>
      <c r="R63" s="2">
        <f t="shared" si="26"/>
        <v>0</v>
      </c>
      <c r="S63" s="2">
        <f t="shared" si="38"/>
        <v>-0.41999954545454571</v>
      </c>
      <c r="T63" s="2">
        <f t="shared" si="39"/>
        <v>-0.45199965000000047</v>
      </c>
      <c r="U63" s="9">
        <f t="shared" si="6"/>
        <v>0.92920325370726564</v>
      </c>
      <c r="V63" s="9">
        <f t="shared" si="7"/>
        <v>48.165129927168451</v>
      </c>
      <c r="W63" s="9">
        <f t="shared" si="8"/>
        <v>0.46651383065548396</v>
      </c>
      <c r="X63" s="9">
        <f t="shared" si="40"/>
        <v>6.3637199953846771E-2</v>
      </c>
      <c r="Y63" s="9">
        <f t="shared" si="10"/>
        <v>0.89942726520041538</v>
      </c>
      <c r="AA63" s="8" t="e">
        <f t="shared" si="11"/>
        <v>#VALUE!</v>
      </c>
      <c r="AD63" s="7">
        <f t="shared" si="28"/>
        <v>3.3627040448714635E-3</v>
      </c>
      <c r="AE63" s="6">
        <f t="shared" si="29"/>
        <v>-7.5960948225810331E-3</v>
      </c>
      <c r="AF63" s="6"/>
      <c r="AG63" s="6"/>
      <c r="AI63"/>
      <c r="AL63" s="7">
        <f t="shared" si="30"/>
        <v>-1.6117551592842821E-2</v>
      </c>
      <c r="AM63" s="6">
        <f t="shared" si="31"/>
        <v>-1.2352755440956147E-2</v>
      </c>
      <c r="AN63" s="6"/>
      <c r="AO63" s="6"/>
      <c r="AQ63"/>
      <c r="AT63" s="7">
        <f t="shared" si="32"/>
        <v>-1.7042071238698386E-2</v>
      </c>
      <c r="AU63" s="6">
        <f t="shared" si="33"/>
        <v>-1.5478409275224779E-2</v>
      </c>
      <c r="AV63" s="12"/>
      <c r="AW63" s="6"/>
      <c r="AY63"/>
      <c r="BB63" s="7">
        <f t="shared" si="36"/>
        <v>-4.5927776996173959E-2</v>
      </c>
      <c r="BC63" s="6">
        <f t="shared" si="37"/>
        <v>-1.3972053179881887E-2</v>
      </c>
      <c r="BD63" s="12"/>
      <c r="BE63" s="6"/>
      <c r="BG63"/>
      <c r="BJ63" s="4">
        <f t="shared" si="12"/>
        <v>74.470000999999996</v>
      </c>
      <c r="BK63" s="3">
        <f t="shared" si="13"/>
        <v>3.3627040448714635E-3</v>
      </c>
      <c r="BL63" s="3"/>
      <c r="BM63" s="3" t="str">
        <f t="shared" si="14"/>
        <v/>
      </c>
      <c r="BN63" s="3" t="str">
        <f t="shared" si="14"/>
        <v/>
      </c>
      <c r="BO63" s="3">
        <f t="shared" si="15"/>
        <v>-1.6117551592842821E-2</v>
      </c>
      <c r="BP63" s="3"/>
      <c r="BQ63" s="3" t="str">
        <f t="shared" si="16"/>
        <v/>
      </c>
      <c r="BR63" s="3" t="str">
        <f t="shared" si="16"/>
        <v/>
      </c>
      <c r="BS63" s="3">
        <f t="shared" si="17"/>
        <v>-1.7042071238698386E-2</v>
      </c>
      <c r="BT63" s="3"/>
      <c r="BU63" s="3" t="str">
        <f t="shared" si="18"/>
        <v/>
      </c>
      <c r="BV63" s="3" t="str">
        <f t="shared" si="18"/>
        <v/>
      </c>
      <c r="BW63" s="3">
        <f t="shared" si="19"/>
        <v>-4.5927776996173959E-2</v>
      </c>
      <c r="BX63" s="3"/>
      <c r="BY63" s="3" t="str">
        <f t="shared" si="20"/>
        <v/>
      </c>
      <c r="BZ63" s="3" t="str">
        <f t="shared" si="20"/>
        <v/>
      </c>
    </row>
    <row r="64" spans="1:78" s="2" customFormat="1" hidden="1">
      <c r="A64" s="11">
        <v>39608</v>
      </c>
      <c r="B64">
        <v>73.309997999999993</v>
      </c>
      <c r="C64">
        <f t="shared" si="43"/>
        <v>78.199996999999996</v>
      </c>
      <c r="D64">
        <f t="shared" si="44"/>
        <v>71.940002000000007</v>
      </c>
      <c r="E64" s="10">
        <f t="shared" si="2"/>
        <v>2.804352874101285E-2</v>
      </c>
      <c r="F64" s="10">
        <f t="shared" si="3"/>
        <v>8.1927621016319278E-3</v>
      </c>
      <c r="G64" s="33">
        <f t="shared" si="21"/>
        <v>0.44340712224997403</v>
      </c>
      <c r="H64" s="33">
        <f t="shared" si="22"/>
        <v>0.11658504856079155</v>
      </c>
      <c r="I64" s="10">
        <f t="shared" si="4"/>
        <v>0.44340712224997403</v>
      </c>
      <c r="J64" t="e">
        <f t="shared" si="34"/>
        <v>#VALUE!</v>
      </c>
      <c r="K64" t="e">
        <f t="shared" si="41"/>
        <v>#VALUE!</v>
      </c>
      <c r="L64" t="e">
        <f t="shared" si="42"/>
        <v>#VALUE!</v>
      </c>
      <c r="M64" t="e">
        <f t="shared" si="35"/>
        <v>#VALUE!</v>
      </c>
      <c r="N64" t="e">
        <f t="shared" si="5"/>
        <v>#VALUE!</v>
      </c>
      <c r="P64" s="2">
        <f t="shared" si="24"/>
        <v>-1.1600030000000032</v>
      </c>
      <c r="Q64" s="2">
        <f t="shared" si="25"/>
        <v>0</v>
      </c>
      <c r="R64" s="2">
        <f t="shared" si="26"/>
        <v>-1.1600030000000032</v>
      </c>
      <c r="S64" s="2">
        <f t="shared" si="38"/>
        <v>-0.46363618181818239</v>
      </c>
      <c r="T64" s="2">
        <f t="shared" si="39"/>
        <v>-0.50999980000000067</v>
      </c>
      <c r="U64" s="9">
        <f t="shared" si="6"/>
        <v>0.90909090909090906</v>
      </c>
      <c r="V64" s="9">
        <f t="shared" si="7"/>
        <v>47.61904761904762</v>
      </c>
      <c r="W64" s="9">
        <f t="shared" si="8"/>
        <v>0.47142857142857147</v>
      </c>
      <c r="X64" s="9">
        <f t="shared" si="40"/>
        <v>8.2802444757674096E-16</v>
      </c>
      <c r="Y64" s="9">
        <f t="shared" si="10"/>
        <v>0.9</v>
      </c>
      <c r="AA64" s="8" t="e">
        <f t="shared" si="11"/>
        <v>#VALUE!</v>
      </c>
      <c r="AD64" s="7">
        <f t="shared" si="28"/>
        <v>-1.5699375196693142E-2</v>
      </c>
      <c r="AE64" s="6">
        <f t="shared" si="29"/>
        <v>-6.1683355759108395E-3</v>
      </c>
      <c r="AF64" s="6"/>
      <c r="AG64" s="6"/>
      <c r="AI64"/>
      <c r="AL64" s="7">
        <f t="shared" si="30"/>
        <v>-3.0891564841855106E-2</v>
      </c>
      <c r="AM64" s="6">
        <f t="shared" si="31"/>
        <v>-2.0406196741483272E-2</v>
      </c>
      <c r="AN64" s="6"/>
      <c r="AO64" s="6"/>
      <c r="AQ64"/>
      <c r="AT64" s="7">
        <f t="shared" si="32"/>
        <v>-3.0494726429282411E-2</v>
      </c>
      <c r="AU64" s="6">
        <f t="shared" si="33"/>
        <v>-1.6855376669195659E-2</v>
      </c>
      <c r="AV64" s="12"/>
      <c r="AW64" s="6"/>
      <c r="AY64"/>
      <c r="BB64" s="7">
        <f t="shared" si="36"/>
        <v>-4.5986699240648868E-2</v>
      </c>
      <c r="BC64" s="6">
        <f t="shared" si="37"/>
        <v>-1.805046565407421E-2</v>
      </c>
      <c r="BD64" s="12"/>
      <c r="BE64" s="6"/>
      <c r="BG64"/>
      <c r="BJ64" s="4">
        <f t="shared" si="12"/>
        <v>73.309997999999993</v>
      </c>
      <c r="BK64" s="3">
        <f t="shared" si="13"/>
        <v>-1.5699375196693142E-2</v>
      </c>
      <c r="BL64" s="3"/>
      <c r="BM64" s="3" t="str">
        <f t="shared" si="14"/>
        <v/>
      </c>
      <c r="BN64" s="3" t="str">
        <f t="shared" si="14"/>
        <v/>
      </c>
      <c r="BO64" s="3">
        <f t="shared" si="15"/>
        <v>-3.0891564841855106E-2</v>
      </c>
      <c r="BP64" s="3"/>
      <c r="BQ64" s="3" t="str">
        <f t="shared" si="16"/>
        <v/>
      </c>
      <c r="BR64" s="3" t="str">
        <f t="shared" si="16"/>
        <v/>
      </c>
      <c r="BS64" s="3">
        <f t="shared" si="17"/>
        <v>-3.0494726429282411E-2</v>
      </c>
      <c r="BT64" s="3"/>
      <c r="BU64" s="3" t="str">
        <f t="shared" si="18"/>
        <v/>
      </c>
      <c r="BV64" s="3" t="str">
        <f t="shared" si="18"/>
        <v/>
      </c>
      <c r="BW64" s="3">
        <f t="shared" si="19"/>
        <v>-4.5986699240648868E-2</v>
      </c>
      <c r="BX64" s="3"/>
      <c r="BY64" s="3" t="str">
        <f t="shared" si="20"/>
        <v/>
      </c>
      <c r="BZ64" s="3" t="str">
        <f t="shared" si="20"/>
        <v/>
      </c>
    </row>
    <row r="65" spans="1:78" s="2" customFormat="1" hidden="1">
      <c r="A65" s="11">
        <v>39615</v>
      </c>
      <c r="B65">
        <v>73.849997999999999</v>
      </c>
      <c r="C65">
        <f t="shared" si="43"/>
        <v>78.199996999999996</v>
      </c>
      <c r="D65">
        <f t="shared" si="44"/>
        <v>71.940002000000007</v>
      </c>
      <c r="E65" s="10">
        <f t="shared" si="2"/>
        <v>2.4856248512495512E-2</v>
      </c>
      <c r="F65" s="10">
        <f t="shared" si="3"/>
        <v>1.1380042330149219E-2</v>
      </c>
      <c r="G65" s="33">
        <f t="shared" si="21"/>
        <v>0.3930117969332903</v>
      </c>
      <c r="H65" s="33">
        <f t="shared" si="22"/>
        <v>0.16194084134580622</v>
      </c>
      <c r="I65" s="10">
        <f t="shared" si="4"/>
        <v>0.3930117969332903</v>
      </c>
      <c r="J65" t="e">
        <f t="shared" si="34"/>
        <v>#VALUE!</v>
      </c>
      <c r="K65" t="e">
        <f t="shared" si="41"/>
        <v>#VALUE!</v>
      </c>
      <c r="L65" t="e">
        <f t="shared" si="42"/>
        <v>#VALUE!</v>
      </c>
      <c r="M65" t="e">
        <f t="shared" si="35"/>
        <v>#VALUE!</v>
      </c>
      <c r="N65" t="e">
        <f t="shared" si="5"/>
        <v>#VALUE!</v>
      </c>
      <c r="P65" s="2">
        <f t="shared" si="24"/>
        <v>0.54000000000000625</v>
      </c>
      <c r="Q65" s="2">
        <f t="shared" si="25"/>
        <v>0.54000000000000625</v>
      </c>
      <c r="R65" s="2">
        <f t="shared" si="26"/>
        <v>0</v>
      </c>
      <c r="S65" s="2">
        <f t="shared" si="38"/>
        <v>-0.46363618181818239</v>
      </c>
      <c r="T65" s="2">
        <f t="shared" si="39"/>
        <v>-0.49550015000000086</v>
      </c>
      <c r="U65" s="9">
        <f t="shared" si="6"/>
        <v>0.93569332283387119</v>
      </c>
      <c r="V65" s="9">
        <f t="shared" si="7"/>
        <v>48.338923929541089</v>
      </c>
      <c r="W65" s="9">
        <f t="shared" si="8"/>
        <v>0.46494968463413022</v>
      </c>
      <c r="X65" s="9">
        <f t="shared" si="40"/>
        <v>8.3890124312127903E-2</v>
      </c>
      <c r="Y65" s="9">
        <f t="shared" si="10"/>
        <v>0.89924498888119075</v>
      </c>
      <c r="AA65" s="8" t="e">
        <f t="shared" si="11"/>
        <v>#VALUE!</v>
      </c>
      <c r="AD65" s="7">
        <f t="shared" si="28"/>
        <v>7.3389839413786455E-3</v>
      </c>
      <c r="AE65" s="6">
        <f t="shared" si="29"/>
        <v>-4.1801956276572485E-3</v>
      </c>
      <c r="AF65" s="6"/>
      <c r="AG65" s="6"/>
      <c r="AI65"/>
      <c r="AL65" s="7">
        <f t="shared" si="30"/>
        <v>-4.9976872104430404E-3</v>
      </c>
      <c r="AM65" s="6">
        <f t="shared" si="31"/>
        <v>-2.0435212432191222E-2</v>
      </c>
      <c r="AN65" s="6"/>
      <c r="AO65" s="6"/>
      <c r="AQ65"/>
      <c r="AT65" s="7">
        <f t="shared" si="32"/>
        <v>-2.8434205348087799E-2</v>
      </c>
      <c r="AU65" s="6">
        <f t="shared" si="33"/>
        <v>-2.0624849704074608E-2</v>
      </c>
      <c r="AV65" s="12"/>
      <c r="AW65" s="6"/>
      <c r="AY65"/>
      <c r="BB65" s="7">
        <f t="shared" si="36"/>
        <v>-3.7865687364315115E-2</v>
      </c>
      <c r="BC65" s="6">
        <f t="shared" si="37"/>
        <v>-2.0363418939049079E-2</v>
      </c>
      <c r="BD65" s="12"/>
      <c r="BE65" s="6"/>
      <c r="BG65"/>
      <c r="BJ65" s="4">
        <f t="shared" si="12"/>
        <v>73.849997999999999</v>
      </c>
      <c r="BK65" s="3">
        <f t="shared" si="13"/>
        <v>7.3389839413786455E-3</v>
      </c>
      <c r="BL65" s="3"/>
      <c r="BM65" s="3" t="str">
        <f t="shared" si="14"/>
        <v/>
      </c>
      <c r="BN65" s="3" t="str">
        <f t="shared" si="14"/>
        <v/>
      </c>
      <c r="BO65" s="3">
        <f t="shared" si="15"/>
        <v>-4.9976872104430404E-3</v>
      </c>
      <c r="BP65" s="3"/>
      <c r="BQ65" s="3" t="str">
        <f t="shared" si="16"/>
        <v/>
      </c>
      <c r="BR65" s="3" t="str">
        <f t="shared" si="16"/>
        <v/>
      </c>
      <c r="BS65" s="3">
        <f t="shared" si="17"/>
        <v>-2.8434205348087799E-2</v>
      </c>
      <c r="BT65" s="3"/>
      <c r="BU65" s="3" t="str">
        <f t="shared" si="18"/>
        <v/>
      </c>
      <c r="BV65" s="3" t="str">
        <f t="shared" si="18"/>
        <v/>
      </c>
      <c r="BW65" s="3">
        <f t="shared" si="19"/>
        <v>-3.7865687364315115E-2</v>
      </c>
      <c r="BX65" s="3"/>
      <c r="BY65" s="3" t="str">
        <f t="shared" si="20"/>
        <v/>
      </c>
      <c r="BZ65" s="3" t="str">
        <f t="shared" si="20"/>
        <v/>
      </c>
    </row>
    <row r="66" spans="1:78" s="2" customFormat="1" hidden="1">
      <c r="A66" s="11">
        <v>39622</v>
      </c>
      <c r="B66">
        <v>74.599997999999999</v>
      </c>
      <c r="C66">
        <f t="shared" si="43"/>
        <v>78.199996999999996</v>
      </c>
      <c r="D66">
        <f t="shared" si="44"/>
        <v>71.940002000000007</v>
      </c>
      <c r="E66" s="10">
        <f t="shared" si="2"/>
        <v>2.0467920569549079E-2</v>
      </c>
      <c r="F66" s="10">
        <f t="shared" si="3"/>
        <v>1.5768370273095668E-2</v>
      </c>
      <c r="G66" s="33">
        <f t="shared" si="21"/>
        <v>0.32362623983592953</v>
      </c>
      <c r="H66" s="33">
        <f t="shared" si="22"/>
        <v>0.22438784273343121</v>
      </c>
      <c r="I66" s="10">
        <f t="shared" si="4"/>
        <v>0.32362623983592953</v>
      </c>
      <c r="J66" t="e">
        <f t="shared" si="34"/>
        <v>#VALUE!</v>
      </c>
      <c r="K66" t="e">
        <f t="shared" si="41"/>
        <v>#VALUE!</v>
      </c>
      <c r="L66" t="e">
        <f t="shared" si="42"/>
        <v>#VALUE!</v>
      </c>
      <c r="M66" t="e">
        <f t="shared" si="35"/>
        <v>#VALUE!</v>
      </c>
      <c r="N66" t="e">
        <f t="shared" si="5"/>
        <v>#VALUE!</v>
      </c>
      <c r="P66" s="2">
        <f t="shared" si="24"/>
        <v>0.75</v>
      </c>
      <c r="Q66" s="2">
        <f t="shared" si="25"/>
        <v>0.75</v>
      </c>
      <c r="R66" s="2">
        <f t="shared" si="26"/>
        <v>0</v>
      </c>
      <c r="S66" s="2">
        <f t="shared" si="38"/>
        <v>-0.46363618181818239</v>
      </c>
      <c r="T66" s="2">
        <f t="shared" si="39"/>
        <v>-0.44550015000000087</v>
      </c>
      <c r="U66" s="9">
        <f t="shared" si="6"/>
        <v>1.0407093730904051</v>
      </c>
      <c r="V66" s="9">
        <f t="shared" si="7"/>
        <v>50.997431913314436</v>
      </c>
      <c r="W66" s="9">
        <f t="shared" si="8"/>
        <v>0.44102311278017003</v>
      </c>
      <c r="X66" s="9">
        <f t="shared" si="40"/>
        <v>0.39369690916194267</v>
      </c>
      <c r="Y66" s="9">
        <f t="shared" si="10"/>
        <v>0.89645672781754249</v>
      </c>
      <c r="AA66" s="8" t="e">
        <f t="shared" si="11"/>
        <v>#VALUE!</v>
      </c>
      <c r="AD66" s="7">
        <f t="shared" si="28"/>
        <v>1.0104498504597804E-2</v>
      </c>
      <c r="AE66" s="6">
        <f t="shared" si="29"/>
        <v>8.721741222988225E-3</v>
      </c>
      <c r="AF66" s="6"/>
      <c r="AG66" s="6"/>
      <c r="AI66"/>
      <c r="AL66" s="7">
        <f t="shared" si="30"/>
        <v>1.744107249283054E-3</v>
      </c>
      <c r="AM66" s="6">
        <f t="shared" si="31"/>
        <v>-1.2565674098964478E-2</v>
      </c>
      <c r="AN66" s="6"/>
      <c r="AO66" s="6"/>
      <c r="AQ66"/>
      <c r="AT66" s="7">
        <f t="shared" si="32"/>
        <v>-2.4627234789469338E-2</v>
      </c>
      <c r="AU66" s="6">
        <f t="shared" si="33"/>
        <v>-2.2932415816485426E-2</v>
      </c>
      <c r="AV66" s="12"/>
      <c r="AW66" s="6"/>
      <c r="AY66"/>
      <c r="BB66" s="7">
        <f t="shared" si="36"/>
        <v>-2.971496355981771E-2</v>
      </c>
      <c r="BC66" s="6">
        <f t="shared" si="37"/>
        <v>-2.1631599377648334E-2</v>
      </c>
      <c r="BD66" s="12"/>
      <c r="BE66" s="6"/>
      <c r="BG66"/>
      <c r="BJ66" s="4">
        <f t="shared" si="12"/>
        <v>74.599997999999999</v>
      </c>
      <c r="BK66" s="3">
        <f t="shared" si="13"/>
        <v>1.0104498504597804E-2</v>
      </c>
      <c r="BL66" s="3"/>
      <c r="BM66" s="3" t="str">
        <f t="shared" si="14"/>
        <v/>
      </c>
      <c r="BN66" s="3" t="str">
        <f t="shared" si="14"/>
        <v/>
      </c>
      <c r="BO66" s="3">
        <f t="shared" si="15"/>
        <v>1.744107249283054E-3</v>
      </c>
      <c r="BP66" s="3"/>
      <c r="BQ66" s="3" t="str">
        <f t="shared" si="16"/>
        <v/>
      </c>
      <c r="BR66" s="3" t="str">
        <f t="shared" si="16"/>
        <v/>
      </c>
      <c r="BS66" s="3">
        <f t="shared" si="17"/>
        <v>-2.4627234789469338E-2</v>
      </c>
      <c r="BT66" s="3"/>
      <c r="BU66" s="3" t="str">
        <f t="shared" si="18"/>
        <v/>
      </c>
      <c r="BV66" s="3" t="str">
        <f t="shared" si="18"/>
        <v/>
      </c>
      <c r="BW66" s="3">
        <f t="shared" si="19"/>
        <v>-2.971496355981771E-2</v>
      </c>
      <c r="BX66" s="3"/>
      <c r="BY66" s="3" t="str">
        <f t="shared" si="20"/>
        <v/>
      </c>
      <c r="BZ66" s="3" t="str">
        <f t="shared" si="20"/>
        <v/>
      </c>
    </row>
    <row r="67" spans="1:78" s="2" customFormat="1" hidden="1">
      <c r="A67" s="11">
        <v>39629</v>
      </c>
      <c r="B67">
        <v>74.319999999999993</v>
      </c>
      <c r="C67">
        <f t="shared" si="43"/>
        <v>78.199996999999996</v>
      </c>
      <c r="D67">
        <f t="shared" si="44"/>
        <v>71.940002000000007</v>
      </c>
      <c r="E67" s="10">
        <f t="shared" ref="E67:E130" si="45">ABS(LOG(C67/B67))</f>
        <v>2.2101035413348753E-2</v>
      </c>
      <c r="F67" s="10">
        <f t="shared" ref="F67:F130" si="46">ABS(LOG(D67/B67))</f>
        <v>1.413525542929602E-2</v>
      </c>
      <c r="G67" s="33">
        <f t="shared" si="21"/>
        <v>0.3494480527711149</v>
      </c>
      <c r="H67" s="33">
        <f t="shared" si="22"/>
        <v>0.2011482110917647</v>
      </c>
      <c r="I67" s="10">
        <f t="shared" ref="I67:I130" si="47">MAX(G67:H67)</f>
        <v>0.3494480527711149</v>
      </c>
      <c r="J67" t="e">
        <f t="shared" si="34"/>
        <v>#VALUE!</v>
      </c>
      <c r="K67" t="e">
        <f t="shared" si="41"/>
        <v>#VALUE!</v>
      </c>
      <c r="L67" t="e">
        <f t="shared" si="42"/>
        <v>#VALUE!</v>
      </c>
      <c r="M67" t="e">
        <f t="shared" si="35"/>
        <v>#VALUE!</v>
      </c>
      <c r="N67" t="e">
        <f t="shared" ref="N67:N130" si="48">-(L67-M67)*0.9</f>
        <v>#VALUE!</v>
      </c>
      <c r="P67" s="2">
        <f t="shared" si="24"/>
        <v>-0.27999800000000619</v>
      </c>
      <c r="Q67" s="2">
        <f t="shared" si="25"/>
        <v>0</v>
      </c>
      <c r="R67" s="2">
        <f t="shared" si="26"/>
        <v>-0.27999800000000619</v>
      </c>
      <c r="S67" s="2">
        <f t="shared" si="38"/>
        <v>-0.46318186363636471</v>
      </c>
      <c r="T67" s="2">
        <f t="shared" si="39"/>
        <v>-0.4084998000000013</v>
      </c>
      <c r="U67" s="9">
        <f t="shared" ref="U67:U130" si="49">S67/T67</f>
        <v>1.1338606864345178</v>
      </c>
      <c r="V67" s="9">
        <f t="shared" ref="V67:V130" si="50">100-100/(U67+1)</f>
        <v>53.136584484767518</v>
      </c>
      <c r="W67" s="9">
        <f t="shared" ref="W67:W130" si="51">(100-V67)*0.9*0.01</f>
        <v>0.42177073963709233</v>
      </c>
      <c r="X67" s="9">
        <f t="shared" si="40"/>
        <v>0.64298108829931622</v>
      </c>
      <c r="Y67" s="9">
        <f t="shared" ref="Y67:Y130" si="52">((100-X67)*0.01)*0.9</f>
        <v>0.89421317020530611</v>
      </c>
      <c r="AA67" s="8" t="e">
        <f t="shared" ref="AA67:AA130" si="53">J67+N67+W67+Y67+3.2</f>
        <v>#VALUE!</v>
      </c>
      <c r="AD67" s="7">
        <f t="shared" si="28"/>
        <v>-3.7603858944803758E-3</v>
      </c>
      <c r="AE67" s="6">
        <f t="shared" si="29"/>
        <v>3.1720563050587143E-3</v>
      </c>
      <c r="AF67" s="6"/>
      <c r="AG67" s="6"/>
      <c r="AI67"/>
      <c r="AL67" s="7">
        <f t="shared" si="30"/>
        <v>1.3683096551495902E-2</v>
      </c>
      <c r="AM67" s="6">
        <f t="shared" si="31"/>
        <v>-5.1155120628797977E-3</v>
      </c>
      <c r="AN67" s="6"/>
      <c r="AO67" s="6"/>
      <c r="AQ67"/>
      <c r="AT67" s="7">
        <f t="shared" si="32"/>
        <v>-1.8133830238039966E-2</v>
      </c>
      <c r="AU67" s="6">
        <f t="shared" si="33"/>
        <v>-2.2754590226562735E-2</v>
      </c>
      <c r="AV67" s="12"/>
      <c r="AW67" s="6"/>
      <c r="AY67"/>
      <c r="BB67" s="7">
        <f t="shared" si="36"/>
        <v>-1.9058349883895539E-2</v>
      </c>
      <c r="BC67" s="6">
        <f t="shared" si="37"/>
        <v>-2.1768614765621936E-2</v>
      </c>
      <c r="BD67" s="12"/>
      <c r="BE67" s="6"/>
      <c r="BG67"/>
      <c r="BJ67" s="4">
        <f t="shared" ref="BJ67:BJ130" si="54">IF(B67&lt;&gt;"",B67,"")</f>
        <v>74.319999999999993</v>
      </c>
      <c r="BK67" s="3">
        <f t="shared" ref="BK67:BK130" si="55">IF(AD67&lt;&gt;"",AD67,"")</f>
        <v>-3.7603858944803758E-3</v>
      </c>
      <c r="BL67" s="3"/>
      <c r="BM67" s="3" t="str">
        <f t="shared" ref="BM67:BN130" si="56">IF(AF67&lt;&gt;"",AF67,"")</f>
        <v/>
      </c>
      <c r="BN67" s="3" t="str">
        <f t="shared" si="56"/>
        <v/>
      </c>
      <c r="BO67" s="3">
        <f t="shared" ref="BO67:BO130" si="57">IF(AL67&lt;&gt;"",AL67,"")</f>
        <v>1.3683096551495902E-2</v>
      </c>
      <c r="BP67" s="3"/>
      <c r="BQ67" s="3" t="str">
        <f t="shared" ref="BQ67:BR130" si="58">IF(AN67&lt;&gt;"",AN67,"")</f>
        <v/>
      </c>
      <c r="BR67" s="3" t="str">
        <f t="shared" si="58"/>
        <v/>
      </c>
      <c r="BS67" s="3">
        <f t="shared" ref="BS67:BS130" si="59">IF(AT67&lt;&gt;"",AT67,"")</f>
        <v>-1.8133830238039966E-2</v>
      </c>
      <c r="BT67" s="3"/>
      <c r="BU67" s="3" t="str">
        <f t="shared" ref="BU67:BV130" si="60">IF(AV67&lt;&gt;"",AV67,"")</f>
        <v/>
      </c>
      <c r="BV67" s="3" t="str">
        <f t="shared" si="60"/>
        <v/>
      </c>
      <c r="BW67" s="3">
        <f t="shared" ref="BW67:BW130" si="61">IF(BB67&lt;&gt;"",BB67,"")</f>
        <v>-1.9058349883895539E-2</v>
      </c>
      <c r="BX67" s="3"/>
      <c r="BY67" s="3" t="str">
        <f t="shared" ref="BY67:BZ130" si="62">IF(BD67&lt;&gt;"",BD67,"")</f>
        <v/>
      </c>
      <c r="BZ67" s="3" t="str">
        <f t="shared" si="62"/>
        <v/>
      </c>
    </row>
    <row r="68" spans="1:78" s="2" customFormat="1" hidden="1">
      <c r="A68" s="11">
        <v>39636</v>
      </c>
      <c r="B68">
        <v>74.150002000000001</v>
      </c>
      <c r="C68">
        <f t="shared" si="43"/>
        <v>78.199996999999996</v>
      </c>
      <c r="D68">
        <f t="shared" si="44"/>
        <v>71.940002000000007</v>
      </c>
      <c r="E68" s="10">
        <f t="shared" si="45"/>
        <v>2.3095569320589125E-2</v>
      </c>
      <c r="F68" s="10">
        <f t="shared" si="46"/>
        <v>1.3140721522055619E-2</v>
      </c>
      <c r="G68" s="33">
        <f t="shared" ref="G68:G131" si="63">E68*SQRT(250)</f>
        <v>0.36517301455684592</v>
      </c>
      <c r="H68" s="33">
        <f t="shared" ref="H68:H131" si="64">F68*SQRT(250)*0.9</f>
        <v>0.18699574548460637</v>
      </c>
      <c r="I68" s="10">
        <f t="shared" si="47"/>
        <v>0.36517301455684592</v>
      </c>
      <c r="J68" t="e">
        <f t="shared" si="34"/>
        <v>#VALUE!</v>
      </c>
      <c r="K68" t="e">
        <f t="shared" si="41"/>
        <v>#VALUE!</v>
      </c>
      <c r="L68" t="e">
        <f t="shared" si="42"/>
        <v>#VALUE!</v>
      </c>
      <c r="M68" t="e">
        <f t="shared" si="35"/>
        <v>#VALUE!</v>
      </c>
      <c r="N68" t="e">
        <f t="shared" si="48"/>
        <v>#VALUE!</v>
      </c>
      <c r="P68" s="2">
        <f t="shared" ref="P68:P131" si="65">B68-B67</f>
        <v>-0.16999799999999254</v>
      </c>
      <c r="Q68" s="2">
        <f t="shared" ref="Q68:Q131" si="66">IF($P68&gt;0,$P68,0)</f>
        <v>0</v>
      </c>
      <c r="R68" s="2">
        <f t="shared" ref="R68:R131" si="67">IF($P68&lt;0,$P68,0)</f>
        <v>-0.16999799999999254</v>
      </c>
      <c r="S68" s="2">
        <f t="shared" si="38"/>
        <v>-0.42545450000000073</v>
      </c>
      <c r="T68" s="2">
        <f t="shared" si="39"/>
        <v>-0.40899990000000058</v>
      </c>
      <c r="U68" s="9">
        <f t="shared" si="49"/>
        <v>1.0402313056800261</v>
      </c>
      <c r="V68" s="9">
        <f t="shared" si="50"/>
        <v>50.985949621692932</v>
      </c>
      <c r="W68" s="9">
        <f t="shared" si="51"/>
        <v>0.44112645340476364</v>
      </c>
      <c r="X68" s="9">
        <f t="shared" si="40"/>
        <v>0.3923588308594968</v>
      </c>
      <c r="Y68" s="9">
        <f t="shared" si="52"/>
        <v>0.89646877052226459</v>
      </c>
      <c r="AA68" s="8" t="e">
        <f t="shared" si="53"/>
        <v>#VALUE!</v>
      </c>
      <c r="AD68" s="7">
        <f t="shared" ref="AD68:AD131" si="68">LN(B68/B67)</f>
        <v>-2.2899989492889032E-3</v>
      </c>
      <c r="AE68" s="6">
        <f t="shared" si="29"/>
        <v>-3.0251924218846395E-3</v>
      </c>
      <c r="AF68" s="6"/>
      <c r="AG68" s="6"/>
      <c r="AI68"/>
      <c r="AL68" s="7">
        <f t="shared" si="30"/>
        <v>4.0541136608285315E-3</v>
      </c>
      <c r="AM68" s="6">
        <f t="shared" si="31"/>
        <v>3.6209075627911119E-3</v>
      </c>
      <c r="AN68" s="6"/>
      <c r="AO68" s="6"/>
      <c r="AQ68"/>
      <c r="AT68" s="7">
        <f t="shared" si="32"/>
        <v>-1.9498467239648039E-2</v>
      </c>
      <c r="AU68" s="6">
        <f t="shared" si="33"/>
        <v>-2.3420677075129619E-2</v>
      </c>
      <c r="AV68" s="12"/>
      <c r="AW68" s="6"/>
      <c r="AY68"/>
      <c r="BB68" s="7">
        <f t="shared" si="36"/>
        <v>-1.9101628827075431E-2</v>
      </c>
      <c r="BC68" s="6">
        <f t="shared" si="37"/>
        <v>-2.1017423726663379E-2</v>
      </c>
      <c r="BD68" s="12"/>
      <c r="BE68" s="6"/>
      <c r="BG68"/>
      <c r="BJ68" s="4">
        <f t="shared" si="54"/>
        <v>74.150002000000001</v>
      </c>
      <c r="BK68" s="3">
        <f t="shared" si="55"/>
        <v>-2.2899989492889032E-3</v>
      </c>
      <c r="BL68" s="3"/>
      <c r="BM68" s="3" t="str">
        <f t="shared" si="56"/>
        <v/>
      </c>
      <c r="BN68" s="3" t="str">
        <f t="shared" si="56"/>
        <v/>
      </c>
      <c r="BO68" s="3">
        <f t="shared" si="57"/>
        <v>4.0541136608285315E-3</v>
      </c>
      <c r="BP68" s="3"/>
      <c r="BQ68" s="3" t="str">
        <f t="shared" si="58"/>
        <v/>
      </c>
      <c r="BR68" s="3" t="str">
        <f t="shared" si="58"/>
        <v/>
      </c>
      <c r="BS68" s="3">
        <f t="shared" si="59"/>
        <v>-1.9498467239648039E-2</v>
      </c>
      <c r="BT68" s="3"/>
      <c r="BU68" s="3" t="str">
        <f t="shared" si="60"/>
        <v/>
      </c>
      <c r="BV68" s="3" t="str">
        <f t="shared" si="60"/>
        <v/>
      </c>
      <c r="BW68" s="3">
        <f t="shared" si="61"/>
        <v>-1.9101628827075431E-2</v>
      </c>
      <c r="BX68" s="3"/>
      <c r="BY68" s="3" t="str">
        <f t="shared" si="62"/>
        <v/>
      </c>
      <c r="BZ68" s="3" t="str">
        <f t="shared" si="62"/>
        <v/>
      </c>
    </row>
    <row r="69" spans="1:78" s="2" customFormat="1" hidden="1">
      <c r="A69" s="11">
        <v>39643</v>
      </c>
      <c r="B69">
        <v>73.139999000000003</v>
      </c>
      <c r="C69">
        <f t="shared" si="43"/>
        <v>78.199996999999996</v>
      </c>
      <c r="D69">
        <f t="shared" si="44"/>
        <v>71.940002000000007</v>
      </c>
      <c r="E69" s="10">
        <f t="shared" si="45"/>
        <v>2.9051786334760344E-2</v>
      </c>
      <c r="F69" s="10">
        <f t="shared" si="46"/>
        <v>7.1845045078844198E-3</v>
      </c>
      <c r="G69" s="33">
        <f t="shared" si="63"/>
        <v>0.4593490745719882</v>
      </c>
      <c r="H69" s="33">
        <f t="shared" si="64"/>
        <v>0.10223729147097863</v>
      </c>
      <c r="I69" s="10">
        <f t="shared" si="47"/>
        <v>0.4593490745719882</v>
      </c>
      <c r="J69" t="e">
        <f t="shared" si="34"/>
        <v>#VALUE!</v>
      </c>
      <c r="K69" t="e">
        <f t="shared" si="41"/>
        <v>#VALUE!</v>
      </c>
      <c r="L69" t="e">
        <f t="shared" si="42"/>
        <v>#VALUE!</v>
      </c>
      <c r="M69" t="e">
        <f t="shared" si="35"/>
        <v>#VALUE!</v>
      </c>
      <c r="N69" t="e">
        <f t="shared" si="48"/>
        <v>#VALUE!</v>
      </c>
      <c r="P69" s="2">
        <f t="shared" si="65"/>
        <v>-1.0100029999999975</v>
      </c>
      <c r="Q69" s="2">
        <f t="shared" si="66"/>
        <v>0</v>
      </c>
      <c r="R69" s="2">
        <f t="shared" si="67"/>
        <v>-1.0100029999999975</v>
      </c>
      <c r="S69" s="2">
        <f t="shared" si="38"/>
        <v>-0.42499986363636438</v>
      </c>
      <c r="T69" s="2">
        <f t="shared" si="39"/>
        <v>-0.45950005000000049</v>
      </c>
      <c r="U69" s="9">
        <f t="shared" si="49"/>
        <v>0.92491799214464487</v>
      </c>
      <c r="V69" s="9">
        <f t="shared" si="50"/>
        <v>48.049734893596622</v>
      </c>
      <c r="W69" s="9">
        <f t="shared" si="51"/>
        <v>0.46755238595763038</v>
      </c>
      <c r="X69" s="9">
        <f t="shared" si="40"/>
        <v>5.0189745758963025E-2</v>
      </c>
      <c r="Y69" s="9">
        <f t="shared" si="52"/>
        <v>0.89954829228816946</v>
      </c>
      <c r="AA69" s="8" t="e">
        <f t="shared" si="53"/>
        <v>#VALUE!</v>
      </c>
      <c r="AD69" s="7">
        <f t="shared" si="68"/>
        <v>-1.3714696507468E-2</v>
      </c>
      <c r="AE69" s="6">
        <f t="shared" ref="AE69:AE132" si="69">AVERAGE(AD68:AD69)</f>
        <v>-8.0023477283784512E-3</v>
      </c>
      <c r="AF69" s="6"/>
      <c r="AG69" s="6"/>
      <c r="AI69"/>
      <c r="AL69" s="7">
        <f t="shared" si="30"/>
        <v>-1.9765081351237258E-2</v>
      </c>
      <c r="AM69" s="6">
        <f t="shared" si="31"/>
        <v>-7.0940972407443001E-5</v>
      </c>
      <c r="AN69" s="6"/>
      <c r="AO69" s="6"/>
      <c r="AQ69"/>
      <c r="AT69" s="7">
        <f t="shared" si="32"/>
        <v>-1.4658270057082683E-2</v>
      </c>
      <c r="AU69" s="6">
        <f t="shared" si="33"/>
        <v>-2.3463822524285128E-2</v>
      </c>
      <c r="AV69" s="12"/>
      <c r="AW69" s="6"/>
      <c r="AY69"/>
      <c r="BB69" s="7">
        <f t="shared" si="36"/>
        <v>-3.8094788194727433E-2</v>
      </c>
      <c r="BC69" s="6">
        <f t="shared" si="37"/>
        <v>-2.2738303185021239E-2</v>
      </c>
      <c r="BD69" s="12"/>
      <c r="BE69" s="6"/>
      <c r="BG69"/>
      <c r="BJ69" s="4">
        <f t="shared" si="54"/>
        <v>73.139999000000003</v>
      </c>
      <c r="BK69" s="3">
        <f t="shared" si="55"/>
        <v>-1.3714696507468E-2</v>
      </c>
      <c r="BL69" s="3"/>
      <c r="BM69" s="3" t="str">
        <f t="shared" si="56"/>
        <v/>
      </c>
      <c r="BN69" s="3" t="str">
        <f t="shared" si="56"/>
        <v/>
      </c>
      <c r="BO69" s="3">
        <f t="shared" si="57"/>
        <v>-1.9765081351237258E-2</v>
      </c>
      <c r="BP69" s="3"/>
      <c r="BQ69" s="3" t="str">
        <f t="shared" si="58"/>
        <v/>
      </c>
      <c r="BR69" s="3" t="str">
        <f t="shared" si="58"/>
        <v/>
      </c>
      <c r="BS69" s="3">
        <f t="shared" si="59"/>
        <v>-1.4658270057082683E-2</v>
      </c>
      <c r="BT69" s="3"/>
      <c r="BU69" s="3" t="str">
        <f t="shared" si="60"/>
        <v/>
      </c>
      <c r="BV69" s="3" t="str">
        <f t="shared" si="60"/>
        <v/>
      </c>
      <c r="BW69" s="3">
        <f t="shared" si="61"/>
        <v>-3.8094788194727433E-2</v>
      </c>
      <c r="BX69" s="3"/>
      <c r="BY69" s="3" t="str">
        <f t="shared" si="62"/>
        <v/>
      </c>
      <c r="BZ69" s="3" t="str">
        <f t="shared" si="62"/>
        <v/>
      </c>
    </row>
    <row r="70" spans="1:78" s="2" customFormat="1" hidden="1">
      <c r="A70" s="11">
        <v>39650</v>
      </c>
      <c r="B70">
        <v>72.959998999999996</v>
      </c>
      <c r="C70">
        <f t="shared" si="43"/>
        <v>78.199996999999996</v>
      </c>
      <c r="D70">
        <f t="shared" si="44"/>
        <v>71.940002000000007</v>
      </c>
      <c r="E70" s="10">
        <f t="shared" si="45"/>
        <v>3.0121917031075477E-2</v>
      </c>
      <c r="F70" s="10">
        <f t="shared" si="46"/>
        <v>6.1143738115692851E-3</v>
      </c>
      <c r="G70" s="33">
        <f t="shared" si="63"/>
        <v>0.47626932654407705</v>
      </c>
      <c r="H70" s="33">
        <f t="shared" si="64"/>
        <v>8.7009064696098606E-2</v>
      </c>
      <c r="I70" s="10">
        <f t="shared" si="47"/>
        <v>0.47626932654407705</v>
      </c>
      <c r="J70">
        <f t="shared" si="34"/>
        <v>0.28127025082648444</v>
      </c>
      <c r="K70" t="e">
        <f t="shared" si="41"/>
        <v>#VALUE!</v>
      </c>
      <c r="L70" t="e">
        <f t="shared" si="42"/>
        <v>#VALUE!</v>
      </c>
      <c r="M70" t="e">
        <f t="shared" si="35"/>
        <v>#VALUE!</v>
      </c>
      <c r="N70" t="e">
        <f t="shared" si="48"/>
        <v>#VALUE!</v>
      </c>
      <c r="P70" s="2">
        <f t="shared" si="65"/>
        <v>-0.18000000000000682</v>
      </c>
      <c r="Q70" s="2">
        <f t="shared" si="66"/>
        <v>0</v>
      </c>
      <c r="R70" s="2">
        <f t="shared" si="67"/>
        <v>-0.18000000000000682</v>
      </c>
      <c r="S70" s="2">
        <f t="shared" si="38"/>
        <v>-0.42590913636363709</v>
      </c>
      <c r="T70" s="2">
        <f t="shared" si="39"/>
        <v>-0.37900000000000061</v>
      </c>
      <c r="U70" s="9">
        <f t="shared" si="49"/>
        <v>1.1237708083473257</v>
      </c>
      <c r="V70" s="9">
        <f t="shared" si="50"/>
        <v>52.913939862551395</v>
      </c>
      <c r="W70" s="9">
        <f t="shared" si="51"/>
        <v>0.42377454123703745</v>
      </c>
      <c r="X70" s="9">
        <f t="shared" si="40"/>
        <v>0.61703540184891237</v>
      </c>
      <c r="Y70" s="9">
        <f t="shared" si="52"/>
        <v>0.89444668138335981</v>
      </c>
      <c r="AA70" s="8" t="e">
        <f t="shared" si="53"/>
        <v>#VALUE!</v>
      </c>
      <c r="AD70" s="7">
        <f t="shared" si="68"/>
        <v>-2.4640669888906152E-3</v>
      </c>
      <c r="AE70" s="6">
        <f t="shared" si="69"/>
        <v>-8.0893817481793081E-3</v>
      </c>
      <c r="AF70" s="6"/>
      <c r="AG70" s="6"/>
      <c r="AI70"/>
      <c r="AL70" s="7">
        <f t="shared" ref="AL70:AL133" si="70">LN(B70/B67)</f>
        <v>-1.846876244564755E-2</v>
      </c>
      <c r="AM70" s="6">
        <f t="shared" ref="AM70:AM133" si="71">AVERAGE(AL67:AL70)</f>
        <v>-5.124158396140094E-3</v>
      </c>
      <c r="AN70" s="6"/>
      <c r="AO70" s="6"/>
      <c r="AQ70"/>
      <c r="AT70" s="7">
        <f t="shared" si="32"/>
        <v>-2.0485041090844695E-2</v>
      </c>
      <c r="AU70" s="6">
        <f t="shared" si="33"/>
        <v>-2.1671730803894163E-2</v>
      </c>
      <c r="AV70" s="12"/>
      <c r="AW70" s="6"/>
      <c r="AY70"/>
      <c r="BB70" s="7">
        <f t="shared" si="36"/>
        <v>-4.6856383129597216E-2</v>
      </c>
      <c r="BC70" s="6">
        <f t="shared" si="37"/>
        <v>-2.6741774862879236E-2</v>
      </c>
      <c r="BD70" s="12"/>
      <c r="BE70" s="6"/>
      <c r="BG70"/>
      <c r="BJ70" s="4">
        <f t="shared" si="54"/>
        <v>72.959998999999996</v>
      </c>
      <c r="BK70" s="3">
        <f t="shared" si="55"/>
        <v>-2.4640669888906152E-3</v>
      </c>
      <c r="BL70" s="3"/>
      <c r="BM70" s="3" t="str">
        <f t="shared" si="56"/>
        <v/>
      </c>
      <c r="BN70" s="3" t="str">
        <f t="shared" si="56"/>
        <v/>
      </c>
      <c r="BO70" s="3">
        <f t="shared" si="57"/>
        <v>-1.846876244564755E-2</v>
      </c>
      <c r="BP70" s="3"/>
      <c r="BQ70" s="3" t="str">
        <f t="shared" si="58"/>
        <v/>
      </c>
      <c r="BR70" s="3" t="str">
        <f t="shared" si="58"/>
        <v/>
      </c>
      <c r="BS70" s="3">
        <f t="shared" si="59"/>
        <v>-2.0485041090844695E-2</v>
      </c>
      <c r="BT70" s="3"/>
      <c r="BU70" s="3" t="str">
        <f t="shared" si="60"/>
        <v/>
      </c>
      <c r="BV70" s="3" t="str">
        <f t="shared" si="60"/>
        <v/>
      </c>
      <c r="BW70" s="3">
        <f t="shared" si="61"/>
        <v>-4.6856383129597216E-2</v>
      </c>
      <c r="BX70" s="3"/>
      <c r="BY70" s="3" t="str">
        <f t="shared" si="62"/>
        <v/>
      </c>
      <c r="BZ70" s="3" t="str">
        <f t="shared" si="62"/>
        <v/>
      </c>
    </row>
    <row r="71" spans="1:78" s="2" customFormat="1" hidden="1">
      <c r="A71" s="11">
        <v>39657</v>
      </c>
      <c r="B71">
        <v>73.839995999999999</v>
      </c>
      <c r="C71">
        <f t="shared" si="43"/>
        <v>78.199996999999996</v>
      </c>
      <c r="D71">
        <f t="shared" si="44"/>
        <v>71.940002000000007</v>
      </c>
      <c r="E71" s="10">
        <f t="shared" si="45"/>
        <v>2.4915071907323998E-2</v>
      </c>
      <c r="F71" s="10">
        <f t="shared" si="46"/>
        <v>1.1321218935320751E-2</v>
      </c>
      <c r="G71" s="33">
        <f t="shared" si="63"/>
        <v>0.39394187647009726</v>
      </c>
      <c r="H71" s="33">
        <f t="shared" si="64"/>
        <v>0.16110376976268023</v>
      </c>
      <c r="I71" s="10">
        <f t="shared" si="47"/>
        <v>0.39394187647009726</v>
      </c>
      <c r="J71">
        <f t="shared" si="34"/>
        <v>0.28677418990530817</v>
      </c>
      <c r="K71" t="e">
        <f t="shared" si="41"/>
        <v>#VALUE!</v>
      </c>
      <c r="L71" t="e">
        <f t="shared" si="42"/>
        <v>#VALUE!</v>
      </c>
      <c r="M71" t="e">
        <f t="shared" si="35"/>
        <v>#VALUE!</v>
      </c>
      <c r="N71" t="e">
        <f t="shared" si="48"/>
        <v>#VALUE!</v>
      </c>
      <c r="P71" s="2">
        <f t="shared" si="65"/>
        <v>0.87999700000000303</v>
      </c>
      <c r="Q71" s="2">
        <f t="shared" si="66"/>
        <v>0.87999700000000303</v>
      </c>
      <c r="R71" s="2">
        <f t="shared" si="67"/>
        <v>0</v>
      </c>
      <c r="S71" s="2">
        <f t="shared" si="38"/>
        <v>-0.42590913636363709</v>
      </c>
      <c r="T71" s="2">
        <f t="shared" si="39"/>
        <v>-0.37900000000000061</v>
      </c>
      <c r="U71" s="9">
        <f t="shared" si="49"/>
        <v>1.1237708083473257</v>
      </c>
      <c r="V71" s="9">
        <f t="shared" si="50"/>
        <v>52.913939862551395</v>
      </c>
      <c r="W71" s="9">
        <f t="shared" si="51"/>
        <v>0.42377454123703745</v>
      </c>
      <c r="X71" s="9">
        <f t="shared" si="40"/>
        <v>0.61703540184891204</v>
      </c>
      <c r="Y71" s="9">
        <f t="shared" si="52"/>
        <v>0.89444668138335981</v>
      </c>
      <c r="AA71" s="8" t="e">
        <f t="shared" si="53"/>
        <v>#VALUE!</v>
      </c>
      <c r="AD71" s="7">
        <f t="shared" si="68"/>
        <v>1.1989203963478799E-2</v>
      </c>
      <c r="AE71" s="6">
        <f t="shared" si="69"/>
        <v>4.7625684872940922E-3</v>
      </c>
      <c r="AF71" s="6"/>
      <c r="AG71" s="6"/>
      <c r="AI71"/>
      <c r="AL71" s="7">
        <f t="shared" si="70"/>
        <v>-4.1895595328798121E-3</v>
      </c>
      <c r="AM71" s="6">
        <f t="shared" si="71"/>
        <v>-9.592322417234022E-3</v>
      </c>
      <c r="AN71" s="6"/>
      <c r="AO71" s="6"/>
      <c r="AQ71"/>
      <c r="AT71" s="7">
        <f t="shared" si="32"/>
        <v>7.203538069327259E-3</v>
      </c>
      <c r="AU71" s="6">
        <f t="shared" si="33"/>
        <v>-1.8641029640390962E-2</v>
      </c>
      <c r="AV71" s="12"/>
      <c r="AW71" s="6"/>
      <c r="AY71"/>
      <c r="BB71" s="7">
        <f t="shared" si="36"/>
        <v>-2.4613388720208587E-2</v>
      </c>
      <c r="BC71" s="6">
        <f t="shared" si="37"/>
        <v>-2.959233162701182E-2</v>
      </c>
      <c r="BD71" s="12"/>
      <c r="BE71" s="6"/>
      <c r="BG71"/>
      <c r="BJ71" s="4">
        <f t="shared" si="54"/>
        <v>73.839995999999999</v>
      </c>
      <c r="BK71" s="3">
        <f t="shared" si="55"/>
        <v>1.1989203963478799E-2</v>
      </c>
      <c r="BL71" s="3"/>
      <c r="BM71" s="3" t="str">
        <f t="shared" si="56"/>
        <v/>
      </c>
      <c r="BN71" s="3" t="str">
        <f t="shared" si="56"/>
        <v/>
      </c>
      <c r="BO71" s="3">
        <f t="shared" si="57"/>
        <v>-4.1895595328798121E-3</v>
      </c>
      <c r="BP71" s="3"/>
      <c r="BQ71" s="3" t="str">
        <f t="shared" si="58"/>
        <v/>
      </c>
      <c r="BR71" s="3" t="str">
        <f t="shared" si="58"/>
        <v/>
      </c>
      <c r="BS71" s="3">
        <f t="shared" si="59"/>
        <v>7.203538069327259E-3</v>
      </c>
      <c r="BT71" s="3"/>
      <c r="BU71" s="3" t="str">
        <f t="shared" si="60"/>
        <v/>
      </c>
      <c r="BV71" s="3" t="str">
        <f t="shared" si="60"/>
        <v/>
      </c>
      <c r="BW71" s="3">
        <f t="shared" si="61"/>
        <v>-2.4613388720208587E-2</v>
      </c>
      <c r="BX71" s="3"/>
      <c r="BY71" s="3" t="str">
        <f t="shared" si="62"/>
        <v/>
      </c>
      <c r="BZ71" s="3" t="str">
        <f t="shared" si="62"/>
        <v/>
      </c>
    </row>
    <row r="72" spans="1:78" s="2" customFormat="1" hidden="1">
      <c r="A72" s="11">
        <v>39664</v>
      </c>
      <c r="B72">
        <v>73.930000000000007</v>
      </c>
      <c r="C72">
        <f t="shared" si="43"/>
        <v>78.199996999999996</v>
      </c>
      <c r="D72">
        <f t="shared" si="44"/>
        <v>71.940002000000007</v>
      </c>
      <c r="E72" s="10">
        <f t="shared" si="45"/>
        <v>2.4386030201416577E-2</v>
      </c>
      <c r="F72" s="10">
        <f t="shared" si="46"/>
        <v>1.1850260641228124E-2</v>
      </c>
      <c r="G72" s="33">
        <f t="shared" si="63"/>
        <v>0.3855769926306552</v>
      </c>
      <c r="H72" s="33">
        <f t="shared" si="64"/>
        <v>0.16863216521817739</v>
      </c>
      <c r="I72" s="10">
        <f t="shared" si="47"/>
        <v>0.3855769926306552</v>
      </c>
      <c r="J72">
        <f t="shared" si="34"/>
        <v>0.29209771736707918</v>
      </c>
      <c r="K72" t="e">
        <f t="shared" si="41"/>
        <v>#VALUE!</v>
      </c>
      <c r="L72" t="e">
        <f t="shared" si="42"/>
        <v>#VALUE!</v>
      </c>
      <c r="M72" t="e">
        <f t="shared" si="35"/>
        <v>#VALUE!</v>
      </c>
      <c r="N72" t="e">
        <f t="shared" si="48"/>
        <v>#VALUE!</v>
      </c>
      <c r="P72" s="2">
        <f t="shared" si="65"/>
        <v>9.0004000000007522E-2</v>
      </c>
      <c r="Q72" s="2">
        <f t="shared" si="66"/>
        <v>9.0004000000007522E-2</v>
      </c>
      <c r="R72" s="2">
        <f t="shared" si="67"/>
        <v>0</v>
      </c>
      <c r="S72" s="2">
        <f t="shared" si="38"/>
        <v>-0.3445454545454551</v>
      </c>
      <c r="T72" s="2">
        <f t="shared" si="39"/>
        <v>-0.37900000000000061</v>
      </c>
      <c r="U72" s="9">
        <f t="shared" si="49"/>
        <v>0.90909090909090906</v>
      </c>
      <c r="V72" s="9">
        <f t="shared" si="50"/>
        <v>47.61904761904762</v>
      </c>
      <c r="W72" s="9">
        <f t="shared" si="51"/>
        <v>0.47142857142857147</v>
      </c>
      <c r="X72" s="9">
        <f t="shared" si="40"/>
        <v>0</v>
      </c>
      <c r="Y72" s="9">
        <f t="shared" si="52"/>
        <v>0.9</v>
      </c>
      <c r="AA72" s="8" t="e">
        <f t="shared" si="53"/>
        <v>#VALUE!</v>
      </c>
      <c r="AD72" s="7">
        <f t="shared" si="68"/>
        <v>1.2181635455944715E-3</v>
      </c>
      <c r="AE72" s="6">
        <f t="shared" si="69"/>
        <v>6.6036837545366354E-3</v>
      </c>
      <c r="AF72" s="6"/>
      <c r="AG72" s="6"/>
      <c r="AI72"/>
      <c r="AL72" s="7">
        <f t="shared" si="70"/>
        <v>1.0743300520182637E-2</v>
      </c>
      <c r="AM72" s="6">
        <f t="shared" si="71"/>
        <v>-7.9200257023954966E-3</v>
      </c>
      <c r="AN72" s="6"/>
      <c r="AO72" s="6"/>
      <c r="AQ72"/>
      <c r="AT72" s="7">
        <f t="shared" si="32"/>
        <v>1.0827176735432481E-3</v>
      </c>
      <c r="AU72" s="6">
        <f t="shared" si="33"/>
        <v>-1.4693849127537753E-2</v>
      </c>
      <c r="AV72" s="12"/>
      <c r="AW72" s="6"/>
      <c r="AY72"/>
      <c r="BB72" s="7">
        <f t="shared" si="36"/>
        <v>-2.246986322693343E-2</v>
      </c>
      <c r="BC72" s="6">
        <f t="shared" si="37"/>
        <v>-2.9764527985642036E-2</v>
      </c>
      <c r="BD72" s="12"/>
      <c r="BE72" s="6"/>
      <c r="BG72"/>
      <c r="BJ72" s="4">
        <f t="shared" si="54"/>
        <v>73.930000000000007</v>
      </c>
      <c r="BK72" s="3">
        <f t="shared" si="55"/>
        <v>1.2181635455944715E-3</v>
      </c>
      <c r="BL72" s="3"/>
      <c r="BM72" s="3" t="str">
        <f t="shared" si="56"/>
        <v/>
      </c>
      <c r="BN72" s="3" t="str">
        <f t="shared" si="56"/>
        <v/>
      </c>
      <c r="BO72" s="3">
        <f t="shared" si="57"/>
        <v>1.0743300520182637E-2</v>
      </c>
      <c r="BP72" s="3"/>
      <c r="BQ72" s="3" t="str">
        <f t="shared" si="58"/>
        <v/>
      </c>
      <c r="BR72" s="3" t="str">
        <f t="shared" si="58"/>
        <v/>
      </c>
      <c r="BS72" s="3">
        <f t="shared" si="59"/>
        <v>1.0827176735432481E-3</v>
      </c>
      <c r="BT72" s="3"/>
      <c r="BU72" s="3" t="str">
        <f t="shared" si="60"/>
        <v/>
      </c>
      <c r="BV72" s="3" t="str">
        <f t="shared" si="60"/>
        <v/>
      </c>
      <c r="BW72" s="3">
        <f t="shared" si="61"/>
        <v>-2.246986322693343E-2</v>
      </c>
      <c r="BX72" s="3"/>
      <c r="BY72" s="3" t="str">
        <f t="shared" si="62"/>
        <v/>
      </c>
      <c r="BZ72" s="3" t="str">
        <f t="shared" si="62"/>
        <v/>
      </c>
    </row>
    <row r="73" spans="1:78" s="2" customFormat="1" hidden="1">
      <c r="A73" s="11">
        <v>39671</v>
      </c>
      <c r="B73">
        <v>74.529999000000004</v>
      </c>
      <c r="C73">
        <f t="shared" si="43"/>
        <v>78.199996999999996</v>
      </c>
      <c r="D73">
        <f t="shared" si="44"/>
        <v>71.940002000000007</v>
      </c>
      <c r="E73" s="10">
        <f t="shared" si="45"/>
        <v>2.0875620995793036E-2</v>
      </c>
      <c r="F73" s="10">
        <f t="shared" si="46"/>
        <v>1.5360669846851655E-2</v>
      </c>
      <c r="G73" s="33">
        <f t="shared" si="63"/>
        <v>0.33007254958569149</v>
      </c>
      <c r="H73" s="33">
        <f t="shared" si="64"/>
        <v>0.21858616395864464</v>
      </c>
      <c r="I73" s="10">
        <f t="shared" si="47"/>
        <v>0.33007254958569149</v>
      </c>
      <c r="J73">
        <f t="shared" si="34"/>
        <v>0.29014627632004691</v>
      </c>
      <c r="K73" t="e">
        <f t="shared" si="41"/>
        <v>#VALUE!</v>
      </c>
      <c r="L73" t="e">
        <f t="shared" si="42"/>
        <v>#VALUE!</v>
      </c>
      <c r="M73" t="e">
        <f t="shared" si="35"/>
        <v>#VALUE!</v>
      </c>
      <c r="N73" t="e">
        <f t="shared" si="48"/>
        <v>#VALUE!</v>
      </c>
      <c r="P73" s="2">
        <f t="shared" si="65"/>
        <v>0.59999899999999684</v>
      </c>
      <c r="Q73" s="2">
        <f t="shared" si="66"/>
        <v>0.59999899999999684</v>
      </c>
      <c r="R73" s="2">
        <f t="shared" si="67"/>
        <v>0</v>
      </c>
      <c r="S73" s="2">
        <f t="shared" si="38"/>
        <v>-0.3445454545454551</v>
      </c>
      <c r="T73" s="2">
        <f t="shared" si="39"/>
        <v>-0.31850005000000081</v>
      </c>
      <c r="U73" s="9">
        <f t="shared" si="49"/>
        <v>1.0817751976662302</v>
      </c>
      <c r="V73" s="9">
        <f t="shared" si="50"/>
        <v>51.96407368475483</v>
      </c>
      <c r="W73" s="9">
        <f t="shared" si="51"/>
        <v>0.43232333683720653</v>
      </c>
      <c r="X73" s="9">
        <f t="shared" si="40"/>
        <v>0.50634361970009256</v>
      </c>
      <c r="Y73" s="9">
        <f t="shared" si="52"/>
        <v>0.89544290742269916</v>
      </c>
      <c r="AA73" s="8" t="e">
        <f t="shared" si="53"/>
        <v>#VALUE!</v>
      </c>
      <c r="AD73" s="7">
        <f t="shared" si="68"/>
        <v>8.0830159071779446E-3</v>
      </c>
      <c r="AE73" s="6">
        <f t="shared" si="69"/>
        <v>4.6505897263862082E-3</v>
      </c>
      <c r="AF73" s="6"/>
      <c r="AG73" s="6"/>
      <c r="AI73"/>
      <c r="AL73" s="7">
        <f t="shared" si="70"/>
        <v>2.1290383416251123E-2</v>
      </c>
      <c r="AM73" s="6">
        <f t="shared" si="71"/>
        <v>2.3438404894765997E-3</v>
      </c>
      <c r="AN73" s="6"/>
      <c r="AO73" s="6"/>
      <c r="AQ73"/>
      <c r="AT73" s="7">
        <f t="shared" si="32"/>
        <v>-9.3876492387675258E-4</v>
      </c>
      <c r="AU73" s="6">
        <f t="shared" si="33"/>
        <v>-1.1256919074511372E-2</v>
      </c>
      <c r="AV73" s="12"/>
      <c r="AW73" s="6"/>
      <c r="AY73"/>
      <c r="BB73" s="7">
        <f t="shared" si="36"/>
        <v>4.1680463702778855E-3</v>
      </c>
      <c r="BC73" s="6">
        <f t="shared" si="37"/>
        <v>-2.9593725566745249E-2</v>
      </c>
      <c r="BD73" s="12"/>
      <c r="BE73" s="6"/>
      <c r="BG73"/>
      <c r="BJ73" s="4">
        <f t="shared" si="54"/>
        <v>74.529999000000004</v>
      </c>
      <c r="BK73" s="3">
        <f t="shared" si="55"/>
        <v>8.0830159071779446E-3</v>
      </c>
      <c r="BL73" s="3"/>
      <c r="BM73" s="3" t="str">
        <f t="shared" si="56"/>
        <v/>
      </c>
      <c r="BN73" s="3" t="str">
        <f t="shared" si="56"/>
        <v/>
      </c>
      <c r="BO73" s="3">
        <f t="shared" si="57"/>
        <v>2.1290383416251123E-2</v>
      </c>
      <c r="BP73" s="3"/>
      <c r="BQ73" s="3" t="str">
        <f t="shared" si="58"/>
        <v/>
      </c>
      <c r="BR73" s="3" t="str">
        <f t="shared" si="58"/>
        <v/>
      </c>
      <c r="BS73" s="3">
        <f t="shared" si="59"/>
        <v>-9.3876492387675258E-4</v>
      </c>
      <c r="BT73" s="3"/>
      <c r="BU73" s="3" t="str">
        <f t="shared" si="60"/>
        <v/>
      </c>
      <c r="BV73" s="3" t="str">
        <f t="shared" si="60"/>
        <v/>
      </c>
      <c r="BW73" s="3">
        <f t="shared" si="61"/>
        <v>4.1680463702778855E-3</v>
      </c>
      <c r="BX73" s="3"/>
      <c r="BY73" s="3" t="str">
        <f t="shared" si="62"/>
        <v/>
      </c>
      <c r="BZ73" s="3" t="str">
        <f t="shared" si="62"/>
        <v/>
      </c>
    </row>
    <row r="74" spans="1:78" s="2" customFormat="1" hidden="1">
      <c r="A74" s="11">
        <v>39678</v>
      </c>
      <c r="B74">
        <v>74.370002999999997</v>
      </c>
      <c r="C74">
        <f t="shared" si="43"/>
        <v>78.199996999999996</v>
      </c>
      <c r="D74">
        <f t="shared" si="44"/>
        <v>71.940002000000007</v>
      </c>
      <c r="E74" s="10">
        <f t="shared" si="45"/>
        <v>2.1808937392512176E-2</v>
      </c>
      <c r="F74" s="10">
        <f t="shared" si="46"/>
        <v>1.442735345013255E-2</v>
      </c>
      <c r="G74" s="33">
        <f t="shared" si="63"/>
        <v>0.34482957754176041</v>
      </c>
      <c r="H74" s="33">
        <f t="shared" si="64"/>
        <v>0.20530483879818309</v>
      </c>
      <c r="I74" s="10">
        <f t="shared" si="47"/>
        <v>0.34482957754176041</v>
      </c>
      <c r="J74">
        <f t="shared" si="34"/>
        <v>0.29077538343350617</v>
      </c>
      <c r="K74" t="e">
        <f t="shared" si="41"/>
        <v>#VALUE!</v>
      </c>
      <c r="L74" t="e">
        <f t="shared" si="42"/>
        <v>#VALUE!</v>
      </c>
      <c r="M74" t="e">
        <f t="shared" si="35"/>
        <v>#VALUE!</v>
      </c>
      <c r="N74" t="e">
        <f t="shared" si="48"/>
        <v>#VALUE!</v>
      </c>
      <c r="P74" s="2">
        <f t="shared" si="65"/>
        <v>-0.15999600000000669</v>
      </c>
      <c r="Q74" s="2">
        <f t="shared" si="66"/>
        <v>0</v>
      </c>
      <c r="R74" s="2">
        <f t="shared" si="67"/>
        <v>-0.15999600000000669</v>
      </c>
      <c r="S74" s="2">
        <f t="shared" si="38"/>
        <v>-0.35181800000000085</v>
      </c>
      <c r="T74" s="2">
        <f t="shared" si="39"/>
        <v>-0.32349960000000094</v>
      </c>
      <c r="U74" s="9">
        <f t="shared" si="49"/>
        <v>1.0875376661980412</v>
      </c>
      <c r="V74" s="9">
        <f t="shared" si="50"/>
        <v>52.096672735909721</v>
      </c>
      <c r="W74" s="9">
        <f t="shared" si="51"/>
        <v>0.43112994537681254</v>
      </c>
      <c r="X74" s="9">
        <f t="shared" si="40"/>
        <v>0.52179592827436505</v>
      </c>
      <c r="Y74" s="9">
        <f t="shared" si="52"/>
        <v>0.8953038366455307</v>
      </c>
      <c r="AA74" s="8" t="e">
        <f t="shared" si="53"/>
        <v>#VALUE!</v>
      </c>
      <c r="AD74" s="7">
        <f t="shared" si="68"/>
        <v>-2.1490404221323261E-3</v>
      </c>
      <c r="AE74" s="6">
        <f t="shared" si="69"/>
        <v>2.9669877425228092E-3</v>
      </c>
      <c r="AF74" s="6"/>
      <c r="AG74" s="6"/>
      <c r="AI74"/>
      <c r="AL74" s="7">
        <f t="shared" si="70"/>
        <v>7.1521390306398796E-3</v>
      </c>
      <c r="AM74" s="6">
        <f t="shared" si="71"/>
        <v>8.7490658585484566E-3</v>
      </c>
      <c r="AN74" s="6"/>
      <c r="AO74" s="6"/>
      <c r="AQ74"/>
      <c r="AT74" s="7">
        <f t="shared" ref="AT74:AT137" si="72">LN(B74/B67)</f>
        <v>6.725805484714012E-4</v>
      </c>
      <c r="AU74" s="6">
        <f t="shared" ref="AU74:AU137" si="73">AVERAGE(AT67:AT74)</f>
        <v>-8.0944421572687782E-3</v>
      </c>
      <c r="AV74" s="12"/>
      <c r="AW74" s="6"/>
      <c r="AY74"/>
      <c r="BB74" s="7">
        <f t="shared" si="36"/>
        <v>-1.3436980967258595E-3</v>
      </c>
      <c r="BC74" s="6">
        <f t="shared" si="37"/>
        <v>-2.7238765072486775E-2</v>
      </c>
      <c r="BD74" s="12"/>
      <c r="BE74" s="6"/>
      <c r="BG74"/>
      <c r="BJ74" s="4">
        <f t="shared" si="54"/>
        <v>74.370002999999997</v>
      </c>
      <c r="BK74" s="3">
        <f t="shared" si="55"/>
        <v>-2.1490404221323261E-3</v>
      </c>
      <c r="BL74" s="3"/>
      <c r="BM74" s="3" t="str">
        <f t="shared" si="56"/>
        <v/>
      </c>
      <c r="BN74" s="3" t="str">
        <f t="shared" si="56"/>
        <v/>
      </c>
      <c r="BO74" s="3">
        <f t="shared" si="57"/>
        <v>7.1521390306398796E-3</v>
      </c>
      <c r="BP74" s="3"/>
      <c r="BQ74" s="3" t="str">
        <f t="shared" si="58"/>
        <v/>
      </c>
      <c r="BR74" s="3" t="str">
        <f t="shared" si="58"/>
        <v/>
      </c>
      <c r="BS74" s="3">
        <f t="shared" si="59"/>
        <v>6.725805484714012E-4</v>
      </c>
      <c r="BT74" s="3"/>
      <c r="BU74" s="3" t="str">
        <f t="shared" si="60"/>
        <v/>
      </c>
      <c r="BV74" s="3" t="str">
        <f t="shared" si="60"/>
        <v/>
      </c>
      <c r="BW74" s="3">
        <f t="shared" si="61"/>
        <v>-1.3436980967258595E-3</v>
      </c>
      <c r="BX74" s="3"/>
      <c r="BY74" s="3" t="str">
        <f t="shared" si="62"/>
        <v/>
      </c>
      <c r="BZ74" s="3" t="str">
        <f t="shared" si="62"/>
        <v/>
      </c>
    </row>
    <row r="75" spans="1:78" s="2" customFormat="1" hidden="1">
      <c r="A75" s="11">
        <v>39685</v>
      </c>
      <c r="B75">
        <v>74.680000000000007</v>
      </c>
      <c r="C75">
        <f t="shared" si="43"/>
        <v>78.199996999999996</v>
      </c>
      <c r="D75">
        <f t="shared" si="44"/>
        <v>72.489998</v>
      </c>
      <c r="E75" s="10">
        <f t="shared" si="45"/>
        <v>2.0002427121893332E-2</v>
      </c>
      <c r="F75" s="10">
        <f t="shared" si="46"/>
        <v>1.2926221506996129E-2</v>
      </c>
      <c r="G75" s="33">
        <f t="shared" si="63"/>
        <v>0.31626614218354687</v>
      </c>
      <c r="H75" s="33">
        <f t="shared" si="64"/>
        <v>0.18394335675882856</v>
      </c>
      <c r="I75" s="10">
        <f t="shared" si="47"/>
        <v>0.31626614218354687</v>
      </c>
      <c r="J75">
        <f t="shared" ref="J75:J138" si="74">AVERAGE(I65:I75)*0.75</f>
        <v>0.2821066802471589</v>
      </c>
      <c r="K75" t="e">
        <f t="shared" si="41"/>
        <v>#VALUE!</v>
      </c>
      <c r="L75" t="e">
        <f t="shared" si="42"/>
        <v>#VALUE!</v>
      </c>
      <c r="M75" t="e">
        <f t="shared" si="35"/>
        <v>#VALUE!</v>
      </c>
      <c r="N75" t="e">
        <f t="shared" si="48"/>
        <v>#VALUE!</v>
      </c>
      <c r="P75" s="2">
        <f t="shared" si="65"/>
        <v>0.30999700000000985</v>
      </c>
      <c r="Q75" s="2">
        <f t="shared" si="66"/>
        <v>0.30999700000000985</v>
      </c>
      <c r="R75" s="2">
        <f t="shared" si="67"/>
        <v>0</v>
      </c>
      <c r="S75" s="2">
        <f t="shared" si="38"/>
        <v>-0.29681804545454649</v>
      </c>
      <c r="T75" s="2">
        <f t="shared" si="39"/>
        <v>-0.32349960000000094</v>
      </c>
      <c r="U75" s="9">
        <f t="shared" si="49"/>
        <v>0.91752214053601799</v>
      </c>
      <c r="V75" s="9">
        <f t="shared" si="50"/>
        <v>47.849363568732343</v>
      </c>
      <c r="W75" s="9">
        <f t="shared" si="51"/>
        <v>0.46935572788140895</v>
      </c>
      <c r="X75" s="9">
        <f t="shared" si="40"/>
        <v>2.6839657547381303E-2</v>
      </c>
      <c r="Y75" s="9">
        <f t="shared" si="52"/>
        <v>0.89975844308207353</v>
      </c>
      <c r="AA75" s="8" t="e">
        <f t="shared" si="53"/>
        <v>#VALUE!</v>
      </c>
      <c r="AD75" s="7">
        <f t="shared" si="68"/>
        <v>4.1596436194677507E-3</v>
      </c>
      <c r="AE75" s="6">
        <f t="shared" si="69"/>
        <v>1.0053015986677123E-3</v>
      </c>
      <c r="AF75" s="6"/>
      <c r="AG75" s="6"/>
      <c r="AI75"/>
      <c r="AL75" s="7">
        <f t="shared" si="70"/>
        <v>1.009361910451324E-2</v>
      </c>
      <c r="AM75" s="6">
        <f t="shared" si="71"/>
        <v>1.231986051789672E-2</v>
      </c>
      <c r="AN75" s="6"/>
      <c r="AO75" s="6"/>
      <c r="AQ75"/>
      <c r="AT75" s="7">
        <f t="shared" si="72"/>
        <v>7.1222231172278451E-3</v>
      </c>
      <c r="AU75" s="6">
        <f t="shared" si="73"/>
        <v>-4.9374354878603029E-3</v>
      </c>
      <c r="AV75" s="12"/>
      <c r="AW75" s="6"/>
      <c r="AY75"/>
      <c r="BB75" s="7">
        <f t="shared" si="36"/>
        <v>1.8515320719434927E-2</v>
      </c>
      <c r="BC75" s="6">
        <f t="shared" si="37"/>
        <v>-2.1868506929519371E-2</v>
      </c>
      <c r="BD75" s="12"/>
      <c r="BE75" s="6"/>
      <c r="BG75"/>
      <c r="BJ75" s="4">
        <f t="shared" si="54"/>
        <v>74.680000000000007</v>
      </c>
      <c r="BK75" s="3">
        <f t="shared" si="55"/>
        <v>4.1596436194677507E-3</v>
      </c>
      <c r="BL75" s="3"/>
      <c r="BM75" s="3" t="str">
        <f t="shared" si="56"/>
        <v/>
      </c>
      <c r="BN75" s="3" t="str">
        <f t="shared" si="56"/>
        <v/>
      </c>
      <c r="BO75" s="3">
        <f t="shared" si="57"/>
        <v>1.009361910451324E-2</v>
      </c>
      <c r="BP75" s="3"/>
      <c r="BQ75" s="3" t="str">
        <f t="shared" si="58"/>
        <v/>
      </c>
      <c r="BR75" s="3" t="str">
        <f t="shared" si="58"/>
        <v/>
      </c>
      <c r="BS75" s="3">
        <f t="shared" si="59"/>
        <v>7.1222231172278451E-3</v>
      </c>
      <c r="BT75" s="3"/>
      <c r="BU75" s="3" t="str">
        <f t="shared" si="60"/>
        <v/>
      </c>
      <c r="BV75" s="3" t="str">
        <f t="shared" si="60"/>
        <v/>
      </c>
      <c r="BW75" s="3">
        <f t="shared" si="61"/>
        <v>1.8515320719434927E-2</v>
      </c>
      <c r="BX75" s="3"/>
      <c r="BY75" s="3" t="str">
        <f t="shared" si="62"/>
        <v/>
      </c>
      <c r="BZ75" s="3" t="str">
        <f t="shared" si="62"/>
        <v/>
      </c>
    </row>
    <row r="76" spans="1:78" s="2" customFormat="1" hidden="1">
      <c r="A76" s="11">
        <v>39692</v>
      </c>
      <c r="B76">
        <v>75.190002000000007</v>
      </c>
      <c r="C76">
        <f t="shared" si="43"/>
        <v>78.199996999999996</v>
      </c>
      <c r="D76">
        <f t="shared" si="44"/>
        <v>72.959998999999996</v>
      </c>
      <c r="E76" s="10">
        <f t="shared" si="45"/>
        <v>1.7046640021384733E-2</v>
      </c>
      <c r="F76" s="10">
        <f t="shared" si="46"/>
        <v>1.3075277009690743E-2</v>
      </c>
      <c r="G76" s="33">
        <f t="shared" si="63"/>
        <v>0.26953104460278582</v>
      </c>
      <c r="H76" s="33">
        <f t="shared" si="64"/>
        <v>0.18606445374716213</v>
      </c>
      <c r="I76" s="10">
        <f t="shared" si="47"/>
        <v>0.26953104460278582</v>
      </c>
      <c r="J76">
        <f t="shared" si="74"/>
        <v>0.27368753804280632</v>
      </c>
      <c r="K76" t="e">
        <f t="shared" si="41"/>
        <v>#VALUE!</v>
      </c>
      <c r="L76" t="e">
        <f t="shared" si="42"/>
        <v>#VALUE!</v>
      </c>
      <c r="M76" t="e">
        <f t="shared" si="35"/>
        <v>#VALUE!</v>
      </c>
      <c r="N76" t="e">
        <f t="shared" si="48"/>
        <v>#VALUE!</v>
      </c>
      <c r="P76" s="2">
        <f t="shared" si="65"/>
        <v>0.51000200000000007</v>
      </c>
      <c r="Q76" s="2">
        <f t="shared" si="66"/>
        <v>0.51000200000000007</v>
      </c>
      <c r="R76" s="2">
        <f t="shared" si="67"/>
        <v>0</v>
      </c>
      <c r="S76" s="2">
        <f t="shared" si="38"/>
        <v>-0.29409054545454633</v>
      </c>
      <c r="T76" s="2">
        <f t="shared" si="39"/>
        <v>-0.26849970000000101</v>
      </c>
      <c r="U76" s="9">
        <f t="shared" si="49"/>
        <v>1.095310517868531</v>
      </c>
      <c r="V76" s="9">
        <f t="shared" si="50"/>
        <v>52.274376925418338</v>
      </c>
      <c r="W76" s="9">
        <f t="shared" si="51"/>
        <v>0.42953060767123497</v>
      </c>
      <c r="X76" s="9">
        <f t="shared" si="40"/>
        <v>0.54250452269726623</v>
      </c>
      <c r="Y76" s="9">
        <f t="shared" si="52"/>
        <v>0.8951174592957245</v>
      </c>
      <c r="AA76" s="8" t="e">
        <f t="shared" si="53"/>
        <v>#VALUE!</v>
      </c>
      <c r="AD76" s="7">
        <f t="shared" si="68"/>
        <v>6.8059513156951161E-3</v>
      </c>
      <c r="AE76" s="6">
        <f t="shared" si="69"/>
        <v>5.482797467581433E-3</v>
      </c>
      <c r="AF76" s="6"/>
      <c r="AG76" s="6"/>
      <c r="AI76"/>
      <c r="AL76" s="7">
        <f t="shared" si="70"/>
        <v>8.8165545130304782E-3</v>
      </c>
      <c r="AM76" s="6">
        <f t="shared" si="71"/>
        <v>1.1838174016108679E-2</v>
      </c>
      <c r="AN76" s="6"/>
      <c r="AO76" s="6"/>
      <c r="AQ76"/>
      <c r="AT76" s="7">
        <f t="shared" si="72"/>
        <v>2.7642870940390991E-2</v>
      </c>
      <c r="AU76" s="6">
        <f t="shared" si="73"/>
        <v>9.5523178464457757E-4</v>
      </c>
      <c r="AV76" s="12"/>
      <c r="AW76" s="6"/>
      <c r="AY76"/>
      <c r="BB76" s="7">
        <f t="shared" si="36"/>
        <v>1.7982288093751578E-2</v>
      </c>
      <c r="BC76" s="6">
        <f t="shared" si="37"/>
        <v>-1.6537757984985992E-2</v>
      </c>
      <c r="BD76" s="12"/>
      <c r="BE76" s="6"/>
      <c r="BG76"/>
      <c r="BJ76" s="4">
        <f t="shared" si="54"/>
        <v>75.190002000000007</v>
      </c>
      <c r="BK76" s="3">
        <f t="shared" si="55"/>
        <v>6.8059513156951161E-3</v>
      </c>
      <c r="BL76" s="3"/>
      <c r="BM76" s="3" t="str">
        <f t="shared" si="56"/>
        <v/>
      </c>
      <c r="BN76" s="3" t="str">
        <f t="shared" si="56"/>
        <v/>
      </c>
      <c r="BO76" s="3">
        <f t="shared" si="57"/>
        <v>8.8165545130304782E-3</v>
      </c>
      <c r="BP76" s="3"/>
      <c r="BQ76" s="3" t="str">
        <f t="shared" si="58"/>
        <v/>
      </c>
      <c r="BR76" s="3" t="str">
        <f t="shared" si="58"/>
        <v/>
      </c>
      <c r="BS76" s="3">
        <f t="shared" si="59"/>
        <v>2.7642870940390991E-2</v>
      </c>
      <c r="BT76" s="3"/>
      <c r="BU76" s="3" t="str">
        <f t="shared" si="60"/>
        <v/>
      </c>
      <c r="BV76" s="3" t="str">
        <f t="shared" si="60"/>
        <v/>
      </c>
      <c r="BW76" s="3">
        <f t="shared" si="61"/>
        <v>1.7982288093751578E-2</v>
      </c>
      <c r="BX76" s="3"/>
      <c r="BY76" s="3" t="str">
        <f t="shared" si="62"/>
        <v/>
      </c>
      <c r="BZ76" s="3" t="str">
        <f t="shared" si="62"/>
        <v/>
      </c>
    </row>
    <row r="77" spans="1:78" s="2" customFormat="1" hidden="1">
      <c r="A77" s="11">
        <v>39699</v>
      </c>
      <c r="B77">
        <v>74.949996999999996</v>
      </c>
      <c r="C77">
        <f t="shared" si="43"/>
        <v>78.199996999999996</v>
      </c>
      <c r="D77">
        <f t="shared" si="44"/>
        <v>72.959998999999996</v>
      </c>
      <c r="E77" s="10">
        <f t="shared" si="45"/>
        <v>1.8435116598004279E-2</v>
      </c>
      <c r="F77" s="10">
        <f t="shared" si="46"/>
        <v>1.1686800433071147E-2</v>
      </c>
      <c r="G77" s="33">
        <f t="shared" si="63"/>
        <v>0.29148478690234114</v>
      </c>
      <c r="H77" s="33">
        <f t="shared" si="64"/>
        <v>0.16630608567756164</v>
      </c>
      <c r="I77" s="10">
        <f t="shared" si="47"/>
        <v>0.29148478690234114</v>
      </c>
      <c r="J77">
        <f t="shared" si="74"/>
        <v>0.27149607534278897</v>
      </c>
      <c r="K77" t="e">
        <f t="shared" si="41"/>
        <v>#VALUE!</v>
      </c>
      <c r="L77" t="e">
        <f t="shared" si="42"/>
        <v>#VALUE!</v>
      </c>
      <c r="M77" t="e">
        <f t="shared" ref="M77:M140" si="75">AVERAGE(L67:L77)</f>
        <v>#VALUE!</v>
      </c>
      <c r="N77" t="e">
        <f t="shared" si="48"/>
        <v>#VALUE!</v>
      </c>
      <c r="P77" s="2">
        <f t="shared" si="65"/>
        <v>-0.24000500000001068</v>
      </c>
      <c r="Q77" s="2">
        <f t="shared" si="66"/>
        <v>0</v>
      </c>
      <c r="R77" s="2">
        <f t="shared" si="67"/>
        <v>-0.24000500000001068</v>
      </c>
      <c r="S77" s="2">
        <f t="shared" si="38"/>
        <v>-0.304999863636365</v>
      </c>
      <c r="T77" s="2">
        <f t="shared" si="39"/>
        <v>-0.27200005000000116</v>
      </c>
      <c r="U77" s="9">
        <f t="shared" si="49"/>
        <v>1.1213228219493478</v>
      </c>
      <c r="V77" s="9">
        <f t="shared" si="50"/>
        <v>52.859602996159268</v>
      </c>
      <c r="W77" s="9">
        <f t="shared" si="51"/>
        <v>0.42426357303456663</v>
      </c>
      <c r="X77" s="9">
        <f t="shared" si="40"/>
        <v>0.61070330505683634</v>
      </c>
      <c r="Y77" s="9">
        <f t="shared" si="52"/>
        <v>0.89450367025448863</v>
      </c>
      <c r="AA77" s="8" t="e">
        <f t="shared" si="53"/>
        <v>#VALUE!</v>
      </c>
      <c r="AD77" s="7">
        <f t="shared" si="68"/>
        <v>-3.1970854672957291E-3</v>
      </c>
      <c r="AE77" s="6">
        <f t="shared" si="69"/>
        <v>1.8044329241996935E-3</v>
      </c>
      <c r="AF77" s="6"/>
      <c r="AG77" s="6"/>
      <c r="AI77"/>
      <c r="AL77" s="7">
        <f t="shared" si="70"/>
        <v>7.7685094678670756E-3</v>
      </c>
      <c r="AM77" s="6">
        <f t="shared" si="71"/>
        <v>8.4577055290126681E-3</v>
      </c>
      <c r="AN77" s="6"/>
      <c r="AO77" s="6"/>
      <c r="AQ77"/>
      <c r="AT77" s="7">
        <f t="shared" si="72"/>
        <v>2.6909852461985885E-2</v>
      </c>
      <c r="AU77" s="6">
        <f t="shared" si="73"/>
        <v>6.1512470995281473E-3</v>
      </c>
      <c r="AV77" s="12"/>
      <c r="AW77" s="6"/>
      <c r="AY77"/>
      <c r="BB77" s="7">
        <f t="shared" si="36"/>
        <v>4.6807041218579724E-3</v>
      </c>
      <c r="BC77" s="6">
        <f t="shared" si="37"/>
        <v>-1.2992225361138235E-2</v>
      </c>
      <c r="BD77" s="12"/>
      <c r="BE77" s="6"/>
      <c r="BG77"/>
      <c r="BJ77" s="4">
        <f t="shared" si="54"/>
        <v>74.949996999999996</v>
      </c>
      <c r="BK77" s="3">
        <f t="shared" si="55"/>
        <v>-3.1970854672957291E-3</v>
      </c>
      <c r="BL77" s="3"/>
      <c r="BM77" s="3" t="str">
        <f t="shared" si="56"/>
        <v/>
      </c>
      <c r="BN77" s="3" t="str">
        <f t="shared" si="56"/>
        <v/>
      </c>
      <c r="BO77" s="3">
        <f t="shared" si="57"/>
        <v>7.7685094678670756E-3</v>
      </c>
      <c r="BP77" s="3"/>
      <c r="BQ77" s="3" t="str">
        <f t="shared" si="58"/>
        <v/>
      </c>
      <c r="BR77" s="3" t="str">
        <f t="shared" si="58"/>
        <v/>
      </c>
      <c r="BS77" s="3">
        <f t="shared" si="59"/>
        <v>2.6909852461985885E-2</v>
      </c>
      <c r="BT77" s="3"/>
      <c r="BU77" s="3" t="str">
        <f t="shared" si="60"/>
        <v/>
      </c>
      <c r="BV77" s="3" t="str">
        <f t="shared" si="60"/>
        <v/>
      </c>
      <c r="BW77" s="3">
        <f t="shared" si="61"/>
        <v>4.6807041218579724E-3</v>
      </c>
      <c r="BX77" s="3"/>
      <c r="BY77" s="3" t="str">
        <f t="shared" si="62"/>
        <v/>
      </c>
      <c r="BZ77" s="3" t="str">
        <f t="shared" si="62"/>
        <v/>
      </c>
    </row>
    <row r="78" spans="1:78" s="2" customFormat="1" hidden="1">
      <c r="A78" s="11">
        <v>39706</v>
      </c>
      <c r="B78">
        <v>74.25</v>
      </c>
      <c r="C78">
        <f t="shared" si="43"/>
        <v>78.199996999999996</v>
      </c>
      <c r="D78">
        <f t="shared" si="44"/>
        <v>72.959998999999996</v>
      </c>
      <c r="E78" s="10">
        <f t="shared" si="45"/>
        <v>2.2510278409684049E-2</v>
      </c>
      <c r="F78" s="10">
        <f t="shared" si="46"/>
        <v>7.6116386213913667E-3</v>
      </c>
      <c r="G78" s="33">
        <f t="shared" si="63"/>
        <v>0.35591875269557227</v>
      </c>
      <c r="H78" s="33">
        <f t="shared" si="64"/>
        <v>0.10831551646365342</v>
      </c>
      <c r="I78" s="10">
        <f t="shared" si="47"/>
        <v>0.35591875269557227</v>
      </c>
      <c r="J78">
        <f t="shared" si="74"/>
        <v>0.27193725942854735</v>
      </c>
      <c r="K78" t="e">
        <f t="shared" si="41"/>
        <v>#VALUE!</v>
      </c>
      <c r="L78" t="e">
        <f t="shared" si="42"/>
        <v>#VALUE!</v>
      </c>
      <c r="M78" t="e">
        <f t="shared" si="75"/>
        <v>#VALUE!</v>
      </c>
      <c r="N78" t="e">
        <f t="shared" si="48"/>
        <v>#VALUE!</v>
      </c>
      <c r="P78" s="2">
        <f t="shared" si="65"/>
        <v>-0.69999699999999621</v>
      </c>
      <c r="Q78" s="2">
        <f t="shared" si="66"/>
        <v>0</v>
      </c>
      <c r="R78" s="2">
        <f t="shared" si="67"/>
        <v>-0.69999699999999621</v>
      </c>
      <c r="S78" s="2">
        <f t="shared" si="38"/>
        <v>-0.28681800000000118</v>
      </c>
      <c r="T78" s="2">
        <f t="shared" si="39"/>
        <v>-0.30699990000000099</v>
      </c>
      <c r="U78" s="9">
        <f t="shared" si="49"/>
        <v>0.93426089063872741</v>
      </c>
      <c r="V78" s="9">
        <f t="shared" si="50"/>
        <v>48.300665911216235</v>
      </c>
      <c r="W78" s="9">
        <f t="shared" si="51"/>
        <v>0.46529400679905386</v>
      </c>
      <c r="X78" s="9">
        <f t="shared" si="40"/>
        <v>0.12353669921146619</v>
      </c>
      <c r="Y78" s="9">
        <f t="shared" si="52"/>
        <v>0.89888816970709684</v>
      </c>
      <c r="AA78" s="8" t="e">
        <f t="shared" si="53"/>
        <v>#VALUE!</v>
      </c>
      <c r="AD78" s="7">
        <f t="shared" si="68"/>
        <v>-9.3834068391123963E-3</v>
      </c>
      <c r="AE78" s="6">
        <f t="shared" si="69"/>
        <v>-6.2902461532040625E-3</v>
      </c>
      <c r="AF78" s="6"/>
      <c r="AG78" s="6"/>
      <c r="AI78"/>
      <c r="AL78" s="7">
        <f t="shared" si="70"/>
        <v>-5.7745409907129968E-3</v>
      </c>
      <c r="AM78" s="6">
        <f t="shared" si="71"/>
        <v>5.2260355236744497E-3</v>
      </c>
      <c r="AN78" s="6"/>
      <c r="AO78" s="6"/>
      <c r="AQ78"/>
      <c r="AT78" s="7">
        <f t="shared" si="72"/>
        <v>5.5372416593947767E-3</v>
      </c>
      <c r="AU78" s="6">
        <f t="shared" si="73"/>
        <v>9.4040324433080826E-3</v>
      </c>
      <c r="AV78" s="12"/>
      <c r="AW78" s="6"/>
      <c r="AY78"/>
      <c r="BB78" s="7">
        <f t="shared" ref="BB78:BB141" si="76">LN(B78/B67)</f>
        <v>-9.4231682277399998E-4</v>
      </c>
      <c r="BC78" s="6">
        <f t="shared" ref="BC78:BC141" si="77">AVERAGE(BB67:BB78)</f>
        <v>-1.0594504799717928E-2</v>
      </c>
      <c r="BD78" s="12"/>
      <c r="BE78" s="6"/>
      <c r="BG78"/>
      <c r="BJ78" s="4">
        <f t="shared" si="54"/>
        <v>74.25</v>
      </c>
      <c r="BK78" s="3">
        <f t="shared" si="55"/>
        <v>-9.3834068391123963E-3</v>
      </c>
      <c r="BL78" s="3"/>
      <c r="BM78" s="3" t="str">
        <f t="shared" si="56"/>
        <v/>
      </c>
      <c r="BN78" s="3" t="str">
        <f t="shared" si="56"/>
        <v/>
      </c>
      <c r="BO78" s="3">
        <f t="shared" si="57"/>
        <v>-5.7745409907129968E-3</v>
      </c>
      <c r="BP78" s="3"/>
      <c r="BQ78" s="3" t="str">
        <f t="shared" si="58"/>
        <v/>
      </c>
      <c r="BR78" s="3" t="str">
        <f t="shared" si="58"/>
        <v/>
      </c>
      <c r="BS78" s="3">
        <f t="shared" si="59"/>
        <v>5.5372416593947767E-3</v>
      </c>
      <c r="BT78" s="3"/>
      <c r="BU78" s="3" t="str">
        <f t="shared" si="60"/>
        <v/>
      </c>
      <c r="BV78" s="3" t="str">
        <f t="shared" si="60"/>
        <v/>
      </c>
      <c r="BW78" s="3">
        <f t="shared" si="61"/>
        <v>-9.4231682277399998E-4</v>
      </c>
      <c r="BX78" s="3"/>
      <c r="BY78" s="3" t="str">
        <f t="shared" si="62"/>
        <v/>
      </c>
      <c r="BZ78" s="3" t="str">
        <f t="shared" si="62"/>
        <v/>
      </c>
    </row>
    <row r="79" spans="1:78" s="2" customFormat="1" hidden="1">
      <c r="A79" s="11">
        <v>39713</v>
      </c>
      <c r="B79">
        <v>71.680000000000007</v>
      </c>
      <c r="C79">
        <f t="shared" si="43"/>
        <v>78.199996999999996</v>
      </c>
      <c r="D79">
        <f t="shared" si="44"/>
        <v>71.680000000000007</v>
      </c>
      <c r="E79" s="10">
        <f t="shared" si="45"/>
        <v>3.7808739744865226E-2</v>
      </c>
      <c r="F79" s="10">
        <f t="shared" si="46"/>
        <v>0</v>
      </c>
      <c r="G79" s="33">
        <f t="shared" si="63"/>
        <v>0.59780866527153809</v>
      </c>
      <c r="H79" s="33">
        <f t="shared" si="64"/>
        <v>0</v>
      </c>
      <c r="I79" s="10">
        <f t="shared" si="47"/>
        <v>0.59780866527153809</v>
      </c>
      <c r="J79">
        <f t="shared" si="74"/>
        <v>0.28779878106818546</v>
      </c>
      <c r="K79" t="e">
        <f t="shared" si="41"/>
        <v>#VALUE!</v>
      </c>
      <c r="L79" t="e">
        <f t="shared" si="42"/>
        <v>#VALUE!</v>
      </c>
      <c r="M79" t="e">
        <f t="shared" si="75"/>
        <v>#VALUE!</v>
      </c>
      <c r="N79" t="e">
        <f t="shared" si="48"/>
        <v>#VALUE!</v>
      </c>
      <c r="P79" s="2">
        <f t="shared" si="65"/>
        <v>-2.5699999999999932</v>
      </c>
      <c r="Q79" s="2">
        <f t="shared" si="66"/>
        <v>0</v>
      </c>
      <c r="R79" s="2">
        <f t="shared" si="67"/>
        <v>-2.5699999999999932</v>
      </c>
      <c r="S79" s="2">
        <f t="shared" si="38"/>
        <v>-0.39590900000000057</v>
      </c>
      <c r="T79" s="2">
        <f t="shared" si="39"/>
        <v>-0.43549990000000066</v>
      </c>
      <c r="U79" s="9">
        <f t="shared" si="49"/>
        <v>0.90909090909090906</v>
      </c>
      <c r="V79" s="9">
        <f t="shared" si="50"/>
        <v>47.61904761904762</v>
      </c>
      <c r="W79" s="9">
        <f t="shared" si="51"/>
        <v>0.47142857142857147</v>
      </c>
      <c r="X79" s="9">
        <f t="shared" si="40"/>
        <v>0</v>
      </c>
      <c r="Y79" s="9">
        <f t="shared" si="52"/>
        <v>0.9</v>
      </c>
      <c r="AA79" s="8" t="e">
        <f t="shared" si="53"/>
        <v>#VALUE!</v>
      </c>
      <c r="AD79" s="7">
        <f t="shared" si="68"/>
        <v>-3.5226009016133895E-2</v>
      </c>
      <c r="AE79" s="6">
        <f t="shared" si="69"/>
        <v>-2.2304707927623145E-2</v>
      </c>
      <c r="AF79" s="6"/>
      <c r="AG79" s="6"/>
      <c r="AI79"/>
      <c r="AL79" s="7">
        <f t="shared" si="70"/>
        <v>-4.780650132254196E-2</v>
      </c>
      <c r="AM79" s="6">
        <f t="shared" si="71"/>
        <v>-9.2489945830893511E-3</v>
      </c>
      <c r="AN79" s="6"/>
      <c r="AO79" s="6"/>
      <c r="AQ79"/>
      <c r="AT79" s="7">
        <f t="shared" si="72"/>
        <v>-3.0906930902333606E-2</v>
      </c>
      <c r="AU79" s="6">
        <f t="shared" si="73"/>
        <v>4.6402238218504737E-3</v>
      </c>
      <c r="AV79" s="12"/>
      <c r="AW79" s="6"/>
      <c r="AY79"/>
      <c r="BB79" s="7">
        <f t="shared" si="76"/>
        <v>-3.3878326889618927E-2</v>
      </c>
      <c r="BC79" s="6">
        <f t="shared" si="77"/>
        <v>-1.1829502883528213E-2</v>
      </c>
      <c r="BD79" s="12"/>
      <c r="BE79" s="6"/>
      <c r="BG79"/>
      <c r="BJ79" s="4">
        <f t="shared" si="54"/>
        <v>71.680000000000007</v>
      </c>
      <c r="BK79" s="3">
        <f t="shared" si="55"/>
        <v>-3.5226009016133895E-2</v>
      </c>
      <c r="BL79" s="3"/>
      <c r="BM79" s="3" t="str">
        <f t="shared" si="56"/>
        <v/>
      </c>
      <c r="BN79" s="3" t="str">
        <f t="shared" si="56"/>
        <v/>
      </c>
      <c r="BO79" s="3">
        <f t="shared" si="57"/>
        <v>-4.780650132254196E-2</v>
      </c>
      <c r="BP79" s="3"/>
      <c r="BQ79" s="3" t="str">
        <f t="shared" si="58"/>
        <v/>
      </c>
      <c r="BR79" s="3" t="str">
        <f t="shared" si="58"/>
        <v/>
      </c>
      <c r="BS79" s="3">
        <f t="shared" si="59"/>
        <v>-3.0906930902333606E-2</v>
      </c>
      <c r="BT79" s="3"/>
      <c r="BU79" s="3" t="str">
        <f t="shared" si="60"/>
        <v/>
      </c>
      <c r="BV79" s="3" t="str">
        <f t="shared" si="60"/>
        <v/>
      </c>
      <c r="BW79" s="3">
        <f t="shared" si="61"/>
        <v>-3.3878326889618927E-2</v>
      </c>
      <c r="BX79" s="3"/>
      <c r="BY79" s="3" t="str">
        <f t="shared" si="62"/>
        <v/>
      </c>
      <c r="BZ79" s="3" t="str">
        <f t="shared" si="62"/>
        <v/>
      </c>
    </row>
    <row r="80" spans="1:78" s="2" customFormat="1" hidden="1">
      <c r="A80" s="11">
        <v>39720</v>
      </c>
      <c r="B80">
        <v>71.410004000000001</v>
      </c>
      <c r="C80">
        <f t="shared" si="43"/>
        <v>78.199996999999996</v>
      </c>
      <c r="D80">
        <f t="shared" si="44"/>
        <v>71.410004000000001</v>
      </c>
      <c r="E80" s="10">
        <f t="shared" si="45"/>
        <v>3.9447678997350029E-2</v>
      </c>
      <c r="F80" s="10">
        <f t="shared" si="46"/>
        <v>0</v>
      </c>
      <c r="G80" s="33">
        <f t="shared" si="63"/>
        <v>0.62372257019406685</v>
      </c>
      <c r="H80" s="33">
        <f t="shared" si="64"/>
        <v>0</v>
      </c>
      <c r="I80" s="10">
        <f t="shared" si="47"/>
        <v>0.62372257019406685</v>
      </c>
      <c r="J80">
        <f t="shared" si="74"/>
        <v>0.29900606486059994</v>
      </c>
      <c r="K80" t="e">
        <f t="shared" si="41"/>
        <v>#VALUE!</v>
      </c>
      <c r="L80" t="e">
        <f t="shared" si="42"/>
        <v>#VALUE!</v>
      </c>
      <c r="M80" t="e">
        <f t="shared" si="75"/>
        <v>#VALUE!</v>
      </c>
      <c r="N80" t="e">
        <f t="shared" si="48"/>
        <v>#VALUE!</v>
      </c>
      <c r="P80" s="2">
        <f t="shared" si="65"/>
        <v>-0.26999600000000612</v>
      </c>
      <c r="Q80" s="2">
        <f t="shared" si="66"/>
        <v>0</v>
      </c>
      <c r="R80" s="2">
        <f t="shared" si="67"/>
        <v>-0.26999600000000612</v>
      </c>
      <c r="S80" s="2">
        <f t="shared" si="38"/>
        <v>-0.40818154545454632</v>
      </c>
      <c r="T80" s="2">
        <f t="shared" si="39"/>
        <v>-0.40999975000000149</v>
      </c>
      <c r="U80" s="9">
        <f t="shared" si="49"/>
        <v>0.99556535206312891</v>
      </c>
      <c r="V80" s="9">
        <f t="shared" si="50"/>
        <v>49.888887429011376</v>
      </c>
      <c r="W80" s="9">
        <f t="shared" si="51"/>
        <v>0.45100001313889765</v>
      </c>
      <c r="X80" s="9">
        <f t="shared" si="40"/>
        <v>0.4113864329690527</v>
      </c>
      <c r="Y80" s="9">
        <f t="shared" si="52"/>
        <v>0.89629752210327851</v>
      </c>
      <c r="AA80" s="8" t="e">
        <f t="shared" si="53"/>
        <v>#VALUE!</v>
      </c>
      <c r="AD80" s="7">
        <f t="shared" si="68"/>
        <v>-3.7737970910942152E-3</v>
      </c>
      <c r="AE80" s="6">
        <f t="shared" si="69"/>
        <v>-1.9499903053614057E-2</v>
      </c>
      <c r="AF80" s="6"/>
      <c r="AG80" s="6"/>
      <c r="AI80"/>
      <c r="AL80" s="7">
        <f t="shared" si="70"/>
        <v>-4.8383212946340549E-2</v>
      </c>
      <c r="AM80" s="6">
        <f t="shared" si="71"/>
        <v>-2.3548936447932108E-2</v>
      </c>
      <c r="AN80" s="6"/>
      <c r="AO80" s="6"/>
      <c r="AQ80"/>
      <c r="AT80" s="7">
        <f t="shared" si="72"/>
        <v>-4.2763743900605743E-2</v>
      </c>
      <c r="AU80" s="6">
        <f t="shared" si="73"/>
        <v>-8.4058387491814986E-4</v>
      </c>
      <c r="AV80" s="12"/>
      <c r="AW80" s="6"/>
      <c r="AY80"/>
      <c r="BB80" s="7">
        <f t="shared" si="76"/>
        <v>-2.3937427473245204E-2</v>
      </c>
      <c r="BC80" s="6">
        <f t="shared" si="77"/>
        <v>-1.2232486104042359E-2</v>
      </c>
      <c r="BD80" s="12"/>
      <c r="BE80" s="6"/>
      <c r="BG80"/>
      <c r="BJ80" s="4">
        <f t="shared" si="54"/>
        <v>71.410004000000001</v>
      </c>
      <c r="BK80" s="3">
        <f t="shared" si="55"/>
        <v>-3.7737970910942152E-3</v>
      </c>
      <c r="BL80" s="3"/>
      <c r="BM80" s="3" t="str">
        <f t="shared" si="56"/>
        <v/>
      </c>
      <c r="BN80" s="3" t="str">
        <f t="shared" si="56"/>
        <v/>
      </c>
      <c r="BO80" s="3">
        <f t="shared" si="57"/>
        <v>-4.8383212946340549E-2</v>
      </c>
      <c r="BP80" s="3"/>
      <c r="BQ80" s="3" t="str">
        <f t="shared" si="58"/>
        <v/>
      </c>
      <c r="BR80" s="3" t="str">
        <f t="shared" si="58"/>
        <v/>
      </c>
      <c r="BS80" s="3">
        <f t="shared" si="59"/>
        <v>-4.2763743900605743E-2</v>
      </c>
      <c r="BT80" s="3"/>
      <c r="BU80" s="3" t="str">
        <f t="shared" si="60"/>
        <v/>
      </c>
      <c r="BV80" s="3" t="str">
        <f t="shared" si="60"/>
        <v/>
      </c>
      <c r="BW80" s="3">
        <f t="shared" si="61"/>
        <v>-2.3937427473245204E-2</v>
      </c>
      <c r="BX80" s="3"/>
      <c r="BY80" s="3" t="str">
        <f t="shared" si="62"/>
        <v/>
      </c>
      <c r="BZ80" s="3" t="str">
        <f t="shared" si="62"/>
        <v/>
      </c>
    </row>
    <row r="81" spans="1:78" s="2" customFormat="1" hidden="1">
      <c r="A81" s="11">
        <v>39727</v>
      </c>
      <c r="B81">
        <v>66.25</v>
      </c>
      <c r="C81">
        <f t="shared" si="43"/>
        <v>78.199996999999996</v>
      </c>
      <c r="D81">
        <f t="shared" si="44"/>
        <v>66.25</v>
      </c>
      <c r="E81" s="10">
        <f t="shared" si="45"/>
        <v>7.2020853790088546E-2</v>
      </c>
      <c r="F81" s="10">
        <f t="shared" si="46"/>
        <v>0</v>
      </c>
      <c r="G81" s="33">
        <f t="shared" si="63"/>
        <v>1.1387496850332508</v>
      </c>
      <c r="H81" s="33">
        <f t="shared" si="64"/>
        <v>0</v>
      </c>
      <c r="I81" s="10">
        <f t="shared" si="47"/>
        <v>1.1387496850332508</v>
      </c>
      <c r="J81">
        <f t="shared" si="74"/>
        <v>0.34417518021213456</v>
      </c>
      <c r="K81" t="e">
        <f t="shared" si="41"/>
        <v>#VALUE!</v>
      </c>
      <c r="L81" t="e">
        <f t="shared" si="42"/>
        <v>#VALUE!</v>
      </c>
      <c r="M81" t="e">
        <f t="shared" si="75"/>
        <v>#VALUE!</v>
      </c>
      <c r="N81" t="e">
        <f t="shared" si="48"/>
        <v>#VALUE!</v>
      </c>
      <c r="P81" s="2">
        <f t="shared" si="65"/>
        <v>-5.1600040000000007</v>
      </c>
      <c r="Q81" s="2">
        <f t="shared" si="66"/>
        <v>0</v>
      </c>
      <c r="R81" s="2">
        <f t="shared" si="67"/>
        <v>-5.1600040000000007</v>
      </c>
      <c r="S81" s="2">
        <f t="shared" si="38"/>
        <v>-0.64272718181818267</v>
      </c>
      <c r="T81" s="2">
        <f t="shared" si="39"/>
        <v>-0.66450000000000098</v>
      </c>
      <c r="U81" s="9">
        <f t="shared" si="49"/>
        <v>0.96723428415076251</v>
      </c>
      <c r="V81" s="9">
        <f t="shared" si="50"/>
        <v>49.167213683870344</v>
      </c>
      <c r="W81" s="9">
        <f t="shared" si="51"/>
        <v>0.45749507684516694</v>
      </c>
      <c r="X81" s="9">
        <f t="shared" si="40"/>
        <v>0.28059007171141526</v>
      </c>
      <c r="Y81" s="9">
        <f t="shared" si="52"/>
        <v>0.89747468935459729</v>
      </c>
      <c r="AA81" s="8" t="e">
        <f t="shared" si="53"/>
        <v>#VALUE!</v>
      </c>
      <c r="AD81" s="7">
        <f t="shared" si="68"/>
        <v>-7.5002506709249323E-2</v>
      </c>
      <c r="AE81" s="6">
        <f t="shared" si="69"/>
        <v>-3.9388151900171767E-2</v>
      </c>
      <c r="AF81" s="6"/>
      <c r="AG81" s="6"/>
      <c r="AI81"/>
      <c r="AL81" s="7">
        <f t="shared" si="70"/>
        <v>-0.11400231281647735</v>
      </c>
      <c r="AM81" s="6">
        <f t="shared" si="71"/>
        <v>-5.3991642019018217E-2</v>
      </c>
      <c r="AN81" s="6"/>
      <c r="AO81" s="6"/>
      <c r="AQ81"/>
      <c r="AT81" s="7">
        <f t="shared" si="72"/>
        <v>-0.11561721018772275</v>
      </c>
      <c r="AU81" s="6">
        <f t="shared" si="73"/>
        <v>-1.51753895328989E-2</v>
      </c>
      <c r="AV81" s="12"/>
      <c r="AW81" s="6"/>
      <c r="AY81"/>
      <c r="BB81" s="7">
        <f t="shared" si="76"/>
        <v>-9.6475867193603876E-2</v>
      </c>
      <c r="BC81" s="6">
        <f t="shared" si="77"/>
        <v>-1.7097576020615391E-2</v>
      </c>
      <c r="BD81" s="12"/>
      <c r="BE81" s="6"/>
      <c r="BG81"/>
      <c r="BJ81" s="4">
        <f t="shared" si="54"/>
        <v>66.25</v>
      </c>
      <c r="BK81" s="3">
        <f t="shared" si="55"/>
        <v>-7.5002506709249323E-2</v>
      </c>
      <c r="BL81" s="3"/>
      <c r="BM81" s="3" t="str">
        <f t="shared" si="56"/>
        <v/>
      </c>
      <c r="BN81" s="3" t="str">
        <f t="shared" si="56"/>
        <v/>
      </c>
      <c r="BO81" s="3">
        <f t="shared" si="57"/>
        <v>-0.11400231281647735</v>
      </c>
      <c r="BP81" s="3"/>
      <c r="BQ81" s="3" t="str">
        <f t="shared" si="58"/>
        <v/>
      </c>
      <c r="BR81" s="3" t="str">
        <f t="shared" si="58"/>
        <v/>
      </c>
      <c r="BS81" s="3">
        <f t="shared" si="59"/>
        <v>-0.11561721018772275</v>
      </c>
      <c r="BT81" s="3"/>
      <c r="BU81" s="3" t="str">
        <f t="shared" si="60"/>
        <v/>
      </c>
      <c r="BV81" s="3" t="str">
        <f t="shared" si="60"/>
        <v/>
      </c>
      <c r="BW81" s="3">
        <f t="shared" si="61"/>
        <v>-9.6475867193603876E-2</v>
      </c>
      <c r="BX81" s="3"/>
      <c r="BY81" s="3" t="str">
        <f t="shared" si="62"/>
        <v/>
      </c>
      <c r="BZ81" s="3" t="str">
        <f t="shared" si="62"/>
        <v/>
      </c>
    </row>
    <row r="82" spans="1:78" s="2" customFormat="1" hidden="1">
      <c r="A82" s="11">
        <v>39734</v>
      </c>
      <c r="B82">
        <v>66.5</v>
      </c>
      <c r="C82">
        <f t="shared" si="43"/>
        <v>78.199996999999996</v>
      </c>
      <c r="D82">
        <f t="shared" si="44"/>
        <v>66.25</v>
      </c>
      <c r="E82" s="10">
        <f t="shared" si="45"/>
        <v>7.0385091095829425E-2</v>
      </c>
      <c r="F82" s="10">
        <f t="shared" si="46"/>
        <v>1.6357626942591491E-3</v>
      </c>
      <c r="G82" s="33">
        <f t="shared" si="63"/>
        <v>1.1128860059062884</v>
      </c>
      <c r="H82" s="33">
        <f t="shared" si="64"/>
        <v>2.3277311214266457E-2</v>
      </c>
      <c r="I82" s="10">
        <f t="shared" si="47"/>
        <v>1.1128860059062884</v>
      </c>
      <c r="J82">
        <f t="shared" si="74"/>
        <v>0.39319409812823847</v>
      </c>
      <c r="K82" t="e">
        <f t="shared" si="41"/>
        <v>#VALUE!</v>
      </c>
      <c r="L82" t="e">
        <f t="shared" si="42"/>
        <v>#VALUE!</v>
      </c>
      <c r="M82" t="e">
        <f t="shared" si="75"/>
        <v>#VALUE!</v>
      </c>
      <c r="N82" t="e">
        <f t="shared" si="48"/>
        <v>#VALUE!</v>
      </c>
      <c r="P82" s="2">
        <f t="shared" si="65"/>
        <v>0.25</v>
      </c>
      <c r="Q82" s="2">
        <f t="shared" si="66"/>
        <v>0.25</v>
      </c>
      <c r="R82" s="2">
        <f t="shared" si="67"/>
        <v>0</v>
      </c>
      <c r="S82" s="2">
        <f t="shared" si="38"/>
        <v>-0.60727268181818317</v>
      </c>
      <c r="T82" s="2">
        <f t="shared" si="39"/>
        <v>-0.59500000000000097</v>
      </c>
      <c r="U82" s="9">
        <f t="shared" si="49"/>
        <v>1.0206263559969448</v>
      </c>
      <c r="V82" s="9">
        <f t="shared" si="50"/>
        <v>50.510395104362779</v>
      </c>
      <c r="W82" s="9">
        <f t="shared" si="51"/>
        <v>0.44540644406073499</v>
      </c>
      <c r="X82" s="9">
        <f t="shared" si="40"/>
        <v>0.52402866635634371</v>
      </c>
      <c r="Y82" s="9">
        <f t="shared" si="52"/>
        <v>0.89528374200279293</v>
      </c>
      <c r="AA82" s="8" t="e">
        <f t="shared" si="53"/>
        <v>#VALUE!</v>
      </c>
      <c r="AD82" s="7">
        <f t="shared" si="68"/>
        <v>3.7664827954768648E-3</v>
      </c>
      <c r="AE82" s="6">
        <f t="shared" si="69"/>
        <v>-3.5618011956886228E-2</v>
      </c>
      <c r="AF82" s="6"/>
      <c r="AG82" s="6"/>
      <c r="AI82"/>
      <c r="AL82" s="7">
        <f t="shared" si="70"/>
        <v>-7.5009821004866695E-2</v>
      </c>
      <c r="AM82" s="6">
        <f t="shared" si="71"/>
        <v>-7.1300462022556632E-2</v>
      </c>
      <c r="AN82" s="6"/>
      <c r="AO82" s="6"/>
      <c r="AQ82"/>
      <c r="AT82" s="7">
        <f t="shared" si="72"/>
        <v>-0.11601037101171345</v>
      </c>
      <c r="AU82" s="6">
        <f t="shared" si="73"/>
        <v>-2.9760758477922006E-2</v>
      </c>
      <c r="AV82" s="12"/>
      <c r="AW82" s="6"/>
      <c r="AY82"/>
      <c r="BB82" s="7">
        <f t="shared" si="76"/>
        <v>-0.10469858836160585</v>
      </c>
      <c r="BC82" s="6">
        <f t="shared" si="77"/>
        <v>-2.1917759789949448E-2</v>
      </c>
      <c r="BD82" s="12"/>
      <c r="BE82" s="6"/>
      <c r="BG82"/>
      <c r="BJ82" s="4">
        <f t="shared" si="54"/>
        <v>66.5</v>
      </c>
      <c r="BK82" s="3">
        <f t="shared" si="55"/>
        <v>3.7664827954768648E-3</v>
      </c>
      <c r="BL82" s="3"/>
      <c r="BM82" s="3" t="str">
        <f t="shared" si="56"/>
        <v/>
      </c>
      <c r="BN82" s="3" t="str">
        <f t="shared" si="56"/>
        <v/>
      </c>
      <c r="BO82" s="3">
        <f t="shared" si="57"/>
        <v>-7.5009821004866695E-2</v>
      </c>
      <c r="BP82" s="3"/>
      <c r="BQ82" s="3" t="str">
        <f t="shared" si="58"/>
        <v/>
      </c>
      <c r="BR82" s="3" t="str">
        <f t="shared" si="58"/>
        <v/>
      </c>
      <c r="BS82" s="3">
        <f t="shared" si="59"/>
        <v>-0.11601037101171345</v>
      </c>
      <c r="BT82" s="3"/>
      <c r="BU82" s="3" t="str">
        <f t="shared" si="60"/>
        <v/>
      </c>
      <c r="BV82" s="3" t="str">
        <f t="shared" si="60"/>
        <v/>
      </c>
      <c r="BW82" s="3">
        <f t="shared" si="61"/>
        <v>-0.10469858836160585</v>
      </c>
      <c r="BX82" s="3"/>
      <c r="BY82" s="3" t="str">
        <f t="shared" si="62"/>
        <v/>
      </c>
      <c r="BZ82" s="3" t="str">
        <f t="shared" si="62"/>
        <v/>
      </c>
    </row>
    <row r="83" spans="1:78" s="2" customFormat="1" hidden="1">
      <c r="A83" s="11">
        <v>39741</v>
      </c>
      <c r="B83">
        <v>68.300003000000004</v>
      </c>
      <c r="C83">
        <f t="shared" si="43"/>
        <v>78.199996999999996</v>
      </c>
      <c r="D83">
        <f t="shared" si="44"/>
        <v>66.25</v>
      </c>
      <c r="E83" s="10">
        <f t="shared" si="45"/>
        <v>5.878601364150951E-2</v>
      </c>
      <c r="F83" s="10">
        <f t="shared" si="46"/>
        <v>1.323484014857903E-2</v>
      </c>
      <c r="G83" s="33">
        <f t="shared" si="63"/>
        <v>0.9294884883444956</v>
      </c>
      <c r="H83" s="33">
        <f t="shared" si="64"/>
        <v>0.18833507701987962</v>
      </c>
      <c r="I83" s="10">
        <f t="shared" si="47"/>
        <v>0.9294884883444956</v>
      </c>
      <c r="J83">
        <f t="shared" si="74"/>
        <v>0.43027897283600025</v>
      </c>
      <c r="K83" t="e">
        <f t="shared" si="41"/>
        <v>#VALUE!</v>
      </c>
      <c r="L83" t="e">
        <f t="shared" si="42"/>
        <v>#VALUE!</v>
      </c>
      <c r="M83" t="e">
        <f t="shared" si="75"/>
        <v>#VALUE!</v>
      </c>
      <c r="N83" t="e">
        <f t="shared" si="48"/>
        <v>#VALUE!</v>
      </c>
      <c r="P83" s="2">
        <f t="shared" si="65"/>
        <v>1.8000030000000038</v>
      </c>
      <c r="Q83" s="2">
        <f t="shared" si="66"/>
        <v>1.8000030000000038</v>
      </c>
      <c r="R83" s="2">
        <f t="shared" si="67"/>
        <v>0</v>
      </c>
      <c r="S83" s="2">
        <f t="shared" si="38"/>
        <v>-0.60409090909091001</v>
      </c>
      <c r="T83" s="2">
        <f t="shared" si="39"/>
        <v>-0.59500000000000097</v>
      </c>
      <c r="U83" s="9">
        <f t="shared" si="49"/>
        <v>1.0152788388082505</v>
      </c>
      <c r="V83" s="9">
        <f t="shared" si="50"/>
        <v>50.379075056861261</v>
      </c>
      <c r="W83" s="9">
        <f t="shared" si="51"/>
        <v>0.4465883244882487</v>
      </c>
      <c r="X83" s="9">
        <f t="shared" si="40"/>
        <v>0.50022818242711053</v>
      </c>
      <c r="Y83" s="9">
        <f t="shared" si="52"/>
        <v>0.89549794635815605</v>
      </c>
      <c r="AA83" s="8" t="e">
        <f t="shared" si="53"/>
        <v>#VALUE!</v>
      </c>
      <c r="AD83" s="7">
        <f t="shared" si="68"/>
        <v>2.6707862838800278E-2</v>
      </c>
      <c r="AE83" s="6">
        <f t="shared" si="69"/>
        <v>1.5237172817138572E-2</v>
      </c>
      <c r="AF83" s="6"/>
      <c r="AG83" s="6"/>
      <c r="AI83"/>
      <c r="AL83" s="7">
        <f t="shared" si="70"/>
        <v>-4.4528161074972039E-2</v>
      </c>
      <c r="AM83" s="6">
        <f t="shared" si="71"/>
        <v>-7.0480876960664157E-2</v>
      </c>
      <c r="AN83" s="6"/>
      <c r="AO83" s="6"/>
      <c r="AQ83"/>
      <c r="AT83" s="7">
        <f t="shared" si="72"/>
        <v>-9.6108459488608314E-2</v>
      </c>
      <c r="AU83" s="6">
        <f t="shared" si="73"/>
        <v>-4.2664593803651528E-2</v>
      </c>
      <c r="AV83" s="12"/>
      <c r="AW83" s="6"/>
      <c r="AY83"/>
      <c r="BB83" s="7">
        <f t="shared" si="76"/>
        <v>-7.920888906840004E-2</v>
      </c>
      <c r="BC83" s="6">
        <f t="shared" si="77"/>
        <v>-2.6467384818965406E-2</v>
      </c>
      <c r="BD83" s="12"/>
      <c r="BE83" s="6"/>
      <c r="BG83"/>
      <c r="BJ83" s="4">
        <f t="shared" si="54"/>
        <v>68.300003000000004</v>
      </c>
      <c r="BK83" s="3">
        <f t="shared" si="55"/>
        <v>2.6707862838800278E-2</v>
      </c>
      <c r="BL83" s="3"/>
      <c r="BM83" s="3" t="str">
        <f t="shared" si="56"/>
        <v/>
      </c>
      <c r="BN83" s="3" t="str">
        <f t="shared" si="56"/>
        <v/>
      </c>
      <c r="BO83" s="3">
        <f t="shared" si="57"/>
        <v>-4.4528161074972039E-2</v>
      </c>
      <c r="BP83" s="3"/>
      <c r="BQ83" s="3" t="str">
        <f t="shared" si="58"/>
        <v/>
      </c>
      <c r="BR83" s="3" t="str">
        <f t="shared" si="58"/>
        <v/>
      </c>
      <c r="BS83" s="3">
        <f t="shared" si="59"/>
        <v>-9.6108459488608314E-2</v>
      </c>
      <c r="BT83" s="3"/>
      <c r="BU83" s="3" t="str">
        <f t="shared" si="60"/>
        <v/>
      </c>
      <c r="BV83" s="3" t="str">
        <f t="shared" si="60"/>
        <v/>
      </c>
      <c r="BW83" s="3">
        <f t="shared" si="61"/>
        <v>-7.920888906840004E-2</v>
      </c>
      <c r="BX83" s="3"/>
      <c r="BY83" s="3" t="str">
        <f t="shared" si="62"/>
        <v/>
      </c>
      <c r="BZ83" s="3" t="str">
        <f t="shared" si="62"/>
        <v/>
      </c>
    </row>
    <row r="84" spans="1:78" s="2" customFormat="1" hidden="1">
      <c r="A84" s="11">
        <v>39748</v>
      </c>
      <c r="B84">
        <v>66.110000999999997</v>
      </c>
      <c r="C84">
        <f t="shared" si="43"/>
        <v>78.199996999999996</v>
      </c>
      <c r="D84">
        <f t="shared" si="44"/>
        <v>66.110000999999997</v>
      </c>
      <c r="E84" s="10">
        <f t="shared" si="45"/>
        <v>7.2939572668698924E-2</v>
      </c>
      <c r="F84" s="10">
        <f t="shared" si="46"/>
        <v>0</v>
      </c>
      <c r="G84" s="33">
        <f t="shared" si="63"/>
        <v>1.1532759059622735</v>
      </c>
      <c r="H84" s="33">
        <f t="shared" si="64"/>
        <v>0</v>
      </c>
      <c r="I84" s="10">
        <f t="shared" si="47"/>
        <v>1.1532759059622735</v>
      </c>
      <c r="J84">
        <f t="shared" si="74"/>
        <v>0.48640647440713092</v>
      </c>
      <c r="K84" t="e">
        <f t="shared" si="41"/>
        <v>#VALUE!</v>
      </c>
      <c r="L84" t="e">
        <f t="shared" si="42"/>
        <v>#VALUE!</v>
      </c>
      <c r="M84" t="e">
        <f t="shared" si="75"/>
        <v>#VALUE!</v>
      </c>
      <c r="N84" t="e">
        <f t="shared" si="48"/>
        <v>#VALUE!</v>
      </c>
      <c r="P84" s="2">
        <f t="shared" si="65"/>
        <v>-2.1900020000000069</v>
      </c>
      <c r="Q84" s="2">
        <f t="shared" si="66"/>
        <v>0</v>
      </c>
      <c r="R84" s="2">
        <f t="shared" si="67"/>
        <v>-2.1900020000000069</v>
      </c>
      <c r="S84" s="2">
        <f t="shared" si="38"/>
        <v>-0.64045463636363753</v>
      </c>
      <c r="T84" s="2">
        <f t="shared" si="39"/>
        <v>-0.64649995000000116</v>
      </c>
      <c r="U84" s="9">
        <f t="shared" si="49"/>
        <v>0.99064916611924936</v>
      </c>
      <c r="V84" s="9">
        <f t="shared" si="50"/>
        <v>49.765131042679407</v>
      </c>
      <c r="W84" s="9">
        <f t="shared" si="51"/>
        <v>0.4521138206158854</v>
      </c>
      <c r="X84" s="9">
        <f t="shared" si="40"/>
        <v>0.38895678920883431</v>
      </c>
      <c r="Y84" s="9">
        <f t="shared" si="52"/>
        <v>0.89649938889712055</v>
      </c>
      <c r="AA84" s="8" t="e">
        <f t="shared" si="53"/>
        <v>#VALUE!</v>
      </c>
      <c r="AD84" s="7">
        <f t="shared" si="68"/>
        <v>-3.2589774028817485E-2</v>
      </c>
      <c r="AE84" s="6">
        <f t="shared" si="69"/>
        <v>-2.9409555950086035E-3</v>
      </c>
      <c r="AF84" s="6"/>
      <c r="AG84" s="6"/>
      <c r="AI84"/>
      <c r="AL84" s="7">
        <f t="shared" si="70"/>
        <v>-2.115428394540376E-3</v>
      </c>
      <c r="AM84" s="6">
        <f t="shared" si="71"/>
        <v>-5.8913930822714115E-2</v>
      </c>
      <c r="AN84" s="6"/>
      <c r="AO84" s="6"/>
      <c r="AQ84"/>
      <c r="AT84" s="7">
        <f t="shared" si="72"/>
        <v>-0.12550114805013016</v>
      </c>
      <c r="AU84" s="6">
        <f t="shared" si="73"/>
        <v>-6.1807596177466673E-2</v>
      </c>
      <c r="AV84" s="12"/>
      <c r="AW84" s="6"/>
      <c r="AY84"/>
      <c r="BB84" s="7">
        <f t="shared" si="76"/>
        <v>-0.11988167900439532</v>
      </c>
      <c r="BC84" s="6">
        <f t="shared" si="77"/>
        <v>-3.4585036133753896E-2</v>
      </c>
      <c r="BD84" s="12"/>
      <c r="BE84" s="6"/>
      <c r="BG84"/>
      <c r="BJ84" s="4">
        <f t="shared" si="54"/>
        <v>66.110000999999997</v>
      </c>
      <c r="BK84" s="3">
        <f t="shared" si="55"/>
        <v>-3.2589774028817485E-2</v>
      </c>
      <c r="BL84" s="3"/>
      <c r="BM84" s="3" t="str">
        <f t="shared" si="56"/>
        <v/>
      </c>
      <c r="BN84" s="3" t="str">
        <f t="shared" si="56"/>
        <v/>
      </c>
      <c r="BO84" s="3">
        <f t="shared" si="57"/>
        <v>-2.115428394540376E-3</v>
      </c>
      <c r="BP84" s="3"/>
      <c r="BQ84" s="3" t="str">
        <f t="shared" si="58"/>
        <v/>
      </c>
      <c r="BR84" s="3" t="str">
        <f t="shared" si="58"/>
        <v/>
      </c>
      <c r="BS84" s="3">
        <f t="shared" si="59"/>
        <v>-0.12550114805013016</v>
      </c>
      <c r="BT84" s="3"/>
      <c r="BU84" s="3" t="str">
        <f t="shared" si="60"/>
        <v/>
      </c>
      <c r="BV84" s="3" t="str">
        <f t="shared" si="60"/>
        <v/>
      </c>
      <c r="BW84" s="3">
        <f t="shared" si="61"/>
        <v>-0.11988167900439532</v>
      </c>
      <c r="BX84" s="3"/>
      <c r="BY84" s="3" t="str">
        <f t="shared" si="62"/>
        <v/>
      </c>
      <c r="BZ84" s="3" t="str">
        <f t="shared" si="62"/>
        <v/>
      </c>
    </row>
    <row r="85" spans="1:78" s="2" customFormat="1" hidden="1">
      <c r="A85" s="11">
        <v>39755</v>
      </c>
      <c r="B85">
        <v>67.370002999999997</v>
      </c>
      <c r="C85">
        <f t="shared" si="43"/>
        <v>78.199996999999996</v>
      </c>
      <c r="D85">
        <f t="shared" si="44"/>
        <v>66.110000999999997</v>
      </c>
      <c r="E85" s="10">
        <f t="shared" si="45"/>
        <v>6.4740169707033265E-2</v>
      </c>
      <c r="F85" s="10">
        <f t="shared" si="46"/>
        <v>8.1994029616656149E-3</v>
      </c>
      <c r="G85" s="33">
        <f t="shared" si="63"/>
        <v>1.0236319619003047</v>
      </c>
      <c r="H85" s="33">
        <f t="shared" si="64"/>
        <v>0.11667954965577131</v>
      </c>
      <c r="I85" s="10">
        <f t="shared" si="47"/>
        <v>1.0236319619003047</v>
      </c>
      <c r="J85">
        <f t="shared" si="74"/>
        <v>0.53268845515884988</v>
      </c>
      <c r="K85" t="e">
        <f t="shared" si="41"/>
        <v>#VALUE!</v>
      </c>
      <c r="L85" t="e">
        <f t="shared" si="42"/>
        <v>#VALUE!</v>
      </c>
      <c r="M85" t="e">
        <f t="shared" si="75"/>
        <v>#VALUE!</v>
      </c>
      <c r="N85" t="e">
        <f t="shared" si="48"/>
        <v>#VALUE!</v>
      </c>
      <c r="P85" s="2">
        <f t="shared" si="65"/>
        <v>1.2600020000000001</v>
      </c>
      <c r="Q85" s="2">
        <f t="shared" si="66"/>
        <v>1.2600020000000001</v>
      </c>
      <c r="R85" s="2">
        <f t="shared" si="67"/>
        <v>0</v>
      </c>
      <c r="S85" s="2">
        <f t="shared" si="38"/>
        <v>-0.64045463636363753</v>
      </c>
      <c r="T85" s="2">
        <f t="shared" si="39"/>
        <v>-0.64649995000000116</v>
      </c>
      <c r="U85" s="9">
        <f t="shared" si="49"/>
        <v>0.99064916611924936</v>
      </c>
      <c r="V85" s="9">
        <f t="shared" si="50"/>
        <v>49.765131042679407</v>
      </c>
      <c r="W85" s="9">
        <f t="shared" si="51"/>
        <v>0.4521138206158854</v>
      </c>
      <c r="X85" s="9">
        <f t="shared" si="40"/>
        <v>0.38895678920883431</v>
      </c>
      <c r="Y85" s="9">
        <f t="shared" si="52"/>
        <v>0.89649938889712055</v>
      </c>
      <c r="AA85" s="8" t="e">
        <f t="shared" si="53"/>
        <v>#VALUE!</v>
      </c>
      <c r="AD85" s="7">
        <f t="shared" si="68"/>
        <v>1.8879823030982453E-2</v>
      </c>
      <c r="AE85" s="6">
        <f t="shared" si="69"/>
        <v>-6.8549754989175159E-3</v>
      </c>
      <c r="AF85" s="6"/>
      <c r="AG85" s="6"/>
      <c r="AI85"/>
      <c r="AL85" s="7">
        <f t="shared" si="70"/>
        <v>1.2997911840965312E-2</v>
      </c>
      <c r="AM85" s="6">
        <f t="shared" si="71"/>
        <v>-2.7163874658353449E-2</v>
      </c>
      <c r="AN85" s="6"/>
      <c r="AO85" s="6"/>
      <c r="AQ85"/>
      <c r="AT85" s="7">
        <f t="shared" si="72"/>
        <v>-9.7237918180035271E-2</v>
      </c>
      <c r="AU85" s="6">
        <f t="shared" si="73"/>
        <v>-7.7326067507719309E-2</v>
      </c>
      <c r="AV85" s="12"/>
      <c r="AW85" s="6"/>
      <c r="AY85"/>
      <c r="BB85" s="7">
        <f t="shared" si="76"/>
        <v>-9.8852815551280532E-2</v>
      </c>
      <c r="BC85" s="6">
        <f t="shared" si="77"/>
        <v>-4.317010796055043E-2</v>
      </c>
      <c r="BD85" s="12"/>
      <c r="BE85" s="6"/>
      <c r="BG85"/>
      <c r="BJ85" s="4">
        <f t="shared" si="54"/>
        <v>67.370002999999997</v>
      </c>
      <c r="BK85" s="3">
        <f t="shared" si="55"/>
        <v>1.8879823030982453E-2</v>
      </c>
      <c r="BL85" s="3"/>
      <c r="BM85" s="3" t="str">
        <f t="shared" si="56"/>
        <v/>
      </c>
      <c r="BN85" s="3" t="str">
        <f t="shared" si="56"/>
        <v/>
      </c>
      <c r="BO85" s="3">
        <f t="shared" si="57"/>
        <v>1.2997911840965312E-2</v>
      </c>
      <c r="BP85" s="3"/>
      <c r="BQ85" s="3" t="str">
        <f t="shared" si="58"/>
        <v/>
      </c>
      <c r="BR85" s="3" t="str">
        <f t="shared" si="58"/>
        <v/>
      </c>
      <c r="BS85" s="3">
        <f t="shared" si="59"/>
        <v>-9.7237918180035271E-2</v>
      </c>
      <c r="BT85" s="3"/>
      <c r="BU85" s="3" t="str">
        <f t="shared" si="60"/>
        <v/>
      </c>
      <c r="BV85" s="3" t="str">
        <f t="shared" si="60"/>
        <v/>
      </c>
      <c r="BW85" s="3">
        <f t="shared" si="61"/>
        <v>-9.8852815551280532E-2</v>
      </c>
      <c r="BX85" s="3"/>
      <c r="BY85" s="3" t="str">
        <f t="shared" si="62"/>
        <v/>
      </c>
      <c r="BZ85" s="3" t="str">
        <f t="shared" si="62"/>
        <v/>
      </c>
    </row>
    <row r="86" spans="1:78" s="2" customFormat="1" hidden="1">
      <c r="A86" s="11">
        <v>39762</v>
      </c>
      <c r="B86">
        <v>68.209998999999996</v>
      </c>
      <c r="C86">
        <f t="shared" si="43"/>
        <v>78.199996999999996</v>
      </c>
      <c r="D86">
        <f t="shared" si="44"/>
        <v>66.110000999999997</v>
      </c>
      <c r="E86" s="10">
        <f t="shared" si="45"/>
        <v>5.9358693234806706E-2</v>
      </c>
      <c r="F86" s="10">
        <f t="shared" si="46"/>
        <v>1.3580879433892195E-2</v>
      </c>
      <c r="G86" s="33">
        <f t="shared" si="63"/>
        <v>0.93854334776608572</v>
      </c>
      <c r="H86" s="33">
        <f t="shared" si="64"/>
        <v>0.19325930237656863</v>
      </c>
      <c r="I86" s="10">
        <f t="shared" si="47"/>
        <v>0.93854334776608572</v>
      </c>
      <c r="J86">
        <f t="shared" si="74"/>
        <v>0.57511644644856841</v>
      </c>
      <c r="K86" t="e">
        <f t="shared" si="41"/>
        <v>#VALUE!</v>
      </c>
      <c r="L86" t="e">
        <f t="shared" si="42"/>
        <v>#VALUE!</v>
      </c>
      <c r="M86" t="e">
        <f t="shared" si="75"/>
        <v>#VALUE!</v>
      </c>
      <c r="N86" t="e">
        <f t="shared" si="48"/>
        <v>#VALUE!</v>
      </c>
      <c r="P86" s="2">
        <f t="shared" si="65"/>
        <v>0.8399959999999993</v>
      </c>
      <c r="Q86" s="2">
        <f t="shared" si="66"/>
        <v>0.8399959999999993</v>
      </c>
      <c r="R86" s="2">
        <f t="shared" si="67"/>
        <v>0</v>
      </c>
      <c r="S86" s="2">
        <f t="shared" ref="S86:S149" si="78">AVERAGE(R65:R86)</f>
        <v>-0.5877272272727283</v>
      </c>
      <c r="T86" s="2">
        <f t="shared" ref="T86:T149" si="79">AVERAGE(R67:R86)</f>
        <v>-0.64649995000000116</v>
      </c>
      <c r="U86" s="9">
        <f t="shared" si="49"/>
        <v>0.90909090909090906</v>
      </c>
      <c r="V86" s="9">
        <f t="shared" si="50"/>
        <v>47.61904761904762</v>
      </c>
      <c r="W86" s="9">
        <f t="shared" si="51"/>
        <v>0.47142857142857147</v>
      </c>
      <c r="X86" s="9">
        <f t="shared" ref="X86:X149" si="80">(V86-MIN(V67:V86))/(MAX(V67:V86)-MIN(V67:V86))</f>
        <v>0</v>
      </c>
      <c r="Y86" s="9">
        <f t="shared" si="52"/>
        <v>0.9</v>
      </c>
      <c r="AA86" s="8" t="e">
        <f t="shared" si="53"/>
        <v>#VALUE!</v>
      </c>
      <c r="AD86" s="7">
        <f t="shared" si="68"/>
        <v>1.2391307503247035E-2</v>
      </c>
      <c r="AE86" s="6">
        <f t="shared" si="69"/>
        <v>1.5635565267114744E-2</v>
      </c>
      <c r="AF86" s="6"/>
      <c r="AG86" s="6"/>
      <c r="AI86"/>
      <c r="AL86" s="7">
        <f t="shared" si="70"/>
        <v>-1.3186434945878845E-3</v>
      </c>
      <c r="AM86" s="6">
        <f t="shared" si="71"/>
        <v>-8.741080280783747E-3</v>
      </c>
      <c r="AN86" s="6"/>
      <c r="AO86" s="6"/>
      <c r="AQ86"/>
      <c r="AT86" s="7">
        <f t="shared" si="72"/>
        <v>-4.9620601660654254E-2</v>
      </c>
      <c r="AU86" s="6">
        <f t="shared" si="73"/>
        <v>-8.4220797922725438E-2</v>
      </c>
      <c r="AV86" s="12"/>
      <c r="AW86" s="6"/>
      <c r="AY86"/>
      <c r="BB86" s="7">
        <f t="shared" si="76"/>
        <v>-9.0621151667501121E-2</v>
      </c>
      <c r="BC86" s="6">
        <f t="shared" si="77"/>
        <v>-5.0609895758115031E-2</v>
      </c>
      <c r="BD86" s="12"/>
      <c r="BE86" s="6"/>
      <c r="BG86"/>
      <c r="BJ86" s="4">
        <f t="shared" si="54"/>
        <v>68.209998999999996</v>
      </c>
      <c r="BK86" s="3">
        <f t="shared" si="55"/>
        <v>1.2391307503247035E-2</v>
      </c>
      <c r="BL86" s="3"/>
      <c r="BM86" s="3" t="str">
        <f t="shared" si="56"/>
        <v/>
      </c>
      <c r="BN86" s="3" t="str">
        <f t="shared" si="56"/>
        <v/>
      </c>
      <c r="BO86" s="3">
        <f t="shared" si="57"/>
        <v>-1.3186434945878845E-3</v>
      </c>
      <c r="BP86" s="3"/>
      <c r="BQ86" s="3" t="str">
        <f t="shared" si="58"/>
        <v/>
      </c>
      <c r="BR86" s="3" t="str">
        <f t="shared" si="58"/>
        <v/>
      </c>
      <c r="BS86" s="3">
        <f t="shared" si="59"/>
        <v>-4.9620601660654254E-2</v>
      </c>
      <c r="BT86" s="3"/>
      <c r="BU86" s="3" t="str">
        <f t="shared" si="60"/>
        <v/>
      </c>
      <c r="BV86" s="3" t="str">
        <f t="shared" si="60"/>
        <v/>
      </c>
      <c r="BW86" s="3">
        <f t="shared" si="61"/>
        <v>-9.0621151667501121E-2</v>
      </c>
      <c r="BX86" s="3"/>
      <c r="BY86" s="3" t="str">
        <f t="shared" si="62"/>
        <v/>
      </c>
      <c r="BZ86" s="3" t="str">
        <f t="shared" si="62"/>
        <v/>
      </c>
    </row>
    <row r="87" spans="1:78" s="2" customFormat="1" hidden="1">
      <c r="A87" s="11">
        <v>39769</v>
      </c>
      <c r="B87">
        <v>70.699996999999996</v>
      </c>
      <c r="C87">
        <f t="shared" si="43"/>
        <v>78.199996999999996</v>
      </c>
      <c r="D87">
        <f t="shared" si="44"/>
        <v>66.110000999999997</v>
      </c>
      <c r="E87" s="10">
        <f t="shared" si="45"/>
        <v>4.3787341030372282E-2</v>
      </c>
      <c r="F87" s="10">
        <f t="shared" si="46"/>
        <v>2.9152231638326566E-2</v>
      </c>
      <c r="G87" s="33">
        <f t="shared" si="63"/>
        <v>0.69233865169260267</v>
      </c>
      <c r="H87" s="33">
        <f t="shared" si="64"/>
        <v>0.4148435288427027</v>
      </c>
      <c r="I87" s="10">
        <f t="shared" si="47"/>
        <v>0.69233865169260267</v>
      </c>
      <c r="J87">
        <f t="shared" si="74"/>
        <v>0.603944237841056</v>
      </c>
      <c r="K87" t="e">
        <f t="shared" si="41"/>
        <v>#VALUE!</v>
      </c>
      <c r="L87" t="e">
        <f t="shared" si="42"/>
        <v>#VALUE!</v>
      </c>
      <c r="M87" t="e">
        <f t="shared" si="75"/>
        <v>#VALUE!</v>
      </c>
      <c r="N87" t="e">
        <f t="shared" si="48"/>
        <v>#VALUE!</v>
      </c>
      <c r="P87" s="2">
        <f t="shared" si="65"/>
        <v>2.4899979999999999</v>
      </c>
      <c r="Q87" s="2">
        <f t="shared" si="66"/>
        <v>2.4899979999999999</v>
      </c>
      <c r="R87" s="2">
        <f t="shared" si="67"/>
        <v>0</v>
      </c>
      <c r="S87" s="2">
        <f t="shared" si="78"/>
        <v>-0.5877272272727283</v>
      </c>
      <c r="T87" s="2">
        <f t="shared" si="79"/>
        <v>-0.63250005000000087</v>
      </c>
      <c r="U87" s="9">
        <f t="shared" si="49"/>
        <v>0.9292129340902463</v>
      </c>
      <c r="V87" s="9">
        <f t="shared" si="50"/>
        <v>48.165390023596991</v>
      </c>
      <c r="W87" s="9">
        <f t="shared" si="51"/>
        <v>0.46651148978762708</v>
      </c>
      <c r="X87" s="9">
        <f t="shared" si="80"/>
        <v>0.10318291278159068</v>
      </c>
      <c r="Y87" s="9">
        <f t="shared" si="52"/>
        <v>0.89907135378496572</v>
      </c>
      <c r="AA87" s="8" t="e">
        <f t="shared" si="53"/>
        <v>#VALUE!</v>
      </c>
      <c r="AD87" s="7">
        <f t="shared" si="68"/>
        <v>3.5854363463690538E-2</v>
      </c>
      <c r="AE87" s="6">
        <f t="shared" si="69"/>
        <v>2.4122835483468788E-2</v>
      </c>
      <c r="AF87" s="6"/>
      <c r="AG87" s="6"/>
      <c r="AI87"/>
      <c r="AL87" s="7">
        <f t="shared" si="70"/>
        <v>6.7125493997920158E-2</v>
      </c>
      <c r="AM87" s="6">
        <f t="shared" si="71"/>
        <v>1.9172333487439304E-2</v>
      </c>
      <c r="AN87" s="6"/>
      <c r="AO87" s="6"/>
      <c r="AQ87"/>
      <c r="AT87" s="7">
        <f t="shared" si="72"/>
        <v>-9.9924411058694672E-3</v>
      </c>
      <c r="AU87" s="6">
        <f t="shared" si="73"/>
        <v>-8.1606486698167433E-2</v>
      </c>
      <c r="AV87" s="12"/>
      <c r="AW87" s="6"/>
      <c r="AY87"/>
      <c r="BB87" s="7">
        <f t="shared" si="76"/>
        <v>-6.1572739519505704E-2</v>
      </c>
      <c r="BC87" s="6">
        <f t="shared" si="77"/>
        <v>-5.7283900778026746E-2</v>
      </c>
      <c r="BD87" s="12"/>
      <c r="BE87" s="6"/>
      <c r="BG87"/>
      <c r="BJ87" s="4">
        <f t="shared" si="54"/>
        <v>70.699996999999996</v>
      </c>
      <c r="BK87" s="3">
        <f t="shared" si="55"/>
        <v>3.5854363463690538E-2</v>
      </c>
      <c r="BL87" s="3"/>
      <c r="BM87" s="3" t="str">
        <f t="shared" si="56"/>
        <v/>
      </c>
      <c r="BN87" s="3" t="str">
        <f t="shared" si="56"/>
        <v/>
      </c>
      <c r="BO87" s="3">
        <f t="shared" si="57"/>
        <v>6.7125493997920158E-2</v>
      </c>
      <c r="BP87" s="3"/>
      <c r="BQ87" s="3" t="str">
        <f t="shared" si="58"/>
        <v/>
      </c>
      <c r="BR87" s="3" t="str">
        <f t="shared" si="58"/>
        <v/>
      </c>
      <c r="BS87" s="3">
        <f t="shared" si="59"/>
        <v>-9.9924411058694672E-3</v>
      </c>
      <c r="BT87" s="3"/>
      <c r="BU87" s="3" t="str">
        <f t="shared" si="60"/>
        <v/>
      </c>
      <c r="BV87" s="3" t="str">
        <f t="shared" si="60"/>
        <v/>
      </c>
      <c r="BW87" s="3">
        <f t="shared" si="61"/>
        <v>-6.1572739519505704E-2</v>
      </c>
      <c r="BX87" s="3"/>
      <c r="BY87" s="3" t="str">
        <f t="shared" si="62"/>
        <v/>
      </c>
      <c r="BZ87" s="3" t="str">
        <f t="shared" si="62"/>
        <v/>
      </c>
    </row>
    <row r="88" spans="1:78" s="2" customFormat="1" hidden="1">
      <c r="A88" s="11">
        <v>39776</v>
      </c>
      <c r="B88">
        <v>71.669998000000007</v>
      </c>
      <c r="C88">
        <f t="shared" si="43"/>
        <v>78.199996999999996</v>
      </c>
      <c r="D88">
        <f t="shared" si="44"/>
        <v>66.110000999999997</v>
      </c>
      <c r="E88" s="10">
        <f t="shared" si="45"/>
        <v>3.7869344048676125E-2</v>
      </c>
      <c r="F88" s="10">
        <f t="shared" si="46"/>
        <v>3.5070228620022736E-2</v>
      </c>
      <c r="G88" s="33">
        <f t="shared" si="63"/>
        <v>0.5987669034517944</v>
      </c>
      <c r="H88" s="33">
        <f t="shared" si="64"/>
        <v>0.49905810225943037</v>
      </c>
      <c r="I88" s="10">
        <f t="shared" si="47"/>
        <v>0.5987669034517944</v>
      </c>
      <c r="J88">
        <f t="shared" si="74"/>
        <v>0.62489529124215504</v>
      </c>
      <c r="K88" t="e">
        <f t="shared" si="41"/>
        <v>#VALUE!</v>
      </c>
      <c r="L88" t="e">
        <f t="shared" si="42"/>
        <v>#VALUE!</v>
      </c>
      <c r="M88" t="e">
        <f t="shared" si="75"/>
        <v>#VALUE!</v>
      </c>
      <c r="N88" t="e">
        <f t="shared" si="48"/>
        <v>#VALUE!</v>
      </c>
      <c r="P88" s="2">
        <f t="shared" si="65"/>
        <v>0.97000100000001055</v>
      </c>
      <c r="Q88" s="2">
        <f t="shared" si="66"/>
        <v>0.97000100000001055</v>
      </c>
      <c r="R88" s="2">
        <f t="shared" si="67"/>
        <v>0</v>
      </c>
      <c r="S88" s="2">
        <f t="shared" si="78"/>
        <v>-0.5877272272727283</v>
      </c>
      <c r="T88" s="2">
        <f t="shared" si="79"/>
        <v>-0.6240001500000012</v>
      </c>
      <c r="U88" s="9">
        <f t="shared" si="49"/>
        <v>0.94187033011566934</v>
      </c>
      <c r="V88" s="9">
        <f t="shared" si="50"/>
        <v>48.503255624672214</v>
      </c>
      <c r="W88" s="9">
        <f t="shared" si="51"/>
        <v>0.46347069937795005</v>
      </c>
      <c r="X88" s="9">
        <f t="shared" si="80"/>
        <v>0.16699263459221766</v>
      </c>
      <c r="Y88" s="9">
        <f t="shared" si="52"/>
        <v>0.89849706628866999</v>
      </c>
      <c r="AA88" s="8" t="e">
        <f t="shared" si="53"/>
        <v>#VALUE!</v>
      </c>
      <c r="AD88" s="7">
        <f t="shared" si="68"/>
        <v>1.3626691630437355E-2</v>
      </c>
      <c r="AE88" s="6">
        <f t="shared" si="69"/>
        <v>2.4740527547063948E-2</v>
      </c>
      <c r="AF88" s="6"/>
      <c r="AG88" s="6"/>
      <c r="AI88"/>
      <c r="AL88" s="7">
        <f t="shared" si="70"/>
        <v>6.1872362597375011E-2</v>
      </c>
      <c r="AM88" s="6">
        <f t="shared" si="71"/>
        <v>3.5169281235418154E-2</v>
      </c>
      <c r="AN88" s="6"/>
      <c r="AO88" s="6"/>
      <c r="AQ88"/>
      <c r="AT88" s="7">
        <f t="shared" si="72"/>
        <v>7.8636757233817092E-2</v>
      </c>
      <c r="AU88" s="6">
        <f t="shared" si="73"/>
        <v>-6.6431424056364569E-2</v>
      </c>
      <c r="AV88" s="12"/>
      <c r="AW88" s="6"/>
      <c r="AY88"/>
      <c r="BB88" s="7">
        <f t="shared" si="76"/>
        <v>-4.4748962421772689E-2</v>
      </c>
      <c r="BC88" s="6">
        <f t="shared" si="77"/>
        <v>-6.2511504987653774E-2</v>
      </c>
      <c r="BD88" s="12"/>
      <c r="BE88" s="6"/>
      <c r="BG88"/>
      <c r="BJ88" s="4">
        <f t="shared" si="54"/>
        <v>71.669998000000007</v>
      </c>
      <c r="BK88" s="3">
        <f t="shared" si="55"/>
        <v>1.3626691630437355E-2</v>
      </c>
      <c r="BL88" s="3"/>
      <c r="BM88" s="3" t="str">
        <f t="shared" si="56"/>
        <v/>
      </c>
      <c r="BN88" s="3" t="str">
        <f t="shared" si="56"/>
        <v/>
      </c>
      <c r="BO88" s="3">
        <f t="shared" si="57"/>
        <v>6.1872362597375011E-2</v>
      </c>
      <c r="BP88" s="3"/>
      <c r="BQ88" s="3" t="str">
        <f t="shared" si="58"/>
        <v/>
      </c>
      <c r="BR88" s="3" t="str">
        <f t="shared" si="58"/>
        <v/>
      </c>
      <c r="BS88" s="3">
        <f t="shared" si="59"/>
        <v>7.8636757233817092E-2</v>
      </c>
      <c r="BT88" s="3"/>
      <c r="BU88" s="3" t="str">
        <f t="shared" si="60"/>
        <v/>
      </c>
      <c r="BV88" s="3" t="str">
        <f t="shared" si="60"/>
        <v/>
      </c>
      <c r="BW88" s="3">
        <f t="shared" si="61"/>
        <v>-4.4748962421772689E-2</v>
      </c>
      <c r="BX88" s="3"/>
      <c r="BY88" s="3" t="str">
        <f t="shared" si="62"/>
        <v/>
      </c>
      <c r="BZ88" s="3" t="str">
        <f t="shared" si="62"/>
        <v/>
      </c>
    </row>
    <row r="89" spans="1:78" s="2" customFormat="1" hidden="1">
      <c r="A89" s="11">
        <v>39783</v>
      </c>
      <c r="B89">
        <v>74.139999000000003</v>
      </c>
      <c r="C89">
        <f t="shared" si="43"/>
        <v>78.199996999999996</v>
      </c>
      <c r="D89">
        <f t="shared" si="44"/>
        <v>66.110000999999997</v>
      </c>
      <c r="E89" s="10">
        <f t="shared" si="45"/>
        <v>2.3154160563151331E-2</v>
      </c>
      <c r="F89" s="10">
        <f t="shared" si="46"/>
        <v>4.97854121055476E-2</v>
      </c>
      <c r="G89" s="33">
        <f t="shared" si="63"/>
        <v>0.3660994234440258</v>
      </c>
      <c r="H89" s="33">
        <f t="shared" si="64"/>
        <v>0.70845883426642298</v>
      </c>
      <c r="I89" s="10">
        <f t="shared" si="47"/>
        <v>0.70845883426642298</v>
      </c>
      <c r="J89">
        <f t="shared" si="74"/>
        <v>0.6489321149856222</v>
      </c>
      <c r="K89" t="e">
        <f t="shared" si="41"/>
        <v>#VALUE!</v>
      </c>
      <c r="L89" t="e">
        <f t="shared" si="42"/>
        <v>#VALUE!</v>
      </c>
      <c r="M89" t="e">
        <f t="shared" si="75"/>
        <v>#VALUE!</v>
      </c>
      <c r="N89" t="e">
        <f t="shared" si="48"/>
        <v>#VALUE!</v>
      </c>
      <c r="P89" s="2">
        <f t="shared" si="65"/>
        <v>2.4700009999999963</v>
      </c>
      <c r="Q89" s="2">
        <f t="shared" si="66"/>
        <v>2.4700009999999963</v>
      </c>
      <c r="R89" s="2">
        <f t="shared" si="67"/>
        <v>0</v>
      </c>
      <c r="S89" s="2">
        <f t="shared" si="78"/>
        <v>-0.57500004545454619</v>
      </c>
      <c r="T89" s="2">
        <f t="shared" si="79"/>
        <v>-0.57350000000000134</v>
      </c>
      <c r="U89" s="9">
        <f t="shared" si="49"/>
        <v>1.0026155980026936</v>
      </c>
      <c r="V89" s="9">
        <f t="shared" si="50"/>
        <v>50.065304544848807</v>
      </c>
      <c r="W89" s="9">
        <f t="shared" si="51"/>
        <v>0.44941225909636073</v>
      </c>
      <c r="X89" s="9">
        <f t="shared" si="80"/>
        <v>0.46200315573984785</v>
      </c>
      <c r="Y89" s="9">
        <f t="shared" si="52"/>
        <v>0.89584197159834145</v>
      </c>
      <c r="AA89" s="8" t="e">
        <f t="shared" si="53"/>
        <v>#VALUE!</v>
      </c>
      <c r="AD89" s="7">
        <f t="shared" si="68"/>
        <v>3.3882962134441731E-2</v>
      </c>
      <c r="AE89" s="6">
        <f t="shared" si="69"/>
        <v>2.3754826882439545E-2</v>
      </c>
      <c r="AF89" s="6"/>
      <c r="AG89" s="6"/>
      <c r="AI89"/>
      <c r="AL89" s="7">
        <f t="shared" si="70"/>
        <v>8.336401722856969E-2</v>
      </c>
      <c r="AM89" s="6">
        <f t="shared" si="71"/>
        <v>5.2760807582319241E-2</v>
      </c>
      <c r="AN89" s="6"/>
      <c r="AO89" s="6"/>
      <c r="AQ89"/>
      <c r="AT89" s="7">
        <f t="shared" si="72"/>
        <v>0.10875323657278195</v>
      </c>
      <c r="AU89" s="6">
        <f t="shared" si="73"/>
        <v>-3.8385118211301472E-2</v>
      </c>
      <c r="AV89" s="12"/>
      <c r="AW89" s="6"/>
      <c r="AY89"/>
      <c r="BB89" s="7">
        <f t="shared" si="76"/>
        <v>-1.4825934482185139E-3</v>
      </c>
      <c r="BC89" s="6">
        <f t="shared" si="77"/>
        <v>-6.3025113118493487E-2</v>
      </c>
      <c r="BD89" s="12"/>
      <c r="BE89" s="6"/>
      <c r="BG89"/>
      <c r="BJ89" s="4">
        <f t="shared" si="54"/>
        <v>74.139999000000003</v>
      </c>
      <c r="BK89" s="3">
        <f t="shared" si="55"/>
        <v>3.3882962134441731E-2</v>
      </c>
      <c r="BL89" s="3"/>
      <c r="BM89" s="3" t="str">
        <f t="shared" si="56"/>
        <v/>
      </c>
      <c r="BN89" s="3" t="str">
        <f t="shared" si="56"/>
        <v/>
      </c>
      <c r="BO89" s="3">
        <f t="shared" si="57"/>
        <v>8.336401722856969E-2</v>
      </c>
      <c r="BP89" s="3"/>
      <c r="BQ89" s="3" t="str">
        <f t="shared" si="58"/>
        <v/>
      </c>
      <c r="BR89" s="3" t="str">
        <f t="shared" si="58"/>
        <v/>
      </c>
      <c r="BS89" s="3">
        <f t="shared" si="59"/>
        <v>0.10875323657278195</v>
      </c>
      <c r="BT89" s="3"/>
      <c r="BU89" s="3" t="str">
        <f t="shared" si="60"/>
        <v/>
      </c>
      <c r="BV89" s="3" t="str">
        <f t="shared" si="60"/>
        <v/>
      </c>
      <c r="BW89" s="3">
        <f t="shared" si="61"/>
        <v>-1.4825934482185139E-3</v>
      </c>
      <c r="BX89" s="3"/>
      <c r="BY89" s="3" t="str">
        <f t="shared" si="62"/>
        <v/>
      </c>
      <c r="BZ89" s="3" t="str">
        <f t="shared" si="62"/>
        <v/>
      </c>
    </row>
    <row r="90" spans="1:78" s="2" customFormat="1" hidden="1">
      <c r="A90" s="11">
        <v>39790</v>
      </c>
      <c r="B90">
        <v>74.839995999999999</v>
      </c>
      <c r="C90">
        <f t="shared" si="43"/>
        <v>78.199996999999996</v>
      </c>
      <c r="D90">
        <f t="shared" si="44"/>
        <v>66.110000999999997</v>
      </c>
      <c r="E90" s="10">
        <f t="shared" si="45"/>
        <v>1.9072980782853386E-2</v>
      </c>
      <c r="F90" s="10">
        <f t="shared" si="46"/>
        <v>5.3866591885845458E-2</v>
      </c>
      <c r="G90" s="33">
        <f t="shared" si="63"/>
        <v>0.30157030521219036</v>
      </c>
      <c r="H90" s="33">
        <f t="shared" si="64"/>
        <v>0.76653504067507372</v>
      </c>
      <c r="I90" s="10">
        <f t="shared" si="47"/>
        <v>0.76653504067507372</v>
      </c>
      <c r="J90">
        <f t="shared" si="74"/>
        <v>0.66043618603586307</v>
      </c>
      <c r="K90" t="e">
        <f t="shared" si="41"/>
        <v>#VALUE!</v>
      </c>
      <c r="L90" t="e">
        <f t="shared" si="42"/>
        <v>#VALUE!</v>
      </c>
      <c r="M90" t="e">
        <f t="shared" si="75"/>
        <v>#VALUE!</v>
      </c>
      <c r="N90" t="e">
        <f t="shared" si="48"/>
        <v>#VALUE!</v>
      </c>
      <c r="P90" s="2">
        <f t="shared" si="65"/>
        <v>0.69999699999999621</v>
      </c>
      <c r="Q90" s="2">
        <f t="shared" si="66"/>
        <v>0.69999699999999621</v>
      </c>
      <c r="R90" s="2">
        <f t="shared" si="67"/>
        <v>0</v>
      </c>
      <c r="S90" s="2">
        <f t="shared" si="78"/>
        <v>-0.56727286363636475</v>
      </c>
      <c r="T90" s="2">
        <f t="shared" si="79"/>
        <v>-0.564500000000001</v>
      </c>
      <c r="U90" s="9">
        <f t="shared" si="49"/>
        <v>1.0049120702149934</v>
      </c>
      <c r="V90" s="9">
        <f t="shared" si="50"/>
        <v>50.122500888891018</v>
      </c>
      <c r="W90" s="9">
        <f t="shared" si="51"/>
        <v>0.44889749199998086</v>
      </c>
      <c r="X90" s="9">
        <f t="shared" si="80"/>
        <v>0.47280532911974704</v>
      </c>
      <c r="Y90" s="9">
        <f t="shared" si="52"/>
        <v>0.89574475203792225</v>
      </c>
      <c r="AA90" s="8" t="e">
        <f t="shared" si="53"/>
        <v>#VALUE!</v>
      </c>
      <c r="AD90" s="7">
        <f t="shared" si="68"/>
        <v>9.3972637239426535E-3</v>
      </c>
      <c r="AE90" s="6">
        <f t="shared" si="69"/>
        <v>2.1640112929192191E-2</v>
      </c>
      <c r="AF90" s="6"/>
      <c r="AG90" s="6"/>
      <c r="AI90"/>
      <c r="AL90" s="7">
        <f t="shared" si="70"/>
        <v>5.6906917488821672E-2</v>
      </c>
      <c r="AM90" s="6">
        <f t="shared" si="71"/>
        <v>6.7317197828171624E-2</v>
      </c>
      <c r="AN90" s="6"/>
      <c r="AO90" s="6"/>
      <c r="AQ90"/>
      <c r="AT90" s="7">
        <f t="shared" si="72"/>
        <v>9.1442637457924206E-2</v>
      </c>
      <c r="AU90" s="6">
        <f t="shared" si="73"/>
        <v>-1.245349215259677E-2</v>
      </c>
      <c r="AV90" s="12"/>
      <c r="AW90" s="6"/>
      <c r="AY90"/>
      <c r="BB90" s="7">
        <f t="shared" si="76"/>
        <v>4.3140679291857914E-2</v>
      </c>
      <c r="BC90" s="6">
        <f t="shared" si="77"/>
        <v>-5.9351530108940821E-2</v>
      </c>
      <c r="BD90" s="12"/>
      <c r="BE90" s="6"/>
      <c r="BG90"/>
      <c r="BJ90" s="4">
        <f t="shared" si="54"/>
        <v>74.839995999999999</v>
      </c>
      <c r="BK90" s="3">
        <f t="shared" si="55"/>
        <v>9.3972637239426535E-3</v>
      </c>
      <c r="BL90" s="3"/>
      <c r="BM90" s="3" t="str">
        <f t="shared" si="56"/>
        <v/>
      </c>
      <c r="BN90" s="3" t="str">
        <f t="shared" si="56"/>
        <v/>
      </c>
      <c r="BO90" s="3">
        <f t="shared" si="57"/>
        <v>5.6906917488821672E-2</v>
      </c>
      <c r="BP90" s="3"/>
      <c r="BQ90" s="3" t="str">
        <f t="shared" si="58"/>
        <v/>
      </c>
      <c r="BR90" s="3" t="str">
        <f t="shared" si="58"/>
        <v/>
      </c>
      <c r="BS90" s="3">
        <f t="shared" si="59"/>
        <v>9.1442637457924206E-2</v>
      </c>
      <c r="BT90" s="3"/>
      <c r="BU90" s="3" t="str">
        <f t="shared" si="60"/>
        <v/>
      </c>
      <c r="BV90" s="3" t="str">
        <f t="shared" si="60"/>
        <v/>
      </c>
      <c r="BW90" s="3">
        <f t="shared" si="61"/>
        <v>4.3140679291857914E-2</v>
      </c>
      <c r="BX90" s="3"/>
      <c r="BY90" s="3" t="str">
        <f t="shared" si="62"/>
        <v/>
      </c>
      <c r="BZ90" s="3" t="str">
        <f t="shared" si="62"/>
        <v/>
      </c>
    </row>
    <row r="91" spans="1:78" s="2" customFormat="1" hidden="1">
      <c r="A91" s="11">
        <v>39797</v>
      </c>
      <c r="B91">
        <v>81.019997000000004</v>
      </c>
      <c r="C91">
        <f t="shared" si="43"/>
        <v>81.019997000000004</v>
      </c>
      <c r="D91">
        <f t="shared" si="44"/>
        <v>66.110000999999997</v>
      </c>
      <c r="E91" s="10">
        <f t="shared" si="45"/>
        <v>0</v>
      </c>
      <c r="F91" s="10">
        <f t="shared" si="46"/>
        <v>8.8325059036323858E-2</v>
      </c>
      <c r="G91" s="33">
        <f t="shared" si="63"/>
        <v>0</v>
      </c>
      <c r="H91" s="33">
        <f t="shared" si="64"/>
        <v>1.2568876246062908</v>
      </c>
      <c r="I91" s="10">
        <f t="shared" si="47"/>
        <v>1.2568876246062908</v>
      </c>
      <c r="J91">
        <f t="shared" si="74"/>
        <v>0.70360653065487833</v>
      </c>
      <c r="K91" t="e">
        <f t="shared" si="41"/>
        <v>#VALUE!</v>
      </c>
      <c r="L91" t="e">
        <f t="shared" si="42"/>
        <v>#VALUE!</v>
      </c>
      <c r="M91" t="e">
        <f t="shared" si="75"/>
        <v>#VALUE!</v>
      </c>
      <c r="N91" t="e">
        <f t="shared" si="48"/>
        <v>#VALUE!</v>
      </c>
      <c r="P91" s="2">
        <f t="shared" si="65"/>
        <v>6.1800010000000043</v>
      </c>
      <c r="Q91" s="2">
        <f t="shared" si="66"/>
        <v>6.1800010000000043</v>
      </c>
      <c r="R91" s="2">
        <f t="shared" si="67"/>
        <v>0</v>
      </c>
      <c r="S91" s="2">
        <f t="shared" si="78"/>
        <v>-0.52136363636363758</v>
      </c>
      <c r="T91" s="2">
        <f t="shared" si="79"/>
        <v>-0.564500000000001</v>
      </c>
      <c r="U91" s="9">
        <f t="shared" si="49"/>
        <v>0.92358482969643341</v>
      </c>
      <c r="V91" s="9">
        <f t="shared" si="50"/>
        <v>48.013730168696902</v>
      </c>
      <c r="W91" s="9">
        <f t="shared" si="51"/>
        <v>0.46787642848172789</v>
      </c>
      <c r="X91" s="9">
        <f t="shared" si="80"/>
        <v>7.5313114975003453E-2</v>
      </c>
      <c r="Y91" s="9">
        <f t="shared" si="52"/>
        <v>0.89932218196522495</v>
      </c>
      <c r="AA91" s="8" t="e">
        <f t="shared" si="53"/>
        <v>#VALUE!</v>
      </c>
      <c r="AD91" s="7">
        <f t="shared" si="68"/>
        <v>7.9343552788116431E-2</v>
      </c>
      <c r="AE91" s="6">
        <f t="shared" si="69"/>
        <v>4.4370408256029545E-2</v>
      </c>
      <c r="AF91" s="6"/>
      <c r="AG91" s="6"/>
      <c r="AI91"/>
      <c r="AL91" s="7">
        <f t="shared" si="70"/>
        <v>0.1226237786465008</v>
      </c>
      <c r="AM91" s="6">
        <f t="shared" si="71"/>
        <v>8.1191768990316798E-2</v>
      </c>
      <c r="AN91" s="6"/>
      <c r="AO91" s="6"/>
      <c r="AQ91"/>
      <c r="AT91" s="7">
        <f t="shared" si="72"/>
        <v>0.20337596427485824</v>
      </c>
      <c r="AU91" s="6">
        <f t="shared" si="73"/>
        <v>2.4982060817836545E-2</v>
      </c>
      <c r="AV91" s="12"/>
      <c r="AW91" s="6"/>
      <c r="AY91"/>
      <c r="BB91" s="7">
        <f t="shared" si="76"/>
        <v>0.12625802917106874</v>
      </c>
      <c r="BC91" s="6">
        <f t="shared" si="77"/>
        <v>-4.6006833770550176E-2</v>
      </c>
      <c r="BD91" s="12"/>
      <c r="BE91" s="6"/>
      <c r="BG91"/>
      <c r="BJ91" s="4">
        <f t="shared" si="54"/>
        <v>81.019997000000004</v>
      </c>
      <c r="BK91" s="3">
        <f t="shared" si="55"/>
        <v>7.9343552788116431E-2</v>
      </c>
      <c r="BL91" s="3"/>
      <c r="BM91" s="3" t="str">
        <f t="shared" si="56"/>
        <v/>
      </c>
      <c r="BN91" s="3" t="str">
        <f t="shared" si="56"/>
        <v/>
      </c>
      <c r="BO91" s="3">
        <f t="shared" si="57"/>
        <v>0.1226237786465008</v>
      </c>
      <c r="BP91" s="3"/>
      <c r="BQ91" s="3" t="str">
        <f t="shared" si="58"/>
        <v/>
      </c>
      <c r="BR91" s="3" t="str">
        <f t="shared" si="58"/>
        <v/>
      </c>
      <c r="BS91" s="3">
        <f t="shared" si="59"/>
        <v>0.20337596427485824</v>
      </c>
      <c r="BT91" s="3"/>
      <c r="BU91" s="3" t="str">
        <f t="shared" si="60"/>
        <v/>
      </c>
      <c r="BV91" s="3" t="str">
        <f t="shared" si="60"/>
        <v/>
      </c>
      <c r="BW91" s="3">
        <f t="shared" si="61"/>
        <v>0.12625802917106874</v>
      </c>
      <c r="BX91" s="3"/>
      <c r="BY91" s="3" t="str">
        <f t="shared" si="62"/>
        <v/>
      </c>
      <c r="BZ91" s="3" t="str">
        <f t="shared" si="62"/>
        <v/>
      </c>
    </row>
    <row r="92" spans="1:78" s="2" customFormat="1" hidden="1">
      <c r="A92" s="11">
        <v>39804</v>
      </c>
      <c r="B92">
        <v>81</v>
      </c>
      <c r="C92">
        <f t="shared" si="43"/>
        <v>81.019997000000004</v>
      </c>
      <c r="D92">
        <f t="shared" si="44"/>
        <v>66.110000999999997</v>
      </c>
      <c r="E92" s="10">
        <f t="shared" si="45"/>
        <v>1.072038879092345E-4</v>
      </c>
      <c r="F92" s="10">
        <f t="shared" si="46"/>
        <v>8.8217855148414598E-2</v>
      </c>
      <c r="G92" s="33">
        <f t="shared" si="63"/>
        <v>1.6950422990928363E-3</v>
      </c>
      <c r="H92" s="33">
        <f t="shared" si="64"/>
        <v>1.2553620865371069</v>
      </c>
      <c r="I92" s="10">
        <f t="shared" si="47"/>
        <v>1.2553620865371069</v>
      </c>
      <c r="J92">
        <f t="shared" si="74"/>
        <v>0.71155737621195947</v>
      </c>
      <c r="K92" t="e">
        <f t="shared" si="41"/>
        <v>#VALUE!</v>
      </c>
      <c r="L92" t="e">
        <f t="shared" si="42"/>
        <v>#VALUE!</v>
      </c>
      <c r="M92" t="e">
        <f t="shared" si="75"/>
        <v>#VALUE!</v>
      </c>
      <c r="N92" t="e">
        <f t="shared" si="48"/>
        <v>#VALUE!</v>
      </c>
      <c r="P92" s="2">
        <f t="shared" si="65"/>
        <v>-1.9997000000003595E-2</v>
      </c>
      <c r="Q92" s="2">
        <f t="shared" si="66"/>
        <v>0</v>
      </c>
      <c r="R92" s="2">
        <f t="shared" si="67"/>
        <v>-1.9997000000003595E-2</v>
      </c>
      <c r="S92" s="2">
        <f t="shared" si="78"/>
        <v>-0.51409077272727377</v>
      </c>
      <c r="T92" s="2">
        <f t="shared" si="79"/>
        <v>-0.56549985000000125</v>
      </c>
      <c r="U92" s="9">
        <f t="shared" si="49"/>
        <v>0.90909090909090895</v>
      </c>
      <c r="V92" s="9">
        <f t="shared" si="50"/>
        <v>47.619047619047613</v>
      </c>
      <c r="W92" s="9">
        <f t="shared" si="51"/>
        <v>0.47142857142857147</v>
      </c>
      <c r="X92" s="9">
        <f t="shared" si="80"/>
        <v>0</v>
      </c>
      <c r="Y92" s="9">
        <f t="shared" si="52"/>
        <v>0.9</v>
      </c>
      <c r="AA92" s="8" t="e">
        <f t="shared" si="53"/>
        <v>#VALUE!</v>
      </c>
      <c r="AD92" s="7">
        <f t="shared" si="68"/>
        <v>-2.4684607421070166E-4</v>
      </c>
      <c r="AE92" s="6">
        <f t="shared" si="69"/>
        <v>3.9548353356952864E-2</v>
      </c>
      <c r="AF92" s="6"/>
      <c r="AG92" s="6"/>
      <c r="AI92"/>
      <c r="AL92" s="7">
        <f t="shared" si="70"/>
        <v>8.8493970437848291E-2</v>
      </c>
      <c r="AM92" s="6">
        <f t="shared" si="71"/>
        <v>8.7847170950435108E-2</v>
      </c>
      <c r="AN92" s="6"/>
      <c r="AO92" s="6"/>
      <c r="AQ92"/>
      <c r="AT92" s="7">
        <f t="shared" si="72"/>
        <v>0.18424929516966501</v>
      </c>
      <c r="AU92" s="6">
        <f t="shared" si="73"/>
        <v>6.3700866220310931E-2</v>
      </c>
      <c r="AV92" s="12"/>
      <c r="AW92" s="6"/>
      <c r="AY92"/>
      <c r="BB92" s="7">
        <f t="shared" si="76"/>
        <v>0.20101368980610715</v>
      </c>
      <c r="BC92" s="6">
        <f t="shared" si="77"/>
        <v>-2.7260907330604156E-2</v>
      </c>
      <c r="BD92" s="12"/>
      <c r="BE92" s="6"/>
      <c r="BG92"/>
      <c r="BJ92" s="4">
        <f t="shared" si="54"/>
        <v>81</v>
      </c>
      <c r="BK92" s="3">
        <f t="shared" si="55"/>
        <v>-2.4684607421070166E-4</v>
      </c>
      <c r="BL92" s="3"/>
      <c r="BM92" s="3" t="str">
        <f t="shared" si="56"/>
        <v/>
      </c>
      <c r="BN92" s="3" t="str">
        <f t="shared" si="56"/>
        <v/>
      </c>
      <c r="BO92" s="3">
        <f t="shared" si="57"/>
        <v>8.8493970437848291E-2</v>
      </c>
      <c r="BP92" s="3"/>
      <c r="BQ92" s="3" t="str">
        <f t="shared" si="58"/>
        <v/>
      </c>
      <c r="BR92" s="3" t="str">
        <f t="shared" si="58"/>
        <v/>
      </c>
      <c r="BS92" s="3">
        <f t="shared" si="59"/>
        <v>0.18424929516966501</v>
      </c>
      <c r="BT92" s="3"/>
      <c r="BU92" s="3" t="str">
        <f t="shared" si="60"/>
        <v/>
      </c>
      <c r="BV92" s="3" t="str">
        <f t="shared" si="60"/>
        <v/>
      </c>
      <c r="BW92" s="3">
        <f t="shared" si="61"/>
        <v>0.20101368980610715</v>
      </c>
      <c r="BX92" s="3"/>
      <c r="BY92" s="3" t="str">
        <f t="shared" si="62"/>
        <v/>
      </c>
      <c r="BZ92" s="3" t="str">
        <f t="shared" si="62"/>
        <v/>
      </c>
    </row>
    <row r="93" spans="1:78" s="2" customFormat="1" hidden="1">
      <c r="A93" s="11">
        <v>39811</v>
      </c>
      <c r="B93">
        <v>78.430000000000007</v>
      </c>
      <c r="C93">
        <f t="shared" si="43"/>
        <v>81.019997000000004</v>
      </c>
      <c r="D93">
        <f t="shared" si="44"/>
        <v>66.110000999999997</v>
      </c>
      <c r="E93" s="10">
        <f t="shared" si="45"/>
        <v>1.4110007756468309E-2</v>
      </c>
      <c r="F93" s="10">
        <f t="shared" si="46"/>
        <v>7.4215051279855518E-2</v>
      </c>
      <c r="G93" s="33">
        <f t="shared" si="63"/>
        <v>0.22309881156541142</v>
      </c>
      <c r="H93" s="33">
        <f t="shared" si="64"/>
        <v>1.05609869419742</v>
      </c>
      <c r="I93" s="10">
        <f t="shared" si="47"/>
        <v>1.05609869419742</v>
      </c>
      <c r="J93">
        <f t="shared" si="74"/>
        <v>0.70768551404999114</v>
      </c>
      <c r="K93" t="e">
        <f t="shared" si="41"/>
        <v>#VALUE!</v>
      </c>
      <c r="L93" t="e">
        <f t="shared" si="42"/>
        <v>#VALUE!</v>
      </c>
      <c r="M93" t="e">
        <f t="shared" si="75"/>
        <v>#VALUE!</v>
      </c>
      <c r="N93" t="e">
        <f t="shared" si="48"/>
        <v>#VALUE!</v>
      </c>
      <c r="P93" s="2">
        <f t="shared" si="65"/>
        <v>-2.5699999999999932</v>
      </c>
      <c r="Q93" s="2">
        <f t="shared" si="66"/>
        <v>0</v>
      </c>
      <c r="R93" s="2">
        <f t="shared" si="67"/>
        <v>-2.5699999999999932</v>
      </c>
      <c r="S93" s="2">
        <f t="shared" si="78"/>
        <v>-0.63090895454545537</v>
      </c>
      <c r="T93" s="2">
        <f t="shared" si="79"/>
        <v>-0.69399985000000086</v>
      </c>
      <c r="U93" s="9">
        <f t="shared" si="49"/>
        <v>0.90909090909090917</v>
      </c>
      <c r="V93" s="9">
        <f t="shared" si="50"/>
        <v>47.61904761904762</v>
      </c>
      <c r="W93" s="9">
        <f t="shared" si="51"/>
        <v>0.47142857142857147</v>
      </c>
      <c r="X93" s="9">
        <f t="shared" si="80"/>
        <v>1.355853883089234E-15</v>
      </c>
      <c r="Y93" s="9">
        <f t="shared" si="52"/>
        <v>0.9</v>
      </c>
      <c r="AA93" s="8" t="e">
        <f t="shared" si="53"/>
        <v>#VALUE!</v>
      </c>
      <c r="AD93" s="7">
        <f t="shared" si="68"/>
        <v>-3.2242647447863565E-2</v>
      </c>
      <c r="AE93" s="6">
        <f t="shared" si="69"/>
        <v>-1.6244746761037133E-2</v>
      </c>
      <c r="AF93" s="6"/>
      <c r="AG93" s="6"/>
      <c r="AI93"/>
      <c r="AL93" s="7">
        <f t="shared" si="70"/>
        <v>4.6854059266042164E-2</v>
      </c>
      <c r="AM93" s="6">
        <f t="shared" si="71"/>
        <v>7.8719681459803237E-2</v>
      </c>
      <c r="AN93" s="6"/>
      <c r="AO93" s="6"/>
      <c r="AQ93"/>
      <c r="AT93" s="7">
        <f t="shared" si="72"/>
        <v>0.13961534021855429</v>
      </c>
      <c r="AU93" s="6">
        <f t="shared" si="73"/>
        <v>9.3307523520134633E-2</v>
      </c>
      <c r="AV93" s="12"/>
      <c r="AW93" s="6"/>
      <c r="AY93"/>
      <c r="BB93" s="7">
        <f t="shared" si="76"/>
        <v>0.1650045595627668</v>
      </c>
      <c r="BC93" s="6">
        <f t="shared" si="77"/>
        <v>-5.470871767573271E-3</v>
      </c>
      <c r="BD93" s="12"/>
      <c r="BE93" s="6"/>
      <c r="BG93"/>
      <c r="BJ93" s="4">
        <f t="shared" si="54"/>
        <v>78.430000000000007</v>
      </c>
      <c r="BK93" s="3">
        <f t="shared" si="55"/>
        <v>-3.2242647447863565E-2</v>
      </c>
      <c r="BL93" s="3"/>
      <c r="BM93" s="3" t="str">
        <f t="shared" si="56"/>
        <v/>
      </c>
      <c r="BN93" s="3" t="str">
        <f t="shared" si="56"/>
        <v/>
      </c>
      <c r="BO93" s="3">
        <f t="shared" si="57"/>
        <v>4.6854059266042164E-2</v>
      </c>
      <c r="BP93" s="3"/>
      <c r="BQ93" s="3" t="str">
        <f t="shared" si="58"/>
        <v/>
      </c>
      <c r="BR93" s="3" t="str">
        <f t="shared" si="58"/>
        <v/>
      </c>
      <c r="BS93" s="3">
        <f t="shared" si="59"/>
        <v>0.13961534021855429</v>
      </c>
      <c r="BT93" s="3"/>
      <c r="BU93" s="3" t="str">
        <f t="shared" si="60"/>
        <v/>
      </c>
      <c r="BV93" s="3" t="str">
        <f t="shared" si="60"/>
        <v/>
      </c>
      <c r="BW93" s="3">
        <f t="shared" si="61"/>
        <v>0.1650045595627668</v>
      </c>
      <c r="BX93" s="3"/>
      <c r="BY93" s="3" t="str">
        <f t="shared" si="62"/>
        <v/>
      </c>
      <c r="BZ93" s="3" t="str">
        <f t="shared" si="62"/>
        <v/>
      </c>
    </row>
    <row r="94" spans="1:78" s="2" customFormat="1" hidden="1">
      <c r="A94" s="11">
        <v>39818</v>
      </c>
      <c r="B94">
        <v>77.739998</v>
      </c>
      <c r="C94">
        <f t="shared" si="43"/>
        <v>81.019997000000004</v>
      </c>
      <c r="D94">
        <f t="shared" si="44"/>
        <v>66.110000999999997</v>
      </c>
      <c r="E94" s="10">
        <f t="shared" si="45"/>
        <v>1.794769764431077E-2</v>
      </c>
      <c r="F94" s="10">
        <f t="shared" si="46"/>
        <v>7.0377361392013088E-2</v>
      </c>
      <c r="G94" s="33">
        <f t="shared" si="63"/>
        <v>0.28377801656030299</v>
      </c>
      <c r="H94" s="33">
        <f t="shared" si="64"/>
        <v>1.0014874097020181</v>
      </c>
      <c r="I94" s="10">
        <f t="shared" si="47"/>
        <v>1.0014874097020181</v>
      </c>
      <c r="J94">
        <f t="shared" si="74"/>
        <v>0.71259453141527684</v>
      </c>
      <c r="K94" t="e">
        <f t="shared" si="41"/>
        <v>#VALUE!</v>
      </c>
      <c r="L94" t="e">
        <f t="shared" si="42"/>
        <v>#VALUE!</v>
      </c>
      <c r="M94" t="e">
        <f t="shared" si="75"/>
        <v>#VALUE!</v>
      </c>
      <c r="N94" t="e">
        <f t="shared" si="48"/>
        <v>#VALUE!</v>
      </c>
      <c r="P94" s="2">
        <f t="shared" si="65"/>
        <v>-0.69000200000000689</v>
      </c>
      <c r="Q94" s="2">
        <f t="shared" si="66"/>
        <v>0</v>
      </c>
      <c r="R94" s="2">
        <f t="shared" si="67"/>
        <v>-0.69000200000000689</v>
      </c>
      <c r="S94" s="2">
        <f t="shared" si="78"/>
        <v>-0.66227268181818288</v>
      </c>
      <c r="T94" s="2">
        <f t="shared" si="79"/>
        <v>-0.72050015000000089</v>
      </c>
      <c r="U94" s="9">
        <f t="shared" si="49"/>
        <v>0.9191846550180206</v>
      </c>
      <c r="V94" s="9">
        <f t="shared" si="50"/>
        <v>47.894539622055795</v>
      </c>
      <c r="W94" s="9">
        <f t="shared" si="51"/>
        <v>0.46894914340149785</v>
      </c>
      <c r="X94" s="9">
        <f t="shared" si="80"/>
        <v>5.2569238026069692E-2</v>
      </c>
      <c r="Y94" s="9">
        <f t="shared" si="52"/>
        <v>0.89952687685776545</v>
      </c>
      <c r="AA94" s="8" t="e">
        <f t="shared" si="53"/>
        <v>#VALUE!</v>
      </c>
      <c r="AD94" s="7">
        <f t="shared" si="68"/>
        <v>-8.8366075272799643E-3</v>
      </c>
      <c r="AE94" s="6">
        <f t="shared" si="69"/>
        <v>-2.0539627487571765E-2</v>
      </c>
      <c r="AF94" s="6"/>
      <c r="AG94" s="6"/>
      <c r="AI94"/>
      <c r="AL94" s="7">
        <f t="shared" si="70"/>
        <v>-4.1326101049354268E-2</v>
      </c>
      <c r="AM94" s="6">
        <f t="shared" si="71"/>
        <v>5.4161426825259242E-2</v>
      </c>
      <c r="AN94" s="6"/>
      <c r="AO94" s="6"/>
      <c r="AQ94"/>
      <c r="AT94" s="7">
        <f t="shared" si="72"/>
        <v>9.4924369227583821E-2</v>
      </c>
      <c r="AU94" s="6">
        <f t="shared" si="73"/>
        <v>0.1113756448811644</v>
      </c>
      <c r="AV94" s="12"/>
      <c r="AW94" s="6"/>
      <c r="AY94"/>
      <c r="BB94" s="7">
        <f t="shared" si="76"/>
        <v>0.12946008919668642</v>
      </c>
      <c r="BC94" s="6">
        <f t="shared" si="77"/>
        <v>1.4042351362284426E-2</v>
      </c>
      <c r="BD94" s="12"/>
      <c r="BE94" s="6"/>
      <c r="BG94"/>
      <c r="BJ94" s="4">
        <f t="shared" si="54"/>
        <v>77.739998</v>
      </c>
      <c r="BK94" s="3">
        <f t="shared" si="55"/>
        <v>-8.8366075272799643E-3</v>
      </c>
      <c r="BL94" s="3"/>
      <c r="BM94" s="3" t="str">
        <f t="shared" si="56"/>
        <v/>
      </c>
      <c r="BN94" s="3" t="str">
        <f t="shared" si="56"/>
        <v/>
      </c>
      <c r="BO94" s="3">
        <f t="shared" si="57"/>
        <v>-4.1326101049354268E-2</v>
      </c>
      <c r="BP94" s="3"/>
      <c r="BQ94" s="3" t="str">
        <f t="shared" si="58"/>
        <v/>
      </c>
      <c r="BR94" s="3" t="str">
        <f t="shared" si="58"/>
        <v/>
      </c>
      <c r="BS94" s="3">
        <f t="shared" si="59"/>
        <v>9.4924369227583821E-2</v>
      </c>
      <c r="BT94" s="3"/>
      <c r="BU94" s="3" t="str">
        <f t="shared" si="60"/>
        <v/>
      </c>
      <c r="BV94" s="3" t="str">
        <f t="shared" si="60"/>
        <v/>
      </c>
      <c r="BW94" s="3">
        <f t="shared" si="61"/>
        <v>0.12946008919668642</v>
      </c>
      <c r="BX94" s="3"/>
      <c r="BY94" s="3" t="str">
        <f t="shared" si="62"/>
        <v/>
      </c>
      <c r="BZ94" s="3" t="str">
        <f t="shared" si="62"/>
        <v/>
      </c>
    </row>
    <row r="95" spans="1:78" s="2" customFormat="1" hidden="1">
      <c r="A95" s="11">
        <v>39825</v>
      </c>
      <c r="B95">
        <v>79.110000999999997</v>
      </c>
      <c r="C95">
        <f t="shared" si="43"/>
        <v>81.019997000000004</v>
      </c>
      <c r="D95">
        <f t="shared" si="44"/>
        <v>66.110000999999997</v>
      </c>
      <c r="E95" s="10">
        <f t="shared" si="45"/>
        <v>1.0360832763707693E-2</v>
      </c>
      <c r="F95" s="10">
        <f t="shared" si="46"/>
        <v>7.7964226272616149E-2</v>
      </c>
      <c r="G95" s="33">
        <f t="shared" si="63"/>
        <v>0.16381914994706723</v>
      </c>
      <c r="H95" s="33">
        <f t="shared" si="64"/>
        <v>1.1094503896539301</v>
      </c>
      <c r="I95" s="10">
        <f t="shared" si="47"/>
        <v>1.1094503896539301</v>
      </c>
      <c r="J95">
        <f t="shared" si="74"/>
        <v>0.70960642803061702</v>
      </c>
      <c r="K95" t="e">
        <f t="shared" si="41"/>
        <v>#VALUE!</v>
      </c>
      <c r="L95" t="e">
        <f t="shared" si="42"/>
        <v>#VALUE!</v>
      </c>
      <c r="M95" t="e">
        <f t="shared" si="75"/>
        <v>#VALUE!</v>
      </c>
      <c r="N95" t="e">
        <f t="shared" si="48"/>
        <v>#VALUE!</v>
      </c>
      <c r="P95" s="2">
        <f t="shared" si="65"/>
        <v>1.370002999999997</v>
      </c>
      <c r="Q95" s="2">
        <f t="shared" si="66"/>
        <v>1.370002999999997</v>
      </c>
      <c r="R95" s="2">
        <f t="shared" si="67"/>
        <v>0</v>
      </c>
      <c r="S95" s="2">
        <f t="shared" si="78"/>
        <v>-0.66227268181818288</v>
      </c>
      <c r="T95" s="2">
        <f t="shared" si="79"/>
        <v>-0.72050015000000089</v>
      </c>
      <c r="U95" s="9">
        <f t="shared" si="49"/>
        <v>0.9191846550180206</v>
      </c>
      <c r="V95" s="9">
        <f t="shared" si="50"/>
        <v>47.894539622055795</v>
      </c>
      <c r="W95" s="9">
        <f t="shared" si="51"/>
        <v>0.46894914340149785</v>
      </c>
      <c r="X95" s="9">
        <f t="shared" si="80"/>
        <v>5.2569238026069692E-2</v>
      </c>
      <c r="Y95" s="9">
        <f t="shared" si="52"/>
        <v>0.89952687685776545</v>
      </c>
      <c r="AA95" s="8" t="e">
        <f t="shared" si="53"/>
        <v>#VALUE!</v>
      </c>
      <c r="AD95" s="7">
        <f t="shared" si="68"/>
        <v>1.746940197663677E-2</v>
      </c>
      <c r="AE95" s="6">
        <f t="shared" si="69"/>
        <v>4.3163972246784031E-3</v>
      </c>
      <c r="AF95" s="6"/>
      <c r="AG95" s="6"/>
      <c r="AI95"/>
      <c r="AL95" s="7">
        <f t="shared" si="70"/>
        <v>-2.3609852998506934E-2</v>
      </c>
      <c r="AM95" s="6">
        <f t="shared" si="71"/>
        <v>1.7603018914007312E-2</v>
      </c>
      <c r="AN95" s="6"/>
      <c r="AO95" s="6"/>
      <c r="AQ95"/>
      <c r="AT95" s="7">
        <f t="shared" si="72"/>
        <v>9.876707957378314E-2</v>
      </c>
      <c r="AU95" s="6">
        <f t="shared" si="73"/>
        <v>0.12497058496612097</v>
      </c>
      <c r="AV95" s="12"/>
      <c r="AW95" s="6"/>
      <c r="AY95"/>
      <c r="BB95" s="7">
        <f t="shared" si="76"/>
        <v>0.17951926520214059</v>
      </c>
      <c r="BC95" s="6">
        <f t="shared" si="77"/>
        <v>3.5603030884829474E-2</v>
      </c>
      <c r="BD95" s="12"/>
      <c r="BE95" s="6"/>
      <c r="BG95"/>
      <c r="BJ95" s="4">
        <f t="shared" si="54"/>
        <v>79.110000999999997</v>
      </c>
      <c r="BK95" s="3">
        <f t="shared" si="55"/>
        <v>1.746940197663677E-2</v>
      </c>
      <c r="BL95" s="3"/>
      <c r="BM95" s="3" t="str">
        <f t="shared" si="56"/>
        <v/>
      </c>
      <c r="BN95" s="3" t="str">
        <f t="shared" si="56"/>
        <v/>
      </c>
      <c r="BO95" s="3">
        <f t="shared" si="57"/>
        <v>-2.3609852998506934E-2</v>
      </c>
      <c r="BP95" s="3"/>
      <c r="BQ95" s="3" t="str">
        <f t="shared" si="58"/>
        <v/>
      </c>
      <c r="BR95" s="3" t="str">
        <f t="shared" si="58"/>
        <v/>
      </c>
      <c r="BS95" s="3">
        <f t="shared" si="59"/>
        <v>9.876707957378314E-2</v>
      </c>
      <c r="BT95" s="3"/>
      <c r="BU95" s="3" t="str">
        <f t="shared" si="60"/>
        <v/>
      </c>
      <c r="BV95" s="3" t="str">
        <f t="shared" si="60"/>
        <v/>
      </c>
      <c r="BW95" s="3">
        <f t="shared" si="61"/>
        <v>0.17951926520214059</v>
      </c>
      <c r="BX95" s="3"/>
      <c r="BY95" s="3" t="str">
        <f t="shared" si="62"/>
        <v/>
      </c>
      <c r="BZ95" s="3" t="str">
        <f t="shared" si="62"/>
        <v/>
      </c>
    </row>
    <row r="96" spans="1:78" s="2" customFormat="1" hidden="1">
      <c r="A96" s="11">
        <v>39832</v>
      </c>
      <c r="B96">
        <v>75.919998000000007</v>
      </c>
      <c r="C96">
        <f t="shared" si="43"/>
        <v>81.019997000000004</v>
      </c>
      <c r="D96">
        <f t="shared" si="44"/>
        <v>66.110000999999997</v>
      </c>
      <c r="E96" s="10">
        <f t="shared" si="45"/>
        <v>2.8236034788167975E-2</v>
      </c>
      <c r="F96" s="10">
        <f t="shared" si="46"/>
        <v>6.0089024248155841E-2</v>
      </c>
      <c r="G96" s="33">
        <f t="shared" si="63"/>
        <v>0.44645091011180393</v>
      </c>
      <c r="H96" s="33">
        <f t="shared" si="64"/>
        <v>0.8550818055056667</v>
      </c>
      <c r="I96" s="10">
        <f t="shared" si="47"/>
        <v>0.8550818055056667</v>
      </c>
      <c r="J96">
        <f t="shared" si="74"/>
        <v>0.69811437191280079</v>
      </c>
      <c r="K96" t="e">
        <f t="shared" si="41"/>
        <v>#VALUE!</v>
      </c>
      <c r="L96" t="e">
        <f t="shared" si="42"/>
        <v>#VALUE!</v>
      </c>
      <c r="M96" t="e">
        <f t="shared" si="75"/>
        <v>#VALUE!</v>
      </c>
      <c r="N96" t="e">
        <f t="shared" si="48"/>
        <v>#VALUE!</v>
      </c>
      <c r="P96" s="2">
        <f t="shared" si="65"/>
        <v>-3.1900029999999902</v>
      </c>
      <c r="Q96" s="2">
        <f t="shared" si="66"/>
        <v>0</v>
      </c>
      <c r="R96" s="2">
        <f t="shared" si="67"/>
        <v>-3.1900029999999902</v>
      </c>
      <c r="S96" s="2">
        <f t="shared" si="78"/>
        <v>-0.80000027272727303</v>
      </c>
      <c r="T96" s="2">
        <f t="shared" si="79"/>
        <v>-0.8800003000000004</v>
      </c>
      <c r="U96" s="9">
        <f t="shared" si="49"/>
        <v>0.90909090909090906</v>
      </c>
      <c r="V96" s="9">
        <f t="shared" si="50"/>
        <v>47.61904761904762</v>
      </c>
      <c r="W96" s="9">
        <f t="shared" si="51"/>
        <v>0.47142857142857147</v>
      </c>
      <c r="X96" s="9">
        <f t="shared" si="80"/>
        <v>1.355853883089234E-15</v>
      </c>
      <c r="Y96" s="9">
        <f t="shared" si="52"/>
        <v>0.9</v>
      </c>
      <c r="AA96" s="8" t="e">
        <f t="shared" si="53"/>
        <v>#VALUE!</v>
      </c>
      <c r="AD96" s="7">
        <f t="shared" si="68"/>
        <v>-4.1159173715779214E-2</v>
      </c>
      <c r="AE96" s="6">
        <f t="shared" si="69"/>
        <v>-1.1844885869571222E-2</v>
      </c>
      <c r="AF96" s="6"/>
      <c r="AG96" s="6"/>
      <c r="AI96"/>
      <c r="AL96" s="7">
        <f t="shared" si="70"/>
        <v>-3.2526379266422559E-2</v>
      </c>
      <c r="AM96" s="6">
        <f t="shared" si="71"/>
        <v>-1.26520685120604E-2</v>
      </c>
      <c r="AN96" s="6"/>
      <c r="AO96" s="6"/>
      <c r="AQ96"/>
      <c r="AT96" s="7">
        <f t="shared" si="72"/>
        <v>2.3724943723562198E-2</v>
      </c>
      <c r="AU96" s="6">
        <f t="shared" si="73"/>
        <v>0.11810660827733911</v>
      </c>
      <c r="AV96" s="12"/>
      <c r="AW96" s="6"/>
      <c r="AY96"/>
      <c r="BB96" s="7">
        <f t="shared" si="76"/>
        <v>0.1194802684553789</v>
      </c>
      <c r="BC96" s="6">
        <f t="shared" si="77"/>
        <v>5.5549859839810665E-2</v>
      </c>
      <c r="BD96" s="12"/>
      <c r="BE96" s="6"/>
      <c r="BG96"/>
      <c r="BJ96" s="4">
        <f t="shared" si="54"/>
        <v>75.919998000000007</v>
      </c>
      <c r="BK96" s="3">
        <f t="shared" si="55"/>
        <v>-4.1159173715779214E-2</v>
      </c>
      <c r="BL96" s="3"/>
      <c r="BM96" s="3" t="str">
        <f t="shared" si="56"/>
        <v/>
      </c>
      <c r="BN96" s="3" t="str">
        <f t="shared" si="56"/>
        <v/>
      </c>
      <c r="BO96" s="3">
        <f t="shared" si="57"/>
        <v>-3.2526379266422559E-2</v>
      </c>
      <c r="BP96" s="3"/>
      <c r="BQ96" s="3" t="str">
        <f t="shared" si="58"/>
        <v/>
      </c>
      <c r="BR96" s="3" t="str">
        <f t="shared" si="58"/>
        <v/>
      </c>
      <c r="BS96" s="3">
        <f t="shared" si="59"/>
        <v>2.3724943723562198E-2</v>
      </c>
      <c r="BT96" s="3"/>
      <c r="BU96" s="3" t="str">
        <f t="shared" si="60"/>
        <v/>
      </c>
      <c r="BV96" s="3" t="str">
        <f t="shared" si="60"/>
        <v/>
      </c>
      <c r="BW96" s="3">
        <f t="shared" si="61"/>
        <v>0.1194802684553789</v>
      </c>
      <c r="BX96" s="3"/>
      <c r="BY96" s="3" t="str">
        <f t="shared" si="62"/>
        <v/>
      </c>
      <c r="BZ96" s="3" t="str">
        <f t="shared" si="62"/>
        <v/>
      </c>
    </row>
    <row r="97" spans="1:78" s="2" customFormat="1" hidden="1">
      <c r="A97" s="11">
        <v>39839</v>
      </c>
      <c r="B97">
        <v>75.099997999999999</v>
      </c>
      <c r="C97">
        <f t="shared" si="43"/>
        <v>81.019997000000004</v>
      </c>
      <c r="D97">
        <f t="shared" si="44"/>
        <v>66.110000999999997</v>
      </c>
      <c r="E97" s="10">
        <f t="shared" si="45"/>
        <v>3.2952297328155918E-2</v>
      </c>
      <c r="F97" s="10">
        <f t="shared" si="46"/>
        <v>5.5372761708167961E-2</v>
      </c>
      <c r="G97" s="33">
        <f t="shared" si="63"/>
        <v>0.52102156846026815</v>
      </c>
      <c r="H97" s="33">
        <f t="shared" si="64"/>
        <v>0.78796821299204978</v>
      </c>
      <c r="I97" s="10">
        <f t="shared" si="47"/>
        <v>0.78796821299204978</v>
      </c>
      <c r="J97">
        <f t="shared" si="74"/>
        <v>0.68784788545093478</v>
      </c>
      <c r="K97" t="e">
        <f t="shared" si="41"/>
        <v>#VALUE!</v>
      </c>
      <c r="L97" t="e">
        <f t="shared" si="42"/>
        <v>#VALUE!</v>
      </c>
      <c r="M97" t="e">
        <f t="shared" si="75"/>
        <v>#VALUE!</v>
      </c>
      <c r="N97" t="e">
        <f t="shared" si="48"/>
        <v>#VALUE!</v>
      </c>
      <c r="P97" s="2">
        <f t="shared" si="65"/>
        <v>-0.82000000000000739</v>
      </c>
      <c r="Q97" s="2">
        <f t="shared" si="66"/>
        <v>0</v>
      </c>
      <c r="R97" s="2">
        <f t="shared" si="67"/>
        <v>-0.82000000000000739</v>
      </c>
      <c r="S97" s="2">
        <f t="shared" si="78"/>
        <v>-0.83727300000000071</v>
      </c>
      <c r="T97" s="2">
        <f t="shared" si="79"/>
        <v>-0.90900005000000017</v>
      </c>
      <c r="U97" s="9">
        <f t="shared" si="49"/>
        <v>0.92109235857577842</v>
      </c>
      <c r="V97" s="9">
        <f t="shared" si="50"/>
        <v>47.946281940272755</v>
      </c>
      <c r="W97" s="9">
        <f t="shared" si="51"/>
        <v>0.46848346253754519</v>
      </c>
      <c r="X97" s="9">
        <f t="shared" si="80"/>
        <v>0.11317709922004476</v>
      </c>
      <c r="Y97" s="9">
        <f t="shared" si="52"/>
        <v>0.8989814061070196</v>
      </c>
      <c r="AA97" s="8" t="e">
        <f t="shared" si="53"/>
        <v>#VALUE!</v>
      </c>
      <c r="AD97" s="7">
        <f t="shared" si="68"/>
        <v>-1.0859595819222431E-2</v>
      </c>
      <c r="AE97" s="6">
        <f t="shared" si="69"/>
        <v>-2.6009384767500823E-2</v>
      </c>
      <c r="AF97" s="6"/>
      <c r="AG97" s="6"/>
      <c r="AI97"/>
      <c r="AL97" s="7">
        <f t="shared" si="70"/>
        <v>-3.4549367558364935E-2</v>
      </c>
      <c r="AM97" s="6">
        <f t="shared" si="71"/>
        <v>-3.3002925218162171E-2</v>
      </c>
      <c r="AN97" s="6"/>
      <c r="AO97" s="6"/>
      <c r="AQ97"/>
      <c r="AT97" s="7">
        <f t="shared" si="72"/>
        <v>3.468084180397138E-3</v>
      </c>
      <c r="AU97" s="6">
        <f t="shared" si="73"/>
        <v>0.104945964228291</v>
      </c>
      <c r="AV97" s="12"/>
      <c r="AW97" s="6"/>
      <c r="AY97"/>
      <c r="BB97" s="7">
        <f t="shared" si="76"/>
        <v>9.6229365132909458E-2</v>
      </c>
      <c r="BC97" s="6">
        <f t="shared" si="77"/>
        <v>7.1806708230159819E-2</v>
      </c>
      <c r="BD97" s="12"/>
      <c r="BE97" s="6"/>
      <c r="BG97"/>
      <c r="BJ97" s="4">
        <f t="shared" si="54"/>
        <v>75.099997999999999</v>
      </c>
      <c r="BK97" s="3">
        <f t="shared" si="55"/>
        <v>-1.0859595819222431E-2</v>
      </c>
      <c r="BL97" s="3"/>
      <c r="BM97" s="3" t="str">
        <f t="shared" si="56"/>
        <v/>
      </c>
      <c r="BN97" s="3" t="str">
        <f t="shared" si="56"/>
        <v/>
      </c>
      <c r="BO97" s="3">
        <f t="shared" si="57"/>
        <v>-3.4549367558364935E-2</v>
      </c>
      <c r="BP97" s="3"/>
      <c r="BQ97" s="3" t="str">
        <f t="shared" si="58"/>
        <v/>
      </c>
      <c r="BR97" s="3" t="str">
        <f t="shared" si="58"/>
        <v/>
      </c>
      <c r="BS97" s="3">
        <f t="shared" si="59"/>
        <v>3.468084180397138E-3</v>
      </c>
      <c r="BT97" s="3"/>
      <c r="BU97" s="3" t="str">
        <f t="shared" si="60"/>
        <v/>
      </c>
      <c r="BV97" s="3" t="str">
        <f t="shared" si="60"/>
        <v/>
      </c>
      <c r="BW97" s="3">
        <f t="shared" si="61"/>
        <v>9.6229365132909458E-2</v>
      </c>
      <c r="BX97" s="3"/>
      <c r="BY97" s="3" t="str">
        <f t="shared" si="62"/>
        <v/>
      </c>
      <c r="BZ97" s="3" t="str">
        <f t="shared" si="62"/>
        <v/>
      </c>
    </row>
    <row r="98" spans="1:78" s="2" customFormat="1" hidden="1">
      <c r="A98" s="11">
        <v>39846</v>
      </c>
      <c r="B98">
        <v>73.849997999999999</v>
      </c>
      <c r="C98">
        <f t="shared" si="43"/>
        <v>81.019997000000004</v>
      </c>
      <c r="D98">
        <f t="shared" si="44"/>
        <v>66.110000999999997</v>
      </c>
      <c r="E98" s="10">
        <f t="shared" si="45"/>
        <v>4.0241734880120464E-2</v>
      </c>
      <c r="F98" s="10">
        <f t="shared" si="46"/>
        <v>4.8083324156203359E-2</v>
      </c>
      <c r="G98" s="33">
        <f t="shared" si="63"/>
        <v>0.63627769608911799</v>
      </c>
      <c r="H98" s="33">
        <f t="shared" si="64"/>
        <v>0.68423769812608415</v>
      </c>
      <c r="I98" s="10">
        <f t="shared" si="47"/>
        <v>0.68423769812608415</v>
      </c>
      <c r="J98">
        <f t="shared" si="74"/>
        <v>0.68729554770776313</v>
      </c>
      <c r="K98" t="e">
        <f t="shared" si="41"/>
        <v>#VALUE!</v>
      </c>
      <c r="L98" t="e">
        <f t="shared" si="42"/>
        <v>#VALUE!</v>
      </c>
      <c r="M98" t="e">
        <f t="shared" si="75"/>
        <v>#VALUE!</v>
      </c>
      <c r="N98" t="e">
        <f t="shared" si="48"/>
        <v>#VALUE!</v>
      </c>
      <c r="P98" s="2">
        <f t="shared" si="65"/>
        <v>-1.25</v>
      </c>
      <c r="Q98" s="2">
        <f t="shared" si="66"/>
        <v>0</v>
      </c>
      <c r="R98" s="2">
        <f t="shared" si="67"/>
        <v>-1.25</v>
      </c>
      <c r="S98" s="2">
        <f t="shared" si="78"/>
        <v>-0.89409118181818248</v>
      </c>
      <c r="T98" s="2">
        <f t="shared" si="79"/>
        <v>-0.93650020000000045</v>
      </c>
      <c r="U98" s="9">
        <f t="shared" si="49"/>
        <v>0.9547154200481559</v>
      </c>
      <c r="V98" s="9">
        <f t="shared" si="50"/>
        <v>48.84165798541845</v>
      </c>
      <c r="W98" s="9">
        <f t="shared" si="51"/>
        <v>0.46042507813123396</v>
      </c>
      <c r="X98" s="9">
        <f t="shared" si="80"/>
        <v>0.42285141186949693</v>
      </c>
      <c r="Y98" s="9">
        <f t="shared" si="52"/>
        <v>0.89619433729317455</v>
      </c>
      <c r="AA98" s="8" t="e">
        <f t="shared" si="53"/>
        <v>#VALUE!</v>
      </c>
      <c r="AD98" s="7">
        <f t="shared" si="68"/>
        <v>-1.6784550243464681E-2</v>
      </c>
      <c r="AE98" s="6">
        <f t="shared" si="69"/>
        <v>-1.3822073031343557E-2</v>
      </c>
      <c r="AF98" s="6"/>
      <c r="AG98" s="6"/>
      <c r="AI98"/>
      <c r="AL98" s="7">
        <f t="shared" si="70"/>
        <v>-6.8803319778466196E-2</v>
      </c>
      <c r="AM98" s="6">
        <f t="shared" si="71"/>
        <v>-3.9872229900440155E-2</v>
      </c>
      <c r="AN98" s="6"/>
      <c r="AO98" s="6"/>
      <c r="AQ98"/>
      <c r="AT98" s="7">
        <f t="shared" si="72"/>
        <v>-9.2660018851183842E-2</v>
      </c>
      <c r="AU98" s="6">
        <f t="shared" si="73"/>
        <v>8.1933132189652508E-2</v>
      </c>
      <c r="AV98" s="12"/>
      <c r="AW98" s="6"/>
      <c r="AY98"/>
      <c r="BB98" s="7">
        <f t="shared" si="76"/>
        <v>4.3590451425754226E-2</v>
      </c>
      <c r="BC98" s="6">
        <f t="shared" si="77"/>
        <v>8.2991008487931103E-2</v>
      </c>
      <c r="BD98" s="12"/>
      <c r="BE98" s="6"/>
      <c r="BG98"/>
      <c r="BJ98" s="4">
        <f t="shared" si="54"/>
        <v>73.849997999999999</v>
      </c>
      <c r="BK98" s="3">
        <f t="shared" si="55"/>
        <v>-1.6784550243464681E-2</v>
      </c>
      <c r="BL98" s="3"/>
      <c r="BM98" s="3" t="str">
        <f t="shared" si="56"/>
        <v/>
      </c>
      <c r="BN98" s="3" t="str">
        <f t="shared" si="56"/>
        <v/>
      </c>
      <c r="BO98" s="3">
        <f t="shared" si="57"/>
        <v>-6.8803319778466196E-2</v>
      </c>
      <c r="BP98" s="3"/>
      <c r="BQ98" s="3" t="str">
        <f t="shared" si="58"/>
        <v/>
      </c>
      <c r="BR98" s="3" t="str">
        <f t="shared" si="58"/>
        <v/>
      </c>
      <c r="BS98" s="3">
        <f t="shared" si="59"/>
        <v>-9.2660018851183842E-2</v>
      </c>
      <c r="BT98" s="3"/>
      <c r="BU98" s="3" t="str">
        <f t="shared" si="60"/>
        <v/>
      </c>
      <c r="BV98" s="3" t="str">
        <f t="shared" si="60"/>
        <v/>
      </c>
      <c r="BW98" s="3">
        <f t="shared" si="61"/>
        <v>4.3590451425754226E-2</v>
      </c>
      <c r="BX98" s="3"/>
      <c r="BY98" s="3" t="str">
        <f t="shared" si="62"/>
        <v/>
      </c>
      <c r="BZ98" s="3" t="str">
        <f t="shared" si="62"/>
        <v/>
      </c>
    </row>
    <row r="99" spans="1:78" s="2" customFormat="1" hidden="1">
      <c r="A99" s="11">
        <v>39853</v>
      </c>
      <c r="B99">
        <v>73.819999999999993</v>
      </c>
      <c r="C99">
        <f t="shared" si="43"/>
        <v>81.019997000000004</v>
      </c>
      <c r="D99">
        <f t="shared" si="44"/>
        <v>66.110000999999997</v>
      </c>
      <c r="E99" s="10">
        <f t="shared" si="45"/>
        <v>4.0418181906920612E-2</v>
      </c>
      <c r="F99" s="10">
        <f t="shared" si="46"/>
        <v>4.7906877129403211E-2</v>
      </c>
      <c r="G99" s="33">
        <f t="shared" si="63"/>
        <v>0.63906756854438418</v>
      </c>
      <c r="H99" s="33">
        <f t="shared" si="64"/>
        <v>0.68172681291634452</v>
      </c>
      <c r="I99" s="10">
        <f t="shared" si="47"/>
        <v>0.68172681291634452</v>
      </c>
      <c r="J99">
        <f t="shared" si="74"/>
        <v>0.69295190517125516</v>
      </c>
      <c r="K99" t="e">
        <f t="shared" si="41"/>
        <v>#VALUE!</v>
      </c>
      <c r="L99" t="e">
        <f t="shared" si="42"/>
        <v>#VALUE!</v>
      </c>
      <c r="M99" t="e">
        <f t="shared" si="75"/>
        <v>#VALUE!</v>
      </c>
      <c r="N99" t="e">
        <f t="shared" si="48"/>
        <v>#VALUE!</v>
      </c>
      <c r="P99" s="2">
        <f t="shared" si="65"/>
        <v>-2.9998000000006186E-2</v>
      </c>
      <c r="Q99" s="2">
        <f t="shared" si="66"/>
        <v>0</v>
      </c>
      <c r="R99" s="2">
        <f t="shared" si="67"/>
        <v>-2.9998000000006186E-2</v>
      </c>
      <c r="S99" s="2">
        <f t="shared" si="78"/>
        <v>-0.88454540909090962</v>
      </c>
      <c r="T99" s="2">
        <f t="shared" si="79"/>
        <v>-0.80950010000000105</v>
      </c>
      <c r="U99" s="9">
        <f t="shared" si="49"/>
        <v>1.0927057440646499</v>
      </c>
      <c r="V99" s="9">
        <f t="shared" si="50"/>
        <v>52.21497323088979</v>
      </c>
      <c r="W99" s="9">
        <f t="shared" si="51"/>
        <v>0.43006524092199194</v>
      </c>
      <c r="X99" s="9">
        <f t="shared" si="80"/>
        <v>1</v>
      </c>
      <c r="Y99" s="9">
        <f t="shared" si="52"/>
        <v>0.89100000000000001</v>
      </c>
      <c r="AA99" s="8" t="e">
        <f t="shared" si="53"/>
        <v>#VALUE!</v>
      </c>
      <c r="AD99" s="7">
        <f t="shared" si="68"/>
        <v>-4.0628429361317953E-4</v>
      </c>
      <c r="AE99" s="6">
        <f t="shared" si="69"/>
        <v>-8.59541726853893E-3</v>
      </c>
      <c r="AF99" s="6"/>
      <c r="AG99" s="6"/>
      <c r="AI99"/>
      <c r="AL99" s="7">
        <f t="shared" si="70"/>
        <v>-2.8050430356300199E-2</v>
      </c>
      <c r="AM99" s="6">
        <f t="shared" si="71"/>
        <v>-4.0982374239888472E-2</v>
      </c>
      <c r="AN99" s="6"/>
      <c r="AO99" s="6"/>
      <c r="AQ99"/>
      <c r="AT99" s="7">
        <f t="shared" si="72"/>
        <v>-9.2819457070586323E-2</v>
      </c>
      <c r="AU99" s="6">
        <f t="shared" si="73"/>
        <v>4.4908704521471929E-2</v>
      </c>
      <c r="AV99" s="12"/>
      <c r="AW99" s="6"/>
      <c r="AY99"/>
      <c r="BB99" s="7">
        <f t="shared" si="76"/>
        <v>2.9557475501703762E-2</v>
      </c>
      <c r="BC99" s="6">
        <f t="shared" si="77"/>
        <v>9.0585193073031881E-2</v>
      </c>
      <c r="BD99" s="12"/>
      <c r="BE99" s="6"/>
      <c r="BG99"/>
      <c r="BJ99" s="4">
        <f t="shared" si="54"/>
        <v>73.819999999999993</v>
      </c>
      <c r="BK99" s="3">
        <f t="shared" si="55"/>
        <v>-4.0628429361317953E-4</v>
      </c>
      <c r="BL99" s="3"/>
      <c r="BM99" s="3" t="str">
        <f t="shared" si="56"/>
        <v/>
      </c>
      <c r="BN99" s="3" t="str">
        <f t="shared" si="56"/>
        <v/>
      </c>
      <c r="BO99" s="3">
        <f t="shared" si="57"/>
        <v>-2.8050430356300199E-2</v>
      </c>
      <c r="BP99" s="3"/>
      <c r="BQ99" s="3" t="str">
        <f t="shared" si="58"/>
        <v/>
      </c>
      <c r="BR99" s="3" t="str">
        <f t="shared" si="58"/>
        <v/>
      </c>
      <c r="BS99" s="3">
        <f t="shared" si="59"/>
        <v>-9.2819457070586323E-2</v>
      </c>
      <c r="BT99" s="3"/>
      <c r="BU99" s="3" t="str">
        <f t="shared" si="60"/>
        <v/>
      </c>
      <c r="BV99" s="3" t="str">
        <f t="shared" si="60"/>
        <v/>
      </c>
      <c r="BW99" s="3">
        <f t="shared" si="61"/>
        <v>2.9557475501703762E-2</v>
      </c>
      <c r="BX99" s="3"/>
      <c r="BY99" s="3" t="str">
        <f t="shared" si="62"/>
        <v/>
      </c>
      <c r="BZ99" s="3" t="str">
        <f t="shared" si="62"/>
        <v/>
      </c>
    </row>
    <row r="100" spans="1:78" s="2" customFormat="1" hidden="1">
      <c r="A100" s="11">
        <v>39860</v>
      </c>
      <c r="B100">
        <v>73.410004000000001</v>
      </c>
      <c r="C100">
        <f t="shared" si="43"/>
        <v>81.019997000000004</v>
      </c>
      <c r="D100">
        <f t="shared" si="44"/>
        <v>66.110000999999997</v>
      </c>
      <c r="E100" s="10">
        <f t="shared" si="45"/>
        <v>4.2836975031057711E-2</v>
      </c>
      <c r="F100" s="10">
        <f t="shared" si="46"/>
        <v>4.5488084005266091E-2</v>
      </c>
      <c r="G100" s="33">
        <f t="shared" si="63"/>
        <v>0.67731204584952232</v>
      </c>
      <c r="H100" s="33">
        <f t="shared" si="64"/>
        <v>0.64730678334171998</v>
      </c>
      <c r="I100" s="10">
        <f t="shared" si="47"/>
        <v>0.67731204584952232</v>
      </c>
      <c r="J100">
        <f t="shared" si="74"/>
        <v>0.69082826050646651</v>
      </c>
      <c r="K100" t="e">
        <f t="shared" si="41"/>
        <v>#VALUE!</v>
      </c>
      <c r="L100" t="e">
        <f t="shared" si="42"/>
        <v>#VALUE!</v>
      </c>
      <c r="M100" t="e">
        <f t="shared" si="75"/>
        <v>#VALUE!</v>
      </c>
      <c r="N100" t="e">
        <f t="shared" si="48"/>
        <v>#VALUE!</v>
      </c>
      <c r="P100" s="2">
        <f t="shared" si="65"/>
        <v>-0.40999599999999248</v>
      </c>
      <c r="Q100" s="2">
        <f t="shared" si="66"/>
        <v>0</v>
      </c>
      <c r="R100" s="2">
        <f t="shared" si="67"/>
        <v>-0.40999599999999248</v>
      </c>
      <c r="S100" s="2">
        <f t="shared" si="78"/>
        <v>-0.87136354545454575</v>
      </c>
      <c r="T100" s="2">
        <f t="shared" si="79"/>
        <v>-0.8165001000000004</v>
      </c>
      <c r="U100" s="9">
        <f t="shared" si="49"/>
        <v>1.0671934338459301</v>
      </c>
      <c r="V100" s="9">
        <f t="shared" si="50"/>
        <v>51.625233341635564</v>
      </c>
      <c r="W100" s="9">
        <f t="shared" si="51"/>
        <v>0.43537289992527994</v>
      </c>
      <c r="X100" s="9">
        <f t="shared" si="80"/>
        <v>0.8716820203236838</v>
      </c>
      <c r="Y100" s="9">
        <f t="shared" si="52"/>
        <v>0.89215486181708692</v>
      </c>
      <c r="AA100" s="8" t="e">
        <f t="shared" si="53"/>
        <v>#VALUE!</v>
      </c>
      <c r="AD100" s="7">
        <f t="shared" si="68"/>
        <v>-5.5694769906745479E-3</v>
      </c>
      <c r="AE100" s="6">
        <f t="shared" si="69"/>
        <v>-2.9878806421438637E-3</v>
      </c>
      <c r="AF100" s="6"/>
      <c r="AG100" s="6"/>
      <c r="AI100"/>
      <c r="AL100" s="7">
        <f t="shared" si="70"/>
        <v>-2.2760311527752389E-2</v>
      </c>
      <c r="AM100" s="6">
        <f t="shared" si="71"/>
        <v>-3.854085730522093E-2</v>
      </c>
      <c r="AN100" s="6"/>
      <c r="AO100" s="6"/>
      <c r="AQ100"/>
      <c r="AT100" s="7">
        <f t="shared" si="72"/>
        <v>-6.6146286613397373E-2</v>
      </c>
      <c r="AU100" s="6">
        <f t="shared" si="73"/>
        <v>1.3609256798589134E-2</v>
      </c>
      <c r="AV100" s="12"/>
      <c r="AW100" s="6"/>
      <c r="AY100"/>
      <c r="BB100" s="7">
        <f t="shared" si="76"/>
        <v>-9.8949636234126268E-3</v>
      </c>
      <c r="BC100" s="6">
        <f t="shared" si="77"/>
        <v>9.3489692972895222E-2</v>
      </c>
      <c r="BD100" s="12"/>
      <c r="BE100" s="6"/>
      <c r="BG100"/>
      <c r="BJ100" s="4">
        <f t="shared" si="54"/>
        <v>73.410004000000001</v>
      </c>
      <c r="BK100" s="3">
        <f t="shared" si="55"/>
        <v>-5.5694769906745479E-3</v>
      </c>
      <c r="BL100" s="3"/>
      <c r="BM100" s="3" t="str">
        <f t="shared" si="56"/>
        <v/>
      </c>
      <c r="BN100" s="3" t="str">
        <f t="shared" si="56"/>
        <v/>
      </c>
      <c r="BO100" s="3">
        <f t="shared" si="57"/>
        <v>-2.2760311527752389E-2</v>
      </c>
      <c r="BP100" s="3"/>
      <c r="BQ100" s="3" t="str">
        <f t="shared" si="58"/>
        <v/>
      </c>
      <c r="BR100" s="3" t="str">
        <f t="shared" si="58"/>
        <v/>
      </c>
      <c r="BS100" s="3">
        <f t="shared" si="59"/>
        <v>-6.6146286613397373E-2</v>
      </c>
      <c r="BT100" s="3"/>
      <c r="BU100" s="3" t="str">
        <f t="shared" si="60"/>
        <v/>
      </c>
      <c r="BV100" s="3" t="str">
        <f t="shared" si="60"/>
        <v/>
      </c>
      <c r="BW100" s="3">
        <f t="shared" si="61"/>
        <v>-9.8949636234126268E-3</v>
      </c>
      <c r="BX100" s="3"/>
      <c r="BY100" s="3" t="str">
        <f t="shared" si="62"/>
        <v/>
      </c>
      <c r="BZ100" s="3" t="str">
        <f t="shared" si="62"/>
        <v/>
      </c>
    </row>
    <row r="101" spans="1:78" s="2" customFormat="1" hidden="1">
      <c r="A101" s="11">
        <v>39867</v>
      </c>
      <c r="B101">
        <v>72.910004000000001</v>
      </c>
      <c r="C101">
        <f t="shared" si="43"/>
        <v>81.019997000000004</v>
      </c>
      <c r="D101">
        <f t="shared" si="44"/>
        <v>66.110000999999997</v>
      </c>
      <c r="E101" s="10">
        <f t="shared" si="45"/>
        <v>4.5805100704882425E-2</v>
      </c>
      <c r="F101" s="10">
        <f t="shared" si="46"/>
        <v>4.2519958331441447E-2</v>
      </c>
      <c r="G101" s="33">
        <f t="shared" si="63"/>
        <v>0.72424223340406291</v>
      </c>
      <c r="H101" s="33">
        <f t="shared" si="64"/>
        <v>0.60506961454263442</v>
      </c>
      <c r="I101" s="10">
        <f t="shared" si="47"/>
        <v>0.72424223340406291</v>
      </c>
      <c r="J101">
        <f t="shared" si="74"/>
        <v>0.68794466001071575</v>
      </c>
      <c r="K101" t="e">
        <f t="shared" si="41"/>
        <v>#VALUE!</v>
      </c>
      <c r="L101" t="e">
        <f t="shared" si="42"/>
        <v>#VALUE!</v>
      </c>
      <c r="M101" t="e">
        <f t="shared" si="75"/>
        <v>#VALUE!</v>
      </c>
      <c r="N101" t="e">
        <f t="shared" si="48"/>
        <v>#VALUE!</v>
      </c>
      <c r="P101" s="2">
        <f t="shared" si="65"/>
        <v>-0.5</v>
      </c>
      <c r="Q101" s="2">
        <f t="shared" si="66"/>
        <v>0</v>
      </c>
      <c r="R101" s="2">
        <f t="shared" si="67"/>
        <v>-0.5</v>
      </c>
      <c r="S101" s="2">
        <f t="shared" si="78"/>
        <v>-0.77727263636363697</v>
      </c>
      <c r="T101" s="2">
        <f t="shared" si="79"/>
        <v>-0.58349990000000029</v>
      </c>
      <c r="U101" s="9">
        <f t="shared" si="49"/>
        <v>1.3320870086929519</v>
      </c>
      <c r="V101" s="9">
        <f t="shared" si="50"/>
        <v>57.119953231913804</v>
      </c>
      <c r="W101" s="9">
        <f t="shared" si="51"/>
        <v>0.38592042091277579</v>
      </c>
      <c r="X101" s="9">
        <f t="shared" si="80"/>
        <v>1</v>
      </c>
      <c r="Y101" s="9">
        <f t="shared" si="52"/>
        <v>0.89100000000000001</v>
      </c>
      <c r="AA101" s="8" t="e">
        <f t="shared" si="53"/>
        <v>#VALUE!</v>
      </c>
      <c r="AD101" s="7">
        <f t="shared" si="68"/>
        <v>-6.8343619306815541E-3</v>
      </c>
      <c r="AE101" s="6">
        <f t="shared" si="69"/>
        <v>-6.2019194606780514E-3</v>
      </c>
      <c r="AF101" s="6"/>
      <c r="AG101" s="6"/>
      <c r="AI101"/>
      <c r="AL101" s="7">
        <f t="shared" si="70"/>
        <v>-1.2810123214969294E-2</v>
      </c>
      <c r="AM101" s="6">
        <f t="shared" si="71"/>
        <v>-3.3106046219372021E-2</v>
      </c>
      <c r="AN101" s="6"/>
      <c r="AO101" s="6"/>
      <c r="AQ101"/>
      <c r="AT101" s="7">
        <f t="shared" si="72"/>
        <v>-6.414404101679895E-2</v>
      </c>
      <c r="AU101" s="6">
        <f t="shared" si="73"/>
        <v>-1.1860665855830026E-2</v>
      </c>
      <c r="AV101" s="12"/>
      <c r="AW101" s="6"/>
      <c r="AY101"/>
      <c r="BB101" s="7">
        <f t="shared" si="76"/>
        <v>-2.6126589278036752E-2</v>
      </c>
      <c r="BC101" s="6">
        <f t="shared" si="77"/>
        <v>9.1436026653743716E-2</v>
      </c>
      <c r="BD101" s="12"/>
      <c r="BE101" s="6"/>
      <c r="BG101"/>
      <c r="BJ101" s="4">
        <f t="shared" si="54"/>
        <v>72.910004000000001</v>
      </c>
      <c r="BK101" s="3">
        <f t="shared" si="55"/>
        <v>-6.8343619306815541E-3</v>
      </c>
      <c r="BL101" s="3"/>
      <c r="BM101" s="3" t="str">
        <f t="shared" si="56"/>
        <v/>
      </c>
      <c r="BN101" s="3" t="str">
        <f t="shared" si="56"/>
        <v/>
      </c>
      <c r="BO101" s="3">
        <f t="shared" si="57"/>
        <v>-1.2810123214969294E-2</v>
      </c>
      <c r="BP101" s="3"/>
      <c r="BQ101" s="3" t="str">
        <f t="shared" si="58"/>
        <v/>
      </c>
      <c r="BR101" s="3" t="str">
        <f t="shared" si="58"/>
        <v/>
      </c>
      <c r="BS101" s="3">
        <f t="shared" si="59"/>
        <v>-6.414404101679895E-2</v>
      </c>
      <c r="BT101" s="3"/>
      <c r="BU101" s="3" t="str">
        <f t="shared" si="60"/>
        <v/>
      </c>
      <c r="BV101" s="3" t="str">
        <f t="shared" si="60"/>
        <v/>
      </c>
      <c r="BW101" s="3">
        <f t="shared" si="61"/>
        <v>-2.6126589278036752E-2</v>
      </c>
      <c r="BX101" s="3"/>
      <c r="BY101" s="3" t="str">
        <f t="shared" si="62"/>
        <v/>
      </c>
      <c r="BZ101" s="3" t="str">
        <f t="shared" si="62"/>
        <v/>
      </c>
    </row>
    <row r="102" spans="1:78" s="2" customFormat="1" hidden="1">
      <c r="A102" s="11">
        <v>39874</v>
      </c>
      <c r="B102">
        <v>72.610000999999997</v>
      </c>
      <c r="C102">
        <f t="shared" si="43"/>
        <v>81.019997000000004</v>
      </c>
      <c r="D102">
        <f t="shared" si="44"/>
        <v>66.110000999999997</v>
      </c>
      <c r="E102" s="10">
        <f t="shared" si="45"/>
        <v>4.7595780028169374E-2</v>
      </c>
      <c r="F102" s="10">
        <f t="shared" si="46"/>
        <v>4.0729279008154422E-2</v>
      </c>
      <c r="G102" s="33">
        <f t="shared" si="63"/>
        <v>0.7525553595068416</v>
      </c>
      <c r="H102" s="33">
        <f t="shared" si="64"/>
        <v>0.57958780105013252</v>
      </c>
      <c r="I102" s="10">
        <f t="shared" si="47"/>
        <v>0.7525553595068416</v>
      </c>
      <c r="J102">
        <f t="shared" si="74"/>
        <v>0.65355836920848054</v>
      </c>
      <c r="K102" t="e">
        <f t="shared" si="41"/>
        <v>#VALUE!</v>
      </c>
      <c r="L102" t="e">
        <f t="shared" si="42"/>
        <v>#VALUE!</v>
      </c>
      <c r="M102" t="e">
        <f t="shared" si="75"/>
        <v>#VALUE!</v>
      </c>
      <c r="N102" t="e">
        <f t="shared" si="48"/>
        <v>#VALUE!</v>
      </c>
      <c r="P102" s="2">
        <f t="shared" si="65"/>
        <v>-0.30000300000000379</v>
      </c>
      <c r="Q102" s="2">
        <f t="shared" si="66"/>
        <v>0</v>
      </c>
      <c r="R102" s="2">
        <f t="shared" si="67"/>
        <v>-0.30000300000000379</v>
      </c>
      <c r="S102" s="2">
        <f t="shared" si="78"/>
        <v>-0.77863659090909143</v>
      </c>
      <c r="T102" s="2">
        <f t="shared" si="79"/>
        <v>-0.59850005000000051</v>
      </c>
      <c r="U102" s="9">
        <f t="shared" si="49"/>
        <v>1.3009799930828589</v>
      </c>
      <c r="V102" s="9">
        <f t="shared" si="50"/>
        <v>56.540256629515611</v>
      </c>
      <c r="W102" s="9">
        <f t="shared" si="51"/>
        <v>0.39113769033435952</v>
      </c>
      <c r="X102" s="9">
        <f t="shared" si="80"/>
        <v>0.9389851214169348</v>
      </c>
      <c r="Y102" s="9">
        <f t="shared" si="52"/>
        <v>0.89154913390724755</v>
      </c>
      <c r="AA102" s="8" t="e">
        <f t="shared" si="53"/>
        <v>#VALUE!</v>
      </c>
      <c r="AD102" s="7">
        <f t="shared" si="68"/>
        <v>-4.1231915161333036E-3</v>
      </c>
      <c r="AE102" s="6">
        <f t="shared" si="69"/>
        <v>-5.4787767234074289E-3</v>
      </c>
      <c r="AF102" s="6"/>
      <c r="AG102" s="6"/>
      <c r="AI102"/>
      <c r="AL102" s="7">
        <f t="shared" si="70"/>
        <v>-1.6527030437489532E-2</v>
      </c>
      <c r="AM102" s="6">
        <f t="shared" si="71"/>
        <v>-2.0036973884127854E-2</v>
      </c>
      <c r="AN102" s="6"/>
      <c r="AO102" s="6"/>
      <c r="AQ102"/>
      <c r="AT102" s="7">
        <f t="shared" si="72"/>
        <v>-8.5736634509568893E-2</v>
      </c>
      <c r="AU102" s="6">
        <f t="shared" si="73"/>
        <v>-3.4443291322974107E-2</v>
      </c>
      <c r="AV102" s="12"/>
      <c r="AW102" s="6"/>
      <c r="AY102"/>
      <c r="BB102" s="7">
        <f t="shared" si="76"/>
        <v>-0.1095933335822866</v>
      </c>
      <c r="BC102" s="6">
        <f t="shared" si="77"/>
        <v>7.8708192247564993E-2</v>
      </c>
      <c r="BD102" s="12"/>
      <c r="BE102" s="6"/>
      <c r="BG102"/>
      <c r="BJ102" s="4">
        <f t="shared" si="54"/>
        <v>72.610000999999997</v>
      </c>
      <c r="BK102" s="3">
        <f t="shared" si="55"/>
        <v>-4.1231915161333036E-3</v>
      </c>
      <c r="BL102" s="3"/>
      <c r="BM102" s="3" t="str">
        <f t="shared" si="56"/>
        <v/>
      </c>
      <c r="BN102" s="3" t="str">
        <f t="shared" si="56"/>
        <v/>
      </c>
      <c r="BO102" s="3">
        <f t="shared" si="57"/>
        <v>-1.6527030437489532E-2</v>
      </c>
      <c r="BP102" s="3"/>
      <c r="BQ102" s="3" t="str">
        <f t="shared" si="58"/>
        <v/>
      </c>
      <c r="BR102" s="3" t="str">
        <f t="shared" si="58"/>
        <v/>
      </c>
      <c r="BS102" s="3">
        <f t="shared" si="59"/>
        <v>-8.5736634509568893E-2</v>
      </c>
      <c r="BT102" s="3"/>
      <c r="BU102" s="3" t="str">
        <f t="shared" si="60"/>
        <v/>
      </c>
      <c r="BV102" s="3" t="str">
        <f t="shared" si="60"/>
        <v/>
      </c>
      <c r="BW102" s="3">
        <f t="shared" si="61"/>
        <v>-0.1095933335822866</v>
      </c>
      <c r="BX102" s="3"/>
      <c r="BY102" s="3" t="str">
        <f t="shared" si="62"/>
        <v/>
      </c>
      <c r="BZ102" s="3" t="str">
        <f t="shared" si="62"/>
        <v/>
      </c>
    </row>
    <row r="103" spans="1:78" s="2" customFormat="1" hidden="1">
      <c r="A103" s="11">
        <v>39881</v>
      </c>
      <c r="B103">
        <v>72.239998</v>
      </c>
      <c r="C103">
        <f t="shared" si="43"/>
        <v>81.019997000000004</v>
      </c>
      <c r="D103">
        <f t="shared" si="44"/>
        <v>66.110000999999997</v>
      </c>
      <c r="E103" s="10">
        <f t="shared" si="45"/>
        <v>4.9814497484766483E-2</v>
      </c>
      <c r="F103" s="10">
        <f t="shared" si="46"/>
        <v>3.8510561551557347E-2</v>
      </c>
      <c r="G103" s="33">
        <f t="shared" si="63"/>
        <v>0.78763636274295479</v>
      </c>
      <c r="H103" s="33">
        <f t="shared" si="64"/>
        <v>0.54801489813763105</v>
      </c>
      <c r="I103" s="10">
        <f t="shared" si="47"/>
        <v>0.78763636274295479</v>
      </c>
      <c r="J103">
        <f t="shared" si="74"/>
        <v>0.62166797894978831</v>
      </c>
      <c r="K103" t="e">
        <f t="shared" si="41"/>
        <v>#VALUE!</v>
      </c>
      <c r="L103" t="e">
        <f t="shared" si="42"/>
        <v>#VALUE!</v>
      </c>
      <c r="M103" t="e">
        <f t="shared" si="75"/>
        <v>#VALUE!</v>
      </c>
      <c r="N103" t="e">
        <f t="shared" si="48"/>
        <v>#VALUE!</v>
      </c>
      <c r="P103" s="2">
        <f t="shared" si="65"/>
        <v>-0.37000299999999697</v>
      </c>
      <c r="Q103" s="2">
        <f t="shared" si="66"/>
        <v>0</v>
      </c>
      <c r="R103" s="2">
        <f t="shared" si="67"/>
        <v>-0.37000299999999697</v>
      </c>
      <c r="S103" s="2">
        <f t="shared" si="78"/>
        <v>-0.56090927272727309</v>
      </c>
      <c r="T103" s="2">
        <f t="shared" si="79"/>
        <v>-0.61700020000000033</v>
      </c>
      <c r="U103" s="9">
        <f t="shared" si="49"/>
        <v>0.90909090909090917</v>
      </c>
      <c r="V103" s="9">
        <f t="shared" si="50"/>
        <v>47.61904761904762</v>
      </c>
      <c r="W103" s="9">
        <f t="shared" si="51"/>
        <v>0.47142857142857147</v>
      </c>
      <c r="X103" s="9">
        <f t="shared" si="80"/>
        <v>7.4786842929781178E-16</v>
      </c>
      <c r="Y103" s="9">
        <f t="shared" si="52"/>
        <v>0.9</v>
      </c>
      <c r="AA103" s="8" t="e">
        <f t="shared" si="53"/>
        <v>#VALUE!</v>
      </c>
      <c r="AD103" s="7">
        <f t="shared" si="68"/>
        <v>-5.1087857411261477E-3</v>
      </c>
      <c r="AE103" s="6">
        <f t="shared" si="69"/>
        <v>-4.6159886286297261E-3</v>
      </c>
      <c r="AF103" s="6"/>
      <c r="AG103" s="6"/>
      <c r="AI103"/>
      <c r="AL103" s="7">
        <f t="shared" si="70"/>
        <v>-1.606633918794103E-2</v>
      </c>
      <c r="AM103" s="6">
        <f t="shared" si="71"/>
        <v>-1.7040951092038063E-2</v>
      </c>
      <c r="AN103" s="6"/>
      <c r="AO103" s="6"/>
      <c r="AQ103"/>
      <c r="AT103" s="7">
        <f t="shared" si="72"/>
        <v>-4.9686246534915879E-2</v>
      </c>
      <c r="AU103" s="6">
        <f t="shared" si="73"/>
        <v>-5.2999957086561487E-2</v>
      </c>
      <c r="AV103" s="12"/>
      <c r="AW103" s="6"/>
      <c r="AY103"/>
      <c r="BB103" s="7">
        <f t="shared" si="76"/>
        <v>-0.11445527324920197</v>
      </c>
      <c r="BC103" s="6">
        <f t="shared" si="77"/>
        <v>5.8648750379209108E-2</v>
      </c>
      <c r="BD103" s="12"/>
      <c r="BE103" s="6"/>
      <c r="BG103"/>
      <c r="BJ103" s="4">
        <f t="shared" si="54"/>
        <v>72.239998</v>
      </c>
      <c r="BK103" s="3">
        <f t="shared" si="55"/>
        <v>-5.1087857411261477E-3</v>
      </c>
      <c r="BL103" s="3"/>
      <c r="BM103" s="3" t="str">
        <f t="shared" si="56"/>
        <v/>
      </c>
      <c r="BN103" s="3" t="str">
        <f t="shared" si="56"/>
        <v/>
      </c>
      <c r="BO103" s="3">
        <f t="shared" si="57"/>
        <v>-1.606633918794103E-2</v>
      </c>
      <c r="BP103" s="3"/>
      <c r="BQ103" s="3" t="str">
        <f t="shared" si="58"/>
        <v/>
      </c>
      <c r="BR103" s="3" t="str">
        <f t="shared" si="58"/>
        <v/>
      </c>
      <c r="BS103" s="3">
        <f t="shared" si="59"/>
        <v>-4.9686246534915879E-2</v>
      </c>
      <c r="BT103" s="3"/>
      <c r="BU103" s="3" t="str">
        <f t="shared" si="60"/>
        <v/>
      </c>
      <c r="BV103" s="3" t="str">
        <f t="shared" si="60"/>
        <v/>
      </c>
      <c r="BW103" s="3">
        <f t="shared" si="61"/>
        <v>-0.11445527324920197</v>
      </c>
      <c r="BX103" s="3"/>
      <c r="BY103" s="3" t="str">
        <f t="shared" si="62"/>
        <v/>
      </c>
      <c r="BZ103" s="3" t="str">
        <f t="shared" si="62"/>
        <v/>
      </c>
    </row>
    <row r="104" spans="1:78" s="2" customFormat="1" hidden="1">
      <c r="A104" s="11">
        <v>39888</v>
      </c>
      <c r="B104">
        <v>72.879997000000003</v>
      </c>
      <c r="C104">
        <f t="shared" si="43"/>
        <v>81.019997000000004</v>
      </c>
      <c r="D104">
        <f t="shared" si="44"/>
        <v>66.110000999999997</v>
      </c>
      <c r="E104" s="10">
        <f t="shared" si="45"/>
        <v>4.5983876678722925E-2</v>
      </c>
      <c r="F104" s="10">
        <f t="shared" si="46"/>
        <v>4.2341182357600919E-2</v>
      </c>
      <c r="G104" s="33">
        <f t="shared" si="63"/>
        <v>0.72706892974531612</v>
      </c>
      <c r="H104" s="33">
        <f t="shared" si="64"/>
        <v>0.60252558783550603</v>
      </c>
      <c r="I104" s="10">
        <f t="shared" si="47"/>
        <v>0.72706892974531612</v>
      </c>
      <c r="J104">
        <f t="shared" si="74"/>
        <v>0.59923413137350845</v>
      </c>
      <c r="K104" t="e">
        <f t="shared" si="41"/>
        <v>#VALUE!</v>
      </c>
      <c r="L104" t="e">
        <f t="shared" si="42"/>
        <v>#VALUE!</v>
      </c>
      <c r="M104" t="e">
        <f t="shared" si="75"/>
        <v>#VALUE!</v>
      </c>
      <c r="N104" t="e">
        <f t="shared" si="48"/>
        <v>#VALUE!</v>
      </c>
      <c r="P104" s="2">
        <f t="shared" si="65"/>
        <v>0.63999900000000309</v>
      </c>
      <c r="Q104" s="2">
        <f t="shared" si="66"/>
        <v>0.63999900000000309</v>
      </c>
      <c r="R104" s="2">
        <f t="shared" si="67"/>
        <v>0</v>
      </c>
      <c r="S104" s="2">
        <f t="shared" si="78"/>
        <v>-0.56090927272727309</v>
      </c>
      <c r="T104" s="2">
        <f t="shared" si="79"/>
        <v>-0.50750010000000001</v>
      </c>
      <c r="U104" s="9">
        <f t="shared" si="49"/>
        <v>1.1052397284794093</v>
      </c>
      <c r="V104" s="9">
        <f t="shared" si="50"/>
        <v>52.499471367933545</v>
      </c>
      <c r="W104" s="9">
        <f t="shared" si="51"/>
        <v>0.42750475768859808</v>
      </c>
      <c r="X104" s="9">
        <f t="shared" si="80"/>
        <v>0.51367984776912512</v>
      </c>
      <c r="Y104" s="9">
        <f t="shared" si="52"/>
        <v>0.89537688137007787</v>
      </c>
      <c r="AA104" s="8" t="e">
        <f t="shared" si="53"/>
        <v>#VALUE!</v>
      </c>
      <c r="AD104" s="7">
        <f t="shared" si="68"/>
        <v>8.8203303649088561E-3</v>
      </c>
      <c r="AE104" s="6">
        <f t="shared" si="69"/>
        <v>1.8557723118913542E-3</v>
      </c>
      <c r="AF104" s="6"/>
      <c r="AG104" s="6"/>
      <c r="AI104"/>
      <c r="AL104" s="7">
        <f t="shared" si="70"/>
        <v>-4.1164689235073014E-4</v>
      </c>
      <c r="AM104" s="6">
        <f t="shared" si="71"/>
        <v>-1.1453784933187647E-2</v>
      </c>
      <c r="AN104" s="6"/>
      <c r="AO104" s="6"/>
      <c r="AQ104"/>
      <c r="AT104" s="7">
        <f t="shared" si="72"/>
        <v>-3.0006320350784661E-2</v>
      </c>
      <c r="AU104" s="6">
        <f t="shared" si="73"/>
        <v>-5.9716365095854852E-2</v>
      </c>
      <c r="AV104" s="12"/>
      <c r="AW104" s="6"/>
      <c r="AY104"/>
      <c r="BB104" s="7">
        <f t="shared" si="76"/>
        <v>-7.3392295436429625E-2</v>
      </c>
      <c r="BC104" s="6">
        <f t="shared" si="77"/>
        <v>3.5781584942331038E-2</v>
      </c>
      <c r="BD104" s="12"/>
      <c r="BE104" s="6"/>
      <c r="BG104"/>
      <c r="BJ104" s="4">
        <f t="shared" si="54"/>
        <v>72.879997000000003</v>
      </c>
      <c r="BK104" s="3">
        <f t="shared" si="55"/>
        <v>8.8203303649088561E-3</v>
      </c>
      <c r="BL104" s="3"/>
      <c r="BM104" s="3" t="str">
        <f t="shared" si="56"/>
        <v/>
      </c>
      <c r="BN104" s="3" t="str">
        <f t="shared" si="56"/>
        <v/>
      </c>
      <c r="BO104" s="3">
        <f t="shared" si="57"/>
        <v>-4.1164689235073014E-4</v>
      </c>
      <c r="BP104" s="3"/>
      <c r="BQ104" s="3" t="str">
        <f t="shared" si="58"/>
        <v/>
      </c>
      <c r="BR104" s="3" t="str">
        <f t="shared" si="58"/>
        <v/>
      </c>
      <c r="BS104" s="3">
        <f t="shared" si="59"/>
        <v>-3.0006320350784661E-2</v>
      </c>
      <c r="BT104" s="3"/>
      <c r="BU104" s="3" t="str">
        <f t="shared" si="60"/>
        <v/>
      </c>
      <c r="BV104" s="3" t="str">
        <f t="shared" si="60"/>
        <v/>
      </c>
      <c r="BW104" s="3">
        <f t="shared" si="61"/>
        <v>-7.3392295436429625E-2</v>
      </c>
      <c r="BX104" s="3"/>
      <c r="BY104" s="3" t="str">
        <f t="shared" si="62"/>
        <v/>
      </c>
      <c r="BZ104" s="3" t="str">
        <f t="shared" si="62"/>
        <v/>
      </c>
    </row>
    <row r="105" spans="1:78" s="2" customFormat="1" hidden="1">
      <c r="A105" s="11">
        <v>39895</v>
      </c>
      <c r="B105">
        <v>73.760002</v>
      </c>
      <c r="C105">
        <f t="shared" si="43"/>
        <v>81.019997000000004</v>
      </c>
      <c r="D105">
        <f t="shared" si="44"/>
        <v>66.110000999999997</v>
      </c>
      <c r="E105" s="10">
        <f t="shared" si="45"/>
        <v>4.0771302945105455E-2</v>
      </c>
      <c r="F105" s="10">
        <f t="shared" si="46"/>
        <v>4.7553756091218383E-2</v>
      </c>
      <c r="G105" s="33">
        <f t="shared" si="63"/>
        <v>0.64465090239632117</v>
      </c>
      <c r="H105" s="33">
        <f t="shared" si="64"/>
        <v>0.67670181244960148</v>
      </c>
      <c r="I105" s="10">
        <f t="shared" si="47"/>
        <v>0.67670181244960148</v>
      </c>
      <c r="J105">
        <f t="shared" si="74"/>
        <v>0.577089658833571</v>
      </c>
      <c r="K105" t="e">
        <f t="shared" si="41"/>
        <v>#VALUE!</v>
      </c>
      <c r="L105" t="e">
        <f t="shared" si="42"/>
        <v>#VALUE!</v>
      </c>
      <c r="M105" t="e">
        <f t="shared" si="75"/>
        <v>#VALUE!</v>
      </c>
      <c r="N105" t="e">
        <f t="shared" si="48"/>
        <v>#VALUE!</v>
      </c>
      <c r="P105" s="2">
        <f t="shared" si="65"/>
        <v>0.88000499999999704</v>
      </c>
      <c r="Q105" s="2">
        <f t="shared" si="66"/>
        <v>0.88000499999999704</v>
      </c>
      <c r="R105" s="2">
        <f t="shared" si="67"/>
        <v>0</v>
      </c>
      <c r="S105" s="2">
        <f t="shared" si="78"/>
        <v>-0.56090927272727309</v>
      </c>
      <c r="T105" s="2">
        <f t="shared" si="79"/>
        <v>-0.50750010000000001</v>
      </c>
      <c r="U105" s="9">
        <f t="shared" si="49"/>
        <v>1.1052397284794093</v>
      </c>
      <c r="V105" s="9">
        <f t="shared" si="50"/>
        <v>52.499471367933545</v>
      </c>
      <c r="W105" s="9">
        <f t="shared" si="51"/>
        <v>0.42750475768859808</v>
      </c>
      <c r="X105" s="9">
        <f t="shared" si="80"/>
        <v>0.51367984776912512</v>
      </c>
      <c r="Y105" s="9">
        <f t="shared" si="52"/>
        <v>0.89537688137007787</v>
      </c>
      <c r="AA105" s="8" t="e">
        <f t="shared" si="53"/>
        <v>#VALUE!</v>
      </c>
      <c r="AD105" s="7">
        <f t="shared" si="68"/>
        <v>1.2002394575159898E-2</v>
      </c>
      <c r="AE105" s="6">
        <f t="shared" si="69"/>
        <v>1.0411362470034376E-2</v>
      </c>
      <c r="AF105" s="6"/>
      <c r="AG105" s="6"/>
      <c r="AI105"/>
      <c r="AL105" s="7">
        <f t="shared" si="70"/>
        <v>1.5713939198942647E-2</v>
      </c>
      <c r="AM105" s="6">
        <f t="shared" si="71"/>
        <v>-4.3227693297096621E-3</v>
      </c>
      <c r="AN105" s="6"/>
      <c r="AO105" s="6"/>
      <c r="AQ105"/>
      <c r="AT105" s="7">
        <f t="shared" si="72"/>
        <v>-1.2193755321601659E-3</v>
      </c>
      <c r="AU105" s="6">
        <f t="shared" si="73"/>
        <v>-6.0302297559924514E-2</v>
      </c>
      <c r="AV105" s="12"/>
      <c r="AW105" s="6"/>
      <c r="AY105"/>
      <c r="BB105" s="7">
        <f t="shared" si="76"/>
        <v>-5.2553293333989656E-2</v>
      </c>
      <c r="BC105" s="6">
        <f t="shared" si="77"/>
        <v>1.7651763867601342E-2</v>
      </c>
      <c r="BD105" s="12"/>
      <c r="BE105" s="6"/>
      <c r="BG105"/>
      <c r="BJ105" s="4">
        <f t="shared" si="54"/>
        <v>73.760002</v>
      </c>
      <c r="BK105" s="3">
        <f t="shared" si="55"/>
        <v>1.2002394575159898E-2</v>
      </c>
      <c r="BL105" s="3"/>
      <c r="BM105" s="3" t="str">
        <f t="shared" si="56"/>
        <v/>
      </c>
      <c r="BN105" s="3" t="str">
        <f t="shared" si="56"/>
        <v/>
      </c>
      <c r="BO105" s="3">
        <f t="shared" si="57"/>
        <v>1.5713939198942647E-2</v>
      </c>
      <c r="BP105" s="3"/>
      <c r="BQ105" s="3" t="str">
        <f t="shared" si="58"/>
        <v/>
      </c>
      <c r="BR105" s="3" t="str">
        <f t="shared" si="58"/>
        <v/>
      </c>
      <c r="BS105" s="3">
        <f t="shared" si="59"/>
        <v>-1.2193755321601659E-3</v>
      </c>
      <c r="BT105" s="3"/>
      <c r="BU105" s="3" t="str">
        <f t="shared" si="60"/>
        <v/>
      </c>
      <c r="BV105" s="3" t="str">
        <f t="shared" si="60"/>
        <v/>
      </c>
      <c r="BW105" s="3">
        <f t="shared" si="61"/>
        <v>-5.2553293333989656E-2</v>
      </c>
      <c r="BX105" s="3"/>
      <c r="BY105" s="3" t="str">
        <f t="shared" si="62"/>
        <v/>
      </c>
      <c r="BZ105" s="3" t="str">
        <f t="shared" si="62"/>
        <v/>
      </c>
    </row>
    <row r="106" spans="1:78" s="2" customFormat="1" hidden="1">
      <c r="A106" s="11">
        <v>39902</v>
      </c>
      <c r="B106">
        <v>72.110000999999997</v>
      </c>
      <c r="C106">
        <f t="shared" si="43"/>
        <v>81.019997000000004</v>
      </c>
      <c r="D106">
        <f t="shared" si="44"/>
        <v>66.110000999999997</v>
      </c>
      <c r="E106" s="10">
        <f t="shared" si="45"/>
        <v>5.0596721182968554E-2</v>
      </c>
      <c r="F106" s="10">
        <f t="shared" si="46"/>
        <v>3.7728337853355325E-2</v>
      </c>
      <c r="G106" s="33">
        <f t="shared" si="63"/>
        <v>0.80000440537334838</v>
      </c>
      <c r="H106" s="33">
        <f t="shared" si="64"/>
        <v>0.53688365977027752</v>
      </c>
      <c r="I106" s="10">
        <f t="shared" si="47"/>
        <v>0.80000440537334838</v>
      </c>
      <c r="J106">
        <f t="shared" si="74"/>
        <v>0.5559910689962585</v>
      </c>
      <c r="K106" t="e">
        <f t="shared" ref="K106:K169" si="81">AVERAGE(J67:J106)</f>
        <v>#VALUE!</v>
      </c>
      <c r="L106" t="e">
        <f t="shared" ref="L106:L169" si="82">SLOPE(K96:K106,A96:A106)</f>
        <v>#VALUE!</v>
      </c>
      <c r="M106" t="e">
        <f t="shared" si="75"/>
        <v>#VALUE!</v>
      </c>
      <c r="N106" t="e">
        <f t="shared" si="48"/>
        <v>#VALUE!</v>
      </c>
      <c r="P106" s="2">
        <f t="shared" si="65"/>
        <v>-1.6500010000000032</v>
      </c>
      <c r="Q106" s="2">
        <f t="shared" si="66"/>
        <v>0</v>
      </c>
      <c r="R106" s="2">
        <f t="shared" si="67"/>
        <v>-1.6500010000000032</v>
      </c>
      <c r="S106" s="2">
        <f t="shared" si="78"/>
        <v>-0.53636377272727287</v>
      </c>
      <c r="T106" s="2">
        <f t="shared" si="79"/>
        <v>-0.59000015000000017</v>
      </c>
      <c r="U106" s="9">
        <f t="shared" si="49"/>
        <v>0.90909090909090906</v>
      </c>
      <c r="V106" s="9">
        <f t="shared" si="50"/>
        <v>47.61904761904762</v>
      </c>
      <c r="W106" s="9">
        <f t="shared" si="51"/>
        <v>0.47142857142857147</v>
      </c>
      <c r="X106" s="9">
        <f t="shared" si="80"/>
        <v>7.4786842929781178E-16</v>
      </c>
      <c r="Y106" s="9">
        <f t="shared" si="52"/>
        <v>0.9</v>
      </c>
      <c r="AA106" s="8" t="e">
        <f t="shared" si="53"/>
        <v>#VALUE!</v>
      </c>
      <c r="AD106" s="7">
        <f t="shared" si="68"/>
        <v>-2.2623861566935338E-2</v>
      </c>
      <c r="AE106" s="6">
        <f t="shared" si="69"/>
        <v>-5.3107334958877195E-3</v>
      </c>
      <c r="AF106" s="6"/>
      <c r="AG106" s="6"/>
      <c r="AI106"/>
      <c r="AL106" s="7">
        <f t="shared" si="70"/>
        <v>-1.8011366268666767E-3</v>
      </c>
      <c r="AM106" s="6">
        <f t="shared" si="71"/>
        <v>-6.4129587705394732E-4</v>
      </c>
      <c r="AN106" s="6"/>
      <c r="AO106" s="6"/>
      <c r="AQ106"/>
      <c r="AT106" s="7">
        <f t="shared" si="72"/>
        <v>-2.3436952805482331E-2</v>
      </c>
      <c r="AU106" s="6">
        <f t="shared" si="73"/>
        <v>-5.1649414304211813E-2</v>
      </c>
      <c r="AV106" s="12"/>
      <c r="AW106" s="6"/>
      <c r="AY106"/>
      <c r="BB106" s="7">
        <f t="shared" si="76"/>
        <v>-9.2646556877561695E-2</v>
      </c>
      <c r="BC106" s="6">
        <f t="shared" si="77"/>
        <v>-8.5712330525266245E-4</v>
      </c>
      <c r="BD106" s="12"/>
      <c r="BE106" s="6"/>
      <c r="BG106"/>
      <c r="BJ106" s="4">
        <f t="shared" si="54"/>
        <v>72.110000999999997</v>
      </c>
      <c r="BK106" s="3">
        <f t="shared" si="55"/>
        <v>-2.2623861566935338E-2</v>
      </c>
      <c r="BL106" s="3"/>
      <c r="BM106" s="3" t="str">
        <f t="shared" si="56"/>
        <v/>
      </c>
      <c r="BN106" s="3" t="str">
        <f t="shared" si="56"/>
        <v/>
      </c>
      <c r="BO106" s="3">
        <f t="shared" si="57"/>
        <v>-1.8011366268666767E-3</v>
      </c>
      <c r="BP106" s="3"/>
      <c r="BQ106" s="3" t="str">
        <f t="shared" si="58"/>
        <v/>
      </c>
      <c r="BR106" s="3" t="str">
        <f t="shared" si="58"/>
        <v/>
      </c>
      <c r="BS106" s="3">
        <f t="shared" si="59"/>
        <v>-2.3436952805482331E-2</v>
      </c>
      <c r="BT106" s="3"/>
      <c r="BU106" s="3" t="str">
        <f t="shared" si="60"/>
        <v/>
      </c>
      <c r="BV106" s="3" t="str">
        <f t="shared" si="60"/>
        <v/>
      </c>
      <c r="BW106" s="3">
        <f t="shared" si="61"/>
        <v>-9.2646556877561695E-2</v>
      </c>
      <c r="BX106" s="3"/>
      <c r="BY106" s="3" t="str">
        <f t="shared" si="62"/>
        <v/>
      </c>
      <c r="BZ106" s="3" t="str">
        <f t="shared" si="62"/>
        <v/>
      </c>
    </row>
    <row r="107" spans="1:78" s="2" customFormat="1" hidden="1">
      <c r="A107" s="11">
        <v>39909</v>
      </c>
      <c r="B107">
        <v>72.220000999999996</v>
      </c>
      <c r="C107">
        <f t="shared" si="43"/>
        <v>81.019997000000004</v>
      </c>
      <c r="D107">
        <f t="shared" si="44"/>
        <v>66.110000999999997</v>
      </c>
      <c r="E107" s="10">
        <f t="shared" si="45"/>
        <v>4.9934732662257952E-2</v>
      </c>
      <c r="F107" s="10">
        <f t="shared" si="46"/>
        <v>3.8390326374065885E-2</v>
      </c>
      <c r="G107" s="33">
        <f t="shared" si="63"/>
        <v>0.78953744782169311</v>
      </c>
      <c r="H107" s="33">
        <f t="shared" si="64"/>
        <v>0.54630392156676677</v>
      </c>
      <c r="I107" s="10">
        <f t="shared" si="47"/>
        <v>0.78953744782169311</v>
      </c>
      <c r="J107">
        <f t="shared" si="74"/>
        <v>0.55152213551780582</v>
      </c>
      <c r="K107" t="e">
        <f t="shared" si="81"/>
        <v>#VALUE!</v>
      </c>
      <c r="L107" t="e">
        <f t="shared" si="82"/>
        <v>#VALUE!</v>
      </c>
      <c r="M107" t="e">
        <f t="shared" si="75"/>
        <v>#VALUE!</v>
      </c>
      <c r="N107" t="e">
        <f t="shared" si="48"/>
        <v>#VALUE!</v>
      </c>
      <c r="P107" s="2">
        <f t="shared" si="65"/>
        <v>0.10999999999999943</v>
      </c>
      <c r="Q107" s="2">
        <f t="shared" si="66"/>
        <v>0.10999999999999943</v>
      </c>
      <c r="R107" s="2">
        <f t="shared" si="67"/>
        <v>0</v>
      </c>
      <c r="S107" s="2">
        <f t="shared" si="78"/>
        <v>-0.53636377272727287</v>
      </c>
      <c r="T107" s="2">
        <f t="shared" si="79"/>
        <v>-0.59000015000000017</v>
      </c>
      <c r="U107" s="9">
        <f t="shared" si="49"/>
        <v>0.90909090909090906</v>
      </c>
      <c r="V107" s="9">
        <f t="shared" si="50"/>
        <v>47.61904761904762</v>
      </c>
      <c r="W107" s="9">
        <f t="shared" si="51"/>
        <v>0.47142857142857147</v>
      </c>
      <c r="X107" s="9">
        <f t="shared" si="80"/>
        <v>7.4786842929781178E-16</v>
      </c>
      <c r="Y107" s="9">
        <f t="shared" si="52"/>
        <v>0.9</v>
      </c>
      <c r="AA107" s="8" t="e">
        <f t="shared" si="53"/>
        <v>#VALUE!</v>
      </c>
      <c r="AD107" s="7">
        <f t="shared" si="68"/>
        <v>1.5242848995213449E-3</v>
      </c>
      <c r="AE107" s="6">
        <f t="shared" si="69"/>
        <v>-1.0549788333706997E-2</v>
      </c>
      <c r="AF107" s="6"/>
      <c r="AG107" s="6"/>
      <c r="AI107"/>
      <c r="AL107" s="7">
        <f t="shared" si="70"/>
        <v>-9.0971820922541406E-3</v>
      </c>
      <c r="AM107" s="6">
        <f t="shared" si="71"/>
        <v>1.100993396867775E-3</v>
      </c>
      <c r="AN107" s="6"/>
      <c r="AO107" s="6"/>
      <c r="AQ107"/>
      <c r="AT107" s="7">
        <f t="shared" si="72"/>
        <v>-1.6343190915286385E-2</v>
      </c>
      <c r="AU107" s="6">
        <f t="shared" si="73"/>
        <v>-4.2089881034799333E-2</v>
      </c>
      <c r="AV107" s="12"/>
      <c r="AW107" s="6"/>
      <c r="AY107"/>
      <c r="BB107" s="7">
        <f t="shared" si="76"/>
        <v>-4.9963098262261224E-2</v>
      </c>
      <c r="BC107" s="6">
        <f t="shared" si="77"/>
        <v>-1.9980653593952812E-2</v>
      </c>
      <c r="BD107" s="12"/>
      <c r="BE107" s="6"/>
      <c r="BG107"/>
      <c r="BJ107" s="4">
        <f t="shared" si="54"/>
        <v>72.220000999999996</v>
      </c>
      <c r="BK107" s="3">
        <f t="shared" si="55"/>
        <v>1.5242848995213449E-3</v>
      </c>
      <c r="BL107" s="3"/>
      <c r="BM107" s="3" t="str">
        <f t="shared" si="56"/>
        <v/>
      </c>
      <c r="BN107" s="3" t="str">
        <f t="shared" si="56"/>
        <v/>
      </c>
      <c r="BO107" s="3">
        <f t="shared" si="57"/>
        <v>-9.0971820922541406E-3</v>
      </c>
      <c r="BP107" s="3"/>
      <c r="BQ107" s="3" t="str">
        <f t="shared" si="58"/>
        <v/>
      </c>
      <c r="BR107" s="3" t="str">
        <f t="shared" si="58"/>
        <v/>
      </c>
      <c r="BS107" s="3">
        <f t="shared" si="59"/>
        <v>-1.6343190915286385E-2</v>
      </c>
      <c r="BT107" s="3"/>
      <c r="BU107" s="3" t="str">
        <f t="shared" si="60"/>
        <v/>
      </c>
      <c r="BV107" s="3" t="str">
        <f t="shared" si="60"/>
        <v/>
      </c>
      <c r="BW107" s="3">
        <f t="shared" si="61"/>
        <v>-4.9963098262261224E-2</v>
      </c>
      <c r="BX107" s="3"/>
      <c r="BY107" s="3" t="str">
        <f t="shared" si="62"/>
        <v/>
      </c>
      <c r="BZ107" s="3" t="str">
        <f t="shared" si="62"/>
        <v/>
      </c>
    </row>
    <row r="108" spans="1:78" s="2" customFormat="1" hidden="1">
      <c r="A108" s="11">
        <v>39916</v>
      </c>
      <c r="B108">
        <v>72.669998000000007</v>
      </c>
      <c r="C108">
        <f t="shared" si="43"/>
        <v>81.019997000000004</v>
      </c>
      <c r="D108">
        <f t="shared" si="44"/>
        <v>66.110000999999997</v>
      </c>
      <c r="E108" s="10">
        <f t="shared" si="45"/>
        <v>4.7237074525809865E-2</v>
      </c>
      <c r="F108" s="10">
        <f t="shared" si="46"/>
        <v>4.1087984510513938E-2</v>
      </c>
      <c r="G108" s="33">
        <f t="shared" si="63"/>
        <v>0.74688372752338683</v>
      </c>
      <c r="H108" s="33">
        <f t="shared" si="64"/>
        <v>0.58469226983524192</v>
      </c>
      <c r="I108" s="10">
        <f t="shared" si="47"/>
        <v>0.74688372752338683</v>
      </c>
      <c r="J108">
        <f t="shared" si="74"/>
        <v>0.54872092059948785</v>
      </c>
      <c r="K108" t="e">
        <f t="shared" si="81"/>
        <v>#VALUE!</v>
      </c>
      <c r="L108" t="e">
        <f t="shared" si="82"/>
        <v>#VALUE!</v>
      </c>
      <c r="M108" t="e">
        <f t="shared" si="75"/>
        <v>#VALUE!</v>
      </c>
      <c r="N108" t="e">
        <f t="shared" si="48"/>
        <v>#VALUE!</v>
      </c>
      <c r="P108" s="2">
        <f t="shared" si="65"/>
        <v>0.44999700000001042</v>
      </c>
      <c r="Q108" s="2">
        <f t="shared" si="66"/>
        <v>0.44999700000001042</v>
      </c>
      <c r="R108" s="2">
        <f t="shared" si="67"/>
        <v>0</v>
      </c>
      <c r="S108" s="2">
        <f t="shared" si="78"/>
        <v>-0.53636377272727287</v>
      </c>
      <c r="T108" s="2">
        <f t="shared" si="79"/>
        <v>-0.59000015000000017</v>
      </c>
      <c r="U108" s="9">
        <f t="shared" si="49"/>
        <v>0.90909090909090906</v>
      </c>
      <c r="V108" s="9">
        <f t="shared" si="50"/>
        <v>47.61904761904762</v>
      </c>
      <c r="W108" s="9">
        <f t="shared" si="51"/>
        <v>0.47142857142857147</v>
      </c>
      <c r="X108" s="9">
        <f t="shared" si="80"/>
        <v>7.4786842929781178E-16</v>
      </c>
      <c r="Y108" s="9">
        <f t="shared" si="52"/>
        <v>0.9</v>
      </c>
      <c r="AA108" s="8" t="e">
        <f t="shared" si="53"/>
        <v>#VALUE!</v>
      </c>
      <c r="AD108" s="7">
        <f t="shared" si="68"/>
        <v>6.2115874109795874E-3</v>
      </c>
      <c r="AE108" s="6">
        <f t="shared" si="69"/>
        <v>3.8679361552504659E-3</v>
      </c>
      <c r="AF108" s="6"/>
      <c r="AG108" s="6"/>
      <c r="AI108"/>
      <c r="AL108" s="7">
        <f t="shared" si="70"/>
        <v>-1.4887989256434576E-2</v>
      </c>
      <c r="AM108" s="6">
        <f t="shared" si="71"/>
        <v>-2.5180921941531866E-3</v>
      </c>
      <c r="AN108" s="6"/>
      <c r="AO108" s="6"/>
      <c r="AQ108"/>
      <c r="AT108" s="7">
        <f t="shared" si="72"/>
        <v>-3.2972415736253645E-3</v>
      </c>
      <c r="AU108" s="6">
        <f t="shared" si="73"/>
        <v>-3.4233750404827831E-2</v>
      </c>
      <c r="AV108" s="12"/>
      <c r="AW108" s="6"/>
      <c r="AY108"/>
      <c r="BB108" s="7">
        <f t="shared" si="76"/>
        <v>-3.2891915032059328E-2</v>
      </c>
      <c r="BC108" s="6">
        <f t="shared" si="77"/>
        <v>-3.2678335551239335E-2</v>
      </c>
      <c r="BD108" s="12"/>
      <c r="BE108" s="6"/>
      <c r="BG108"/>
      <c r="BJ108" s="4">
        <f t="shared" si="54"/>
        <v>72.669998000000007</v>
      </c>
      <c r="BK108" s="3">
        <f t="shared" si="55"/>
        <v>6.2115874109795874E-3</v>
      </c>
      <c r="BL108" s="3"/>
      <c r="BM108" s="3" t="str">
        <f t="shared" si="56"/>
        <v/>
      </c>
      <c r="BN108" s="3" t="str">
        <f t="shared" si="56"/>
        <v/>
      </c>
      <c r="BO108" s="3">
        <f t="shared" si="57"/>
        <v>-1.4887989256434576E-2</v>
      </c>
      <c r="BP108" s="3"/>
      <c r="BQ108" s="3" t="str">
        <f t="shared" si="58"/>
        <v/>
      </c>
      <c r="BR108" s="3" t="str">
        <f t="shared" si="58"/>
        <v/>
      </c>
      <c r="BS108" s="3">
        <f t="shared" si="59"/>
        <v>-3.2972415736253645E-3</v>
      </c>
      <c r="BT108" s="3"/>
      <c r="BU108" s="3" t="str">
        <f t="shared" si="60"/>
        <v/>
      </c>
      <c r="BV108" s="3" t="str">
        <f t="shared" si="60"/>
        <v/>
      </c>
      <c r="BW108" s="3">
        <f t="shared" si="61"/>
        <v>-3.2891915032059328E-2</v>
      </c>
      <c r="BX108" s="3"/>
      <c r="BY108" s="3" t="str">
        <f t="shared" si="62"/>
        <v/>
      </c>
      <c r="BZ108" s="3" t="str">
        <f t="shared" si="62"/>
        <v/>
      </c>
    </row>
    <row r="109" spans="1:78" s="2" customFormat="1" hidden="1">
      <c r="A109" s="11">
        <v>39923</v>
      </c>
      <c r="B109">
        <v>73.029999000000004</v>
      </c>
      <c r="C109">
        <f t="shared" si="43"/>
        <v>81.019997000000004</v>
      </c>
      <c r="D109">
        <f t="shared" si="44"/>
        <v>66.110000999999997</v>
      </c>
      <c r="E109" s="10">
        <f t="shared" si="45"/>
        <v>4.5090928071904499E-2</v>
      </c>
      <c r="F109" s="10">
        <f t="shared" si="46"/>
        <v>4.3234130964419346E-2</v>
      </c>
      <c r="G109" s="33">
        <f t="shared" si="63"/>
        <v>0.7129501725902142</v>
      </c>
      <c r="H109" s="33">
        <f t="shared" si="64"/>
        <v>0.61523246927509778</v>
      </c>
      <c r="I109" s="10">
        <f t="shared" si="47"/>
        <v>0.7129501725902142</v>
      </c>
      <c r="J109">
        <f t="shared" si="74"/>
        <v>0.55067858931295133</v>
      </c>
      <c r="K109">
        <f t="shared" si="81"/>
        <v>0.51939148845131611</v>
      </c>
      <c r="L109" t="e">
        <f t="shared" si="82"/>
        <v>#VALUE!</v>
      </c>
      <c r="M109" t="e">
        <f t="shared" si="75"/>
        <v>#VALUE!</v>
      </c>
      <c r="N109" t="e">
        <f t="shared" si="48"/>
        <v>#VALUE!</v>
      </c>
      <c r="P109" s="2">
        <f t="shared" si="65"/>
        <v>0.36000099999999691</v>
      </c>
      <c r="Q109" s="2">
        <f t="shared" si="66"/>
        <v>0.36000099999999691</v>
      </c>
      <c r="R109" s="2">
        <f t="shared" si="67"/>
        <v>0</v>
      </c>
      <c r="S109" s="2">
        <f t="shared" si="78"/>
        <v>-0.53636377272727287</v>
      </c>
      <c r="T109" s="2">
        <f t="shared" si="79"/>
        <v>-0.59000015000000017</v>
      </c>
      <c r="U109" s="9">
        <f t="shared" si="49"/>
        <v>0.90909090909090906</v>
      </c>
      <c r="V109" s="9">
        <f t="shared" si="50"/>
        <v>47.61904761904762</v>
      </c>
      <c r="W109" s="9">
        <f t="shared" si="51"/>
        <v>0.47142857142857147</v>
      </c>
      <c r="X109" s="9">
        <f t="shared" si="80"/>
        <v>7.4786842929781178E-16</v>
      </c>
      <c r="Y109" s="9">
        <f t="shared" si="52"/>
        <v>0.9</v>
      </c>
      <c r="AA109" s="8" t="e">
        <f t="shared" si="53"/>
        <v>#VALUE!</v>
      </c>
      <c r="AD109" s="7">
        <f t="shared" si="68"/>
        <v>4.9416848321444879E-3</v>
      </c>
      <c r="AE109" s="6">
        <f t="shared" si="69"/>
        <v>5.5766361215620376E-3</v>
      </c>
      <c r="AF109" s="6"/>
      <c r="AG109" s="6"/>
      <c r="AI109"/>
      <c r="AL109" s="7">
        <f t="shared" si="70"/>
        <v>1.2677557142645342E-2</v>
      </c>
      <c r="AM109" s="6">
        <f t="shared" si="71"/>
        <v>-3.2771877082275131E-3</v>
      </c>
      <c r="AN109" s="6"/>
      <c r="AO109" s="6"/>
      <c r="AQ109"/>
      <c r="AT109" s="7">
        <f t="shared" si="72"/>
        <v>5.76763477465265E-3</v>
      </c>
      <c r="AU109" s="6">
        <f t="shared" si="73"/>
        <v>-2.5494790930896381E-2</v>
      </c>
      <c r="AV109" s="12"/>
      <c r="AW109" s="6"/>
      <c r="AY109"/>
      <c r="BB109" s="7">
        <f t="shared" si="76"/>
        <v>-1.1165679956450127E-2</v>
      </c>
      <c r="BC109" s="6">
        <f t="shared" si="77"/>
        <v>-4.1627922642019304E-2</v>
      </c>
      <c r="BD109" s="12"/>
      <c r="BE109" s="6"/>
      <c r="BG109"/>
      <c r="BJ109" s="4">
        <f t="shared" si="54"/>
        <v>73.029999000000004</v>
      </c>
      <c r="BK109" s="3">
        <f t="shared" si="55"/>
        <v>4.9416848321444879E-3</v>
      </c>
      <c r="BL109" s="3"/>
      <c r="BM109" s="3" t="str">
        <f t="shared" si="56"/>
        <v/>
      </c>
      <c r="BN109" s="3" t="str">
        <f t="shared" si="56"/>
        <v/>
      </c>
      <c r="BO109" s="3">
        <f t="shared" si="57"/>
        <v>1.2677557142645342E-2</v>
      </c>
      <c r="BP109" s="3"/>
      <c r="BQ109" s="3" t="str">
        <f t="shared" si="58"/>
        <v/>
      </c>
      <c r="BR109" s="3" t="str">
        <f t="shared" si="58"/>
        <v/>
      </c>
      <c r="BS109" s="3">
        <f t="shared" si="59"/>
        <v>5.76763477465265E-3</v>
      </c>
      <c r="BT109" s="3"/>
      <c r="BU109" s="3" t="str">
        <f t="shared" si="60"/>
        <v/>
      </c>
      <c r="BV109" s="3" t="str">
        <f t="shared" si="60"/>
        <v/>
      </c>
      <c r="BW109" s="3">
        <f t="shared" si="61"/>
        <v>-1.1165679956450127E-2</v>
      </c>
      <c r="BX109" s="3"/>
      <c r="BY109" s="3" t="str">
        <f t="shared" si="62"/>
        <v/>
      </c>
      <c r="BZ109" s="3" t="str">
        <f t="shared" si="62"/>
        <v/>
      </c>
    </row>
    <row r="110" spans="1:78" s="2" customFormat="1" hidden="1">
      <c r="A110" s="11">
        <v>39930</v>
      </c>
      <c r="B110">
        <v>71.760002</v>
      </c>
      <c r="C110">
        <f t="shared" si="43"/>
        <v>81.019997000000004</v>
      </c>
      <c r="D110">
        <f t="shared" si="44"/>
        <v>66.110000999999997</v>
      </c>
      <c r="E110" s="10">
        <f t="shared" si="45"/>
        <v>5.2709780626440945E-2</v>
      </c>
      <c r="F110" s="10">
        <f t="shared" si="46"/>
        <v>3.561527840988294E-2</v>
      </c>
      <c r="G110" s="33">
        <f t="shared" si="63"/>
        <v>0.83341480873685125</v>
      </c>
      <c r="H110" s="33">
        <f t="shared" si="64"/>
        <v>0.50681429674312506</v>
      </c>
      <c r="I110" s="10">
        <f t="shared" si="47"/>
        <v>0.83341480873685125</v>
      </c>
      <c r="J110">
        <f t="shared" si="74"/>
        <v>0.56102095266434959</v>
      </c>
      <c r="K110">
        <f t="shared" si="81"/>
        <v>0.52638525599726271</v>
      </c>
      <c r="L110" t="e">
        <f t="shared" si="82"/>
        <v>#VALUE!</v>
      </c>
      <c r="M110" t="e">
        <f t="shared" si="75"/>
        <v>#VALUE!</v>
      </c>
      <c r="N110" t="e">
        <f t="shared" si="48"/>
        <v>#VALUE!</v>
      </c>
      <c r="P110" s="2">
        <f t="shared" si="65"/>
        <v>-1.2699970000000036</v>
      </c>
      <c r="Q110" s="2">
        <f t="shared" si="66"/>
        <v>0</v>
      </c>
      <c r="R110" s="2">
        <f t="shared" si="67"/>
        <v>-1.2699970000000036</v>
      </c>
      <c r="S110" s="2">
        <f t="shared" si="78"/>
        <v>-0.59409090909090945</v>
      </c>
      <c r="T110" s="2">
        <f t="shared" si="79"/>
        <v>-0.65350000000000041</v>
      </c>
      <c r="U110" s="9">
        <f t="shared" si="49"/>
        <v>0.90909090909090906</v>
      </c>
      <c r="V110" s="9">
        <f t="shared" si="50"/>
        <v>47.61904761904762</v>
      </c>
      <c r="W110" s="9">
        <f t="shared" si="51"/>
        <v>0.47142857142857147</v>
      </c>
      <c r="X110" s="9">
        <f t="shared" si="80"/>
        <v>7.4786842929781178E-16</v>
      </c>
      <c r="Y110" s="9">
        <f t="shared" si="52"/>
        <v>0.9</v>
      </c>
      <c r="AA110" s="8" t="e">
        <f t="shared" si="53"/>
        <v>#VALUE!</v>
      </c>
      <c r="AD110" s="7">
        <f t="shared" si="68"/>
        <v>-1.7543056317795194E-2</v>
      </c>
      <c r="AE110" s="6">
        <f t="shared" si="69"/>
        <v>-6.3006857428253536E-3</v>
      </c>
      <c r="AF110" s="6"/>
      <c r="AG110" s="6"/>
      <c r="AI110"/>
      <c r="AL110" s="7">
        <f t="shared" si="70"/>
        <v>-6.3897840746710739E-3</v>
      </c>
      <c r="AM110" s="6">
        <f t="shared" si="71"/>
        <v>-4.424349570178612E-3</v>
      </c>
      <c r="AN110" s="6"/>
      <c r="AO110" s="6"/>
      <c r="AQ110"/>
      <c r="AT110" s="7">
        <f t="shared" si="72"/>
        <v>-6.6666358020164825E-3</v>
      </c>
      <c r="AU110" s="6">
        <f t="shared" si="73"/>
        <v>-1.5611041092452326E-2</v>
      </c>
      <c r="AV110" s="12"/>
      <c r="AW110" s="6"/>
      <c r="AY110"/>
      <c r="BB110" s="7">
        <f t="shared" si="76"/>
        <v>-2.8302451980632068E-2</v>
      </c>
      <c r="BC110" s="6">
        <f t="shared" si="77"/>
        <v>-4.761899792588483E-2</v>
      </c>
      <c r="BD110" s="12"/>
      <c r="BE110" s="6"/>
      <c r="BG110"/>
      <c r="BJ110" s="4">
        <f t="shared" si="54"/>
        <v>71.760002</v>
      </c>
      <c r="BK110" s="3">
        <f t="shared" si="55"/>
        <v>-1.7543056317795194E-2</v>
      </c>
      <c r="BL110" s="3"/>
      <c r="BM110" s="3" t="str">
        <f t="shared" si="56"/>
        <v/>
      </c>
      <c r="BN110" s="3" t="str">
        <f t="shared" si="56"/>
        <v/>
      </c>
      <c r="BO110" s="3">
        <f t="shared" si="57"/>
        <v>-6.3897840746710739E-3</v>
      </c>
      <c r="BP110" s="3"/>
      <c r="BQ110" s="3" t="str">
        <f t="shared" si="58"/>
        <v/>
      </c>
      <c r="BR110" s="3" t="str">
        <f t="shared" si="58"/>
        <v/>
      </c>
      <c r="BS110" s="3">
        <f t="shared" si="59"/>
        <v>-6.6666358020164825E-3</v>
      </c>
      <c r="BT110" s="3"/>
      <c r="BU110" s="3" t="str">
        <f t="shared" si="60"/>
        <v/>
      </c>
      <c r="BV110" s="3" t="str">
        <f t="shared" si="60"/>
        <v/>
      </c>
      <c r="BW110" s="3">
        <f t="shared" si="61"/>
        <v>-2.8302451980632068E-2</v>
      </c>
      <c r="BX110" s="3"/>
      <c r="BY110" s="3" t="str">
        <f t="shared" si="62"/>
        <v/>
      </c>
      <c r="BZ110" s="3" t="str">
        <f t="shared" si="62"/>
        <v/>
      </c>
    </row>
    <row r="111" spans="1:78" s="2" customFormat="1" hidden="1">
      <c r="A111" s="11">
        <v>39937</v>
      </c>
      <c r="B111">
        <v>71.639999000000003</v>
      </c>
      <c r="C111">
        <f t="shared" si="43"/>
        <v>81.019997000000004</v>
      </c>
      <c r="D111">
        <f t="shared" si="44"/>
        <v>66.110000999999997</v>
      </c>
      <c r="E111" s="10">
        <f t="shared" si="45"/>
        <v>5.3436651651743779E-2</v>
      </c>
      <c r="F111" s="10">
        <f t="shared" si="46"/>
        <v>3.4888407384580052E-2</v>
      </c>
      <c r="G111" s="33">
        <f t="shared" si="63"/>
        <v>0.84490764876254543</v>
      </c>
      <c r="H111" s="33">
        <f t="shared" si="64"/>
        <v>0.49647074071999953</v>
      </c>
      <c r="I111" s="10">
        <f t="shared" si="47"/>
        <v>0.84490764876254543</v>
      </c>
      <c r="J111">
        <f t="shared" si="74"/>
        <v>0.57244792559023749</v>
      </c>
      <c r="K111">
        <f t="shared" si="81"/>
        <v>0.53352709938938592</v>
      </c>
      <c r="L111" t="e">
        <f t="shared" si="82"/>
        <v>#VALUE!</v>
      </c>
      <c r="M111" t="e">
        <f t="shared" si="75"/>
        <v>#VALUE!</v>
      </c>
      <c r="N111" t="e">
        <f t="shared" si="48"/>
        <v>#VALUE!</v>
      </c>
      <c r="P111" s="2">
        <f t="shared" si="65"/>
        <v>-0.12000299999999697</v>
      </c>
      <c r="Q111" s="2">
        <f t="shared" si="66"/>
        <v>0</v>
      </c>
      <c r="R111" s="2">
        <f t="shared" si="67"/>
        <v>-0.12000299999999697</v>
      </c>
      <c r="S111" s="2">
        <f t="shared" si="78"/>
        <v>-0.5995455909090911</v>
      </c>
      <c r="T111" s="2">
        <f t="shared" si="79"/>
        <v>-0.65950015000000017</v>
      </c>
      <c r="U111" s="9">
        <f t="shared" si="49"/>
        <v>0.90909090909090917</v>
      </c>
      <c r="V111" s="9">
        <f t="shared" si="50"/>
        <v>47.61904761904762</v>
      </c>
      <c r="W111" s="9">
        <f t="shared" si="51"/>
        <v>0.47142857142857147</v>
      </c>
      <c r="X111" s="9">
        <f t="shared" si="80"/>
        <v>7.4786842929781178E-16</v>
      </c>
      <c r="Y111" s="9">
        <f t="shared" si="52"/>
        <v>0.9</v>
      </c>
      <c r="AA111" s="8" t="e">
        <f t="shared" si="53"/>
        <v>#VALUE!</v>
      </c>
      <c r="AD111" s="7">
        <f t="shared" si="68"/>
        <v>-1.6736823873916601E-3</v>
      </c>
      <c r="AE111" s="6">
        <f t="shared" si="69"/>
        <v>-9.608369352593427E-3</v>
      </c>
      <c r="AF111" s="6"/>
      <c r="AG111" s="6"/>
      <c r="AI111"/>
      <c r="AL111" s="7">
        <f t="shared" si="70"/>
        <v>-1.4275053873042235E-2</v>
      </c>
      <c r="AM111" s="6">
        <f t="shared" si="71"/>
        <v>-5.7188175153756356E-3</v>
      </c>
      <c r="AN111" s="6"/>
      <c r="AO111" s="6"/>
      <c r="AQ111"/>
      <c r="AT111" s="7">
        <f t="shared" si="72"/>
        <v>-1.7160648554316881E-2</v>
      </c>
      <c r="AU111" s="6">
        <f t="shared" si="73"/>
        <v>-1.1545341344877452E-2</v>
      </c>
      <c r="AV111" s="12"/>
      <c r="AW111" s="6"/>
      <c r="AY111"/>
      <c r="BB111" s="7">
        <f t="shared" si="76"/>
        <v>-2.4406657377349174E-2</v>
      </c>
      <c r="BC111" s="6">
        <f t="shared" si="77"/>
        <v>-5.2116008999139235E-2</v>
      </c>
      <c r="BD111" s="12"/>
      <c r="BE111" s="6"/>
      <c r="BG111"/>
      <c r="BJ111" s="4">
        <f t="shared" si="54"/>
        <v>71.639999000000003</v>
      </c>
      <c r="BK111" s="3">
        <f t="shared" si="55"/>
        <v>-1.6736823873916601E-3</v>
      </c>
      <c r="BL111" s="3"/>
      <c r="BM111" s="3" t="str">
        <f t="shared" si="56"/>
        <v/>
      </c>
      <c r="BN111" s="3" t="str">
        <f t="shared" si="56"/>
        <v/>
      </c>
      <c r="BO111" s="3">
        <f t="shared" si="57"/>
        <v>-1.4275053873042235E-2</v>
      </c>
      <c r="BP111" s="3"/>
      <c r="BQ111" s="3" t="str">
        <f t="shared" si="58"/>
        <v/>
      </c>
      <c r="BR111" s="3" t="str">
        <f t="shared" si="58"/>
        <v/>
      </c>
      <c r="BS111" s="3">
        <f t="shared" si="59"/>
        <v>-1.7160648554316881E-2</v>
      </c>
      <c r="BT111" s="3"/>
      <c r="BU111" s="3" t="str">
        <f t="shared" si="60"/>
        <v/>
      </c>
      <c r="BV111" s="3" t="str">
        <f t="shared" si="60"/>
        <v/>
      </c>
      <c r="BW111" s="3">
        <f t="shared" si="61"/>
        <v>-2.4406657377349174E-2</v>
      </c>
      <c r="BX111" s="3"/>
      <c r="BY111" s="3" t="str">
        <f t="shared" si="62"/>
        <v/>
      </c>
      <c r="BZ111" s="3" t="str">
        <f t="shared" si="62"/>
        <v/>
      </c>
    </row>
    <row r="112" spans="1:78" s="2" customFormat="1" hidden="1">
      <c r="A112" s="11">
        <v>39944</v>
      </c>
      <c r="B112">
        <v>73.669998000000007</v>
      </c>
      <c r="C112">
        <f t="shared" si="43"/>
        <v>81.019997000000004</v>
      </c>
      <c r="D112">
        <f t="shared" si="44"/>
        <v>66.110000999999997</v>
      </c>
      <c r="E112" s="10">
        <f t="shared" si="45"/>
        <v>4.1301564701941879E-2</v>
      </c>
      <c r="F112" s="10">
        <f t="shared" si="46"/>
        <v>4.7023494334381938E-2</v>
      </c>
      <c r="G112" s="33">
        <f t="shared" si="63"/>
        <v>0.65303507693474849</v>
      </c>
      <c r="H112" s="33">
        <f t="shared" si="64"/>
        <v>0.66915605536501654</v>
      </c>
      <c r="I112" s="10">
        <f t="shared" si="47"/>
        <v>0.66915605536501654</v>
      </c>
      <c r="J112">
        <f t="shared" si="74"/>
        <v>0.56869204981484789</v>
      </c>
      <c r="K112">
        <f t="shared" si="81"/>
        <v>0.54044195770058034</v>
      </c>
      <c r="L112" t="e">
        <f t="shared" si="82"/>
        <v>#VALUE!</v>
      </c>
      <c r="M112" t="e">
        <f t="shared" si="75"/>
        <v>#VALUE!</v>
      </c>
      <c r="N112" t="e">
        <f t="shared" si="48"/>
        <v>#VALUE!</v>
      </c>
      <c r="P112" s="2">
        <f t="shared" si="65"/>
        <v>2.0299990000000037</v>
      </c>
      <c r="Q112" s="2">
        <f t="shared" si="66"/>
        <v>2.0299990000000037</v>
      </c>
      <c r="R112" s="2">
        <f t="shared" si="67"/>
        <v>0</v>
      </c>
      <c r="S112" s="2">
        <f t="shared" si="78"/>
        <v>-0.5995455909090911</v>
      </c>
      <c r="T112" s="2">
        <f t="shared" si="79"/>
        <v>-0.65850030000000004</v>
      </c>
      <c r="U112" s="9">
        <f t="shared" si="49"/>
        <v>0.91047124945742786</v>
      </c>
      <c r="V112" s="9">
        <f t="shared" si="50"/>
        <v>47.656893539539048</v>
      </c>
      <c r="W112" s="9">
        <f t="shared" si="51"/>
        <v>0.47108795814414856</v>
      </c>
      <c r="X112" s="9">
        <f t="shared" si="80"/>
        <v>3.9834013759884844E-3</v>
      </c>
      <c r="Y112" s="9">
        <f t="shared" si="52"/>
        <v>0.89996414938761615</v>
      </c>
      <c r="AA112" s="8" t="e">
        <f t="shared" si="53"/>
        <v>#VALUE!</v>
      </c>
      <c r="AD112" s="7">
        <f t="shared" si="68"/>
        <v>2.7942070312800323E-2</v>
      </c>
      <c r="AE112" s="6">
        <f t="shared" si="69"/>
        <v>1.3134193962704332E-2</v>
      </c>
      <c r="AF112" s="6"/>
      <c r="AG112" s="6"/>
      <c r="AI112"/>
      <c r="AL112" s="7">
        <f t="shared" si="70"/>
        <v>8.7253316076135387E-3</v>
      </c>
      <c r="AM112" s="6">
        <f t="shared" si="71"/>
        <v>1.8451270063639304E-4</v>
      </c>
      <c r="AN112" s="6"/>
      <c r="AO112" s="6"/>
      <c r="AQ112"/>
      <c r="AT112" s="7">
        <f t="shared" si="72"/>
        <v>-1.2209728166764171E-3</v>
      </c>
      <c r="AU112" s="6">
        <f t="shared" si="73"/>
        <v>-7.9471729031139228E-3</v>
      </c>
      <c r="AV112" s="12"/>
      <c r="AW112" s="6"/>
      <c r="AY112"/>
      <c r="BB112" s="7">
        <f t="shared" si="76"/>
        <v>1.0369774866132881E-2</v>
      </c>
      <c r="BC112" s="6">
        <f t="shared" si="77"/>
        <v>-5.0427280791677111E-2</v>
      </c>
      <c r="BD112" s="12"/>
      <c r="BE112" s="6"/>
      <c r="BG112"/>
      <c r="BJ112" s="4">
        <f t="shared" si="54"/>
        <v>73.669998000000007</v>
      </c>
      <c r="BK112" s="3">
        <f t="shared" si="55"/>
        <v>2.7942070312800323E-2</v>
      </c>
      <c r="BL112" s="3"/>
      <c r="BM112" s="3" t="str">
        <f t="shared" si="56"/>
        <v/>
      </c>
      <c r="BN112" s="3" t="str">
        <f t="shared" si="56"/>
        <v/>
      </c>
      <c r="BO112" s="3">
        <f t="shared" si="57"/>
        <v>8.7253316076135387E-3</v>
      </c>
      <c r="BP112" s="3"/>
      <c r="BQ112" s="3" t="str">
        <f t="shared" si="58"/>
        <v/>
      </c>
      <c r="BR112" s="3" t="str">
        <f t="shared" si="58"/>
        <v/>
      </c>
      <c r="BS112" s="3">
        <f t="shared" si="59"/>
        <v>-1.2209728166764171E-3</v>
      </c>
      <c r="BT112" s="3"/>
      <c r="BU112" s="3" t="str">
        <f t="shared" si="60"/>
        <v/>
      </c>
      <c r="BV112" s="3" t="str">
        <f t="shared" si="60"/>
        <v/>
      </c>
      <c r="BW112" s="3">
        <f t="shared" si="61"/>
        <v>1.0369774866132881E-2</v>
      </c>
      <c r="BX112" s="3"/>
      <c r="BY112" s="3" t="str">
        <f t="shared" si="62"/>
        <v/>
      </c>
      <c r="BZ112" s="3" t="str">
        <f t="shared" si="62"/>
        <v/>
      </c>
    </row>
    <row r="113" spans="1:78" s="2" customFormat="1" hidden="1">
      <c r="A113" s="11">
        <v>39951</v>
      </c>
      <c r="B113">
        <v>72.230002999999996</v>
      </c>
      <c r="C113">
        <f t="shared" si="43"/>
        <v>81.019997000000004</v>
      </c>
      <c r="D113">
        <f t="shared" si="44"/>
        <v>66.110000999999997</v>
      </c>
      <c r="E113" s="10">
        <f t="shared" si="45"/>
        <v>4.9874589868285586E-2</v>
      </c>
      <c r="F113" s="10">
        <f t="shared" si="46"/>
        <v>3.8450469168038216E-2</v>
      </c>
      <c r="G113" s="33">
        <f t="shared" si="63"/>
        <v>0.78858650675269848</v>
      </c>
      <c r="H113" s="33">
        <f t="shared" si="64"/>
        <v>0.54715976852886139</v>
      </c>
      <c r="I113" s="10">
        <f t="shared" si="47"/>
        <v>0.78858650675269848</v>
      </c>
      <c r="J113">
        <f t="shared" si="74"/>
        <v>0.57114871894524732</v>
      </c>
      <c r="K113">
        <f t="shared" si="81"/>
        <v>0.54746701876621029</v>
      </c>
      <c r="L113" t="e">
        <f t="shared" si="82"/>
        <v>#VALUE!</v>
      </c>
      <c r="M113" t="e">
        <f t="shared" si="75"/>
        <v>#VALUE!</v>
      </c>
      <c r="N113" t="e">
        <f t="shared" si="48"/>
        <v>#VALUE!</v>
      </c>
      <c r="P113" s="2">
        <f t="shared" si="65"/>
        <v>-1.4399950000000104</v>
      </c>
      <c r="Q113" s="2">
        <f t="shared" si="66"/>
        <v>0</v>
      </c>
      <c r="R113" s="2">
        <f t="shared" si="67"/>
        <v>-1.4399950000000104</v>
      </c>
      <c r="S113" s="2">
        <f t="shared" si="78"/>
        <v>-0.66499990909090978</v>
      </c>
      <c r="T113" s="2">
        <f t="shared" si="79"/>
        <v>-0.6020000500000009</v>
      </c>
      <c r="U113" s="9">
        <f t="shared" si="49"/>
        <v>1.104650920030503</v>
      </c>
      <c r="V113" s="9">
        <f t="shared" si="50"/>
        <v>52.486182364840488</v>
      </c>
      <c r="W113" s="9">
        <f t="shared" si="51"/>
        <v>0.42762435871643562</v>
      </c>
      <c r="X113" s="9">
        <f t="shared" si="80"/>
        <v>0.51228113867395586</v>
      </c>
      <c r="Y113" s="9">
        <f t="shared" si="52"/>
        <v>0.89538946975193445</v>
      </c>
      <c r="AA113" s="8" t="e">
        <f t="shared" si="53"/>
        <v>#VALUE!</v>
      </c>
      <c r="AD113" s="7">
        <f t="shared" si="68"/>
        <v>-1.9740119949885972E-2</v>
      </c>
      <c r="AE113" s="6">
        <f t="shared" si="69"/>
        <v>4.1009751814571754E-3</v>
      </c>
      <c r="AF113" s="6"/>
      <c r="AG113" s="6"/>
      <c r="AI113"/>
      <c r="AL113" s="7">
        <f t="shared" si="70"/>
        <v>6.5282679755228881E-3</v>
      </c>
      <c r="AM113" s="6">
        <f t="shared" si="71"/>
        <v>-1.3528095911442206E-3</v>
      </c>
      <c r="AN113" s="6"/>
      <c r="AO113" s="6"/>
      <c r="AQ113"/>
      <c r="AT113" s="7">
        <f t="shared" si="72"/>
        <v>1.6627688003731217E-3</v>
      </c>
      <c r="AU113" s="6">
        <f t="shared" si="73"/>
        <v>-7.58690486154726E-3</v>
      </c>
      <c r="AV113" s="12"/>
      <c r="AW113" s="6"/>
      <c r="AY113"/>
      <c r="BB113" s="7">
        <f t="shared" si="76"/>
        <v>-5.2471535676198002E-3</v>
      </c>
      <c r="BC113" s="6">
        <f t="shared" si="77"/>
        <v>-4.8687327815809034E-2</v>
      </c>
      <c r="BD113" s="12"/>
      <c r="BE113" s="6"/>
      <c r="BG113"/>
      <c r="BJ113" s="4">
        <f t="shared" si="54"/>
        <v>72.230002999999996</v>
      </c>
      <c r="BK113" s="3">
        <f t="shared" si="55"/>
        <v>-1.9740119949885972E-2</v>
      </c>
      <c r="BL113" s="3"/>
      <c r="BM113" s="3" t="str">
        <f t="shared" si="56"/>
        <v/>
      </c>
      <c r="BN113" s="3" t="str">
        <f t="shared" si="56"/>
        <v/>
      </c>
      <c r="BO113" s="3">
        <f t="shared" si="57"/>
        <v>6.5282679755228881E-3</v>
      </c>
      <c r="BP113" s="3"/>
      <c r="BQ113" s="3" t="str">
        <f t="shared" si="58"/>
        <v/>
      </c>
      <c r="BR113" s="3" t="str">
        <f t="shared" si="58"/>
        <v/>
      </c>
      <c r="BS113" s="3">
        <f t="shared" si="59"/>
        <v>1.6627688003731217E-3</v>
      </c>
      <c r="BT113" s="3"/>
      <c r="BU113" s="3" t="str">
        <f t="shared" si="60"/>
        <v/>
      </c>
      <c r="BV113" s="3" t="str">
        <f t="shared" si="60"/>
        <v/>
      </c>
      <c r="BW113" s="3">
        <f t="shared" si="61"/>
        <v>-5.2471535676198002E-3</v>
      </c>
      <c r="BX113" s="3"/>
      <c r="BY113" s="3" t="str">
        <f t="shared" si="62"/>
        <v/>
      </c>
      <c r="BZ113" s="3" t="str">
        <f t="shared" si="62"/>
        <v/>
      </c>
    </row>
    <row r="114" spans="1:78" s="2" customFormat="1" hidden="1">
      <c r="A114" s="11">
        <v>39958</v>
      </c>
      <c r="B114">
        <v>72.699996999999996</v>
      </c>
      <c r="C114">
        <f t="shared" si="43"/>
        <v>81.019997000000004</v>
      </c>
      <c r="D114">
        <f t="shared" si="44"/>
        <v>66.110000999999997</v>
      </c>
      <c r="E114" s="10">
        <f t="shared" si="45"/>
        <v>4.7057829828889418E-2</v>
      </c>
      <c r="F114" s="10">
        <f t="shared" si="46"/>
        <v>4.1267229207434405E-2</v>
      </c>
      <c r="G114" s="33">
        <f t="shared" si="63"/>
        <v>0.74404962001951092</v>
      </c>
      <c r="H114" s="33">
        <f t="shared" si="64"/>
        <v>0.58724296658873043</v>
      </c>
      <c r="I114" s="10">
        <f t="shared" si="47"/>
        <v>0.74404962001951092</v>
      </c>
      <c r="J114">
        <f t="shared" si="74"/>
        <v>0.56817689557773976</v>
      </c>
      <c r="K114">
        <f t="shared" si="81"/>
        <v>0.55440205656981612</v>
      </c>
      <c r="L114" t="e">
        <f t="shared" si="82"/>
        <v>#VALUE!</v>
      </c>
      <c r="M114" t="e">
        <f t="shared" si="75"/>
        <v>#VALUE!</v>
      </c>
      <c r="N114" t="e">
        <f t="shared" si="48"/>
        <v>#VALUE!</v>
      </c>
      <c r="P114" s="2">
        <f t="shared" si="65"/>
        <v>0.4699939999999998</v>
      </c>
      <c r="Q114" s="2">
        <f t="shared" si="66"/>
        <v>0.4699939999999998</v>
      </c>
      <c r="R114" s="2">
        <f t="shared" si="67"/>
        <v>0</v>
      </c>
      <c r="S114" s="2">
        <f t="shared" si="78"/>
        <v>-0.66409095454545508</v>
      </c>
      <c r="T114" s="2">
        <f t="shared" si="79"/>
        <v>-0.56749995000000053</v>
      </c>
      <c r="U114" s="9">
        <f t="shared" si="49"/>
        <v>1.1702044282919399</v>
      </c>
      <c r="V114" s="9">
        <f t="shared" si="50"/>
        <v>53.92139159963606</v>
      </c>
      <c r="W114" s="9">
        <f t="shared" si="51"/>
        <v>0.41470747560327548</v>
      </c>
      <c r="X114" s="9">
        <f t="shared" si="80"/>
        <v>0.66334139474596687</v>
      </c>
      <c r="Y114" s="9">
        <f t="shared" si="52"/>
        <v>0.89402992744728638</v>
      </c>
      <c r="AA114" s="8" t="e">
        <f t="shared" si="53"/>
        <v>#VALUE!</v>
      </c>
      <c r="AD114" s="7">
        <f t="shared" si="68"/>
        <v>6.4858296772551116E-3</v>
      </c>
      <c r="AE114" s="6">
        <f t="shared" si="69"/>
        <v>-6.6271451363154304E-3</v>
      </c>
      <c r="AF114" s="6"/>
      <c r="AG114" s="6"/>
      <c r="AI114"/>
      <c r="AL114" s="7">
        <f t="shared" si="70"/>
        <v>1.4687780040169561E-2</v>
      </c>
      <c r="AM114" s="6">
        <f t="shared" si="71"/>
        <v>3.9165814375659381E-3</v>
      </c>
      <c r="AN114" s="6"/>
      <c r="AO114" s="6"/>
      <c r="AQ114"/>
      <c r="AT114" s="7">
        <f t="shared" si="72"/>
        <v>6.6243135781066873E-3</v>
      </c>
      <c r="AU114" s="6">
        <f t="shared" si="73"/>
        <v>-3.8292465635986336E-3</v>
      </c>
      <c r="AV114" s="12"/>
      <c r="AW114" s="6"/>
      <c r="AY114"/>
      <c r="BB114" s="7">
        <f t="shared" si="76"/>
        <v>6.3474618507613923E-3</v>
      </c>
      <c r="BC114" s="6">
        <f t="shared" si="77"/>
        <v>-3.9025594863055027E-2</v>
      </c>
      <c r="BD114" s="12"/>
      <c r="BE114" s="6"/>
      <c r="BG114"/>
      <c r="BJ114" s="4">
        <f t="shared" si="54"/>
        <v>72.699996999999996</v>
      </c>
      <c r="BK114" s="3">
        <f t="shared" si="55"/>
        <v>6.4858296772551116E-3</v>
      </c>
      <c r="BL114" s="3"/>
      <c r="BM114" s="3" t="str">
        <f t="shared" si="56"/>
        <v/>
      </c>
      <c r="BN114" s="3" t="str">
        <f t="shared" si="56"/>
        <v/>
      </c>
      <c r="BO114" s="3">
        <f t="shared" si="57"/>
        <v>1.4687780040169561E-2</v>
      </c>
      <c r="BP114" s="3"/>
      <c r="BQ114" s="3" t="str">
        <f t="shared" si="58"/>
        <v/>
      </c>
      <c r="BR114" s="3" t="str">
        <f t="shared" si="58"/>
        <v/>
      </c>
      <c r="BS114" s="3">
        <f t="shared" si="59"/>
        <v>6.6243135781066873E-3</v>
      </c>
      <c r="BT114" s="3"/>
      <c r="BU114" s="3" t="str">
        <f t="shared" si="60"/>
        <v/>
      </c>
      <c r="BV114" s="3" t="str">
        <f t="shared" si="60"/>
        <v/>
      </c>
      <c r="BW114" s="3">
        <f t="shared" si="61"/>
        <v>6.3474618507613923E-3</v>
      </c>
      <c r="BX114" s="3"/>
      <c r="BY114" s="3" t="str">
        <f t="shared" si="62"/>
        <v/>
      </c>
      <c r="BZ114" s="3" t="str">
        <f t="shared" si="62"/>
        <v/>
      </c>
    </row>
    <row r="115" spans="1:78" s="2" customFormat="1" hidden="1">
      <c r="A115" s="11">
        <v>39965</v>
      </c>
      <c r="B115">
        <v>71.260002</v>
      </c>
      <c r="C115">
        <f t="shared" si="43"/>
        <v>81.019997000000004</v>
      </c>
      <c r="D115">
        <f t="shared" si="44"/>
        <v>66.110000999999997</v>
      </c>
      <c r="E115" s="10">
        <f t="shared" si="45"/>
        <v>5.5746392562550817E-2</v>
      </c>
      <c r="F115" s="10">
        <f t="shared" si="46"/>
        <v>3.2578666473773034E-2</v>
      </c>
      <c r="G115" s="33">
        <f t="shared" si="63"/>
        <v>0.88142785917765565</v>
      </c>
      <c r="H115" s="33">
        <f t="shared" si="64"/>
        <v>0.46360255134640055</v>
      </c>
      <c r="I115" s="10">
        <f t="shared" si="47"/>
        <v>0.88142785917765565</v>
      </c>
      <c r="J115">
        <f t="shared" si="74"/>
        <v>0.57870136803903549</v>
      </c>
      <c r="K115">
        <f t="shared" si="81"/>
        <v>0.5618169237646129</v>
      </c>
      <c r="L115" t="e">
        <f t="shared" si="82"/>
        <v>#VALUE!</v>
      </c>
      <c r="M115" t="e">
        <f t="shared" si="75"/>
        <v>#VALUE!</v>
      </c>
      <c r="N115" t="e">
        <f t="shared" si="48"/>
        <v>#VALUE!</v>
      </c>
      <c r="P115" s="2">
        <f t="shared" si="65"/>
        <v>-1.4399949999999961</v>
      </c>
      <c r="Q115" s="2">
        <f t="shared" si="66"/>
        <v>0</v>
      </c>
      <c r="R115" s="2">
        <f t="shared" si="67"/>
        <v>-1.4399949999999961</v>
      </c>
      <c r="S115" s="2">
        <f t="shared" si="78"/>
        <v>-0.6127270909090915</v>
      </c>
      <c r="T115" s="2">
        <f t="shared" si="79"/>
        <v>-0.63949970000000034</v>
      </c>
      <c r="U115" s="9">
        <f t="shared" si="49"/>
        <v>0.95813507169603229</v>
      </c>
      <c r="V115" s="9">
        <f t="shared" si="50"/>
        <v>48.93099998797053</v>
      </c>
      <c r="W115" s="9">
        <f t="shared" si="51"/>
        <v>0.45962100010826523</v>
      </c>
      <c r="X115" s="9">
        <f t="shared" si="80"/>
        <v>0.13808708584013885</v>
      </c>
      <c r="Y115" s="9">
        <f t="shared" si="52"/>
        <v>0.89875721622743876</v>
      </c>
      <c r="AA115" s="8" t="e">
        <f t="shared" si="53"/>
        <v>#VALUE!</v>
      </c>
      <c r="AD115" s="7">
        <f t="shared" si="68"/>
        <v>-2.0006155030072317E-2</v>
      </c>
      <c r="AE115" s="6">
        <f t="shared" si="69"/>
        <v>-6.7601626764086029E-3</v>
      </c>
      <c r="AF115" s="6"/>
      <c r="AG115" s="6"/>
      <c r="AI115"/>
      <c r="AL115" s="7">
        <f t="shared" si="70"/>
        <v>-3.3260445302703209E-2</v>
      </c>
      <c r="AM115" s="6">
        <f t="shared" si="71"/>
        <v>-8.2976641984930551E-4</v>
      </c>
      <c r="AN115" s="6"/>
      <c r="AO115" s="6"/>
      <c r="AQ115"/>
      <c r="AT115" s="7">
        <f t="shared" si="72"/>
        <v>-1.9593428862945024E-2</v>
      </c>
      <c r="AU115" s="6">
        <f t="shared" si="73"/>
        <v>-4.2355263070559639E-3</v>
      </c>
      <c r="AV115" s="12"/>
      <c r="AW115" s="6"/>
      <c r="AY115"/>
      <c r="BB115" s="7">
        <f t="shared" si="76"/>
        <v>-2.2479023544219649E-2</v>
      </c>
      <c r="BC115" s="6">
        <f t="shared" si="77"/>
        <v>-3.1360907387639837E-2</v>
      </c>
      <c r="BD115" s="12"/>
      <c r="BE115" s="6"/>
      <c r="BG115"/>
      <c r="BJ115" s="4">
        <f t="shared" si="54"/>
        <v>71.260002</v>
      </c>
      <c r="BK115" s="3">
        <f t="shared" si="55"/>
        <v>-2.0006155030072317E-2</v>
      </c>
      <c r="BL115" s="3"/>
      <c r="BM115" s="3" t="str">
        <f t="shared" si="56"/>
        <v/>
      </c>
      <c r="BN115" s="3" t="str">
        <f t="shared" si="56"/>
        <v/>
      </c>
      <c r="BO115" s="3">
        <f t="shared" si="57"/>
        <v>-3.3260445302703209E-2</v>
      </c>
      <c r="BP115" s="3"/>
      <c r="BQ115" s="3" t="str">
        <f t="shared" si="58"/>
        <v/>
      </c>
      <c r="BR115" s="3" t="str">
        <f t="shared" si="58"/>
        <v/>
      </c>
      <c r="BS115" s="3">
        <f t="shared" si="59"/>
        <v>-1.9593428862945024E-2</v>
      </c>
      <c r="BT115" s="3"/>
      <c r="BU115" s="3" t="str">
        <f t="shared" si="60"/>
        <v/>
      </c>
      <c r="BV115" s="3" t="str">
        <f t="shared" si="60"/>
        <v/>
      </c>
      <c r="BW115" s="3">
        <f t="shared" si="61"/>
        <v>-2.2479023544219649E-2</v>
      </c>
      <c r="BX115" s="3"/>
      <c r="BY115" s="3" t="str">
        <f t="shared" si="62"/>
        <v/>
      </c>
      <c r="BZ115" s="3" t="str">
        <f t="shared" si="62"/>
        <v/>
      </c>
    </row>
    <row r="116" spans="1:78" s="2" customFormat="1" hidden="1">
      <c r="A116" s="11">
        <v>39972</v>
      </c>
      <c r="B116">
        <v>72</v>
      </c>
      <c r="C116">
        <f t="shared" si="43"/>
        <v>81.019997000000004</v>
      </c>
      <c r="D116">
        <f t="shared" si="44"/>
        <v>66.110000999999997</v>
      </c>
      <c r="E116" s="10">
        <f t="shared" si="45"/>
        <v>5.1259726335290537E-2</v>
      </c>
      <c r="F116" s="10">
        <f t="shared" si="46"/>
        <v>3.7065332701033356E-2</v>
      </c>
      <c r="G116" s="33">
        <f t="shared" si="63"/>
        <v>0.8104874372821701</v>
      </c>
      <c r="H116" s="33">
        <f t="shared" si="64"/>
        <v>0.52744893105233825</v>
      </c>
      <c r="I116" s="10">
        <f t="shared" si="47"/>
        <v>0.8104874372821701</v>
      </c>
      <c r="J116">
        <f t="shared" si="74"/>
        <v>0.58782311518671071</v>
      </c>
      <c r="K116">
        <f t="shared" si="81"/>
        <v>0.5696703131932106</v>
      </c>
      <c r="L116" t="e">
        <f t="shared" si="82"/>
        <v>#VALUE!</v>
      </c>
      <c r="M116" t="e">
        <f t="shared" si="75"/>
        <v>#VALUE!</v>
      </c>
      <c r="N116" t="e">
        <f t="shared" si="48"/>
        <v>#VALUE!</v>
      </c>
      <c r="P116" s="2">
        <f t="shared" si="65"/>
        <v>0.73999799999999993</v>
      </c>
      <c r="Q116" s="2">
        <f t="shared" si="66"/>
        <v>0.73999799999999993</v>
      </c>
      <c r="R116" s="2">
        <f t="shared" si="67"/>
        <v>0</v>
      </c>
      <c r="S116" s="2">
        <f t="shared" si="78"/>
        <v>-0.58136336363636398</v>
      </c>
      <c r="T116" s="2">
        <f t="shared" si="79"/>
        <v>-0.47999955000000083</v>
      </c>
      <c r="U116" s="9">
        <f t="shared" si="49"/>
        <v>1.2111748097188071</v>
      </c>
      <c r="V116" s="9">
        <f t="shared" si="50"/>
        <v>54.775172202365631</v>
      </c>
      <c r="W116" s="9">
        <f t="shared" si="51"/>
        <v>0.40702345017870933</v>
      </c>
      <c r="X116" s="9">
        <f t="shared" si="80"/>
        <v>0.75320447070089236</v>
      </c>
      <c r="Y116" s="9">
        <f t="shared" si="52"/>
        <v>0.89322115976369199</v>
      </c>
      <c r="AA116" s="8" t="e">
        <f t="shared" si="53"/>
        <v>#VALUE!</v>
      </c>
      <c r="AD116" s="7">
        <f t="shared" si="68"/>
        <v>1.0330930772129397E-2</v>
      </c>
      <c r="AE116" s="6">
        <f t="shared" si="69"/>
        <v>-4.8376121289714601E-3</v>
      </c>
      <c r="AF116" s="6"/>
      <c r="AG116" s="6"/>
      <c r="AI116"/>
      <c r="AL116" s="7">
        <f t="shared" si="70"/>
        <v>-3.1893945806878623E-3</v>
      </c>
      <c r="AM116" s="6">
        <f t="shared" si="71"/>
        <v>-3.8084479669246558E-3</v>
      </c>
      <c r="AN116" s="6"/>
      <c r="AO116" s="6"/>
      <c r="AQ116"/>
      <c r="AT116" s="7">
        <f t="shared" si="72"/>
        <v>-1.4204182922960138E-2</v>
      </c>
      <c r="AU116" s="6">
        <f t="shared" si="73"/>
        <v>-5.5988939757228105E-3</v>
      </c>
      <c r="AV116" s="12"/>
      <c r="AW116" s="6"/>
      <c r="AY116"/>
      <c r="BB116" s="7">
        <f t="shared" si="76"/>
        <v>-2.4150487347250147E-2</v>
      </c>
      <c r="BC116" s="6">
        <f t="shared" si="77"/>
        <v>-2.7257423380208215E-2</v>
      </c>
      <c r="BD116" s="12"/>
      <c r="BE116" s="6"/>
      <c r="BG116"/>
      <c r="BJ116" s="4">
        <f t="shared" si="54"/>
        <v>72</v>
      </c>
      <c r="BK116" s="3">
        <f t="shared" si="55"/>
        <v>1.0330930772129397E-2</v>
      </c>
      <c r="BL116" s="3"/>
      <c r="BM116" s="3" t="str">
        <f t="shared" si="56"/>
        <v/>
      </c>
      <c r="BN116" s="3" t="str">
        <f t="shared" si="56"/>
        <v/>
      </c>
      <c r="BO116" s="3">
        <f t="shared" si="57"/>
        <v>-3.1893945806878623E-3</v>
      </c>
      <c r="BP116" s="3"/>
      <c r="BQ116" s="3" t="str">
        <f t="shared" si="58"/>
        <v/>
      </c>
      <c r="BR116" s="3" t="str">
        <f t="shared" si="58"/>
        <v/>
      </c>
      <c r="BS116" s="3">
        <f t="shared" si="59"/>
        <v>-1.4204182922960138E-2</v>
      </c>
      <c r="BT116" s="3"/>
      <c r="BU116" s="3" t="str">
        <f t="shared" si="60"/>
        <v/>
      </c>
      <c r="BV116" s="3" t="str">
        <f t="shared" si="60"/>
        <v/>
      </c>
      <c r="BW116" s="3">
        <f t="shared" si="61"/>
        <v>-2.4150487347250147E-2</v>
      </c>
      <c r="BX116" s="3"/>
      <c r="BY116" s="3" t="str">
        <f t="shared" si="62"/>
        <v/>
      </c>
      <c r="BZ116" s="3" t="str">
        <f t="shared" si="62"/>
        <v/>
      </c>
    </row>
    <row r="117" spans="1:78" s="2" customFormat="1" hidden="1">
      <c r="A117" s="11">
        <v>39979</v>
      </c>
      <c r="B117">
        <v>72.889999000000003</v>
      </c>
      <c r="C117">
        <f t="shared" si="43"/>
        <v>81.019997000000004</v>
      </c>
      <c r="D117">
        <f t="shared" si="44"/>
        <v>66.110000999999997</v>
      </c>
      <c r="E117" s="10">
        <f t="shared" si="45"/>
        <v>4.5924278496188679E-2</v>
      </c>
      <c r="F117" s="10">
        <f t="shared" si="46"/>
        <v>4.2400780540135158E-2</v>
      </c>
      <c r="G117" s="33">
        <f t="shared" si="63"/>
        <v>0.72612659973924276</v>
      </c>
      <c r="H117" s="33">
        <f t="shared" si="64"/>
        <v>0.60337368484097198</v>
      </c>
      <c r="I117" s="10">
        <f t="shared" si="47"/>
        <v>0.72612659973924276</v>
      </c>
      <c r="J117">
        <f t="shared" si="74"/>
        <v>0.58278599207529447</v>
      </c>
      <c r="K117">
        <f t="shared" si="81"/>
        <v>0.57745256111152321</v>
      </c>
      <c r="L117" t="e">
        <f t="shared" si="82"/>
        <v>#VALUE!</v>
      </c>
      <c r="M117" t="e">
        <f t="shared" si="75"/>
        <v>#VALUE!</v>
      </c>
      <c r="N117" t="e">
        <f t="shared" si="48"/>
        <v>#VALUE!</v>
      </c>
      <c r="P117" s="2">
        <f t="shared" si="65"/>
        <v>0.88999900000000309</v>
      </c>
      <c r="Q117" s="2">
        <f t="shared" si="66"/>
        <v>0.88999900000000309</v>
      </c>
      <c r="R117" s="2">
        <f t="shared" si="67"/>
        <v>0</v>
      </c>
      <c r="S117" s="2">
        <f t="shared" si="78"/>
        <v>-0.58136336363636398</v>
      </c>
      <c r="T117" s="2">
        <f t="shared" si="79"/>
        <v>-0.43899955000000046</v>
      </c>
      <c r="U117" s="9">
        <f t="shared" si="49"/>
        <v>1.3242914796526861</v>
      </c>
      <c r="V117" s="9">
        <f t="shared" si="50"/>
        <v>56.976136222405813</v>
      </c>
      <c r="W117" s="9">
        <f t="shared" si="51"/>
        <v>0.38721477399834769</v>
      </c>
      <c r="X117" s="9">
        <f t="shared" si="80"/>
        <v>0.98486281041322699</v>
      </c>
      <c r="Y117" s="9">
        <f t="shared" si="52"/>
        <v>0.89113623470628089</v>
      </c>
      <c r="AA117" s="8" t="e">
        <f t="shared" si="53"/>
        <v>#VALUE!</v>
      </c>
      <c r="AD117" s="7">
        <f t="shared" si="68"/>
        <v>1.2285322658763234E-2</v>
      </c>
      <c r="AE117" s="6">
        <f t="shared" si="69"/>
        <v>1.1308126715446315E-2</v>
      </c>
      <c r="AF117" s="6"/>
      <c r="AG117" s="6"/>
      <c r="AI117"/>
      <c r="AL117" s="7">
        <f t="shared" si="70"/>
        <v>2.6100984008203165E-3</v>
      </c>
      <c r="AM117" s="6">
        <f t="shared" si="71"/>
        <v>-4.7879903606002994E-3</v>
      </c>
      <c r="AN117" s="6"/>
      <c r="AO117" s="6"/>
      <c r="AQ117"/>
      <c r="AT117" s="7">
        <f t="shared" si="72"/>
        <v>1.5624196053598204E-2</v>
      </c>
      <c r="AU117" s="6">
        <f t="shared" si="73"/>
        <v>-4.3668238158546171E-3</v>
      </c>
      <c r="AV117" s="12"/>
      <c r="AW117" s="6"/>
      <c r="AY117"/>
      <c r="BB117" s="7">
        <f t="shared" si="76"/>
        <v>1.0758696878448323E-2</v>
      </c>
      <c r="BC117" s="6">
        <f t="shared" si="77"/>
        <v>-2.1981424195838383E-2</v>
      </c>
      <c r="BD117" s="12"/>
      <c r="BE117" s="6"/>
      <c r="BG117"/>
      <c r="BJ117" s="4">
        <f t="shared" si="54"/>
        <v>72.889999000000003</v>
      </c>
      <c r="BK117" s="3">
        <f t="shared" si="55"/>
        <v>1.2285322658763234E-2</v>
      </c>
      <c r="BL117" s="3"/>
      <c r="BM117" s="3" t="str">
        <f t="shared" si="56"/>
        <v/>
      </c>
      <c r="BN117" s="3" t="str">
        <f t="shared" si="56"/>
        <v/>
      </c>
      <c r="BO117" s="3">
        <f t="shared" si="57"/>
        <v>2.6100984008203165E-3</v>
      </c>
      <c r="BP117" s="3"/>
      <c r="BQ117" s="3" t="str">
        <f t="shared" si="58"/>
        <v/>
      </c>
      <c r="BR117" s="3" t="str">
        <f t="shared" si="58"/>
        <v/>
      </c>
      <c r="BS117" s="3">
        <f t="shared" si="59"/>
        <v>1.5624196053598204E-2</v>
      </c>
      <c r="BT117" s="3"/>
      <c r="BU117" s="3" t="str">
        <f t="shared" si="60"/>
        <v/>
      </c>
      <c r="BV117" s="3" t="str">
        <f t="shared" si="60"/>
        <v/>
      </c>
      <c r="BW117" s="3">
        <f t="shared" si="61"/>
        <v>1.0758696878448323E-2</v>
      </c>
      <c r="BX117" s="3"/>
      <c r="BY117" s="3" t="str">
        <f t="shared" si="62"/>
        <v/>
      </c>
      <c r="BZ117" s="3" t="str">
        <f t="shared" si="62"/>
        <v/>
      </c>
    </row>
    <row r="118" spans="1:78" s="2" customFormat="1" hidden="1">
      <c r="A118" s="11">
        <v>39986</v>
      </c>
      <c r="B118">
        <v>74.550003000000004</v>
      </c>
      <c r="C118">
        <f t="shared" si="43"/>
        <v>81.019997000000004</v>
      </c>
      <c r="D118">
        <f t="shared" si="44"/>
        <v>66.110000999999997</v>
      </c>
      <c r="E118" s="10">
        <f t="shared" si="45"/>
        <v>3.6144557500906824E-2</v>
      </c>
      <c r="F118" s="10">
        <f t="shared" si="46"/>
        <v>5.2180501535417007E-2</v>
      </c>
      <c r="G118" s="33">
        <f t="shared" si="63"/>
        <v>0.5714956336089454</v>
      </c>
      <c r="H118" s="33">
        <f t="shared" si="64"/>
        <v>0.74254155435823954</v>
      </c>
      <c r="I118" s="10">
        <f t="shared" si="47"/>
        <v>0.74254155435823954</v>
      </c>
      <c r="J118">
        <f t="shared" si="74"/>
        <v>0.57958172661187723</v>
      </c>
      <c r="K118">
        <f t="shared" si="81"/>
        <v>0.58514367279110646</v>
      </c>
      <c r="L118" t="e">
        <f t="shared" si="82"/>
        <v>#VALUE!</v>
      </c>
      <c r="M118" t="e">
        <f t="shared" si="75"/>
        <v>#VALUE!</v>
      </c>
      <c r="N118" t="e">
        <f t="shared" si="48"/>
        <v>#VALUE!</v>
      </c>
      <c r="P118" s="2">
        <f t="shared" si="65"/>
        <v>1.6600040000000007</v>
      </c>
      <c r="Q118" s="2">
        <f t="shared" si="66"/>
        <v>1.6600040000000007</v>
      </c>
      <c r="R118" s="2">
        <f t="shared" si="67"/>
        <v>0</v>
      </c>
      <c r="S118" s="2">
        <f t="shared" si="78"/>
        <v>-0.43636322727272803</v>
      </c>
      <c r="T118" s="2">
        <f t="shared" si="79"/>
        <v>-0.37649955000000046</v>
      </c>
      <c r="U118" s="9">
        <f t="shared" si="49"/>
        <v>1.1590006608845282</v>
      </c>
      <c r="V118" s="9">
        <f t="shared" si="50"/>
        <v>53.682274483866685</v>
      </c>
      <c r="W118" s="9">
        <f t="shared" si="51"/>
        <v>0.41685952964519984</v>
      </c>
      <c r="X118" s="9">
        <f t="shared" si="80"/>
        <v>0.63817357122337959</v>
      </c>
      <c r="Y118" s="9">
        <f t="shared" si="52"/>
        <v>0.89425643785898967</v>
      </c>
      <c r="AA118" s="8" t="e">
        <f t="shared" si="53"/>
        <v>#VALUE!</v>
      </c>
      <c r="AD118" s="7">
        <f t="shared" si="68"/>
        <v>2.2518639777376979E-2</v>
      </c>
      <c r="AE118" s="6">
        <f t="shared" si="69"/>
        <v>1.7401981218070108E-2</v>
      </c>
      <c r="AF118" s="6"/>
      <c r="AG118" s="6"/>
      <c r="AI118"/>
      <c r="AL118" s="7">
        <f t="shared" si="70"/>
        <v>4.513489320826946E-2</v>
      </c>
      <c r="AM118" s="6">
        <f t="shared" si="71"/>
        <v>2.8237879314246764E-3</v>
      </c>
      <c r="AN118" s="6"/>
      <c r="AO118" s="6"/>
      <c r="AQ118"/>
      <c r="AT118" s="7">
        <f t="shared" si="72"/>
        <v>3.9816518218366702E-2</v>
      </c>
      <c r="AU118" s="6">
        <f t="shared" si="73"/>
        <v>1.4435704366932813E-3</v>
      </c>
      <c r="AV118" s="12"/>
      <c r="AW118" s="6"/>
      <c r="AY118"/>
      <c r="BB118" s="7">
        <f t="shared" si="76"/>
        <v>3.1753051756303947E-2</v>
      </c>
      <c r="BC118" s="6">
        <f t="shared" si="77"/>
        <v>-1.1614790143016245E-2</v>
      </c>
      <c r="BD118" s="12"/>
      <c r="BE118" s="6"/>
      <c r="BG118"/>
      <c r="BJ118" s="4">
        <f t="shared" si="54"/>
        <v>74.550003000000004</v>
      </c>
      <c r="BK118" s="3">
        <f t="shared" si="55"/>
        <v>2.2518639777376979E-2</v>
      </c>
      <c r="BL118" s="3"/>
      <c r="BM118" s="3" t="str">
        <f t="shared" si="56"/>
        <v/>
      </c>
      <c r="BN118" s="3" t="str">
        <f t="shared" si="56"/>
        <v/>
      </c>
      <c r="BO118" s="3">
        <f t="shared" si="57"/>
        <v>4.513489320826946E-2</v>
      </c>
      <c r="BP118" s="3"/>
      <c r="BQ118" s="3" t="str">
        <f t="shared" si="58"/>
        <v/>
      </c>
      <c r="BR118" s="3" t="str">
        <f t="shared" si="58"/>
        <v/>
      </c>
      <c r="BS118" s="3">
        <f t="shared" si="59"/>
        <v>3.9816518218366702E-2</v>
      </c>
      <c r="BT118" s="3"/>
      <c r="BU118" s="3" t="str">
        <f t="shared" si="60"/>
        <v/>
      </c>
      <c r="BV118" s="3" t="str">
        <f t="shared" si="60"/>
        <v/>
      </c>
      <c r="BW118" s="3">
        <f t="shared" si="61"/>
        <v>3.1753051756303947E-2</v>
      </c>
      <c r="BX118" s="3"/>
      <c r="BY118" s="3" t="str">
        <f t="shared" si="62"/>
        <v/>
      </c>
      <c r="BZ118" s="3" t="str">
        <f t="shared" si="62"/>
        <v/>
      </c>
    </row>
    <row r="119" spans="1:78" s="2" customFormat="1" hidden="1">
      <c r="A119" s="11">
        <v>39993</v>
      </c>
      <c r="B119">
        <v>74.739998</v>
      </c>
      <c r="C119">
        <f t="shared" si="43"/>
        <v>81.019997000000004</v>
      </c>
      <c r="D119">
        <f t="shared" si="44"/>
        <v>66.110000999999997</v>
      </c>
      <c r="E119" s="10">
        <f t="shared" si="45"/>
        <v>3.5039140874414287E-2</v>
      </c>
      <c r="F119" s="10">
        <f t="shared" si="46"/>
        <v>5.3285918161909508E-2</v>
      </c>
      <c r="G119" s="33">
        <f t="shared" si="63"/>
        <v>0.55401746209326519</v>
      </c>
      <c r="H119" s="33">
        <f t="shared" si="64"/>
        <v>0.75827190872235128</v>
      </c>
      <c r="I119" s="10">
        <f t="shared" si="47"/>
        <v>0.75827190872235128</v>
      </c>
      <c r="J119">
        <f t="shared" si="74"/>
        <v>0.58035819351180651</v>
      </c>
      <c r="K119">
        <f t="shared" si="81"/>
        <v>0.59245765810219697</v>
      </c>
      <c r="L119">
        <f t="shared" si="82"/>
        <v>1.0453863851686419E-3</v>
      </c>
      <c r="M119" t="e">
        <f t="shared" si="75"/>
        <v>#VALUE!</v>
      </c>
      <c r="N119" t="e">
        <f t="shared" si="48"/>
        <v>#VALUE!</v>
      </c>
      <c r="P119" s="2">
        <f t="shared" si="65"/>
        <v>0.18999499999999614</v>
      </c>
      <c r="Q119" s="2">
        <f t="shared" si="66"/>
        <v>0.18999499999999614</v>
      </c>
      <c r="R119" s="2">
        <f t="shared" si="67"/>
        <v>0</v>
      </c>
      <c r="S119" s="2">
        <f t="shared" si="78"/>
        <v>-0.39909050000000046</v>
      </c>
      <c r="T119" s="2">
        <f t="shared" si="79"/>
        <v>-0.37499965000000018</v>
      </c>
      <c r="U119" s="9">
        <f t="shared" si="49"/>
        <v>1.0642423266261722</v>
      </c>
      <c r="V119" s="9">
        <f t="shared" si="50"/>
        <v>51.556075219404377</v>
      </c>
      <c r="W119" s="9">
        <f t="shared" si="51"/>
        <v>0.43599532302536065</v>
      </c>
      <c r="X119" s="9">
        <f t="shared" si="80"/>
        <v>0.41438445562759935</v>
      </c>
      <c r="Y119" s="9">
        <f t="shared" si="52"/>
        <v>0.89627053989935168</v>
      </c>
      <c r="AA119" s="8" t="e">
        <f t="shared" si="53"/>
        <v>#VALUE!</v>
      </c>
      <c r="AD119" s="7">
        <f t="shared" si="68"/>
        <v>2.5453158457094827E-3</v>
      </c>
      <c r="AE119" s="6">
        <f t="shared" si="69"/>
        <v>1.2531977811543232E-2</v>
      </c>
      <c r="AF119" s="6"/>
      <c r="AG119" s="6"/>
      <c r="AI119"/>
      <c r="AL119" s="7">
        <f t="shared" si="70"/>
        <v>3.7349278281849564E-2</v>
      </c>
      <c r="AM119" s="6">
        <f t="shared" si="71"/>
        <v>2.047621882756287E-2</v>
      </c>
      <c r="AN119" s="6"/>
      <c r="AO119" s="6"/>
      <c r="AQ119"/>
      <c r="AT119" s="7">
        <f t="shared" si="72"/>
        <v>1.4419763751275771E-2</v>
      </c>
      <c r="AU119" s="6">
        <f t="shared" si="73"/>
        <v>5.3911219748923635E-3</v>
      </c>
      <c r="AV119" s="12"/>
      <c r="AW119" s="6"/>
      <c r="AY119"/>
      <c r="BB119" s="7">
        <f t="shared" si="76"/>
        <v>2.8086780191033781E-2</v>
      </c>
      <c r="BC119" s="6">
        <f t="shared" si="77"/>
        <v>-5.1106336052416657E-3</v>
      </c>
      <c r="BD119" s="12"/>
      <c r="BE119" s="6"/>
      <c r="BG119"/>
      <c r="BJ119" s="4">
        <f t="shared" si="54"/>
        <v>74.739998</v>
      </c>
      <c r="BK119" s="3">
        <f t="shared" si="55"/>
        <v>2.5453158457094827E-3</v>
      </c>
      <c r="BL119" s="3"/>
      <c r="BM119" s="3" t="str">
        <f t="shared" si="56"/>
        <v/>
      </c>
      <c r="BN119" s="3" t="str">
        <f t="shared" si="56"/>
        <v/>
      </c>
      <c r="BO119" s="3">
        <f t="shared" si="57"/>
        <v>3.7349278281849564E-2</v>
      </c>
      <c r="BP119" s="3"/>
      <c r="BQ119" s="3" t="str">
        <f t="shared" si="58"/>
        <v/>
      </c>
      <c r="BR119" s="3" t="str">
        <f t="shared" si="58"/>
        <v/>
      </c>
      <c r="BS119" s="3">
        <f t="shared" si="59"/>
        <v>1.4419763751275771E-2</v>
      </c>
      <c r="BT119" s="3"/>
      <c r="BU119" s="3" t="str">
        <f t="shared" si="60"/>
        <v/>
      </c>
      <c r="BV119" s="3" t="str">
        <f t="shared" si="60"/>
        <v/>
      </c>
      <c r="BW119" s="3">
        <f t="shared" si="61"/>
        <v>2.8086780191033781E-2</v>
      </c>
      <c r="BX119" s="3"/>
      <c r="BY119" s="3" t="str">
        <f t="shared" si="62"/>
        <v/>
      </c>
      <c r="BZ119" s="3" t="str">
        <f t="shared" si="62"/>
        <v/>
      </c>
    </row>
    <row r="120" spans="1:78" s="2" customFormat="1" hidden="1">
      <c r="A120" s="11">
        <v>40000</v>
      </c>
      <c r="B120">
        <v>75.889999000000003</v>
      </c>
      <c r="C120">
        <f t="shared" si="43"/>
        <v>81.019997000000004</v>
      </c>
      <c r="D120">
        <f t="shared" si="44"/>
        <v>66.110000999999997</v>
      </c>
      <c r="E120" s="10">
        <f t="shared" si="45"/>
        <v>2.8407675662809485E-2</v>
      </c>
      <c r="F120" s="10">
        <f t="shared" si="46"/>
        <v>5.9917383373514391E-2</v>
      </c>
      <c r="G120" s="33">
        <f t="shared" si="63"/>
        <v>0.44916479062905695</v>
      </c>
      <c r="H120" s="33">
        <f t="shared" si="64"/>
        <v>0.85263931304013985</v>
      </c>
      <c r="I120" s="10">
        <f t="shared" si="47"/>
        <v>0.85263931304013985</v>
      </c>
      <c r="J120">
        <f t="shared" si="74"/>
        <v>0.58988245308793785</v>
      </c>
      <c r="K120">
        <f t="shared" si="81"/>
        <v>0.59972956780788045</v>
      </c>
      <c r="L120">
        <f t="shared" si="82"/>
        <v>1.0542704941427683E-3</v>
      </c>
      <c r="M120" t="e">
        <f t="shared" si="75"/>
        <v>#VALUE!</v>
      </c>
      <c r="N120" t="e">
        <f t="shared" si="48"/>
        <v>#VALUE!</v>
      </c>
      <c r="P120" s="2">
        <f t="shared" si="65"/>
        <v>1.1500010000000032</v>
      </c>
      <c r="Q120" s="2">
        <f t="shared" si="66"/>
        <v>1.1500010000000032</v>
      </c>
      <c r="R120" s="2">
        <f t="shared" si="67"/>
        <v>0</v>
      </c>
      <c r="S120" s="2">
        <f t="shared" si="78"/>
        <v>-0.34227231818181864</v>
      </c>
      <c r="T120" s="2">
        <f t="shared" si="79"/>
        <v>-0.35449985000000056</v>
      </c>
      <c r="U120" s="9">
        <f t="shared" si="49"/>
        <v>0.96550765305491126</v>
      </c>
      <c r="V120" s="9">
        <f t="shared" si="50"/>
        <v>49.122558823633206</v>
      </c>
      <c r="W120" s="9">
        <f t="shared" si="51"/>
        <v>0.45789697058730111</v>
      </c>
      <c r="X120" s="9">
        <f t="shared" si="80"/>
        <v>0.15824925179232613</v>
      </c>
      <c r="Y120" s="9">
        <f t="shared" si="52"/>
        <v>0.89857575673386914</v>
      </c>
      <c r="AA120" s="8" t="e">
        <f t="shared" si="53"/>
        <v>#VALUE!</v>
      </c>
      <c r="AD120" s="7">
        <f t="shared" si="68"/>
        <v>1.5269512940949921E-2</v>
      </c>
      <c r="AE120" s="6">
        <f t="shared" si="69"/>
        <v>8.9074143933297011E-3</v>
      </c>
      <c r="AF120" s="6"/>
      <c r="AG120" s="6"/>
      <c r="AI120"/>
      <c r="AL120" s="7">
        <f t="shared" si="70"/>
        <v>4.0333468564036273E-2</v>
      </c>
      <c r="AM120" s="6">
        <f t="shared" si="71"/>
        <v>3.1356934613743906E-2</v>
      </c>
      <c r="AN120" s="6"/>
      <c r="AO120" s="6"/>
      <c r="AQ120"/>
      <c r="AT120" s="7">
        <f t="shared" si="72"/>
        <v>4.942939664211151E-2</v>
      </c>
      <c r="AU120" s="6">
        <f t="shared" si="73"/>
        <v>1.1722418157240854E-2</v>
      </c>
      <c r="AV120" s="12"/>
      <c r="AW120" s="6"/>
      <c r="AY120"/>
      <c r="BB120" s="7">
        <f t="shared" si="76"/>
        <v>3.8414608299839302E-2</v>
      </c>
      <c r="BC120" s="6">
        <f t="shared" si="77"/>
        <v>8.3157667241655494E-4</v>
      </c>
      <c r="BD120" s="12"/>
      <c r="BE120" s="6"/>
      <c r="BG120"/>
      <c r="BJ120" s="4">
        <f t="shared" si="54"/>
        <v>75.889999000000003</v>
      </c>
      <c r="BK120" s="3">
        <f t="shared" si="55"/>
        <v>1.5269512940949921E-2</v>
      </c>
      <c r="BL120" s="3"/>
      <c r="BM120" s="3" t="str">
        <f t="shared" si="56"/>
        <v/>
      </c>
      <c r="BN120" s="3" t="str">
        <f t="shared" si="56"/>
        <v/>
      </c>
      <c r="BO120" s="3">
        <f t="shared" si="57"/>
        <v>4.0333468564036273E-2</v>
      </c>
      <c r="BP120" s="3"/>
      <c r="BQ120" s="3" t="str">
        <f t="shared" si="58"/>
        <v/>
      </c>
      <c r="BR120" s="3" t="str">
        <f t="shared" si="58"/>
        <v/>
      </c>
      <c r="BS120" s="3">
        <f t="shared" si="59"/>
        <v>4.942939664211151E-2</v>
      </c>
      <c r="BT120" s="3"/>
      <c r="BU120" s="3" t="str">
        <f t="shared" si="60"/>
        <v/>
      </c>
      <c r="BV120" s="3" t="str">
        <f t="shared" si="60"/>
        <v/>
      </c>
      <c r="BW120" s="3">
        <f t="shared" si="61"/>
        <v>3.8414608299839302E-2</v>
      </c>
      <c r="BX120" s="3"/>
      <c r="BY120" s="3" t="str">
        <f t="shared" si="62"/>
        <v/>
      </c>
      <c r="BZ120" s="3" t="str">
        <f t="shared" si="62"/>
        <v/>
      </c>
    </row>
    <row r="121" spans="1:78" s="2" customFormat="1" hidden="1">
      <c r="A121" s="11">
        <v>40007</v>
      </c>
      <c r="B121">
        <v>73.540001000000004</v>
      </c>
      <c r="C121">
        <f t="shared" si="43"/>
        <v>81.019997000000004</v>
      </c>
      <c r="D121">
        <f t="shared" si="44"/>
        <v>66.110000999999997</v>
      </c>
      <c r="E121" s="10">
        <f t="shared" si="45"/>
        <v>4.2068591328160834E-2</v>
      </c>
      <c r="F121" s="10">
        <f t="shared" si="46"/>
        <v>4.6256467708162975E-2</v>
      </c>
      <c r="G121" s="33">
        <f t="shared" si="63"/>
        <v>0.66516283275898103</v>
      </c>
      <c r="H121" s="33">
        <f t="shared" si="64"/>
        <v>0.65824107512320718</v>
      </c>
      <c r="I121" s="10">
        <f t="shared" si="47"/>
        <v>0.66516283275898103</v>
      </c>
      <c r="J121">
        <f t="shared" si="74"/>
        <v>0.57841072745308308</v>
      </c>
      <c r="K121">
        <f t="shared" si="81"/>
        <v>0.60558545648890427</v>
      </c>
      <c r="L121">
        <f t="shared" si="82"/>
        <v>1.0513415762652509E-3</v>
      </c>
      <c r="M121" t="e">
        <f t="shared" si="75"/>
        <v>#VALUE!</v>
      </c>
      <c r="N121" t="e">
        <f t="shared" si="48"/>
        <v>#VALUE!</v>
      </c>
      <c r="P121" s="2">
        <f t="shared" si="65"/>
        <v>-2.3499979999999994</v>
      </c>
      <c r="Q121" s="2">
        <f t="shared" si="66"/>
        <v>0</v>
      </c>
      <c r="R121" s="2">
        <f t="shared" si="67"/>
        <v>-2.3499979999999994</v>
      </c>
      <c r="S121" s="2">
        <f t="shared" si="78"/>
        <v>-0.44772686363636377</v>
      </c>
      <c r="T121" s="2">
        <f t="shared" si="79"/>
        <v>-0.44699975000000053</v>
      </c>
      <c r="U121" s="9">
        <f t="shared" si="49"/>
        <v>1.0016266533401041</v>
      </c>
      <c r="V121" s="9">
        <f t="shared" si="50"/>
        <v>50.040633285367925</v>
      </c>
      <c r="W121" s="9">
        <f t="shared" si="51"/>
        <v>0.44963430043168873</v>
      </c>
      <c r="X121" s="9">
        <f t="shared" si="80"/>
        <v>0.25879691525537274</v>
      </c>
      <c r="Y121" s="9">
        <f t="shared" si="52"/>
        <v>0.89767082776270157</v>
      </c>
      <c r="AA121" s="8" t="e">
        <f t="shared" si="53"/>
        <v>#VALUE!</v>
      </c>
      <c r="AD121" s="7">
        <f t="shared" si="68"/>
        <v>-3.1455420767686905E-2</v>
      </c>
      <c r="AE121" s="6">
        <f t="shared" si="69"/>
        <v>-8.0929539133684919E-3</v>
      </c>
      <c r="AF121" s="6"/>
      <c r="AG121" s="6"/>
      <c r="AI121"/>
      <c r="AL121" s="7">
        <f t="shared" si="70"/>
        <v>-1.3640591981027581E-2</v>
      </c>
      <c r="AM121" s="6">
        <f t="shared" si="71"/>
        <v>2.7294262018281928E-2</v>
      </c>
      <c r="AN121" s="6"/>
      <c r="AO121" s="6"/>
      <c r="AQ121"/>
      <c r="AT121" s="7">
        <f t="shared" si="72"/>
        <v>1.1488146197169537E-2</v>
      </c>
      <c r="AU121" s="6">
        <f t="shared" si="73"/>
        <v>1.2950590331840407E-2</v>
      </c>
      <c r="AV121" s="12"/>
      <c r="AW121" s="6"/>
      <c r="AY121"/>
      <c r="BB121" s="7">
        <f t="shared" si="76"/>
        <v>2.450224384994746E-2</v>
      </c>
      <c r="BC121" s="6">
        <f t="shared" si="77"/>
        <v>3.8039036562830205E-3</v>
      </c>
      <c r="BD121" s="12"/>
      <c r="BE121" s="6"/>
      <c r="BG121"/>
      <c r="BJ121" s="4">
        <f t="shared" si="54"/>
        <v>73.540001000000004</v>
      </c>
      <c r="BK121" s="3">
        <f t="shared" si="55"/>
        <v>-3.1455420767686905E-2</v>
      </c>
      <c r="BL121" s="3"/>
      <c r="BM121" s="3" t="str">
        <f t="shared" si="56"/>
        <v/>
      </c>
      <c r="BN121" s="3" t="str">
        <f t="shared" si="56"/>
        <v/>
      </c>
      <c r="BO121" s="3">
        <f t="shared" si="57"/>
        <v>-1.3640591981027581E-2</v>
      </c>
      <c r="BP121" s="3"/>
      <c r="BQ121" s="3" t="str">
        <f t="shared" si="58"/>
        <v/>
      </c>
      <c r="BR121" s="3" t="str">
        <f t="shared" si="58"/>
        <v/>
      </c>
      <c r="BS121" s="3">
        <f t="shared" si="59"/>
        <v>1.1488146197169537E-2</v>
      </c>
      <c r="BT121" s="3"/>
      <c r="BU121" s="3" t="str">
        <f t="shared" si="60"/>
        <v/>
      </c>
      <c r="BV121" s="3" t="str">
        <f t="shared" si="60"/>
        <v/>
      </c>
      <c r="BW121" s="3">
        <f t="shared" si="61"/>
        <v>2.450224384994746E-2</v>
      </c>
      <c r="BX121" s="3"/>
      <c r="BY121" s="3" t="str">
        <f t="shared" si="62"/>
        <v/>
      </c>
      <c r="BZ121" s="3" t="str">
        <f t="shared" si="62"/>
        <v/>
      </c>
    </row>
    <row r="122" spans="1:78" s="2" customFormat="1" hidden="1">
      <c r="A122" s="11">
        <v>40014</v>
      </c>
      <c r="B122">
        <v>73.769997000000004</v>
      </c>
      <c r="C122">
        <f t="shared" si="43"/>
        <v>81.019997000000004</v>
      </c>
      <c r="D122">
        <f t="shared" si="44"/>
        <v>66.110000999999997</v>
      </c>
      <c r="E122" s="10">
        <f t="shared" si="45"/>
        <v>4.0712456969606368E-2</v>
      </c>
      <c r="F122" s="10">
        <f t="shared" si="46"/>
        <v>4.7612602066717455E-2</v>
      </c>
      <c r="G122" s="33">
        <f t="shared" si="63"/>
        <v>0.64372046582776321</v>
      </c>
      <c r="H122" s="33">
        <f t="shared" si="64"/>
        <v>0.6775392053613033</v>
      </c>
      <c r="I122" s="10">
        <f t="shared" si="47"/>
        <v>0.6775392053613033</v>
      </c>
      <c r="J122">
        <f t="shared" si="74"/>
        <v>0.56699924267572566</v>
      </c>
      <c r="K122">
        <f t="shared" si="81"/>
        <v>0.60993058510259113</v>
      </c>
      <c r="L122">
        <f t="shared" si="82"/>
        <v>1.0294211037507623E-3</v>
      </c>
      <c r="M122" t="e">
        <f t="shared" si="75"/>
        <v>#VALUE!</v>
      </c>
      <c r="N122" t="e">
        <f t="shared" si="48"/>
        <v>#VALUE!</v>
      </c>
      <c r="P122" s="2">
        <f t="shared" si="65"/>
        <v>0.22999599999999987</v>
      </c>
      <c r="Q122" s="2">
        <f t="shared" si="66"/>
        <v>0.22999599999999987</v>
      </c>
      <c r="R122" s="2">
        <f t="shared" si="67"/>
        <v>0</v>
      </c>
      <c r="S122" s="2">
        <f t="shared" si="78"/>
        <v>-0.42909068181818227</v>
      </c>
      <c r="T122" s="2">
        <f t="shared" si="79"/>
        <v>-0.43199960000000032</v>
      </c>
      <c r="U122" s="9">
        <f t="shared" si="49"/>
        <v>0.99326638686281643</v>
      </c>
      <c r="V122" s="9">
        <f t="shared" si="50"/>
        <v>49.83109098759796</v>
      </c>
      <c r="W122" s="9">
        <f t="shared" si="51"/>
        <v>0.4515201811116184</v>
      </c>
      <c r="X122" s="9">
        <f t="shared" si="80"/>
        <v>0.23640295206315065</v>
      </c>
      <c r="Y122" s="9">
        <f t="shared" si="52"/>
        <v>0.89787237343143178</v>
      </c>
      <c r="AA122" s="8" t="e">
        <f t="shared" si="53"/>
        <v>#VALUE!</v>
      </c>
      <c r="AD122" s="7">
        <f t="shared" si="68"/>
        <v>3.1226147581044851E-3</v>
      </c>
      <c r="AE122" s="6">
        <f t="shared" si="69"/>
        <v>-1.416640300479121E-2</v>
      </c>
      <c r="AF122" s="6"/>
      <c r="AG122" s="6"/>
      <c r="AI122"/>
      <c r="AL122" s="7">
        <f t="shared" si="70"/>
        <v>-1.3063293068632499E-2</v>
      </c>
      <c r="AM122" s="6">
        <f t="shared" si="71"/>
        <v>1.2744715449056436E-2</v>
      </c>
      <c r="AN122" s="6"/>
      <c r="AO122" s="6"/>
      <c r="AQ122"/>
      <c r="AT122" s="7">
        <f t="shared" si="72"/>
        <v>3.4616915985346469E-2</v>
      </c>
      <c r="AU122" s="6">
        <f t="shared" si="73"/>
        <v>1.6449665632745379E-2</v>
      </c>
      <c r="AV122" s="12"/>
      <c r="AW122" s="6"/>
      <c r="AY122"/>
      <c r="BB122" s="7">
        <f t="shared" si="76"/>
        <v>2.9298540995443736E-2</v>
      </c>
      <c r="BC122" s="6">
        <f t="shared" si="77"/>
        <v>8.6039864042893374E-3</v>
      </c>
      <c r="BD122" s="12"/>
      <c r="BE122" s="6"/>
      <c r="BG122"/>
      <c r="BJ122" s="4">
        <f t="shared" si="54"/>
        <v>73.769997000000004</v>
      </c>
      <c r="BK122" s="3">
        <f t="shared" si="55"/>
        <v>3.1226147581044851E-3</v>
      </c>
      <c r="BL122" s="3"/>
      <c r="BM122" s="3" t="str">
        <f t="shared" si="56"/>
        <v/>
      </c>
      <c r="BN122" s="3" t="str">
        <f t="shared" si="56"/>
        <v/>
      </c>
      <c r="BO122" s="3">
        <f t="shared" si="57"/>
        <v>-1.3063293068632499E-2</v>
      </c>
      <c r="BP122" s="3"/>
      <c r="BQ122" s="3" t="str">
        <f t="shared" si="58"/>
        <v/>
      </c>
      <c r="BR122" s="3" t="str">
        <f t="shared" si="58"/>
        <v/>
      </c>
      <c r="BS122" s="3">
        <f t="shared" si="59"/>
        <v>3.4616915985346469E-2</v>
      </c>
      <c r="BT122" s="3"/>
      <c r="BU122" s="3" t="str">
        <f t="shared" si="60"/>
        <v/>
      </c>
      <c r="BV122" s="3" t="str">
        <f t="shared" si="60"/>
        <v/>
      </c>
      <c r="BW122" s="3">
        <f t="shared" si="61"/>
        <v>2.9298540995443736E-2</v>
      </c>
      <c r="BX122" s="3"/>
      <c r="BY122" s="3" t="str">
        <f t="shared" si="62"/>
        <v/>
      </c>
      <c r="BZ122" s="3" t="str">
        <f t="shared" si="62"/>
        <v/>
      </c>
    </row>
    <row r="123" spans="1:78" s="2" customFormat="1" hidden="1">
      <c r="A123" s="11">
        <v>40021</v>
      </c>
      <c r="B123">
        <v>76.5</v>
      </c>
      <c r="C123">
        <f t="shared" si="43"/>
        <v>81.019997000000004</v>
      </c>
      <c r="D123">
        <f t="shared" si="44"/>
        <v>66.110000999999997</v>
      </c>
      <c r="E123" s="10">
        <f t="shared" si="45"/>
        <v>2.4930787612941305E-2</v>
      </c>
      <c r="F123" s="10">
        <f t="shared" si="46"/>
        <v>6.3394271423382498E-2</v>
      </c>
      <c r="G123" s="33">
        <f t="shared" si="63"/>
        <v>0.3941903635940342</v>
      </c>
      <c r="H123" s="33">
        <f t="shared" si="64"/>
        <v>0.90211629737165921</v>
      </c>
      <c r="I123" s="10">
        <f t="shared" si="47"/>
        <v>0.90211629737165921</v>
      </c>
      <c r="J123">
        <f t="shared" si="74"/>
        <v>0.58288289553981498</v>
      </c>
      <c r="K123">
        <f t="shared" si="81"/>
        <v>0.61374568317018652</v>
      </c>
      <c r="L123">
        <f t="shared" si="82"/>
        <v>9.8693070200502444E-4</v>
      </c>
      <c r="M123" t="e">
        <f t="shared" si="75"/>
        <v>#VALUE!</v>
      </c>
      <c r="N123" t="e">
        <f t="shared" si="48"/>
        <v>#VALUE!</v>
      </c>
      <c r="P123" s="2">
        <f t="shared" si="65"/>
        <v>2.7300029999999964</v>
      </c>
      <c r="Q123" s="2">
        <f t="shared" si="66"/>
        <v>2.7300029999999964</v>
      </c>
      <c r="R123" s="2">
        <f t="shared" si="67"/>
        <v>0</v>
      </c>
      <c r="S123" s="2">
        <f t="shared" si="78"/>
        <v>-0.40636340909090957</v>
      </c>
      <c r="T123" s="2">
        <f t="shared" si="79"/>
        <v>-0.41349945000000049</v>
      </c>
      <c r="U123" s="9">
        <f t="shared" si="49"/>
        <v>0.98274232067517642</v>
      </c>
      <c r="V123" s="9">
        <f t="shared" si="50"/>
        <v>49.564802769758124</v>
      </c>
      <c r="W123" s="9">
        <f t="shared" si="51"/>
        <v>0.45391677507217687</v>
      </c>
      <c r="X123" s="9">
        <f t="shared" si="80"/>
        <v>0.2079445042352368</v>
      </c>
      <c r="Y123" s="9">
        <f t="shared" si="52"/>
        <v>0.89812849946188289</v>
      </c>
      <c r="AA123" s="8" t="e">
        <f t="shared" si="53"/>
        <v>#VALUE!</v>
      </c>
      <c r="AD123" s="7">
        <f t="shared" si="68"/>
        <v>3.6338636603217726E-2</v>
      </c>
      <c r="AE123" s="6">
        <f t="shared" si="69"/>
        <v>1.9730625680661106E-2</v>
      </c>
      <c r="AF123" s="6"/>
      <c r="AG123" s="6"/>
      <c r="AI123"/>
      <c r="AL123" s="7">
        <f t="shared" si="70"/>
        <v>8.005830593635346E-3</v>
      </c>
      <c r="AM123" s="6">
        <f t="shared" si="71"/>
        <v>5.4088535270028857E-3</v>
      </c>
      <c r="AN123" s="6"/>
      <c r="AO123" s="6"/>
      <c r="AQ123"/>
      <c r="AT123" s="7">
        <f t="shared" si="72"/>
        <v>6.062462181643484E-2</v>
      </c>
      <c r="AU123" s="6">
        <f t="shared" si="73"/>
        <v>2.6476921967667863E-2</v>
      </c>
      <c r="AV123" s="12"/>
      <c r="AW123" s="6"/>
      <c r="AY123"/>
      <c r="BB123" s="7">
        <f t="shared" si="76"/>
        <v>3.7695107285860965E-2</v>
      </c>
      <c r="BC123" s="6">
        <f t="shared" si="77"/>
        <v>1.377913345955685E-2</v>
      </c>
      <c r="BD123" s="12"/>
      <c r="BE123" s="6"/>
      <c r="BG123"/>
      <c r="BJ123" s="4">
        <f t="shared" si="54"/>
        <v>76.5</v>
      </c>
      <c r="BK123" s="3">
        <f t="shared" si="55"/>
        <v>3.6338636603217726E-2</v>
      </c>
      <c r="BL123" s="3"/>
      <c r="BM123" s="3" t="str">
        <f t="shared" si="56"/>
        <v/>
      </c>
      <c r="BN123" s="3" t="str">
        <f t="shared" si="56"/>
        <v/>
      </c>
      <c r="BO123" s="3">
        <f t="shared" si="57"/>
        <v>8.005830593635346E-3</v>
      </c>
      <c r="BP123" s="3"/>
      <c r="BQ123" s="3" t="str">
        <f t="shared" si="58"/>
        <v/>
      </c>
      <c r="BR123" s="3" t="str">
        <f t="shared" si="58"/>
        <v/>
      </c>
      <c r="BS123" s="3">
        <f t="shared" si="59"/>
        <v>6.062462181643484E-2</v>
      </c>
      <c r="BT123" s="3"/>
      <c r="BU123" s="3" t="str">
        <f t="shared" si="60"/>
        <v/>
      </c>
      <c r="BV123" s="3" t="str">
        <f t="shared" si="60"/>
        <v/>
      </c>
      <c r="BW123" s="3">
        <f t="shared" si="61"/>
        <v>3.7695107285860965E-2</v>
      </c>
      <c r="BX123" s="3"/>
      <c r="BY123" s="3" t="str">
        <f t="shared" si="62"/>
        <v/>
      </c>
      <c r="BZ123" s="3" t="str">
        <f t="shared" si="62"/>
        <v/>
      </c>
    </row>
    <row r="124" spans="1:78" s="2" customFormat="1" hidden="1">
      <c r="A124" s="11">
        <v>40028</v>
      </c>
      <c r="B124">
        <v>74.739998</v>
      </c>
      <c r="C124">
        <f t="shared" ref="C124:C187" si="83">MAX(B65:B124)</f>
        <v>81.019997000000004</v>
      </c>
      <c r="D124">
        <f t="shared" ref="D124:D187" si="84">MIN(B65:B124)</f>
        <v>66.110000999999997</v>
      </c>
      <c r="E124" s="10">
        <f t="shared" si="45"/>
        <v>3.5039140874414287E-2</v>
      </c>
      <c r="F124" s="10">
        <f t="shared" si="46"/>
        <v>5.3285918161909508E-2</v>
      </c>
      <c r="G124" s="33">
        <f t="shared" si="63"/>
        <v>0.55401746209326519</v>
      </c>
      <c r="H124" s="33">
        <f t="shared" si="64"/>
        <v>0.75827190872235128</v>
      </c>
      <c r="I124" s="10">
        <f t="shared" si="47"/>
        <v>0.75827190872235128</v>
      </c>
      <c r="J124">
        <f t="shared" si="74"/>
        <v>0.5808159911286549</v>
      </c>
      <c r="K124">
        <f t="shared" si="81"/>
        <v>0.61610592108822471</v>
      </c>
      <c r="L124">
        <f t="shared" si="82"/>
        <v>9.1930761261560393E-4</v>
      </c>
      <c r="M124" t="e">
        <f t="shared" si="75"/>
        <v>#VALUE!</v>
      </c>
      <c r="N124" t="e">
        <f t="shared" si="48"/>
        <v>#VALUE!</v>
      </c>
      <c r="P124" s="2">
        <f t="shared" si="65"/>
        <v>-1.7600020000000001</v>
      </c>
      <c r="Q124" s="2">
        <f t="shared" si="66"/>
        <v>0</v>
      </c>
      <c r="R124" s="2">
        <f t="shared" si="67"/>
        <v>-1.7600020000000001</v>
      </c>
      <c r="S124" s="2">
        <f t="shared" si="78"/>
        <v>-0.47272700000000029</v>
      </c>
      <c r="T124" s="2">
        <f t="shared" si="79"/>
        <v>-0.50149955000000046</v>
      </c>
      <c r="U124" s="9">
        <f t="shared" si="49"/>
        <v>0.94262696746188479</v>
      </c>
      <c r="V124" s="9">
        <f t="shared" si="50"/>
        <v>48.523313186239889</v>
      </c>
      <c r="W124" s="9">
        <f t="shared" si="51"/>
        <v>0.46329018132384103</v>
      </c>
      <c r="X124" s="9">
        <f t="shared" si="80"/>
        <v>9.6639628577176701E-2</v>
      </c>
      <c r="Y124" s="9">
        <f t="shared" si="52"/>
        <v>0.89913024334280545</v>
      </c>
      <c r="AA124" s="8" t="e">
        <f t="shared" si="53"/>
        <v>#VALUE!</v>
      </c>
      <c r="AD124" s="7">
        <f t="shared" si="68"/>
        <v>-2.3275343534585421E-2</v>
      </c>
      <c r="AE124" s="6">
        <f t="shared" si="69"/>
        <v>6.5316465343161524E-3</v>
      </c>
      <c r="AF124" s="6"/>
      <c r="AG124" s="6"/>
      <c r="AI124"/>
      <c r="AL124" s="7">
        <f t="shared" si="70"/>
        <v>1.6185907826737022E-2</v>
      </c>
      <c r="AM124" s="6">
        <f t="shared" si="71"/>
        <v>-6.2803665732192714E-4</v>
      </c>
      <c r="AN124" s="6"/>
      <c r="AO124" s="6"/>
      <c r="AQ124"/>
      <c r="AT124" s="7">
        <f t="shared" si="72"/>
        <v>2.5063955623086335E-2</v>
      </c>
      <c r="AU124" s="6">
        <f t="shared" si="73"/>
        <v>3.1385439285923668E-2</v>
      </c>
      <c r="AV124" s="12"/>
      <c r="AW124" s="6"/>
      <c r="AY124"/>
      <c r="BB124" s="7">
        <f t="shared" si="76"/>
        <v>3.4159883701161513E-2</v>
      </c>
      <c r="BC124" s="6">
        <f t="shared" si="77"/>
        <v>1.5761642529142569E-2</v>
      </c>
      <c r="BD124" s="12"/>
      <c r="BE124" s="6"/>
      <c r="BG124"/>
      <c r="BJ124" s="4">
        <f t="shared" si="54"/>
        <v>74.739998</v>
      </c>
      <c r="BK124" s="3">
        <f t="shared" si="55"/>
        <v>-2.3275343534585421E-2</v>
      </c>
      <c r="BL124" s="3"/>
      <c r="BM124" s="3" t="str">
        <f t="shared" si="56"/>
        <v/>
      </c>
      <c r="BN124" s="3" t="str">
        <f t="shared" si="56"/>
        <v/>
      </c>
      <c r="BO124" s="3">
        <f t="shared" si="57"/>
        <v>1.6185907826737022E-2</v>
      </c>
      <c r="BP124" s="3"/>
      <c r="BQ124" s="3" t="str">
        <f t="shared" si="58"/>
        <v/>
      </c>
      <c r="BR124" s="3" t="str">
        <f t="shared" si="58"/>
        <v/>
      </c>
      <c r="BS124" s="3">
        <f t="shared" si="59"/>
        <v>2.5063955623086335E-2</v>
      </c>
      <c r="BT124" s="3"/>
      <c r="BU124" s="3" t="str">
        <f t="shared" si="60"/>
        <v/>
      </c>
      <c r="BV124" s="3" t="str">
        <f t="shared" si="60"/>
        <v/>
      </c>
      <c r="BW124" s="3">
        <f t="shared" si="61"/>
        <v>3.4159883701161513E-2</v>
      </c>
      <c r="BX124" s="3"/>
      <c r="BY124" s="3" t="str">
        <f t="shared" si="62"/>
        <v/>
      </c>
      <c r="BZ124" s="3" t="str">
        <f t="shared" si="62"/>
        <v/>
      </c>
    </row>
    <row r="125" spans="1:78" s="2" customFormat="1" hidden="1">
      <c r="A125" s="11">
        <v>40035</v>
      </c>
      <c r="B125">
        <v>76.559997999999993</v>
      </c>
      <c r="C125">
        <f t="shared" si="83"/>
        <v>81.019997000000004</v>
      </c>
      <c r="D125">
        <f t="shared" si="84"/>
        <v>66.110000999999997</v>
      </c>
      <c r="E125" s="10">
        <f t="shared" si="45"/>
        <v>2.4590309342977928E-2</v>
      </c>
      <c r="F125" s="10">
        <f t="shared" si="46"/>
        <v>6.3734749693345957E-2</v>
      </c>
      <c r="G125" s="33">
        <f t="shared" si="63"/>
        <v>0.3888069294596444</v>
      </c>
      <c r="H125" s="33">
        <f t="shared" si="64"/>
        <v>0.90696138809261129</v>
      </c>
      <c r="I125" s="10">
        <f t="shared" si="47"/>
        <v>0.90696138809261129</v>
      </c>
      <c r="J125">
        <f t="shared" si="74"/>
        <v>0.59192361167909358</v>
      </c>
      <c r="K125">
        <f t="shared" si="81"/>
        <v>0.61758680000123067</v>
      </c>
      <c r="L125">
        <f t="shared" si="82"/>
        <v>8.2619844408936597E-4</v>
      </c>
      <c r="M125" t="e">
        <f t="shared" si="75"/>
        <v>#VALUE!</v>
      </c>
      <c r="N125" t="e">
        <f t="shared" si="48"/>
        <v>#VALUE!</v>
      </c>
      <c r="P125" s="2">
        <f t="shared" si="65"/>
        <v>1.8199999999999932</v>
      </c>
      <c r="Q125" s="2">
        <f t="shared" si="66"/>
        <v>1.8199999999999932</v>
      </c>
      <c r="R125" s="2">
        <f t="shared" si="67"/>
        <v>0</v>
      </c>
      <c r="S125" s="2">
        <f t="shared" si="78"/>
        <v>-0.45590868181818228</v>
      </c>
      <c r="T125" s="2">
        <f t="shared" si="79"/>
        <v>-0.50149955000000046</v>
      </c>
      <c r="U125" s="9">
        <f t="shared" si="49"/>
        <v>0.90909090909090917</v>
      </c>
      <c r="V125" s="9">
        <f t="shared" si="50"/>
        <v>47.61904761904762</v>
      </c>
      <c r="W125" s="9">
        <f t="shared" si="51"/>
        <v>0.47142857142857147</v>
      </c>
      <c r="X125" s="9">
        <f t="shared" si="80"/>
        <v>0</v>
      </c>
      <c r="Y125" s="9">
        <f t="shared" si="52"/>
        <v>0.9</v>
      </c>
      <c r="AA125" s="8" t="e">
        <f t="shared" si="53"/>
        <v>#VALUE!</v>
      </c>
      <c r="AD125" s="7">
        <f t="shared" si="68"/>
        <v>2.4059323723491583E-2</v>
      </c>
      <c r="AE125" s="6">
        <f t="shared" si="69"/>
        <v>3.9199009445308082E-4</v>
      </c>
      <c r="AF125" s="6"/>
      <c r="AG125" s="6"/>
      <c r="AI125"/>
      <c r="AL125" s="7">
        <f t="shared" si="70"/>
        <v>3.7122616792124079E-2</v>
      </c>
      <c r="AM125" s="6">
        <f t="shared" si="71"/>
        <v>1.2062765535965986E-2</v>
      </c>
      <c r="AN125" s="6"/>
      <c r="AO125" s="6"/>
      <c r="AQ125"/>
      <c r="AT125" s="7">
        <f t="shared" si="72"/>
        <v>2.6604639569200964E-2</v>
      </c>
      <c r="AU125" s="6">
        <f t="shared" si="73"/>
        <v>3.2757994725374016E-2</v>
      </c>
      <c r="AV125" s="12"/>
      <c r="AW125" s="6"/>
      <c r="AY125"/>
      <c r="BB125" s="7">
        <f t="shared" si="76"/>
        <v>5.1733377747398168E-2</v>
      </c>
      <c r="BC125" s="6">
        <f t="shared" si="77"/>
        <v>2.0510020138727398E-2</v>
      </c>
      <c r="BD125" s="12"/>
      <c r="BE125" s="6"/>
      <c r="BG125"/>
      <c r="BJ125" s="4">
        <f t="shared" si="54"/>
        <v>76.559997999999993</v>
      </c>
      <c r="BK125" s="3">
        <f t="shared" si="55"/>
        <v>2.4059323723491583E-2</v>
      </c>
      <c r="BL125" s="3"/>
      <c r="BM125" s="3" t="str">
        <f t="shared" si="56"/>
        <v/>
      </c>
      <c r="BN125" s="3" t="str">
        <f t="shared" si="56"/>
        <v/>
      </c>
      <c r="BO125" s="3">
        <f t="shared" si="57"/>
        <v>3.7122616792124079E-2</v>
      </c>
      <c r="BP125" s="3"/>
      <c r="BQ125" s="3" t="str">
        <f t="shared" si="58"/>
        <v/>
      </c>
      <c r="BR125" s="3" t="str">
        <f t="shared" si="58"/>
        <v/>
      </c>
      <c r="BS125" s="3">
        <f t="shared" si="59"/>
        <v>2.6604639569200964E-2</v>
      </c>
      <c r="BT125" s="3"/>
      <c r="BU125" s="3" t="str">
        <f t="shared" si="60"/>
        <v/>
      </c>
      <c r="BV125" s="3" t="str">
        <f t="shared" si="60"/>
        <v/>
      </c>
      <c r="BW125" s="3">
        <f t="shared" si="61"/>
        <v>5.1733377747398168E-2</v>
      </c>
      <c r="BX125" s="3"/>
      <c r="BY125" s="3" t="str">
        <f t="shared" si="62"/>
        <v/>
      </c>
      <c r="BZ125" s="3" t="str">
        <f t="shared" si="62"/>
        <v/>
      </c>
    </row>
    <row r="126" spans="1:78" s="2" customFormat="1" hidden="1">
      <c r="A126" s="11">
        <v>40042</v>
      </c>
      <c r="B126">
        <v>76.400002000000001</v>
      </c>
      <c r="C126">
        <f t="shared" si="83"/>
        <v>81.019997000000004</v>
      </c>
      <c r="D126">
        <f t="shared" si="84"/>
        <v>66.110000999999997</v>
      </c>
      <c r="E126" s="10">
        <f t="shared" si="45"/>
        <v>2.5498852821903645E-2</v>
      </c>
      <c r="F126" s="10">
        <f t="shared" si="46"/>
        <v>6.2826206214420172E-2</v>
      </c>
      <c r="G126" s="33">
        <f t="shared" si="63"/>
        <v>0.40317226319313665</v>
      </c>
      <c r="H126" s="33">
        <f t="shared" si="64"/>
        <v>0.89403258773246719</v>
      </c>
      <c r="I126" s="10">
        <f t="shared" si="47"/>
        <v>0.89403258773246719</v>
      </c>
      <c r="J126">
        <f t="shared" si="74"/>
        <v>0.59278302498964885</v>
      </c>
      <c r="K126">
        <f t="shared" si="81"/>
        <v>0.61802846446475779</v>
      </c>
      <c r="L126">
        <f t="shared" si="82"/>
        <v>7.1167730420598752E-4</v>
      </c>
      <c r="M126" t="e">
        <f t="shared" si="75"/>
        <v>#VALUE!</v>
      </c>
      <c r="N126" t="e">
        <f t="shared" si="48"/>
        <v>#VALUE!</v>
      </c>
      <c r="P126" s="2">
        <f t="shared" si="65"/>
        <v>-0.15999599999999248</v>
      </c>
      <c r="Q126" s="2">
        <f t="shared" si="66"/>
        <v>0</v>
      </c>
      <c r="R126" s="2">
        <f t="shared" si="67"/>
        <v>-0.15999599999999248</v>
      </c>
      <c r="S126" s="2">
        <f t="shared" si="78"/>
        <v>-0.46318122727272737</v>
      </c>
      <c r="T126" s="2">
        <f t="shared" si="79"/>
        <v>-0.42699929999999997</v>
      </c>
      <c r="U126" s="9">
        <f t="shared" si="49"/>
        <v>1.0847353315865562</v>
      </c>
      <c r="V126" s="9">
        <f t="shared" si="50"/>
        <v>52.03228031641958</v>
      </c>
      <c r="W126" s="9">
        <f t="shared" si="51"/>
        <v>0.43170947715222374</v>
      </c>
      <c r="X126" s="9">
        <f t="shared" si="80"/>
        <v>0.47164592368913577</v>
      </c>
      <c r="Y126" s="9">
        <f t="shared" si="52"/>
        <v>0.89575518668679777</v>
      </c>
      <c r="AA126" s="8" t="e">
        <f t="shared" si="53"/>
        <v>#VALUE!</v>
      </c>
      <c r="AD126" s="7">
        <f t="shared" si="68"/>
        <v>-2.0919986709114101E-3</v>
      </c>
      <c r="AE126" s="6">
        <f t="shared" si="69"/>
        <v>1.0983662526290086E-2</v>
      </c>
      <c r="AF126" s="6"/>
      <c r="AG126" s="6"/>
      <c r="AI126"/>
      <c r="AL126" s="7">
        <f t="shared" si="70"/>
        <v>-1.3080184820052636E-3</v>
      </c>
      <c r="AM126" s="6">
        <f t="shared" si="71"/>
        <v>1.5001584182622795E-2</v>
      </c>
      <c r="AN126" s="6"/>
      <c r="AO126" s="6"/>
      <c r="AQ126"/>
      <c r="AT126" s="7">
        <f t="shared" si="72"/>
        <v>2.1967325052580155E-2</v>
      </c>
      <c r="AU126" s="6">
        <f t="shared" si="73"/>
        <v>3.0526845579650692E-2</v>
      </c>
      <c r="AV126" s="12"/>
      <c r="AW126" s="6"/>
      <c r="AY126"/>
      <c r="BB126" s="7">
        <f t="shared" si="76"/>
        <v>6.9647534106558925E-2</v>
      </c>
      <c r="BC126" s="6">
        <f t="shared" si="77"/>
        <v>2.5785026160043859E-2</v>
      </c>
      <c r="BD126" s="12"/>
      <c r="BE126" s="6"/>
      <c r="BG126"/>
      <c r="BJ126" s="4">
        <f t="shared" si="54"/>
        <v>76.400002000000001</v>
      </c>
      <c r="BK126" s="3">
        <f t="shared" si="55"/>
        <v>-2.0919986709114101E-3</v>
      </c>
      <c r="BL126" s="3"/>
      <c r="BM126" s="3" t="str">
        <f t="shared" si="56"/>
        <v/>
      </c>
      <c r="BN126" s="3" t="str">
        <f t="shared" si="56"/>
        <v/>
      </c>
      <c r="BO126" s="3">
        <f t="shared" si="57"/>
        <v>-1.3080184820052636E-3</v>
      </c>
      <c r="BP126" s="3"/>
      <c r="BQ126" s="3" t="str">
        <f t="shared" si="58"/>
        <v/>
      </c>
      <c r="BR126" s="3" t="str">
        <f t="shared" si="58"/>
        <v/>
      </c>
      <c r="BS126" s="3">
        <f t="shared" si="59"/>
        <v>2.1967325052580155E-2</v>
      </c>
      <c r="BT126" s="3"/>
      <c r="BU126" s="3" t="str">
        <f t="shared" si="60"/>
        <v/>
      </c>
      <c r="BV126" s="3" t="str">
        <f t="shared" si="60"/>
        <v/>
      </c>
      <c r="BW126" s="3">
        <f t="shared" si="61"/>
        <v>6.9647534106558925E-2</v>
      </c>
      <c r="BX126" s="3"/>
      <c r="BY126" s="3" t="str">
        <f t="shared" si="62"/>
        <v/>
      </c>
      <c r="BZ126" s="3" t="str">
        <f t="shared" si="62"/>
        <v/>
      </c>
    </row>
    <row r="127" spans="1:78" s="2" customFormat="1" hidden="1">
      <c r="A127" s="11">
        <v>40049</v>
      </c>
      <c r="B127">
        <v>77.989998</v>
      </c>
      <c r="C127">
        <f t="shared" si="83"/>
        <v>81.019997000000004</v>
      </c>
      <c r="D127">
        <f t="shared" si="84"/>
        <v>66.110000999999997</v>
      </c>
      <c r="E127" s="10">
        <f t="shared" si="45"/>
        <v>1.6553313562451336E-2</v>
      </c>
      <c r="F127" s="10">
        <f t="shared" si="46"/>
        <v>7.1771745473872536E-2</v>
      </c>
      <c r="G127" s="33">
        <f t="shared" si="63"/>
        <v>0.26173086840151055</v>
      </c>
      <c r="H127" s="33">
        <f t="shared" si="64"/>
        <v>1.0213298430449316</v>
      </c>
      <c r="I127" s="10">
        <f t="shared" si="47"/>
        <v>1.0213298430449316</v>
      </c>
      <c r="J127">
        <f t="shared" si="74"/>
        <v>0.60715864356438265</v>
      </c>
      <c r="K127">
        <f t="shared" si="81"/>
        <v>0.61810882460784089</v>
      </c>
      <c r="L127">
        <f t="shared" si="82"/>
        <v>5.8587122482502032E-4</v>
      </c>
      <c r="M127" t="e">
        <f t="shared" si="75"/>
        <v>#VALUE!</v>
      </c>
      <c r="N127" t="e">
        <f t="shared" si="48"/>
        <v>#VALUE!</v>
      </c>
      <c r="P127" s="2">
        <f t="shared" si="65"/>
        <v>1.5899959999999993</v>
      </c>
      <c r="Q127" s="2">
        <f t="shared" si="66"/>
        <v>1.5899959999999993</v>
      </c>
      <c r="R127" s="2">
        <f t="shared" si="67"/>
        <v>0</v>
      </c>
      <c r="S127" s="2">
        <f t="shared" si="78"/>
        <v>-0.46318122727272737</v>
      </c>
      <c r="T127" s="2">
        <f t="shared" si="79"/>
        <v>-0.42699929999999997</v>
      </c>
      <c r="U127" s="9">
        <f t="shared" si="49"/>
        <v>1.0847353315865562</v>
      </c>
      <c r="V127" s="9">
        <f t="shared" si="50"/>
        <v>52.03228031641958</v>
      </c>
      <c r="W127" s="9">
        <f t="shared" si="51"/>
        <v>0.43170947715222374</v>
      </c>
      <c r="X127" s="9">
        <f t="shared" si="80"/>
        <v>0.47164592368913577</v>
      </c>
      <c r="Y127" s="9">
        <f t="shared" si="52"/>
        <v>0.89575518668679777</v>
      </c>
      <c r="AA127" s="8" t="e">
        <f t="shared" si="53"/>
        <v>#VALUE!</v>
      </c>
      <c r="AD127" s="7">
        <f t="shared" si="68"/>
        <v>2.0597865347608057E-2</v>
      </c>
      <c r="AE127" s="6">
        <f t="shared" si="69"/>
        <v>9.252933338348323E-3</v>
      </c>
      <c r="AF127" s="6"/>
      <c r="AG127" s="6"/>
      <c r="AI127"/>
      <c r="AL127" s="7">
        <f t="shared" si="70"/>
        <v>4.2565190400188246E-2</v>
      </c>
      <c r="AM127" s="6">
        <f t="shared" si="71"/>
        <v>2.364142413426102E-2</v>
      </c>
      <c r="AN127" s="6"/>
      <c r="AO127" s="6"/>
      <c r="AQ127"/>
      <c r="AT127" s="7">
        <f t="shared" si="72"/>
        <v>2.7295677459238308E-2</v>
      </c>
      <c r="AU127" s="6">
        <f t="shared" si="73"/>
        <v>3.2136334793146017E-2</v>
      </c>
      <c r="AV127" s="12"/>
      <c r="AW127" s="6"/>
      <c r="AY127"/>
      <c r="BB127" s="7">
        <f t="shared" si="76"/>
        <v>7.9914468682037706E-2</v>
      </c>
      <c r="BC127" s="6">
        <f t="shared" si="77"/>
        <v>3.4317817178898639E-2</v>
      </c>
      <c r="BD127" s="12"/>
      <c r="BE127" s="6"/>
      <c r="BG127"/>
      <c r="BJ127" s="4">
        <f t="shared" si="54"/>
        <v>77.989998</v>
      </c>
      <c r="BK127" s="3">
        <f t="shared" si="55"/>
        <v>2.0597865347608057E-2</v>
      </c>
      <c r="BL127" s="3"/>
      <c r="BM127" s="3" t="str">
        <f t="shared" si="56"/>
        <v/>
      </c>
      <c r="BN127" s="3" t="str">
        <f t="shared" si="56"/>
        <v/>
      </c>
      <c r="BO127" s="3">
        <f t="shared" si="57"/>
        <v>4.2565190400188246E-2</v>
      </c>
      <c r="BP127" s="3"/>
      <c r="BQ127" s="3" t="str">
        <f t="shared" si="58"/>
        <v/>
      </c>
      <c r="BR127" s="3" t="str">
        <f t="shared" si="58"/>
        <v/>
      </c>
      <c r="BS127" s="3">
        <f t="shared" si="59"/>
        <v>2.7295677459238308E-2</v>
      </c>
      <c r="BT127" s="3"/>
      <c r="BU127" s="3" t="str">
        <f t="shared" si="60"/>
        <v/>
      </c>
      <c r="BV127" s="3" t="str">
        <f t="shared" si="60"/>
        <v/>
      </c>
      <c r="BW127" s="3">
        <f t="shared" si="61"/>
        <v>7.9914468682037706E-2</v>
      </c>
      <c r="BX127" s="3"/>
      <c r="BY127" s="3" t="str">
        <f t="shared" si="62"/>
        <v/>
      </c>
      <c r="BZ127" s="3" t="str">
        <f t="shared" si="62"/>
        <v/>
      </c>
    </row>
    <row r="128" spans="1:78" s="2" customFormat="1" hidden="1">
      <c r="A128" s="11">
        <v>40056</v>
      </c>
      <c r="B128">
        <v>77.330001999999993</v>
      </c>
      <c r="C128">
        <f t="shared" si="83"/>
        <v>81.019997000000004</v>
      </c>
      <c r="D128">
        <f t="shared" si="84"/>
        <v>66.110000999999997</v>
      </c>
      <c r="E128" s="10">
        <f t="shared" si="45"/>
        <v>2.0244201356272126E-2</v>
      </c>
      <c r="F128" s="10">
        <f t="shared" si="46"/>
        <v>6.8080857680051649E-2</v>
      </c>
      <c r="G128" s="33">
        <f t="shared" si="63"/>
        <v>0.32008892848444875</v>
      </c>
      <c r="H128" s="33">
        <f t="shared" si="64"/>
        <v>0.96880758897028574</v>
      </c>
      <c r="I128" s="10">
        <f t="shared" si="47"/>
        <v>0.96880758897028574</v>
      </c>
      <c r="J128">
        <f t="shared" si="74"/>
        <v>0.62370507464831737</v>
      </c>
      <c r="K128">
        <f t="shared" si="81"/>
        <v>0.61807906919299505</v>
      </c>
      <c r="L128">
        <f t="shared" si="82"/>
        <v>4.5760566365316496E-4</v>
      </c>
      <c r="M128" t="e">
        <f t="shared" si="75"/>
        <v>#VALUE!</v>
      </c>
      <c r="N128" t="e">
        <f t="shared" si="48"/>
        <v>#VALUE!</v>
      </c>
      <c r="P128" s="2">
        <f t="shared" si="65"/>
        <v>-0.65999600000000669</v>
      </c>
      <c r="Q128" s="2">
        <f t="shared" si="66"/>
        <v>0</v>
      </c>
      <c r="R128" s="2">
        <f t="shared" si="67"/>
        <v>-0.65999600000000669</v>
      </c>
      <c r="S128" s="2">
        <f t="shared" si="78"/>
        <v>-0.41818100000000025</v>
      </c>
      <c r="T128" s="2">
        <f t="shared" si="79"/>
        <v>-0.45999910000000027</v>
      </c>
      <c r="U128" s="9">
        <f t="shared" si="49"/>
        <v>0.90909090909090906</v>
      </c>
      <c r="V128" s="9">
        <f t="shared" si="50"/>
        <v>47.61904761904762</v>
      </c>
      <c r="W128" s="9">
        <f t="shared" si="51"/>
        <v>0.47142857142857147</v>
      </c>
      <c r="X128" s="9">
        <f t="shared" si="80"/>
        <v>0</v>
      </c>
      <c r="Y128" s="9">
        <f t="shared" si="52"/>
        <v>0.9</v>
      </c>
      <c r="AA128" s="8" t="e">
        <f t="shared" si="53"/>
        <v>#VALUE!</v>
      </c>
      <c r="AD128" s="7">
        <f t="shared" si="68"/>
        <v>-8.498583213965516E-3</v>
      </c>
      <c r="AE128" s="6">
        <f t="shared" si="69"/>
        <v>6.0496410668212704E-3</v>
      </c>
      <c r="AF128" s="6"/>
      <c r="AG128" s="6"/>
      <c r="AI128"/>
      <c r="AL128" s="7">
        <f t="shared" si="70"/>
        <v>1.0007283462730989E-2</v>
      </c>
      <c r="AM128" s="6">
        <f t="shared" si="71"/>
        <v>2.2096768043259513E-2</v>
      </c>
      <c r="AN128" s="6"/>
      <c r="AO128" s="6"/>
      <c r="AQ128"/>
      <c r="AT128" s="7">
        <f t="shared" si="72"/>
        <v>5.0252515012959659E-2</v>
      </c>
      <c r="AU128" s="6">
        <f t="shared" si="73"/>
        <v>3.2239224589502034E-2</v>
      </c>
      <c r="AV128" s="12"/>
      <c r="AW128" s="6"/>
      <c r="AY128"/>
      <c r="BB128" s="7">
        <f t="shared" si="76"/>
        <v>5.9130562809308965E-2</v>
      </c>
      <c r="BC128" s="6">
        <f t="shared" si="77"/>
        <v>4.1257904691945235E-2</v>
      </c>
      <c r="BD128" s="12"/>
      <c r="BE128" s="6"/>
      <c r="BG128"/>
      <c r="BJ128" s="4">
        <f t="shared" si="54"/>
        <v>77.330001999999993</v>
      </c>
      <c r="BK128" s="3">
        <f t="shared" si="55"/>
        <v>-8.498583213965516E-3</v>
      </c>
      <c r="BL128" s="3"/>
      <c r="BM128" s="3" t="str">
        <f t="shared" si="56"/>
        <v/>
      </c>
      <c r="BN128" s="3" t="str">
        <f t="shared" si="56"/>
        <v/>
      </c>
      <c r="BO128" s="3">
        <f t="shared" si="57"/>
        <v>1.0007283462730989E-2</v>
      </c>
      <c r="BP128" s="3"/>
      <c r="BQ128" s="3" t="str">
        <f t="shared" si="58"/>
        <v/>
      </c>
      <c r="BR128" s="3" t="str">
        <f t="shared" si="58"/>
        <v/>
      </c>
      <c r="BS128" s="3">
        <f t="shared" si="59"/>
        <v>5.0252515012959659E-2</v>
      </c>
      <c r="BT128" s="3"/>
      <c r="BU128" s="3" t="str">
        <f t="shared" si="60"/>
        <v/>
      </c>
      <c r="BV128" s="3" t="str">
        <f t="shared" si="60"/>
        <v/>
      </c>
      <c r="BW128" s="3">
        <f t="shared" si="61"/>
        <v>5.9130562809308965E-2</v>
      </c>
      <c r="BX128" s="3"/>
      <c r="BY128" s="3" t="str">
        <f t="shared" si="62"/>
        <v/>
      </c>
      <c r="BZ128" s="3" t="str">
        <f t="shared" si="62"/>
        <v/>
      </c>
    </row>
    <row r="129" spans="1:78" s="2" customFormat="1" hidden="1">
      <c r="A129" s="11">
        <v>40063</v>
      </c>
      <c r="B129">
        <v>79.019997000000004</v>
      </c>
      <c r="C129">
        <f t="shared" si="83"/>
        <v>81.019997000000004</v>
      </c>
      <c r="D129">
        <f t="shared" si="84"/>
        <v>66.110000999999997</v>
      </c>
      <c r="E129" s="10">
        <f t="shared" si="45"/>
        <v>1.0855213909153108E-2</v>
      </c>
      <c r="F129" s="10">
        <f t="shared" si="46"/>
        <v>7.7469845127170672E-2</v>
      </c>
      <c r="G129" s="33">
        <f t="shared" si="63"/>
        <v>0.17163600220631967</v>
      </c>
      <c r="H129" s="33">
        <f t="shared" si="64"/>
        <v>1.1024152226206019</v>
      </c>
      <c r="I129" s="10">
        <f t="shared" si="47"/>
        <v>1.1024152226206019</v>
      </c>
      <c r="J129">
        <f t="shared" si="74"/>
        <v>0.64824191566620559</v>
      </c>
      <c r="K129">
        <f t="shared" si="81"/>
        <v>0.61806181421000961</v>
      </c>
      <c r="L129">
        <f t="shared" si="82"/>
        <v>3.3639709869053101E-4</v>
      </c>
      <c r="M129">
        <f t="shared" si="75"/>
        <v>8.1858250994655643E-4</v>
      </c>
      <c r="N129">
        <f t="shared" si="48"/>
        <v>4.3396687013042289E-4</v>
      </c>
      <c r="P129" s="2">
        <f t="shared" si="65"/>
        <v>1.6899950000000104</v>
      </c>
      <c r="Q129" s="2">
        <f t="shared" si="66"/>
        <v>1.6899950000000104</v>
      </c>
      <c r="R129" s="2">
        <f t="shared" si="67"/>
        <v>0</v>
      </c>
      <c r="S129" s="2">
        <f t="shared" si="78"/>
        <v>-0.41818100000000025</v>
      </c>
      <c r="T129" s="2">
        <f t="shared" si="79"/>
        <v>-0.45999910000000027</v>
      </c>
      <c r="U129" s="9">
        <f t="shared" si="49"/>
        <v>0.90909090909090906</v>
      </c>
      <c r="V129" s="9">
        <f t="shared" si="50"/>
        <v>47.61904761904762</v>
      </c>
      <c r="W129" s="9">
        <f t="shared" si="51"/>
        <v>0.47142857142857147</v>
      </c>
      <c r="X129" s="9">
        <f t="shared" si="80"/>
        <v>0</v>
      </c>
      <c r="Y129" s="9">
        <f t="shared" si="52"/>
        <v>0.9</v>
      </c>
      <c r="AA129" s="8">
        <f t="shared" si="53"/>
        <v>5.2201044539649075</v>
      </c>
      <c r="AD129" s="7">
        <f t="shared" si="68"/>
        <v>2.1618942534044373E-2</v>
      </c>
      <c r="AE129" s="6">
        <f t="shared" si="69"/>
        <v>6.5601796600394287E-3</v>
      </c>
      <c r="AF129" s="6"/>
      <c r="AG129" s="6"/>
      <c r="AI129"/>
      <c r="AL129" s="7">
        <f t="shared" si="70"/>
        <v>3.3718224667686925E-2</v>
      </c>
      <c r="AM129" s="6">
        <f t="shared" si="71"/>
        <v>2.1245670012150226E-2</v>
      </c>
      <c r="AN129" s="6"/>
      <c r="AO129" s="6"/>
      <c r="AQ129"/>
      <c r="AT129" s="7">
        <f t="shared" si="72"/>
        <v>6.8748842788899464E-2</v>
      </c>
      <c r="AU129" s="6">
        <f t="shared" si="73"/>
        <v>3.939681166346827E-2</v>
      </c>
      <c r="AV129" s="12"/>
      <c r="AW129" s="6"/>
      <c r="AY129"/>
      <c r="BB129" s="7">
        <f t="shared" si="76"/>
        <v>5.8230865565976536E-2</v>
      </c>
      <c r="BC129" s="6">
        <f t="shared" si="77"/>
        <v>4.5213918749239253E-2</v>
      </c>
      <c r="BD129" s="12"/>
      <c r="BE129" s="6"/>
      <c r="BG129"/>
      <c r="BJ129" s="4">
        <f t="shared" si="54"/>
        <v>79.019997000000004</v>
      </c>
      <c r="BK129" s="3">
        <f t="shared" si="55"/>
        <v>2.1618942534044373E-2</v>
      </c>
      <c r="BL129" s="3"/>
      <c r="BM129" s="3" t="str">
        <f t="shared" si="56"/>
        <v/>
      </c>
      <c r="BN129" s="3" t="str">
        <f t="shared" si="56"/>
        <v/>
      </c>
      <c r="BO129" s="3">
        <f t="shared" si="57"/>
        <v>3.3718224667686925E-2</v>
      </c>
      <c r="BP129" s="3"/>
      <c r="BQ129" s="3" t="str">
        <f t="shared" si="58"/>
        <v/>
      </c>
      <c r="BR129" s="3" t="str">
        <f t="shared" si="58"/>
        <v/>
      </c>
      <c r="BS129" s="3">
        <f t="shared" si="59"/>
        <v>6.8748842788899464E-2</v>
      </c>
      <c r="BT129" s="3"/>
      <c r="BU129" s="3" t="str">
        <f t="shared" si="60"/>
        <v/>
      </c>
      <c r="BV129" s="3" t="str">
        <f t="shared" si="60"/>
        <v/>
      </c>
      <c r="BW129" s="3">
        <f t="shared" si="61"/>
        <v>5.8230865565976536E-2</v>
      </c>
      <c r="BX129" s="3"/>
      <c r="BY129" s="3" t="str">
        <f t="shared" si="62"/>
        <v/>
      </c>
      <c r="BZ129" s="3" t="str">
        <f t="shared" si="62"/>
        <v/>
      </c>
    </row>
    <row r="130" spans="1:78" s="2" customFormat="1" hidden="1">
      <c r="A130" s="11">
        <v>40070</v>
      </c>
      <c r="B130">
        <v>78.580001999999993</v>
      </c>
      <c r="C130">
        <f t="shared" si="83"/>
        <v>81.019997000000004</v>
      </c>
      <c r="D130">
        <f t="shared" si="84"/>
        <v>66.110000999999997</v>
      </c>
      <c r="E130" s="10">
        <f t="shared" si="45"/>
        <v>1.328018723720906E-2</v>
      </c>
      <c r="F130" s="10">
        <f t="shared" si="46"/>
        <v>7.5044871799114801E-2</v>
      </c>
      <c r="G130" s="33">
        <f t="shared" si="63"/>
        <v>0.2099781971153972</v>
      </c>
      <c r="H130" s="33">
        <f t="shared" si="64"/>
        <v>1.0679072472024334</v>
      </c>
      <c r="I130" s="10">
        <f t="shared" si="47"/>
        <v>1.0679072472024334</v>
      </c>
      <c r="J130">
        <f t="shared" si="74"/>
        <v>0.6693534160171204</v>
      </c>
      <c r="K130">
        <f t="shared" si="81"/>
        <v>0.618284744959541</v>
      </c>
      <c r="L130">
        <f t="shared" si="82"/>
        <v>2.3087739631919181E-4</v>
      </c>
      <c r="M130">
        <f t="shared" si="75"/>
        <v>7.445362382329702E-4</v>
      </c>
      <c r="N130">
        <f t="shared" si="48"/>
        <v>4.6229295772240062E-4</v>
      </c>
      <c r="P130" s="2">
        <f t="shared" si="65"/>
        <v>-0.43999500000001035</v>
      </c>
      <c r="Q130" s="2">
        <f t="shared" si="66"/>
        <v>0</v>
      </c>
      <c r="R130" s="2">
        <f t="shared" si="67"/>
        <v>-0.43999500000001035</v>
      </c>
      <c r="S130" s="2">
        <f t="shared" si="78"/>
        <v>-0.43818077272727346</v>
      </c>
      <c r="T130" s="2">
        <f t="shared" si="79"/>
        <v>-0.41849900000000062</v>
      </c>
      <c r="U130" s="9">
        <f t="shared" si="49"/>
        <v>1.0470294378893923</v>
      </c>
      <c r="V130" s="9">
        <f t="shared" si="50"/>
        <v>51.148724024650143</v>
      </c>
      <c r="W130" s="9">
        <f t="shared" si="51"/>
        <v>0.43966148377814873</v>
      </c>
      <c r="X130" s="9">
        <f t="shared" si="80"/>
        <v>0.37721951295146938</v>
      </c>
      <c r="Y130" s="9">
        <f t="shared" si="52"/>
        <v>0.89660502438343681</v>
      </c>
      <c r="AA130" s="8">
        <f t="shared" si="53"/>
        <v>5.2060822171364283</v>
      </c>
      <c r="AD130" s="7">
        <f t="shared" si="68"/>
        <v>-5.5837074360896282E-3</v>
      </c>
      <c r="AE130" s="6">
        <f t="shared" si="69"/>
        <v>8.0176175489773717E-3</v>
      </c>
      <c r="AF130" s="6">
        <f t="shared" ref="AF130:AF193" si="85">IF(AA130/AA129&lt;1,_xlfn.STDEV.P(AD130:AE130)*(1/(AA130/AA129)),_xlfn.STDEV.P(AD130:AE130)^(AA130/AA129))</f>
        <v>6.8189796254721543E-3</v>
      </c>
      <c r="AG130" s="6">
        <f t="shared" ref="AG130:AG193" si="86">AD130-AE130*(AA130/AA129)</f>
        <v>-1.3579788072719099E-2</v>
      </c>
      <c r="AI130">
        <f t="shared" ref="AI130:AI193" si="87">(AG130^2)/$AJ$2</f>
        <v>2.8949865635787109E-7</v>
      </c>
      <c r="AL130" s="7">
        <f t="shared" si="70"/>
        <v>7.5366518839891485E-3</v>
      </c>
      <c r="AM130" s="6">
        <f t="shared" si="71"/>
        <v>2.345683760364883E-2</v>
      </c>
      <c r="AN130" s="6"/>
      <c r="AO130" s="6"/>
      <c r="AQ130"/>
      <c r="AT130" s="7">
        <f t="shared" si="72"/>
        <v>2.6826498749591962E-2</v>
      </c>
      <c r="AU130" s="6">
        <f t="shared" si="73"/>
        <v>3.8423009508998962E-2</v>
      </c>
      <c r="AV130" s="12"/>
      <c r="AW130" s="6"/>
      <c r="AY130"/>
      <c r="BB130" s="7">
        <f t="shared" si="76"/>
        <v>5.010184228417737E-2</v>
      </c>
      <c r="BC130" s="6">
        <f t="shared" si="77"/>
        <v>4.674298462656204E-2</v>
      </c>
      <c r="BD130" s="12"/>
      <c r="BE130" s="6"/>
      <c r="BG130"/>
      <c r="BJ130" s="4">
        <f t="shared" si="54"/>
        <v>78.580001999999993</v>
      </c>
      <c r="BK130" s="3">
        <f t="shared" si="55"/>
        <v>-5.5837074360896282E-3</v>
      </c>
      <c r="BL130" s="3"/>
      <c r="BM130" s="3">
        <f t="shared" si="56"/>
        <v>6.8189796254721543E-3</v>
      </c>
      <c r="BN130" s="3">
        <f t="shared" si="56"/>
        <v>-1.3579788072719099E-2</v>
      </c>
      <c r="BO130" s="3">
        <f t="shared" si="57"/>
        <v>7.5366518839891485E-3</v>
      </c>
      <c r="BP130" s="3"/>
      <c r="BQ130" s="3" t="str">
        <f t="shared" si="58"/>
        <v/>
      </c>
      <c r="BR130" s="3" t="str">
        <f t="shared" si="58"/>
        <v/>
      </c>
      <c r="BS130" s="3">
        <f t="shared" si="59"/>
        <v>2.6826498749591962E-2</v>
      </c>
      <c r="BT130" s="3"/>
      <c r="BU130" s="3" t="str">
        <f t="shared" si="60"/>
        <v/>
      </c>
      <c r="BV130" s="3" t="str">
        <f t="shared" si="60"/>
        <v/>
      </c>
      <c r="BW130" s="3">
        <f t="shared" si="61"/>
        <v>5.010184228417737E-2</v>
      </c>
      <c r="BX130" s="3"/>
      <c r="BY130" s="3" t="str">
        <f t="shared" si="62"/>
        <v/>
      </c>
      <c r="BZ130" s="3" t="str">
        <f t="shared" si="62"/>
        <v/>
      </c>
    </row>
    <row r="131" spans="1:78" s="2" customFormat="1" hidden="1">
      <c r="A131" s="11">
        <v>40077</v>
      </c>
      <c r="B131">
        <v>79.75</v>
      </c>
      <c r="C131">
        <f t="shared" si="83"/>
        <v>81.019997000000004</v>
      </c>
      <c r="D131">
        <f t="shared" si="84"/>
        <v>66.110000999999997</v>
      </c>
      <c r="E131" s="10">
        <f t="shared" ref="E131:E194" si="88">ABS(LOG(C131/B131))</f>
        <v>6.8615310373402643E-3</v>
      </c>
      <c r="F131" s="10">
        <f t="shared" ref="F131:F194" si="89">ABS(LOG(D131/B131))</f>
        <v>8.1463527998983584E-2</v>
      </c>
      <c r="G131" s="33">
        <f t="shared" si="63"/>
        <v>0.10849033156966542</v>
      </c>
      <c r="H131" s="33">
        <f t="shared" si="64"/>
        <v>1.1592463261935917</v>
      </c>
      <c r="I131" s="10">
        <f t="shared" ref="I131:I194" si="90">MAX(G131:H131)</f>
        <v>1.1592463261935917</v>
      </c>
      <c r="J131">
        <f t="shared" si="74"/>
        <v>0.69025843964121925</v>
      </c>
      <c r="K131">
        <f t="shared" si="81"/>
        <v>0.61795104268419965</v>
      </c>
      <c r="L131">
        <f t="shared" si="82"/>
        <v>1.4631335628557992E-4</v>
      </c>
      <c r="M131">
        <f t="shared" si="75"/>
        <v>6.6199468024595305E-4</v>
      </c>
      <c r="N131">
        <f t="shared" ref="N131:N194" si="91">-(L131-M131)*0.9</f>
        <v>4.6411319156433578E-4</v>
      </c>
      <c r="P131" s="2">
        <f t="shared" si="65"/>
        <v>1.1699980000000068</v>
      </c>
      <c r="Q131" s="2">
        <f t="shared" si="66"/>
        <v>1.1699980000000068</v>
      </c>
      <c r="R131" s="2">
        <f t="shared" si="67"/>
        <v>0</v>
      </c>
      <c r="S131" s="2">
        <f t="shared" si="78"/>
        <v>-0.43818077272727346</v>
      </c>
      <c r="T131" s="2">
        <f t="shared" si="79"/>
        <v>-0.41249885000000075</v>
      </c>
      <c r="U131" s="9">
        <f t="shared" ref="U131:U194" si="92">S131/T131</f>
        <v>1.0622593801831755</v>
      </c>
      <c r="V131" s="9">
        <f t="shared" ref="V131:V194" si="93">100-100/(U131+1)</f>
        <v>51.509494411358808</v>
      </c>
      <c r="W131" s="9">
        <f t="shared" ref="W131:W194" si="94">(100-V131)*0.9*0.01</f>
        <v>0.43641455029777071</v>
      </c>
      <c r="X131" s="9">
        <f t="shared" si="80"/>
        <v>0.4157753503493527</v>
      </c>
      <c r="Y131" s="9">
        <f t="shared" ref="Y131:Y194" si="95">((100-X131)*0.01)*0.9</f>
        <v>0.89625802184685588</v>
      </c>
      <c r="AA131" s="8">
        <f t="shared" ref="AA131:AA194" si="96">J131+N131+W131+Y131+3.2</f>
        <v>5.2233951249774107</v>
      </c>
      <c r="AD131" s="7">
        <f t="shared" si="68"/>
        <v>1.4779502082871855E-2</v>
      </c>
      <c r="AE131" s="6">
        <f t="shared" si="69"/>
        <v>4.5978973233911135E-3</v>
      </c>
      <c r="AF131" s="6">
        <f t="shared" si="85"/>
        <v>5.0021892691609563E-3</v>
      </c>
      <c r="AG131" s="6">
        <f t="shared" si="86"/>
        <v>1.0166314380016478E-2</v>
      </c>
      <c r="AI131">
        <f t="shared" si="87"/>
        <v>1.6225109587649894E-7</v>
      </c>
      <c r="AL131" s="7">
        <f t="shared" si="70"/>
        <v>3.0814737180826435E-2</v>
      </c>
      <c r="AM131" s="6">
        <f t="shared" si="71"/>
        <v>2.0519224298808376E-2</v>
      </c>
      <c r="AN131" s="6"/>
      <c r="AO131" s="6"/>
      <c r="AQ131"/>
      <c r="AT131" s="7">
        <f t="shared" si="72"/>
        <v>6.4881344367049232E-2</v>
      </c>
      <c r="AU131" s="6">
        <f t="shared" si="73"/>
        <v>3.8955099827825759E-2</v>
      </c>
      <c r="AV131" s="12"/>
      <c r="AW131" s="6"/>
      <c r="AY131"/>
      <c r="BB131" s="7">
        <f t="shared" si="76"/>
        <v>4.9611831426099255E-2</v>
      </c>
      <c r="BC131" s="6">
        <f t="shared" si="77"/>
        <v>4.8536738896150823E-2</v>
      </c>
      <c r="BD131" s="12"/>
      <c r="BE131" s="6"/>
      <c r="BG131"/>
      <c r="BJ131" s="4">
        <f t="shared" ref="BJ131:BJ194" si="97">IF(B131&lt;&gt;"",B131,"")</f>
        <v>79.75</v>
      </c>
      <c r="BK131" s="3">
        <f t="shared" ref="BK131:BK194" si="98">IF(AD131&lt;&gt;"",AD131,"")</f>
        <v>1.4779502082871855E-2</v>
      </c>
      <c r="BL131" s="3"/>
      <c r="BM131" s="3">
        <f t="shared" ref="BM131:BN194" si="99">IF(AF131&lt;&gt;"",AF131,"")</f>
        <v>5.0021892691609563E-3</v>
      </c>
      <c r="BN131" s="3">
        <f t="shared" si="99"/>
        <v>1.0166314380016478E-2</v>
      </c>
      <c r="BO131" s="3">
        <f t="shared" ref="BO131:BO194" si="100">IF(AL131&lt;&gt;"",AL131,"")</f>
        <v>3.0814737180826435E-2</v>
      </c>
      <c r="BP131" s="3"/>
      <c r="BQ131" s="3" t="str">
        <f t="shared" ref="BQ131:BR194" si="101">IF(AN131&lt;&gt;"",AN131,"")</f>
        <v/>
      </c>
      <c r="BR131" s="3" t="str">
        <f t="shared" si="101"/>
        <v/>
      </c>
      <c r="BS131" s="3">
        <f t="shared" ref="BS131:BS194" si="102">IF(AT131&lt;&gt;"",AT131,"")</f>
        <v>6.4881344367049232E-2</v>
      </c>
      <c r="BT131" s="3"/>
      <c r="BU131" s="3" t="str">
        <f t="shared" ref="BU131:BV194" si="103">IF(AV131&lt;&gt;"",AV131,"")</f>
        <v/>
      </c>
      <c r="BV131" s="3" t="str">
        <f t="shared" si="103"/>
        <v/>
      </c>
      <c r="BW131" s="3">
        <f t="shared" ref="BW131:BW194" si="104">IF(BB131&lt;&gt;"",BB131,"")</f>
        <v>4.9611831426099255E-2</v>
      </c>
      <c r="BX131" s="3"/>
      <c r="BY131" s="3" t="str">
        <f t="shared" ref="BY131:BZ194" si="105">IF(BD131&lt;&gt;"",BD131,"")</f>
        <v/>
      </c>
      <c r="BZ131" s="3" t="str">
        <f t="shared" si="105"/>
        <v/>
      </c>
    </row>
    <row r="132" spans="1:78" s="2" customFormat="1" hidden="1">
      <c r="A132" s="11">
        <v>40084</v>
      </c>
      <c r="B132">
        <v>79.989998</v>
      </c>
      <c r="C132">
        <f t="shared" si="83"/>
        <v>81.019997000000004</v>
      </c>
      <c r="D132">
        <f t="shared" si="84"/>
        <v>66.110000999999997</v>
      </c>
      <c r="E132" s="10">
        <f t="shared" si="88"/>
        <v>5.5565368367812475E-3</v>
      </c>
      <c r="F132" s="10">
        <f t="shared" si="89"/>
        <v>8.2768522199542602E-2</v>
      </c>
      <c r="G132" s="33">
        <f t="shared" ref="G132:G195" si="106">E132*SQRT(250)</f>
        <v>8.785656153428005E-2</v>
      </c>
      <c r="H132" s="33">
        <f t="shared" ref="H132:H195" si="107">F132*SQRT(250)*0.9</f>
        <v>1.1778167192254387</v>
      </c>
      <c r="I132" s="10">
        <f t="shared" si="90"/>
        <v>1.1778167192254387</v>
      </c>
      <c r="J132">
        <f t="shared" si="74"/>
        <v>0.72521211371847771</v>
      </c>
      <c r="K132">
        <f t="shared" si="81"/>
        <v>0.6182924111218624</v>
      </c>
      <c r="L132">
        <f t="shared" si="82"/>
        <v>8.5932042743055667E-5</v>
      </c>
      <c r="M132">
        <f t="shared" si="75"/>
        <v>5.7423017719848083E-4</v>
      </c>
      <c r="N132">
        <f t="shared" si="91"/>
        <v>4.3946832100988267E-4</v>
      </c>
      <c r="P132" s="2">
        <f t="shared" ref="P132:P195" si="108">B132-B131</f>
        <v>0.23999799999999993</v>
      </c>
      <c r="Q132" s="2">
        <f t="shared" ref="Q132:Q195" si="109">IF($P132&gt;0,$P132,0)</f>
        <v>0.23999799999999993</v>
      </c>
      <c r="R132" s="2">
        <f t="shared" ref="R132:R195" si="110">IF($P132&lt;0,$P132,0)</f>
        <v>0</v>
      </c>
      <c r="S132" s="2">
        <f t="shared" si="78"/>
        <v>-0.38045363636363694</v>
      </c>
      <c r="T132" s="2">
        <f t="shared" si="79"/>
        <v>-0.41249885000000075</v>
      </c>
      <c r="U132" s="9">
        <f t="shared" si="92"/>
        <v>0.92231441703082628</v>
      </c>
      <c r="V132" s="9">
        <f t="shared" si="93"/>
        <v>47.979373658104137</v>
      </c>
      <c r="W132" s="9">
        <f t="shared" si="94"/>
        <v>0.46818563707706273</v>
      </c>
      <c r="X132" s="9">
        <f t="shared" si="80"/>
        <v>3.8508349587199418E-2</v>
      </c>
      <c r="Y132" s="9">
        <f t="shared" si="95"/>
        <v>0.89965342485371524</v>
      </c>
      <c r="AA132" s="8">
        <f t="shared" si="96"/>
        <v>5.2934906439702658</v>
      </c>
      <c r="AD132" s="7">
        <f t="shared" ref="AD132:AD195" si="111">LN(B132/B131)</f>
        <v>3.0048601926507554E-3</v>
      </c>
      <c r="AE132" s="6">
        <f t="shared" si="69"/>
        <v>8.8921811377613048E-3</v>
      </c>
      <c r="AF132" s="6">
        <f t="shared" si="85"/>
        <v>2.7222084230220356E-3</v>
      </c>
      <c r="AG132" s="6">
        <f t="shared" si="86"/>
        <v>-6.0066498560806042E-3</v>
      </c>
      <c r="AI132">
        <f t="shared" si="87"/>
        <v>5.6640255091920163E-8</v>
      </c>
      <c r="AL132" s="7">
        <f t="shared" si="70"/>
        <v>1.2200654839432983E-2</v>
      </c>
      <c r="AM132" s="6">
        <f t="shared" si="71"/>
        <v>2.1067567142983874E-2</v>
      </c>
      <c r="AN132" s="6">
        <f t="shared" ref="AN132:AN195" si="112">IF(AA132/AA129&lt;1,_xlfn.STDEV.P(AD132:AE132)*(1/(AA132/AA129)),_xlfn.STDEV.P(AD132:AE132)^(AA132/AA129))</f>
        <v>2.7120918184573026E-3</v>
      </c>
      <c r="AO132" s="6">
        <f t="shared" ref="AO132:AO195" si="113">AL132-AM132*(AA132/AA129)</f>
        <v>-9.1630880791393164E-3</v>
      </c>
      <c r="AQ132">
        <f t="shared" ref="AQ132:AQ195" si="114">(AO132^2)/$AR$2</f>
        <v>1.3243246553007107E-7</v>
      </c>
      <c r="AT132" s="7">
        <f t="shared" si="72"/>
        <v>4.3826880836208365E-2</v>
      </c>
      <c r="AU132" s="6">
        <f t="shared" si="73"/>
        <v>4.1300465479466017E-2</v>
      </c>
      <c r="AV132" s="12"/>
      <c r="AW132" s="6"/>
      <c r="AY132"/>
      <c r="BB132" s="7">
        <f t="shared" si="76"/>
        <v>8.4072112386437109E-2</v>
      </c>
      <c r="BC132" s="6">
        <f t="shared" si="77"/>
        <v>5.2341530903367302E-2</v>
      </c>
      <c r="BD132" s="12"/>
      <c r="BE132" s="6"/>
      <c r="BG132"/>
      <c r="BJ132" s="4">
        <f t="shared" si="97"/>
        <v>79.989998</v>
      </c>
      <c r="BK132" s="3">
        <f t="shared" si="98"/>
        <v>3.0048601926507554E-3</v>
      </c>
      <c r="BL132" s="3"/>
      <c r="BM132" s="3">
        <f t="shared" si="99"/>
        <v>2.7222084230220356E-3</v>
      </c>
      <c r="BN132" s="3">
        <f t="shared" si="99"/>
        <v>-6.0066498560806042E-3</v>
      </c>
      <c r="BO132" s="3">
        <f t="shared" si="100"/>
        <v>1.2200654839432983E-2</v>
      </c>
      <c r="BP132" s="3"/>
      <c r="BQ132" s="3">
        <f t="shared" si="101"/>
        <v>2.7120918184573026E-3</v>
      </c>
      <c r="BR132" s="3">
        <f t="shared" si="101"/>
        <v>-9.1630880791393164E-3</v>
      </c>
      <c r="BS132" s="3">
        <f t="shared" si="102"/>
        <v>4.3826880836208365E-2</v>
      </c>
      <c r="BT132" s="3"/>
      <c r="BU132" s="3" t="str">
        <f t="shared" si="103"/>
        <v/>
      </c>
      <c r="BV132" s="3" t="str">
        <f t="shared" si="103"/>
        <v/>
      </c>
      <c r="BW132" s="3">
        <f t="shared" si="104"/>
        <v>8.4072112386437109E-2</v>
      </c>
      <c r="BX132" s="3"/>
      <c r="BY132" s="3" t="str">
        <f t="shared" si="105"/>
        <v/>
      </c>
      <c r="BZ132" s="3" t="str">
        <f t="shared" si="105"/>
        <v/>
      </c>
    </row>
    <row r="133" spans="1:78" s="2" customFormat="1" hidden="1">
      <c r="A133" s="11">
        <v>40091</v>
      </c>
      <c r="B133">
        <v>78.059997999999993</v>
      </c>
      <c r="C133">
        <f t="shared" si="83"/>
        <v>81.019997000000004</v>
      </c>
      <c r="D133">
        <f t="shared" si="84"/>
        <v>66.110000999999997</v>
      </c>
      <c r="E133" s="10">
        <f t="shared" si="88"/>
        <v>1.6163686948525852E-2</v>
      </c>
      <c r="F133" s="10">
        <f t="shared" si="89"/>
        <v>7.2161372087797993E-2</v>
      </c>
      <c r="G133" s="33">
        <f t="shared" si="106"/>
        <v>0.25557033071639251</v>
      </c>
      <c r="H133" s="33">
        <f t="shared" si="107"/>
        <v>1.0268743269615372</v>
      </c>
      <c r="I133" s="10">
        <f t="shared" si="90"/>
        <v>1.0268743269615372</v>
      </c>
      <c r="J133">
        <f t="shared" si="74"/>
        <v>0.74903041746394827</v>
      </c>
      <c r="K133">
        <f t="shared" si="81"/>
        <v>0.6193260337072114</v>
      </c>
      <c r="L133">
        <f t="shared" si="82"/>
        <v>4.9618170727684707E-5</v>
      </c>
      <c r="M133">
        <f t="shared" si="75"/>
        <v>4.8515718328729192E-4</v>
      </c>
      <c r="N133">
        <f t="shared" si="91"/>
        <v>3.919851113036465E-4</v>
      </c>
      <c r="P133" s="2">
        <f t="shared" si="108"/>
        <v>-1.9300000000000068</v>
      </c>
      <c r="Q133" s="2">
        <f t="shared" si="109"/>
        <v>0</v>
      </c>
      <c r="R133" s="2">
        <f t="shared" si="110"/>
        <v>-1.9300000000000068</v>
      </c>
      <c r="S133" s="2">
        <f t="shared" si="78"/>
        <v>-0.46272622727272827</v>
      </c>
      <c r="T133" s="2">
        <f t="shared" si="79"/>
        <v>-0.43699910000000058</v>
      </c>
      <c r="U133" s="9">
        <f t="shared" si="92"/>
        <v>1.0588722660360803</v>
      </c>
      <c r="V133" s="9">
        <f t="shared" si="93"/>
        <v>51.429721187838098</v>
      </c>
      <c r="W133" s="9">
        <f t="shared" si="94"/>
        <v>0.43713250930945713</v>
      </c>
      <c r="X133" s="9">
        <f t="shared" si="80"/>
        <v>0.40724991825158668</v>
      </c>
      <c r="Y133" s="9">
        <f t="shared" si="95"/>
        <v>0.89633475073573587</v>
      </c>
      <c r="AA133" s="8">
        <f t="shared" si="96"/>
        <v>5.2828896626204447</v>
      </c>
      <c r="AD133" s="7">
        <f t="shared" si="111"/>
        <v>-2.4423865726453282E-2</v>
      </c>
      <c r="AE133" s="6">
        <f t="shared" ref="AE133:AE196" si="115">AVERAGE(AD132:AD133)</f>
        <v>-1.0709502766901264E-2</v>
      </c>
      <c r="AF133" s="6">
        <f t="shared" si="85"/>
        <v>6.8709415349014783E-3</v>
      </c>
      <c r="AG133" s="6">
        <f t="shared" si="86"/>
        <v>-1.3735810289250637E-2</v>
      </c>
      <c r="AI133">
        <f t="shared" si="87"/>
        <v>2.9618914333168547E-7</v>
      </c>
      <c r="AL133" s="7">
        <f t="shared" si="70"/>
        <v>-6.6395034509306155E-3</v>
      </c>
      <c r="AM133" s="6">
        <f t="shared" si="71"/>
        <v>1.0978135113329488E-2</v>
      </c>
      <c r="AN133" s="6">
        <f t="shared" si="112"/>
        <v>6.3712026839299208E-3</v>
      </c>
      <c r="AO133" s="6">
        <f t="shared" si="113"/>
        <v>-1.7779603450534413E-2</v>
      </c>
      <c r="AQ133">
        <f t="shared" si="114"/>
        <v>4.9860299504456658E-7</v>
      </c>
      <c r="AT133" s="7">
        <f t="shared" si="72"/>
        <v>2.1495013780666657E-2</v>
      </c>
      <c r="AU133" s="6">
        <f t="shared" si="73"/>
        <v>4.0661762255899223E-2</v>
      </c>
      <c r="AV133" s="12"/>
      <c r="AW133" s="6"/>
      <c r="AY133"/>
      <c r="BB133" s="7">
        <f t="shared" si="76"/>
        <v>5.6525631901879266E-2</v>
      </c>
      <c r="BC133" s="6">
        <f t="shared" si="77"/>
        <v>5.5010146574361624E-2</v>
      </c>
      <c r="BD133" s="12"/>
      <c r="BE133" s="6"/>
      <c r="BG133"/>
      <c r="BJ133" s="4">
        <f t="shared" si="97"/>
        <v>78.059997999999993</v>
      </c>
      <c r="BK133" s="3">
        <f t="shared" si="98"/>
        <v>-2.4423865726453282E-2</v>
      </c>
      <c r="BL133" s="3"/>
      <c r="BM133" s="3">
        <f t="shared" si="99"/>
        <v>6.8709415349014783E-3</v>
      </c>
      <c r="BN133" s="3">
        <f t="shared" si="99"/>
        <v>-1.3735810289250637E-2</v>
      </c>
      <c r="BO133" s="3">
        <f t="shared" si="100"/>
        <v>-6.6395034509306155E-3</v>
      </c>
      <c r="BP133" s="3"/>
      <c r="BQ133" s="3">
        <f t="shared" si="101"/>
        <v>6.3712026839299208E-3</v>
      </c>
      <c r="BR133" s="3">
        <f t="shared" si="101"/>
        <v>-1.7779603450534413E-2</v>
      </c>
      <c r="BS133" s="3">
        <f t="shared" si="102"/>
        <v>2.1495013780666657E-2</v>
      </c>
      <c r="BT133" s="3"/>
      <c r="BU133" s="3" t="str">
        <f t="shared" si="103"/>
        <v/>
      </c>
      <c r="BV133" s="3" t="str">
        <f t="shared" si="103"/>
        <v/>
      </c>
      <c r="BW133" s="3">
        <f t="shared" si="104"/>
        <v>5.6525631901879266E-2</v>
      </c>
      <c r="BX133" s="3"/>
      <c r="BY133" s="3" t="str">
        <f t="shared" si="105"/>
        <v/>
      </c>
      <c r="BZ133" s="3" t="str">
        <f t="shared" si="105"/>
        <v/>
      </c>
    </row>
    <row r="134" spans="1:78" s="2" customFormat="1" hidden="1">
      <c r="A134" s="11">
        <v>40098</v>
      </c>
      <c r="B134">
        <v>77.849997999999999</v>
      </c>
      <c r="C134">
        <f t="shared" si="83"/>
        <v>81.019997000000004</v>
      </c>
      <c r="D134">
        <f t="shared" si="84"/>
        <v>66.110000999999997</v>
      </c>
      <c r="E134" s="10">
        <f t="shared" si="88"/>
        <v>1.7333617019632146E-2</v>
      </c>
      <c r="F134" s="10">
        <f t="shared" si="89"/>
        <v>7.0991442016691705E-2</v>
      </c>
      <c r="G134" s="33">
        <f t="shared" si="106"/>
        <v>0.27406854935548569</v>
      </c>
      <c r="H134" s="33">
        <f t="shared" si="107"/>
        <v>1.0102259301863536</v>
      </c>
      <c r="I134" s="10">
        <f t="shared" si="90"/>
        <v>1.0102259301863536</v>
      </c>
      <c r="J134">
        <f t="shared" si="74"/>
        <v>0.756401528792223</v>
      </c>
      <c r="K134">
        <f t="shared" si="81"/>
        <v>0.62042120864163519</v>
      </c>
      <c r="L134">
        <f t="shared" si="82"/>
        <v>3.7941979846172233E-5</v>
      </c>
      <c r="M134">
        <f t="shared" si="75"/>
        <v>3.9888548127285076E-4</v>
      </c>
      <c r="N134">
        <f t="shared" si="91"/>
        <v>3.2484915128401065E-4</v>
      </c>
      <c r="P134" s="2">
        <f t="shared" si="108"/>
        <v>-0.20999999999999375</v>
      </c>
      <c r="Q134" s="2">
        <f t="shared" si="109"/>
        <v>0</v>
      </c>
      <c r="R134" s="2">
        <f t="shared" si="110"/>
        <v>-0.20999999999999375</v>
      </c>
      <c r="S134" s="2">
        <f t="shared" si="78"/>
        <v>-0.47227168181818252</v>
      </c>
      <c r="T134" s="2">
        <f t="shared" si="79"/>
        <v>-0.44749910000000026</v>
      </c>
      <c r="U134" s="9">
        <f t="shared" si="92"/>
        <v>1.0553578360675635</v>
      </c>
      <c r="V134" s="9">
        <f t="shared" si="93"/>
        <v>51.3466714918478</v>
      </c>
      <c r="W134" s="9">
        <f t="shared" si="94"/>
        <v>0.43787995657336981</v>
      </c>
      <c r="X134" s="9">
        <f t="shared" si="80"/>
        <v>0.39837432676039447</v>
      </c>
      <c r="Y134" s="9">
        <f t="shared" si="95"/>
        <v>0.89641463105915653</v>
      </c>
      <c r="AA134" s="8">
        <f t="shared" si="96"/>
        <v>5.2910209655760339</v>
      </c>
      <c r="AD134" s="7">
        <f t="shared" si="111"/>
        <v>-2.6938635415748565E-3</v>
      </c>
      <c r="AE134" s="6">
        <f t="shared" si="115"/>
        <v>-1.3558864634014069E-2</v>
      </c>
      <c r="AF134" s="6">
        <f t="shared" si="85"/>
        <v>5.3890664923133434E-3</v>
      </c>
      <c r="AG134" s="6">
        <f t="shared" si="86"/>
        <v>1.0885870586809517E-2</v>
      </c>
      <c r="AI134">
        <f t="shared" si="87"/>
        <v>1.8603167728848441E-7</v>
      </c>
      <c r="AL134" s="7">
        <f t="shared" ref="AL134:AL197" si="116">LN(B134/B131)</f>
        <v>-2.4112869075377238E-2</v>
      </c>
      <c r="AM134" s="6">
        <f t="shared" ref="AM134:AM197" si="117">AVERAGE(AL131:AL134)</f>
        <v>3.0657548734878909E-3</v>
      </c>
      <c r="AN134" s="6">
        <f t="shared" si="112"/>
        <v>5.0777983739985948E-3</v>
      </c>
      <c r="AO134" s="6">
        <f t="shared" si="113"/>
        <v>-2.7218315422595989E-2</v>
      </c>
      <c r="AQ134">
        <f t="shared" si="114"/>
        <v>1.1685121363468874E-6</v>
      </c>
      <c r="AT134" s="7">
        <f t="shared" si="72"/>
        <v>-1.7967151085162669E-3</v>
      </c>
      <c r="AU134" s="6">
        <f t="shared" si="73"/>
        <v>3.7691257235762173E-2</v>
      </c>
      <c r="AV134" s="12"/>
      <c r="AW134" s="6"/>
      <c r="AY134"/>
      <c r="BB134" s="7">
        <f t="shared" si="76"/>
        <v>1.7493131757086635E-2</v>
      </c>
      <c r="BC134" s="6">
        <f t="shared" si="77"/>
        <v>5.4026362471165205E-2</v>
      </c>
      <c r="BD134" s="12"/>
      <c r="BE134" s="6"/>
      <c r="BG134"/>
      <c r="BJ134" s="4">
        <f t="shared" si="97"/>
        <v>77.849997999999999</v>
      </c>
      <c r="BK134" s="3">
        <f t="shared" si="98"/>
        <v>-2.6938635415748565E-3</v>
      </c>
      <c r="BL134" s="3"/>
      <c r="BM134" s="3">
        <f t="shared" si="99"/>
        <v>5.3890664923133434E-3</v>
      </c>
      <c r="BN134" s="3">
        <f t="shared" si="99"/>
        <v>1.0885870586809517E-2</v>
      </c>
      <c r="BO134" s="3">
        <f t="shared" si="100"/>
        <v>-2.4112869075377238E-2</v>
      </c>
      <c r="BP134" s="3"/>
      <c r="BQ134" s="3">
        <f t="shared" si="101"/>
        <v>5.0777983739985948E-3</v>
      </c>
      <c r="BR134" s="3">
        <f t="shared" si="101"/>
        <v>-2.7218315422595989E-2</v>
      </c>
      <c r="BS134" s="3">
        <f t="shared" si="102"/>
        <v>-1.7967151085162669E-3</v>
      </c>
      <c r="BT134" s="3"/>
      <c r="BU134" s="3" t="str">
        <f t="shared" si="103"/>
        <v/>
      </c>
      <c r="BV134" s="3" t="str">
        <f t="shared" si="103"/>
        <v/>
      </c>
      <c r="BW134" s="3">
        <f t="shared" si="104"/>
        <v>1.7493131757086635E-2</v>
      </c>
      <c r="BX134" s="3"/>
      <c r="BY134" s="3" t="str">
        <f t="shared" si="105"/>
        <v/>
      </c>
      <c r="BZ134" s="3" t="str">
        <f t="shared" si="105"/>
        <v/>
      </c>
    </row>
    <row r="135" spans="1:78" s="2" customFormat="1" hidden="1">
      <c r="A135" s="11">
        <v>40105</v>
      </c>
      <c r="B135">
        <v>78.169998000000007</v>
      </c>
      <c r="C135">
        <f t="shared" si="83"/>
        <v>81.019997000000004</v>
      </c>
      <c r="D135">
        <f t="shared" si="84"/>
        <v>66.110000999999997</v>
      </c>
      <c r="E135" s="10">
        <f t="shared" si="88"/>
        <v>1.5552121920979604E-2</v>
      </c>
      <c r="F135" s="10">
        <f t="shared" si="89"/>
        <v>7.2772937115344216E-2</v>
      </c>
      <c r="G135" s="33">
        <f t="shared" si="106"/>
        <v>0.2459006385946437</v>
      </c>
      <c r="H135" s="33">
        <f t="shared" si="107"/>
        <v>1.035577049871111</v>
      </c>
      <c r="I135" s="10">
        <f t="shared" si="90"/>
        <v>1.035577049871111</v>
      </c>
      <c r="J135">
        <f t="shared" si="74"/>
        <v>0.77530869750691123</v>
      </c>
      <c r="K135">
        <f t="shared" si="81"/>
        <v>0.62206376537854247</v>
      </c>
      <c r="L135">
        <f t="shared" si="82"/>
        <v>4.6653692498837457E-5</v>
      </c>
      <c r="M135">
        <f t="shared" si="75"/>
        <v>3.1955330671678102E-4</v>
      </c>
      <c r="N135">
        <f t="shared" si="91"/>
        <v>2.4560965279614921E-4</v>
      </c>
      <c r="P135" s="2">
        <f t="shared" si="108"/>
        <v>0.32000000000000739</v>
      </c>
      <c r="Q135" s="2">
        <f t="shared" si="109"/>
        <v>0.32000000000000739</v>
      </c>
      <c r="R135" s="2">
        <f t="shared" si="110"/>
        <v>0</v>
      </c>
      <c r="S135" s="2">
        <f t="shared" si="78"/>
        <v>-0.40681736363636389</v>
      </c>
      <c r="T135" s="2">
        <f t="shared" si="79"/>
        <v>-0.37549935000000045</v>
      </c>
      <c r="U135" s="9">
        <f t="shared" si="92"/>
        <v>1.0834036427396303</v>
      </c>
      <c r="V135" s="9">
        <f t="shared" si="93"/>
        <v>52.001619874052736</v>
      </c>
      <c r="W135" s="9">
        <f t="shared" si="94"/>
        <v>0.43198542113352539</v>
      </c>
      <c r="X135" s="9">
        <f t="shared" si="80"/>
        <v>0.46836921619319083</v>
      </c>
      <c r="Y135" s="9">
        <f t="shared" si="95"/>
        <v>0.89578467705426124</v>
      </c>
      <c r="AA135" s="8">
        <f t="shared" si="96"/>
        <v>5.3033244053474942</v>
      </c>
      <c r="AD135" s="7">
        <f t="shared" si="111"/>
        <v>4.1020440573992061E-3</v>
      </c>
      <c r="AE135" s="6">
        <f t="shared" si="115"/>
        <v>7.0409025791217479E-4</v>
      </c>
      <c r="AF135" s="6">
        <f t="shared" si="85"/>
        <v>1.6739662945664949E-3</v>
      </c>
      <c r="AG135" s="6">
        <f t="shared" si="86"/>
        <v>3.3963165479739005E-3</v>
      </c>
      <c r="AI135">
        <f t="shared" si="87"/>
        <v>1.8108267023612799E-8</v>
      </c>
      <c r="AL135" s="7">
        <f t="shared" si="116"/>
        <v>-2.3015685210628849E-2</v>
      </c>
      <c r="AM135" s="6">
        <f t="shared" si="117"/>
        <v>-1.039185072437593E-2</v>
      </c>
      <c r="AN135" s="6">
        <f t="shared" si="112"/>
        <v>1.6789662660603966E-3</v>
      </c>
      <c r="AO135" s="6">
        <f t="shared" si="113"/>
        <v>-1.2604529459161259E-2</v>
      </c>
      <c r="AQ135">
        <f t="shared" si="114"/>
        <v>2.5059016228211992E-7</v>
      </c>
      <c r="AT135" s="7">
        <f t="shared" si="72"/>
        <v>1.080391216284849E-2</v>
      </c>
      <c r="AU135" s="6">
        <f t="shared" si="73"/>
        <v>3.5629786573713441E-2</v>
      </c>
      <c r="AV135" s="12"/>
      <c r="AW135" s="6"/>
      <c r="AY135"/>
      <c r="BB135" s="7">
        <f t="shared" si="76"/>
        <v>4.4870519349071117E-2</v>
      </c>
      <c r="BC135" s="6">
        <f t="shared" si="77"/>
        <v>5.4624313476432727E-2</v>
      </c>
      <c r="BD135" s="12"/>
      <c r="BE135" s="6"/>
      <c r="BG135"/>
      <c r="BJ135" s="4">
        <f t="shared" si="97"/>
        <v>78.169998000000007</v>
      </c>
      <c r="BK135" s="3">
        <f t="shared" si="98"/>
        <v>4.1020440573992061E-3</v>
      </c>
      <c r="BL135" s="3"/>
      <c r="BM135" s="3">
        <f t="shared" si="99"/>
        <v>1.6739662945664949E-3</v>
      </c>
      <c r="BN135" s="3">
        <f t="shared" si="99"/>
        <v>3.3963165479739005E-3</v>
      </c>
      <c r="BO135" s="3">
        <f t="shared" si="100"/>
        <v>-2.3015685210628849E-2</v>
      </c>
      <c r="BP135" s="3"/>
      <c r="BQ135" s="3">
        <f t="shared" si="101"/>
        <v>1.6789662660603966E-3</v>
      </c>
      <c r="BR135" s="3">
        <f t="shared" si="101"/>
        <v>-1.2604529459161259E-2</v>
      </c>
      <c r="BS135" s="3">
        <f t="shared" si="102"/>
        <v>1.080391216284849E-2</v>
      </c>
      <c r="BT135" s="3"/>
      <c r="BU135" s="3" t="str">
        <f t="shared" si="103"/>
        <v/>
      </c>
      <c r="BV135" s="3" t="str">
        <f t="shared" si="103"/>
        <v/>
      </c>
      <c r="BW135" s="3">
        <f t="shared" si="104"/>
        <v>4.4870519349071117E-2</v>
      </c>
      <c r="BX135" s="3"/>
      <c r="BY135" s="3" t="str">
        <f t="shared" si="105"/>
        <v/>
      </c>
      <c r="BZ135" s="3" t="str">
        <f t="shared" si="105"/>
        <v/>
      </c>
    </row>
    <row r="136" spans="1:78" s="2" customFormat="1" hidden="1">
      <c r="A136" s="11">
        <v>40112</v>
      </c>
      <c r="B136">
        <v>78.75</v>
      </c>
      <c r="C136">
        <f t="shared" si="83"/>
        <v>81.019997000000004</v>
      </c>
      <c r="D136">
        <f t="shared" si="84"/>
        <v>66.110000999999997</v>
      </c>
      <c r="E136" s="10">
        <f t="shared" si="88"/>
        <v>1.2341660304920843E-2</v>
      </c>
      <c r="F136" s="10">
        <f t="shared" si="89"/>
        <v>7.5983398731402987E-2</v>
      </c>
      <c r="G136" s="33">
        <f t="shared" si="106"/>
        <v>0.19513878335819024</v>
      </c>
      <c r="H136" s="33">
        <f t="shared" si="107"/>
        <v>1.0812627195839191</v>
      </c>
      <c r="I136" s="10">
        <f t="shared" si="90"/>
        <v>1.0812627195839191</v>
      </c>
      <c r="J136">
        <f t="shared" si="74"/>
        <v>0.78719287919950032</v>
      </c>
      <c r="K136">
        <f t="shared" si="81"/>
        <v>0.62429072806070995</v>
      </c>
      <c r="L136">
        <f t="shared" si="82"/>
        <v>7.362805787689942E-5</v>
      </c>
      <c r="M136">
        <f t="shared" si="75"/>
        <v>2.5113781706110223E-4</v>
      </c>
      <c r="N136">
        <f t="shared" si="91"/>
        <v>1.5975878326578255E-4</v>
      </c>
      <c r="P136" s="2">
        <f t="shared" si="108"/>
        <v>0.58000199999999325</v>
      </c>
      <c r="Q136" s="2">
        <f t="shared" si="109"/>
        <v>0.58000199999999325</v>
      </c>
      <c r="R136" s="2">
        <f t="shared" si="110"/>
        <v>0</v>
      </c>
      <c r="S136" s="2">
        <f t="shared" si="78"/>
        <v>-0.40681736363636389</v>
      </c>
      <c r="T136" s="2">
        <f t="shared" si="79"/>
        <v>-0.37549935000000045</v>
      </c>
      <c r="U136" s="9">
        <f t="shared" si="92"/>
        <v>1.0834036427396303</v>
      </c>
      <c r="V136" s="9">
        <f t="shared" si="93"/>
        <v>52.001619874052736</v>
      </c>
      <c r="W136" s="9">
        <f t="shared" si="94"/>
        <v>0.43198542113352539</v>
      </c>
      <c r="X136" s="9">
        <f t="shared" si="80"/>
        <v>0.46836921619319083</v>
      </c>
      <c r="Y136" s="9">
        <f t="shared" si="95"/>
        <v>0.89578467705426124</v>
      </c>
      <c r="AA136" s="8">
        <f t="shared" si="96"/>
        <v>5.3151227361705526</v>
      </c>
      <c r="AD136" s="7">
        <f t="shared" si="111"/>
        <v>7.3923610587664258E-3</v>
      </c>
      <c r="AE136" s="6">
        <f t="shared" si="115"/>
        <v>5.7472025580828159E-3</v>
      </c>
      <c r="AF136" s="6">
        <f t="shared" si="85"/>
        <v>8.0968283330589167E-4</v>
      </c>
      <c r="AG136" s="6">
        <f t="shared" si="86"/>
        <v>1.6323726720401622E-3</v>
      </c>
      <c r="AI136">
        <f t="shared" si="87"/>
        <v>4.1831091686397783E-9</v>
      </c>
      <c r="AL136" s="7">
        <f t="shared" si="116"/>
        <v>8.8005415745908977E-3</v>
      </c>
      <c r="AM136" s="6">
        <f t="shared" si="117"/>
        <v>-1.1241879040586451E-2</v>
      </c>
      <c r="AN136" s="6">
        <f t="shared" si="112"/>
        <v>7.8769118653522106E-4</v>
      </c>
      <c r="AO136" s="6">
        <f t="shared" si="113"/>
        <v>2.0111011923551733E-2</v>
      </c>
      <c r="AQ136">
        <f t="shared" si="114"/>
        <v>6.3793817127640383E-7</v>
      </c>
      <c r="AT136" s="7">
        <f t="shared" si="72"/>
        <v>-3.4226693124293885E-3</v>
      </c>
      <c r="AU136" s="6">
        <f t="shared" si="73"/>
        <v>2.8920388533039815E-2</v>
      </c>
      <c r="AV136" s="6">
        <f t="shared" ref="AV136:AV199" si="118">IF(AA136/AA129&lt;1,_xlfn.STDEV.P(AD136:AE136)*(1/(AA136/AA129)),_xlfn.STDEV.P(AD136:AE136)^(AA136/AA129))</f>
        <v>7.2281418788007988E-4</v>
      </c>
      <c r="AW136" s="6">
        <f t="shared" ref="AW136:AW199" si="119">AT136-AU136*(AA136/AA129)</f>
        <v>-3.2869477510700629E-2</v>
      </c>
      <c r="AY136"/>
      <c r="BB136" s="7">
        <f t="shared" si="76"/>
        <v>2.8203556684346039E-2</v>
      </c>
      <c r="BC136" s="6">
        <f t="shared" si="77"/>
        <v>5.4127952891698104E-2</v>
      </c>
      <c r="BD136" s="12"/>
      <c r="BE136" s="6"/>
      <c r="BG136"/>
      <c r="BJ136" s="4">
        <f t="shared" si="97"/>
        <v>78.75</v>
      </c>
      <c r="BK136" s="3">
        <f t="shared" si="98"/>
        <v>7.3923610587664258E-3</v>
      </c>
      <c r="BL136" s="3"/>
      <c r="BM136" s="3">
        <f t="shared" si="99"/>
        <v>8.0968283330589167E-4</v>
      </c>
      <c r="BN136" s="3">
        <f t="shared" si="99"/>
        <v>1.6323726720401622E-3</v>
      </c>
      <c r="BO136" s="3">
        <f t="shared" si="100"/>
        <v>8.8005415745908977E-3</v>
      </c>
      <c r="BP136" s="3"/>
      <c r="BQ136" s="3">
        <f t="shared" si="101"/>
        <v>7.8769118653522106E-4</v>
      </c>
      <c r="BR136" s="3">
        <f t="shared" si="101"/>
        <v>2.0111011923551733E-2</v>
      </c>
      <c r="BS136" s="3">
        <f t="shared" si="102"/>
        <v>-3.4226693124293885E-3</v>
      </c>
      <c r="BT136" s="3"/>
      <c r="BU136" s="3">
        <f t="shared" si="103"/>
        <v>7.2281418788007988E-4</v>
      </c>
      <c r="BV136" s="3">
        <f t="shared" si="103"/>
        <v>-3.2869477510700629E-2</v>
      </c>
      <c r="BW136" s="3">
        <f t="shared" si="104"/>
        <v>2.8203556684346039E-2</v>
      </c>
      <c r="BX136" s="3"/>
      <c r="BY136" s="3" t="str">
        <f t="shared" si="105"/>
        <v/>
      </c>
      <c r="BZ136" s="3" t="str">
        <f t="shared" si="105"/>
        <v/>
      </c>
    </row>
    <row r="137" spans="1:78" s="2" customFormat="1" hidden="1">
      <c r="A137" s="11">
        <v>40119</v>
      </c>
      <c r="B137">
        <v>77.120002999999997</v>
      </c>
      <c r="C137">
        <f t="shared" si="83"/>
        <v>81.019997000000004</v>
      </c>
      <c r="D137">
        <f t="shared" si="84"/>
        <v>66.110000999999997</v>
      </c>
      <c r="E137" s="10">
        <f t="shared" si="88"/>
        <v>2.1425184977549378E-2</v>
      </c>
      <c r="F137" s="10">
        <f t="shared" si="89"/>
        <v>6.6899874058774414E-2</v>
      </c>
      <c r="G137" s="33">
        <f t="shared" si="106"/>
        <v>0.33876191909739778</v>
      </c>
      <c r="H137" s="33">
        <f t="shared" si="107"/>
        <v>0.95200189741863173</v>
      </c>
      <c r="I137" s="10">
        <f t="shared" si="90"/>
        <v>0.95200189741863173</v>
      </c>
      <c r="J137">
        <f t="shared" si="74"/>
        <v>0.79114533213264782</v>
      </c>
      <c r="K137">
        <f t="shared" si="81"/>
        <v>0.62687316422775274</v>
      </c>
      <c r="L137">
        <f t="shared" si="82"/>
        <v>1.1210663047171119E-4</v>
      </c>
      <c r="M137">
        <f t="shared" si="75"/>
        <v>1.9663139217616807E-4</v>
      </c>
      <c r="N137">
        <f t="shared" si="91"/>
        <v>7.6072285534011189E-5</v>
      </c>
      <c r="P137" s="2">
        <f t="shared" si="108"/>
        <v>-1.629997000000003</v>
      </c>
      <c r="Q137" s="2">
        <f t="shared" si="109"/>
        <v>0</v>
      </c>
      <c r="R137" s="2">
        <f t="shared" si="110"/>
        <v>-1.629997000000003</v>
      </c>
      <c r="S137" s="2">
        <f t="shared" si="78"/>
        <v>-0.41545381818181876</v>
      </c>
      <c r="T137" s="2">
        <f t="shared" si="79"/>
        <v>-0.4569992000000006</v>
      </c>
      <c r="U137" s="9">
        <f t="shared" si="92"/>
        <v>0.90909090909090917</v>
      </c>
      <c r="V137" s="9">
        <f t="shared" si="93"/>
        <v>47.61904761904762</v>
      </c>
      <c r="W137" s="9">
        <f t="shared" si="94"/>
        <v>0.47142857142857147</v>
      </c>
      <c r="X137" s="9">
        <f t="shared" si="80"/>
        <v>0</v>
      </c>
      <c r="Y137" s="9">
        <f t="shared" si="95"/>
        <v>0.9</v>
      </c>
      <c r="AA137" s="8">
        <f t="shared" si="96"/>
        <v>5.3626499758467538</v>
      </c>
      <c r="AD137" s="7">
        <f t="shared" si="111"/>
        <v>-2.0915588503038183E-2</v>
      </c>
      <c r="AE137" s="6">
        <f t="shared" si="115"/>
        <v>-6.7616137221358785E-3</v>
      </c>
      <c r="AF137" s="6">
        <f t="shared" si="85"/>
        <v>6.7705196703347946E-3</v>
      </c>
      <c r="AG137" s="6">
        <f t="shared" si="86"/>
        <v>-1.4093513178805535E-2</v>
      </c>
      <c r="AI137">
        <f t="shared" si="87"/>
        <v>3.1181650505677442E-7</v>
      </c>
      <c r="AL137" s="7">
        <f t="shared" si="116"/>
        <v>-9.4211833868723636E-3</v>
      </c>
      <c r="AM137" s="6">
        <f t="shared" si="117"/>
        <v>-1.1937299024571888E-2</v>
      </c>
      <c r="AN137" s="6">
        <f t="shared" si="112"/>
        <v>6.6182018345600701E-3</v>
      </c>
      <c r="AO137" s="6">
        <f t="shared" si="113"/>
        <v>2.6777209157732278E-3</v>
      </c>
      <c r="AQ137">
        <f t="shared" si="114"/>
        <v>1.1309446849794029E-8</v>
      </c>
      <c r="AT137" s="7">
        <f t="shared" si="72"/>
        <v>-1.875455037937784E-2</v>
      </c>
      <c r="AU137" s="6">
        <f t="shared" si="73"/>
        <v>1.798246438700515E-2</v>
      </c>
      <c r="AV137" s="6">
        <f t="shared" si="118"/>
        <v>6.0979624513616696E-3</v>
      </c>
      <c r="AW137" s="6">
        <f t="shared" si="119"/>
        <v>-3.7277819545818505E-2</v>
      </c>
      <c r="AY137">
        <f t="shared" ref="AY137:AY200" si="120">(AW137^2)/$AX$2</f>
        <v>0.4667531696384572</v>
      </c>
      <c r="BB137" s="7">
        <f t="shared" si="76"/>
        <v>9.3799668522193281E-3</v>
      </c>
      <c r="BC137" s="6">
        <f t="shared" si="77"/>
        <v>5.0598501983766531E-2</v>
      </c>
      <c r="BD137" s="12"/>
      <c r="BE137" s="6"/>
      <c r="BG137"/>
      <c r="BJ137" s="4">
        <f t="shared" si="97"/>
        <v>77.120002999999997</v>
      </c>
      <c r="BK137" s="3">
        <f t="shared" si="98"/>
        <v>-2.0915588503038183E-2</v>
      </c>
      <c r="BL137" s="3"/>
      <c r="BM137" s="3">
        <f t="shared" si="99"/>
        <v>6.7705196703347946E-3</v>
      </c>
      <c r="BN137" s="3">
        <f t="shared" si="99"/>
        <v>-1.4093513178805535E-2</v>
      </c>
      <c r="BO137" s="3">
        <f t="shared" si="100"/>
        <v>-9.4211833868723636E-3</v>
      </c>
      <c r="BP137" s="3"/>
      <c r="BQ137" s="3">
        <f t="shared" si="101"/>
        <v>6.6182018345600701E-3</v>
      </c>
      <c r="BR137" s="3">
        <f t="shared" si="101"/>
        <v>2.6777209157732278E-3</v>
      </c>
      <c r="BS137" s="3">
        <f t="shared" si="102"/>
        <v>-1.875455037937784E-2</v>
      </c>
      <c r="BT137" s="3"/>
      <c r="BU137" s="3">
        <f t="shared" si="103"/>
        <v>6.0979624513616696E-3</v>
      </c>
      <c r="BV137" s="3">
        <f t="shared" si="103"/>
        <v>-3.7277819545818505E-2</v>
      </c>
      <c r="BW137" s="3">
        <f t="shared" si="104"/>
        <v>9.3799668522193281E-3</v>
      </c>
      <c r="BX137" s="3"/>
      <c r="BY137" s="3" t="str">
        <f t="shared" si="105"/>
        <v/>
      </c>
      <c r="BZ137" s="3" t="str">
        <f t="shared" si="105"/>
        <v/>
      </c>
    </row>
    <row r="138" spans="1:78" s="2" customFormat="1" hidden="1">
      <c r="A138" s="11">
        <v>40126</v>
      </c>
      <c r="B138">
        <v>77.599997999999999</v>
      </c>
      <c r="C138">
        <f t="shared" si="83"/>
        <v>81.019997000000004</v>
      </c>
      <c r="D138">
        <f t="shared" si="84"/>
        <v>66.110000999999997</v>
      </c>
      <c r="E138" s="10">
        <f t="shared" si="88"/>
        <v>1.8730512701527407E-2</v>
      </c>
      <c r="F138" s="10">
        <f t="shared" si="89"/>
        <v>6.9594546334796406E-2</v>
      </c>
      <c r="G138" s="33">
        <f t="shared" si="106"/>
        <v>0.29615540939770096</v>
      </c>
      <c r="H138" s="33">
        <f t="shared" si="107"/>
        <v>0.99034775614835935</v>
      </c>
      <c r="I138" s="10">
        <f t="shared" si="90"/>
        <v>0.99034775614835935</v>
      </c>
      <c r="J138">
        <f t="shared" si="74"/>
        <v>0.78903291711697254</v>
      </c>
      <c r="K138">
        <f t="shared" si="81"/>
        <v>0.62941659846298303</v>
      </c>
      <c r="L138">
        <f t="shared" si="82"/>
        <v>1.5624056965308803E-4</v>
      </c>
      <c r="M138">
        <f t="shared" si="75"/>
        <v>1.5757405988781059E-4</v>
      </c>
      <c r="N138">
        <f t="shared" si="91"/>
        <v>1.2001412112503068E-6</v>
      </c>
      <c r="P138" s="2">
        <f t="shared" si="108"/>
        <v>0.47999500000000239</v>
      </c>
      <c r="Q138" s="2">
        <f t="shared" si="109"/>
        <v>0.47999500000000239</v>
      </c>
      <c r="R138" s="2">
        <f t="shared" si="110"/>
        <v>0</v>
      </c>
      <c r="S138" s="2">
        <f t="shared" si="78"/>
        <v>-0.41545381818181876</v>
      </c>
      <c r="T138" s="2">
        <f t="shared" si="79"/>
        <v>-0.4569992000000006</v>
      </c>
      <c r="U138" s="9">
        <f t="shared" si="92"/>
        <v>0.90909090909090917</v>
      </c>
      <c r="V138" s="9">
        <f t="shared" si="93"/>
        <v>47.61904761904762</v>
      </c>
      <c r="W138" s="9">
        <f t="shared" si="94"/>
        <v>0.47142857142857147</v>
      </c>
      <c r="X138" s="9">
        <f t="shared" si="80"/>
        <v>0</v>
      </c>
      <c r="Y138" s="9">
        <f t="shared" si="95"/>
        <v>0.9</v>
      </c>
      <c r="AA138" s="8">
        <f t="shared" si="96"/>
        <v>5.3604626886867557</v>
      </c>
      <c r="AD138" s="7">
        <f t="shared" si="111"/>
        <v>6.2047122132724676E-3</v>
      </c>
      <c r="AE138" s="6">
        <f t="shared" si="115"/>
        <v>-7.355438144882858E-3</v>
      </c>
      <c r="AF138" s="6">
        <f t="shared" si="85"/>
        <v>6.7828417259681618E-3</v>
      </c>
      <c r="AG138" s="6">
        <f t="shared" si="86"/>
        <v>1.3557150263895413E-2</v>
      </c>
      <c r="AI138">
        <f t="shared" si="87"/>
        <v>2.8853425946285628E-7</v>
      </c>
      <c r="AL138" s="7">
        <f t="shared" si="116"/>
        <v>-7.3185152309990491E-3</v>
      </c>
      <c r="AM138" s="6">
        <f t="shared" si="117"/>
        <v>-7.7387105634773405E-3</v>
      </c>
      <c r="AN138" s="6">
        <f t="shared" si="112"/>
        <v>6.424925870043471E-3</v>
      </c>
      <c r="AO138" s="6">
        <f t="shared" si="113"/>
        <v>5.0357258852746882E-4</v>
      </c>
      <c r="AQ138">
        <f t="shared" si="114"/>
        <v>3.9997689576696437E-10</v>
      </c>
      <c r="AT138" s="7">
        <f t="shared" ref="AT138:AT201" si="121">LN(B138/B131)</f>
        <v>-2.7329340248977086E-2</v>
      </c>
      <c r="AU138" s="6">
        <f t="shared" ref="AU138:AU201" si="122">AVERAGE(AT131:AT138)</f>
        <v>1.1212984512184021E-2</v>
      </c>
      <c r="AV138" s="6">
        <f t="shared" si="118"/>
        <v>5.9473534109553139E-3</v>
      </c>
      <c r="AW138" s="6">
        <f t="shared" si="119"/>
        <v>-3.8836565658551064E-2</v>
      </c>
      <c r="AY138">
        <f t="shared" si="120"/>
        <v>0.50660317643014652</v>
      </c>
      <c r="BB138" s="7">
        <f t="shared" si="76"/>
        <v>-5.0131862821161223E-3</v>
      </c>
      <c r="BC138" s="6">
        <f t="shared" si="77"/>
        <v>4.4376775284710263E-2</v>
      </c>
      <c r="BD138" s="12"/>
      <c r="BE138" s="6"/>
      <c r="BG138"/>
      <c r="BJ138" s="4">
        <f t="shared" si="97"/>
        <v>77.599997999999999</v>
      </c>
      <c r="BK138" s="3">
        <f t="shared" si="98"/>
        <v>6.2047122132724676E-3</v>
      </c>
      <c r="BL138" s="3"/>
      <c r="BM138" s="3">
        <f t="shared" si="99"/>
        <v>6.7828417259681618E-3</v>
      </c>
      <c r="BN138" s="3">
        <f t="shared" si="99"/>
        <v>1.3557150263895413E-2</v>
      </c>
      <c r="BO138" s="3">
        <f t="shared" si="100"/>
        <v>-7.3185152309990491E-3</v>
      </c>
      <c r="BP138" s="3"/>
      <c r="BQ138" s="3">
        <f t="shared" si="101"/>
        <v>6.424925870043471E-3</v>
      </c>
      <c r="BR138" s="3">
        <f t="shared" si="101"/>
        <v>5.0357258852746882E-4</v>
      </c>
      <c r="BS138" s="3">
        <f t="shared" si="102"/>
        <v>-2.7329340248977086E-2</v>
      </c>
      <c r="BT138" s="3"/>
      <c r="BU138" s="3">
        <f t="shared" si="103"/>
        <v>5.9473534109553139E-3</v>
      </c>
      <c r="BV138" s="3">
        <f t="shared" si="103"/>
        <v>-3.8836565658551064E-2</v>
      </c>
      <c r="BW138" s="3">
        <f t="shared" si="104"/>
        <v>-5.0131862821161223E-3</v>
      </c>
      <c r="BX138" s="3"/>
      <c r="BY138" s="3" t="str">
        <f t="shared" si="105"/>
        <v/>
      </c>
      <c r="BZ138" s="3" t="str">
        <f t="shared" si="105"/>
        <v/>
      </c>
    </row>
    <row r="139" spans="1:78" s="2" customFormat="1" hidden="1">
      <c r="A139" s="11">
        <v>40133</v>
      </c>
      <c r="B139">
        <v>78.069999999999993</v>
      </c>
      <c r="C139">
        <f t="shared" si="83"/>
        <v>81.019997000000004</v>
      </c>
      <c r="D139">
        <f t="shared" si="84"/>
        <v>66.110000999999997</v>
      </c>
      <c r="E139" s="10">
        <f t="shared" si="88"/>
        <v>1.6108043401871296E-2</v>
      </c>
      <c r="F139" s="10">
        <f t="shared" si="89"/>
        <v>7.2217015634452486E-2</v>
      </c>
      <c r="G139" s="33">
        <f t="shared" si="106"/>
        <v>0.25469052899380129</v>
      </c>
      <c r="H139" s="33">
        <f t="shared" si="107"/>
        <v>1.0276661485118685</v>
      </c>
      <c r="I139" s="10">
        <f t="shared" si="90"/>
        <v>1.0276661485118685</v>
      </c>
      <c r="J139">
        <f t="shared" ref="J139:J202" si="123">AVERAGE(I129:I139)*0.75</f>
        <v>0.79304600072208042</v>
      </c>
      <c r="K139">
        <f t="shared" si="81"/>
        <v>0.63191895085175365</v>
      </c>
      <c r="L139">
        <f t="shared" si="82"/>
        <v>2.0170626935347245E-4</v>
      </c>
      <c r="M139">
        <f t="shared" si="75"/>
        <v>1.3431047858783853E-4</v>
      </c>
      <c r="N139">
        <f t="shared" si="91"/>
        <v>-6.0656211689070532E-5</v>
      </c>
      <c r="P139" s="2">
        <f t="shared" si="108"/>
        <v>0.47000199999999381</v>
      </c>
      <c r="Q139" s="2">
        <f t="shared" si="109"/>
        <v>0.47000199999999381</v>
      </c>
      <c r="R139" s="2">
        <f t="shared" si="110"/>
        <v>0</v>
      </c>
      <c r="S139" s="2">
        <f t="shared" si="78"/>
        <v>-0.41545381818181876</v>
      </c>
      <c r="T139" s="2">
        <f t="shared" si="79"/>
        <v>-0.4569992000000006</v>
      </c>
      <c r="U139" s="9">
        <f t="shared" si="92"/>
        <v>0.90909090909090917</v>
      </c>
      <c r="V139" s="9">
        <f t="shared" si="93"/>
        <v>47.61904761904762</v>
      </c>
      <c r="W139" s="9">
        <f t="shared" si="94"/>
        <v>0.47142857142857147</v>
      </c>
      <c r="X139" s="9">
        <f t="shared" si="80"/>
        <v>0</v>
      </c>
      <c r="Y139" s="9">
        <f t="shared" si="95"/>
        <v>0.9</v>
      </c>
      <c r="AA139" s="8">
        <f t="shared" si="96"/>
        <v>5.3644139159389628</v>
      </c>
      <c r="AD139" s="7">
        <f t="shared" si="111"/>
        <v>6.0384587162225388E-3</v>
      </c>
      <c r="AE139" s="6">
        <f t="shared" si="115"/>
        <v>6.1215854647475032E-3</v>
      </c>
      <c r="AF139" s="6">
        <f t="shared" si="85"/>
        <v>4.1255449650354593E-5</v>
      </c>
      <c r="AG139" s="6">
        <f t="shared" si="86"/>
        <v>-8.7639003664072117E-5</v>
      </c>
      <c r="AI139">
        <f t="shared" si="87"/>
        <v>1.2057448921870087E-11</v>
      </c>
      <c r="AL139" s="7">
        <f t="shared" si="116"/>
        <v>-8.6724175735430117E-3</v>
      </c>
      <c r="AM139" s="6">
        <f t="shared" si="117"/>
        <v>-4.1528936542058817E-3</v>
      </c>
      <c r="AN139" s="6">
        <f t="shared" si="112"/>
        <v>3.7851210015598723E-5</v>
      </c>
      <c r="AO139" s="6">
        <f t="shared" si="113"/>
        <v>-4.4810109747017192E-3</v>
      </c>
      <c r="AQ139">
        <f t="shared" si="114"/>
        <v>3.1671071538481469E-8</v>
      </c>
      <c r="AT139" s="7">
        <f t="shared" si="121"/>
        <v>-2.4295741725405346E-2</v>
      </c>
      <c r="AU139" s="6">
        <f t="shared" si="122"/>
        <v>6.5848750627196979E-5</v>
      </c>
      <c r="AV139" s="6">
        <f t="shared" si="118"/>
        <v>3.6308590313498772E-5</v>
      </c>
      <c r="AW139" s="6">
        <f t="shared" si="119"/>
        <v>-2.4362472731081931E-2</v>
      </c>
      <c r="AY139">
        <f t="shared" si="120"/>
        <v>0.19935585927196392</v>
      </c>
      <c r="BB139" s="7">
        <f t="shared" si="76"/>
        <v>9.5238556480721614E-3</v>
      </c>
      <c r="BC139" s="6">
        <f t="shared" si="77"/>
        <v>3.8510890865213136E-2</v>
      </c>
      <c r="BD139" s="12"/>
      <c r="BE139" s="6"/>
      <c r="BG139"/>
      <c r="BJ139" s="4">
        <f t="shared" si="97"/>
        <v>78.069999999999993</v>
      </c>
      <c r="BK139" s="3">
        <f t="shared" si="98"/>
        <v>6.0384587162225388E-3</v>
      </c>
      <c r="BL139" s="3"/>
      <c r="BM139" s="3">
        <f t="shared" si="99"/>
        <v>4.1255449650354593E-5</v>
      </c>
      <c r="BN139" s="3">
        <f t="shared" si="99"/>
        <v>-8.7639003664072117E-5</v>
      </c>
      <c r="BO139" s="3">
        <f t="shared" si="100"/>
        <v>-8.6724175735430117E-3</v>
      </c>
      <c r="BP139" s="3"/>
      <c r="BQ139" s="3">
        <f t="shared" si="101"/>
        <v>3.7851210015598723E-5</v>
      </c>
      <c r="BR139" s="3">
        <f t="shared" si="101"/>
        <v>-4.4810109747017192E-3</v>
      </c>
      <c r="BS139" s="3">
        <f t="shared" si="102"/>
        <v>-2.4295741725405346E-2</v>
      </c>
      <c r="BT139" s="3"/>
      <c r="BU139" s="3">
        <f t="shared" si="103"/>
        <v>3.6308590313498772E-5</v>
      </c>
      <c r="BV139" s="3">
        <f t="shared" si="103"/>
        <v>-2.4362472731081931E-2</v>
      </c>
      <c r="BW139" s="3">
        <f t="shared" si="104"/>
        <v>9.5238556480721614E-3</v>
      </c>
      <c r="BX139" s="3"/>
      <c r="BY139" s="3" t="str">
        <f t="shared" si="105"/>
        <v/>
      </c>
      <c r="BZ139" s="3" t="str">
        <f t="shared" si="105"/>
        <v/>
      </c>
    </row>
    <row r="140" spans="1:78" s="2" customFormat="1" hidden="1">
      <c r="A140" s="11">
        <v>40140</v>
      </c>
      <c r="B140">
        <v>79</v>
      </c>
      <c r="C140">
        <f t="shared" si="83"/>
        <v>81.019997000000004</v>
      </c>
      <c r="D140">
        <f t="shared" si="84"/>
        <v>66.110000999999997</v>
      </c>
      <c r="E140" s="10">
        <f t="shared" si="88"/>
        <v>1.0965131476117572E-2</v>
      </c>
      <c r="F140" s="10">
        <f t="shared" si="89"/>
        <v>7.7359927560206265E-2</v>
      </c>
      <c r="G140" s="33">
        <f t="shared" si="106"/>
        <v>0.1733739515386786</v>
      </c>
      <c r="H140" s="33">
        <f t="shared" si="107"/>
        <v>1.1008510682214798</v>
      </c>
      <c r="I140" s="10">
        <f t="shared" si="90"/>
        <v>1.1008510682214798</v>
      </c>
      <c r="J140">
        <f t="shared" si="123"/>
        <v>0.79293935383123137</v>
      </c>
      <c r="K140">
        <f t="shared" si="81"/>
        <v>0.63447172818487274</v>
      </c>
      <c r="L140">
        <f t="shared" si="82"/>
        <v>2.4564011854596632E-4</v>
      </c>
      <c r="M140">
        <f t="shared" si="75"/>
        <v>1.2605984402924174E-4</v>
      </c>
      <c r="N140">
        <f t="shared" si="91"/>
        <v>-1.0762224706505213E-4</v>
      </c>
      <c r="P140" s="2">
        <f t="shared" si="108"/>
        <v>0.93000000000000682</v>
      </c>
      <c r="Q140" s="2">
        <f t="shared" si="109"/>
        <v>0.93000000000000682</v>
      </c>
      <c r="R140" s="2">
        <f t="shared" si="110"/>
        <v>0</v>
      </c>
      <c r="S140" s="2">
        <f t="shared" si="78"/>
        <v>-0.41545381818181876</v>
      </c>
      <c r="T140" s="2">
        <f t="shared" si="79"/>
        <v>-0.4569992000000006</v>
      </c>
      <c r="U140" s="9">
        <f t="shared" si="92"/>
        <v>0.90909090909090917</v>
      </c>
      <c r="V140" s="9">
        <f t="shared" si="93"/>
        <v>47.61904761904762</v>
      </c>
      <c r="W140" s="9">
        <f t="shared" si="94"/>
        <v>0.47142857142857147</v>
      </c>
      <c r="X140" s="9">
        <f t="shared" si="80"/>
        <v>0</v>
      </c>
      <c r="Y140" s="9">
        <f t="shared" si="95"/>
        <v>0.9</v>
      </c>
      <c r="AA140" s="8">
        <f t="shared" si="96"/>
        <v>5.3642603030127383</v>
      </c>
      <c r="AD140" s="7">
        <f t="shared" si="111"/>
        <v>1.1841992334821933E-2</v>
      </c>
      <c r="AE140" s="6">
        <f t="shared" si="115"/>
        <v>8.9402255255222364E-3</v>
      </c>
      <c r="AF140" s="6">
        <f t="shared" si="85"/>
        <v>1.4509249526793639E-3</v>
      </c>
      <c r="AG140" s="6">
        <f t="shared" si="86"/>
        <v>2.9020228175469353E-3</v>
      </c>
      <c r="AI140">
        <f t="shared" si="87"/>
        <v>1.3220936316425515E-8</v>
      </c>
      <c r="AL140" s="7">
        <f t="shared" si="116"/>
        <v>2.4085163264317269E-2</v>
      </c>
      <c r="AM140" s="6">
        <f t="shared" si="117"/>
        <v>-3.3173823177428882E-4</v>
      </c>
      <c r="AN140" s="6">
        <f t="shared" si="112"/>
        <v>1.4480387771595592E-3</v>
      </c>
      <c r="AO140" s="6">
        <f t="shared" si="113"/>
        <v>2.4417001112342671E-2</v>
      </c>
      <c r="AQ140">
        <f t="shared" si="114"/>
        <v>9.4036268662483163E-7</v>
      </c>
      <c r="AT140" s="7">
        <f t="shared" si="121"/>
        <v>1.1970116335869904E-2</v>
      </c>
      <c r="AU140" s="6">
        <f t="shared" si="122"/>
        <v>-3.9162468119151098E-3</v>
      </c>
      <c r="AV140" s="6">
        <f t="shared" si="118"/>
        <v>1.3119402523031271E-3</v>
      </c>
      <c r="AW140" s="6">
        <f t="shared" si="119"/>
        <v>1.5946683830473991E-2</v>
      </c>
      <c r="AY140">
        <f t="shared" si="120"/>
        <v>8.5413602571655964E-2</v>
      </c>
      <c r="BB140" s="7">
        <f t="shared" si="76"/>
        <v>-2.5309455115034827E-4</v>
      </c>
      <c r="BC140" s="6">
        <f t="shared" si="77"/>
        <v>3.3562252751841527E-2</v>
      </c>
      <c r="BD140" s="6">
        <f t="shared" ref="BD140:BD203" si="124">IF(AA140/AA129&lt;1,_xlfn.STDEV.P(AD140:AE140)*(1/(AA140/AA129)),_xlfn.STDEV.P(AD140:AE140)^(AA140/AA129))</f>
        <v>1.2112939449532303E-3</v>
      </c>
      <c r="BE140" s="6">
        <f t="shared" ref="BE140:BE203" si="125">BB140-BC140*(AA140/AA129)</f>
        <v>-3.4742186044259743E-2</v>
      </c>
      <c r="BG140">
        <f t="shared" ref="BG140:BG203" si="126">(BE140^2)/$BF$2</f>
        <v>0.40630214271479675</v>
      </c>
      <c r="BJ140" s="4">
        <f t="shared" si="97"/>
        <v>79</v>
      </c>
      <c r="BK140" s="3">
        <f t="shared" si="98"/>
        <v>1.1841992334821933E-2</v>
      </c>
      <c r="BL140" s="3"/>
      <c r="BM140" s="3">
        <f t="shared" si="99"/>
        <v>1.4509249526793639E-3</v>
      </c>
      <c r="BN140" s="3">
        <f t="shared" si="99"/>
        <v>2.9020228175469353E-3</v>
      </c>
      <c r="BO140" s="3">
        <f t="shared" si="100"/>
        <v>2.4085163264317269E-2</v>
      </c>
      <c r="BP140" s="3"/>
      <c r="BQ140" s="3">
        <f t="shared" si="101"/>
        <v>1.4480387771595592E-3</v>
      </c>
      <c r="BR140" s="3">
        <f t="shared" si="101"/>
        <v>2.4417001112342671E-2</v>
      </c>
      <c r="BS140" s="3">
        <f t="shared" si="102"/>
        <v>1.1970116335869904E-2</v>
      </c>
      <c r="BT140" s="3"/>
      <c r="BU140" s="3">
        <f t="shared" si="103"/>
        <v>1.3119402523031271E-3</v>
      </c>
      <c r="BV140" s="3">
        <f t="shared" si="103"/>
        <v>1.5946683830473991E-2</v>
      </c>
      <c r="BW140" s="3">
        <f t="shared" si="104"/>
        <v>-2.5309455115034827E-4</v>
      </c>
      <c r="BX140" s="3"/>
      <c r="BY140" s="3">
        <f t="shared" si="105"/>
        <v>1.2112939449532303E-3</v>
      </c>
      <c r="BZ140" s="3">
        <f t="shared" si="105"/>
        <v>-3.4742186044259743E-2</v>
      </c>
    </row>
    <row r="141" spans="1:78" s="2" customFormat="1" hidden="1">
      <c r="A141" s="11">
        <v>40147</v>
      </c>
      <c r="B141">
        <v>77.5</v>
      </c>
      <c r="C141">
        <f t="shared" si="83"/>
        <v>81.019997000000004</v>
      </c>
      <c r="D141">
        <f t="shared" si="84"/>
        <v>66.110000999999997</v>
      </c>
      <c r="E141" s="10">
        <f t="shared" si="88"/>
        <v>1.92905202602487E-2</v>
      </c>
      <c r="F141" s="10">
        <f t="shared" si="89"/>
        <v>6.9034538776075141E-2</v>
      </c>
      <c r="G141" s="33">
        <f t="shared" si="106"/>
        <v>0.30500990636004988</v>
      </c>
      <c r="H141" s="33">
        <f t="shared" si="107"/>
        <v>0.98237870888224565</v>
      </c>
      <c r="I141" s="10">
        <f t="shared" si="90"/>
        <v>0.98237870888224565</v>
      </c>
      <c r="J141">
        <f t="shared" si="123"/>
        <v>0.78710786258212762</v>
      </c>
      <c r="K141">
        <f t="shared" si="81"/>
        <v>0.63695080824915806</v>
      </c>
      <c r="L141">
        <f t="shared" si="82"/>
        <v>2.8609743636670928E-4</v>
      </c>
      <c r="M141">
        <f t="shared" ref="M141:M204" si="127">AVERAGE(L131:L141)</f>
        <v>1.3107984766992515E-4</v>
      </c>
      <c r="N141">
        <f t="shared" si="91"/>
        <v>-1.3951582982710573E-4</v>
      </c>
      <c r="P141" s="2">
        <f t="shared" si="108"/>
        <v>-1.5</v>
      </c>
      <c r="Q141" s="2">
        <f t="shared" si="109"/>
        <v>0</v>
      </c>
      <c r="R141" s="2">
        <f t="shared" si="110"/>
        <v>-1.5</v>
      </c>
      <c r="S141" s="2">
        <f t="shared" si="78"/>
        <v>-0.48363563636363693</v>
      </c>
      <c r="T141" s="2">
        <f t="shared" si="79"/>
        <v>-0.41449930000000068</v>
      </c>
      <c r="U141" s="9">
        <f t="shared" si="92"/>
        <v>1.1667948205549108</v>
      </c>
      <c r="V141" s="9">
        <f t="shared" si="93"/>
        <v>53.8488835900068</v>
      </c>
      <c r="W141" s="9">
        <f t="shared" si="94"/>
        <v>0.41536004768993884</v>
      </c>
      <c r="X141" s="9">
        <f t="shared" si="80"/>
        <v>1</v>
      </c>
      <c r="Y141" s="9">
        <f t="shared" si="95"/>
        <v>0.89100000000000001</v>
      </c>
      <c r="AA141" s="8">
        <f t="shared" si="96"/>
        <v>5.2933283944422396</v>
      </c>
      <c r="AD141" s="7">
        <f t="shared" si="111"/>
        <v>-1.9169916107720172E-2</v>
      </c>
      <c r="AE141" s="6">
        <f t="shared" si="115"/>
        <v>-3.6639618864491193E-3</v>
      </c>
      <c r="AF141" s="6">
        <f t="shared" si="85"/>
        <v>7.856868919830319E-3</v>
      </c>
      <c r="AG141" s="6">
        <f t="shared" si="86"/>
        <v>-1.555440299050573E-2</v>
      </c>
      <c r="AI141">
        <f t="shared" si="87"/>
        <v>3.798107572857984E-7</v>
      </c>
      <c r="AL141" s="7">
        <f t="shared" si="116"/>
        <v>-1.2894650566755005E-3</v>
      </c>
      <c r="AM141" s="6">
        <f t="shared" si="117"/>
        <v>1.701191350774927E-3</v>
      </c>
      <c r="AN141" s="6">
        <f t="shared" si="112"/>
        <v>7.851306669625838E-3</v>
      </c>
      <c r="AO141" s="6">
        <f t="shared" si="113"/>
        <v>-2.9693507315523031E-3</v>
      </c>
      <c r="AQ141">
        <f t="shared" si="114"/>
        <v>1.3907009096167503E-8</v>
      </c>
      <c r="AT141" s="7">
        <f t="shared" si="121"/>
        <v>-4.5059362302753859E-3</v>
      </c>
      <c r="AU141" s="6">
        <f t="shared" si="122"/>
        <v>-7.166365563282864E-3</v>
      </c>
      <c r="AV141" s="6">
        <f t="shared" si="118"/>
        <v>7.7365634766560698E-3</v>
      </c>
      <c r="AW141" s="6">
        <f t="shared" si="119"/>
        <v>2.6635546048357486E-3</v>
      </c>
      <c r="AY141">
        <f t="shared" si="120"/>
        <v>2.3829201058798216E-3</v>
      </c>
      <c r="BB141" s="7">
        <f t="shared" si="76"/>
        <v>-1.3839303222780921E-2</v>
      </c>
      <c r="BC141" s="6">
        <f t="shared" si="77"/>
        <v>2.7556405352778406E-2</v>
      </c>
      <c r="BD141" s="6">
        <f t="shared" si="124"/>
        <v>7.1465944873541562E-3</v>
      </c>
      <c r="BE141" s="6">
        <f t="shared" si="125"/>
        <v>-4.1857512851220906E-2</v>
      </c>
      <c r="BG141">
        <f t="shared" si="126"/>
        <v>0.58976862918830442</v>
      </c>
      <c r="BJ141" s="4">
        <f t="shared" si="97"/>
        <v>77.5</v>
      </c>
      <c r="BK141" s="3">
        <f t="shared" si="98"/>
        <v>-1.9169916107720172E-2</v>
      </c>
      <c r="BL141" s="3"/>
      <c r="BM141" s="3">
        <f t="shared" si="99"/>
        <v>7.856868919830319E-3</v>
      </c>
      <c r="BN141" s="3">
        <f t="shared" si="99"/>
        <v>-1.555440299050573E-2</v>
      </c>
      <c r="BO141" s="3">
        <f t="shared" si="100"/>
        <v>-1.2894650566755005E-3</v>
      </c>
      <c r="BP141" s="3"/>
      <c r="BQ141" s="3">
        <f t="shared" si="101"/>
        <v>7.851306669625838E-3</v>
      </c>
      <c r="BR141" s="3">
        <f t="shared" si="101"/>
        <v>-2.9693507315523031E-3</v>
      </c>
      <c r="BS141" s="3">
        <f t="shared" si="102"/>
        <v>-4.5059362302753859E-3</v>
      </c>
      <c r="BT141" s="3"/>
      <c r="BU141" s="3">
        <f t="shared" si="103"/>
        <v>7.7365634766560698E-3</v>
      </c>
      <c r="BV141" s="3">
        <f t="shared" si="103"/>
        <v>2.6635546048357486E-3</v>
      </c>
      <c r="BW141" s="3">
        <f t="shared" si="104"/>
        <v>-1.3839303222780921E-2</v>
      </c>
      <c r="BX141" s="3"/>
      <c r="BY141" s="3">
        <f t="shared" si="105"/>
        <v>7.1465944873541562E-3</v>
      </c>
      <c r="BZ141" s="3">
        <f t="shared" si="105"/>
        <v>-4.1857512851220906E-2</v>
      </c>
    </row>
    <row r="142" spans="1:78" s="2" customFormat="1" hidden="1">
      <c r="A142" s="11">
        <v>40154</v>
      </c>
      <c r="B142">
        <v>77.129997000000003</v>
      </c>
      <c r="C142">
        <f t="shared" si="83"/>
        <v>81.019997000000004</v>
      </c>
      <c r="D142">
        <f t="shared" si="84"/>
        <v>66.110000999999997</v>
      </c>
      <c r="E142" s="10">
        <f t="shared" si="88"/>
        <v>2.136890829608144E-2</v>
      </c>
      <c r="F142" s="10">
        <f t="shared" si="89"/>
        <v>6.6956150740242373E-2</v>
      </c>
      <c r="G142" s="33">
        <f t="shared" si="106"/>
        <v>0.33787210663442541</v>
      </c>
      <c r="H142" s="33">
        <f t="shared" si="107"/>
        <v>0.95280272863530735</v>
      </c>
      <c r="I142" s="10">
        <f t="shared" si="90"/>
        <v>0.95280272863530735</v>
      </c>
      <c r="J142">
        <f t="shared" si="123"/>
        <v>0.7730321627486082</v>
      </c>
      <c r="K142">
        <f t="shared" si="81"/>
        <v>0.63993765308766126</v>
      </c>
      <c r="L142">
        <f t="shared" si="82"/>
        <v>3.191079324353105E-4</v>
      </c>
      <c r="M142">
        <f t="shared" si="127"/>
        <v>1.4678844550171884E-4</v>
      </c>
      <c r="N142">
        <f t="shared" si="91"/>
        <v>-1.5508753824023251E-4</v>
      </c>
      <c r="P142" s="2">
        <f t="shared" si="108"/>
        <v>-0.37000299999999697</v>
      </c>
      <c r="Q142" s="2">
        <f t="shared" si="109"/>
        <v>0</v>
      </c>
      <c r="R142" s="2">
        <f t="shared" si="110"/>
        <v>-0.37000299999999697</v>
      </c>
      <c r="S142" s="2">
        <f t="shared" si="78"/>
        <v>-0.50045395454545494</v>
      </c>
      <c r="T142" s="2">
        <f t="shared" si="79"/>
        <v>-0.43299945000000051</v>
      </c>
      <c r="U142" s="9">
        <f t="shared" si="92"/>
        <v>1.155784273041119</v>
      </c>
      <c r="V142" s="9">
        <f t="shared" si="93"/>
        <v>53.613169346053297</v>
      </c>
      <c r="W142" s="9">
        <f t="shared" si="94"/>
        <v>0.41748147588552037</v>
      </c>
      <c r="X142" s="9">
        <f t="shared" si="80"/>
        <v>0.96216365165113482</v>
      </c>
      <c r="Y142" s="9">
        <f t="shared" si="95"/>
        <v>0.89134052713513978</v>
      </c>
      <c r="AA142" s="8">
        <f t="shared" si="96"/>
        <v>5.2816990782310285</v>
      </c>
      <c r="AD142" s="7">
        <f t="shared" si="111"/>
        <v>-4.785665308765702E-3</v>
      </c>
      <c r="AE142" s="6">
        <f t="shared" si="115"/>
        <v>-1.1977790708242937E-2</v>
      </c>
      <c r="AF142" s="6">
        <f t="shared" si="85"/>
        <v>3.6039805590545632E-3</v>
      </c>
      <c r="AG142" s="6">
        <f t="shared" si="86"/>
        <v>7.165810479019227E-3</v>
      </c>
      <c r="AI142">
        <f t="shared" si="87"/>
        <v>8.061042358119587E-8</v>
      </c>
      <c r="AL142" s="7">
        <f t="shared" si="116"/>
        <v>-1.2113589081663882E-2</v>
      </c>
      <c r="AM142" s="6">
        <f t="shared" si="117"/>
        <v>5.0242288810871871E-4</v>
      </c>
      <c r="AN142" s="6">
        <f t="shared" si="112"/>
        <v>3.6523793770408862E-3</v>
      </c>
      <c r="AO142" s="6">
        <f t="shared" si="113"/>
        <v>-1.2608265023265139E-2</v>
      </c>
      <c r="AQ142">
        <f t="shared" si="114"/>
        <v>2.5073871750298276E-7</v>
      </c>
      <c r="AT142" s="7">
        <f t="shared" si="121"/>
        <v>-1.3393645596440336E-2</v>
      </c>
      <c r="AU142" s="6">
        <f t="shared" si="122"/>
        <v>-8.6159818742733724E-3</v>
      </c>
      <c r="AV142" s="6">
        <f t="shared" si="118"/>
        <v>3.6107863769230444E-3</v>
      </c>
      <c r="AW142" s="6">
        <f t="shared" si="119"/>
        <v>-4.8127970484015091E-3</v>
      </c>
      <c r="AY142">
        <f t="shared" si="120"/>
        <v>7.780031743433849E-3</v>
      </c>
      <c r="BB142" s="7">
        <f t="shared" ref="BB142:BB205" si="128">LN(B142/B131)</f>
        <v>-3.3404470614418307E-2</v>
      </c>
      <c r="BC142" s="6">
        <f t="shared" ref="BC142:BC205" si="129">AVERAGE(BB131:BB142)</f>
        <v>2.0597545944562101E-2</v>
      </c>
      <c r="BD142" s="6">
        <f t="shared" si="124"/>
        <v>3.3771099789587961E-3</v>
      </c>
      <c r="BE142" s="6">
        <f t="shared" si="125"/>
        <v>-5.4231928010662164E-2</v>
      </c>
      <c r="BG142">
        <f t="shared" si="126"/>
        <v>0.99002216593940107</v>
      </c>
      <c r="BJ142" s="4">
        <f t="shared" si="97"/>
        <v>77.129997000000003</v>
      </c>
      <c r="BK142" s="3">
        <f t="shared" si="98"/>
        <v>-4.785665308765702E-3</v>
      </c>
      <c r="BL142" s="3"/>
      <c r="BM142" s="3">
        <f t="shared" si="99"/>
        <v>3.6039805590545632E-3</v>
      </c>
      <c r="BN142" s="3">
        <f t="shared" si="99"/>
        <v>7.165810479019227E-3</v>
      </c>
      <c r="BO142" s="3">
        <f t="shared" si="100"/>
        <v>-1.2113589081663882E-2</v>
      </c>
      <c r="BP142" s="3"/>
      <c r="BQ142" s="3">
        <f t="shared" si="101"/>
        <v>3.6523793770408862E-3</v>
      </c>
      <c r="BR142" s="3">
        <f t="shared" si="101"/>
        <v>-1.2608265023265139E-2</v>
      </c>
      <c r="BS142" s="3">
        <f t="shared" si="102"/>
        <v>-1.3393645596440336E-2</v>
      </c>
      <c r="BT142" s="3"/>
      <c r="BU142" s="3">
        <f t="shared" si="103"/>
        <v>3.6107863769230444E-3</v>
      </c>
      <c r="BV142" s="3">
        <f t="shared" si="103"/>
        <v>-4.8127970484015091E-3</v>
      </c>
      <c r="BW142" s="3">
        <f t="shared" si="104"/>
        <v>-3.3404470614418307E-2</v>
      </c>
      <c r="BX142" s="3"/>
      <c r="BY142" s="3">
        <f t="shared" si="105"/>
        <v>3.3771099789587961E-3</v>
      </c>
      <c r="BZ142" s="3">
        <f t="shared" si="105"/>
        <v>-5.4231928010662164E-2</v>
      </c>
    </row>
    <row r="143" spans="1:78" s="2" customFormat="1" hidden="1">
      <c r="A143" s="11">
        <v>40161</v>
      </c>
      <c r="B143">
        <v>77.5</v>
      </c>
      <c r="C143">
        <f t="shared" si="83"/>
        <v>81.019997000000004</v>
      </c>
      <c r="D143">
        <f t="shared" si="84"/>
        <v>66.110000999999997</v>
      </c>
      <c r="E143" s="10">
        <f t="shared" si="88"/>
        <v>1.92905202602487E-2</v>
      </c>
      <c r="F143" s="10">
        <f t="shared" si="89"/>
        <v>6.9034538776075141E-2</v>
      </c>
      <c r="G143" s="33">
        <f t="shared" si="106"/>
        <v>0.30500990636004988</v>
      </c>
      <c r="H143" s="33">
        <f t="shared" si="107"/>
        <v>0.98237870888224565</v>
      </c>
      <c r="I143" s="10">
        <f t="shared" si="90"/>
        <v>0.98237870888224565</v>
      </c>
      <c r="J143">
        <f t="shared" si="123"/>
        <v>0.75970684386157217</v>
      </c>
      <c r="K143">
        <f t="shared" si="81"/>
        <v>0.64338862471045588</v>
      </c>
      <c r="L143">
        <f t="shared" si="82"/>
        <v>3.4863330946038955E-4</v>
      </c>
      <c r="M143">
        <f t="shared" si="127"/>
        <v>1.7067037883965828E-4</v>
      </c>
      <c r="N143">
        <f t="shared" si="91"/>
        <v>-1.6016663755865813E-4</v>
      </c>
      <c r="P143" s="2">
        <f t="shared" si="108"/>
        <v>0.37000299999999697</v>
      </c>
      <c r="Q143" s="2">
        <f t="shared" si="109"/>
        <v>0.37000299999999697</v>
      </c>
      <c r="R143" s="2">
        <f t="shared" si="110"/>
        <v>0</v>
      </c>
      <c r="S143" s="2">
        <f t="shared" si="78"/>
        <v>-0.3936358636363641</v>
      </c>
      <c r="T143" s="2">
        <f t="shared" si="79"/>
        <v>-0.43299945000000051</v>
      </c>
      <c r="U143" s="9">
        <f t="shared" si="92"/>
        <v>0.90909090909090906</v>
      </c>
      <c r="V143" s="9">
        <f t="shared" si="93"/>
        <v>47.61904761904762</v>
      </c>
      <c r="W143" s="9">
        <f t="shared" si="94"/>
        <v>0.47142857142857147</v>
      </c>
      <c r="X143" s="9">
        <f t="shared" si="80"/>
        <v>0</v>
      </c>
      <c r="Y143" s="9">
        <f t="shared" si="95"/>
        <v>0.9</v>
      </c>
      <c r="AA143" s="8">
        <f t="shared" si="96"/>
        <v>5.3309752486525852</v>
      </c>
      <c r="AD143" s="7">
        <f t="shared" si="111"/>
        <v>4.7856653087657557E-3</v>
      </c>
      <c r="AE143" s="6">
        <f t="shared" si="115"/>
        <v>2.688821387764051E-17</v>
      </c>
      <c r="AF143" s="6">
        <f t="shared" si="85"/>
        <v>2.2618229790340055E-3</v>
      </c>
      <c r="AG143" s="6">
        <f t="shared" si="86"/>
        <v>4.7856653087657288E-3</v>
      </c>
      <c r="AI143">
        <f t="shared" si="87"/>
        <v>3.5953834297525556E-8</v>
      </c>
      <c r="AL143" s="7">
        <f t="shared" si="116"/>
        <v>-1.9169916107720172E-2</v>
      </c>
      <c r="AM143" s="6">
        <f t="shared" si="117"/>
        <v>-2.1219517454355713E-3</v>
      </c>
      <c r="AN143" s="6">
        <f t="shared" si="112"/>
        <v>2.4077728034664707E-3</v>
      </c>
      <c r="AO143" s="6">
        <f t="shared" si="113"/>
        <v>-1.7061131001337663E-2</v>
      </c>
      <c r="AQ143">
        <f t="shared" si="114"/>
        <v>4.5912017514953488E-7</v>
      </c>
      <c r="AT143" s="7">
        <f t="shared" si="121"/>
        <v>-1.6000341346441189E-2</v>
      </c>
      <c r="AU143" s="6">
        <f t="shared" si="122"/>
        <v>-1.1966513562934582E-2</v>
      </c>
      <c r="AV143" s="6">
        <f t="shared" si="118"/>
        <v>2.3501460610510683E-3</v>
      </c>
      <c r="AW143" s="6">
        <f t="shared" si="119"/>
        <v>-3.9981372990081244E-3</v>
      </c>
      <c r="AY143">
        <f t="shared" si="120"/>
        <v>5.3691023211922505E-3</v>
      </c>
      <c r="BB143" s="7">
        <f t="shared" si="128"/>
        <v>-3.1623665498303449E-2</v>
      </c>
      <c r="BC143" s="6">
        <f t="shared" si="129"/>
        <v>1.3827921200861874E-2</v>
      </c>
      <c r="BD143" s="6">
        <f t="shared" si="124"/>
        <v>2.2927236614145698E-3</v>
      </c>
      <c r="BE143" s="6">
        <f t="shared" si="125"/>
        <v>-4.5549505859631398E-2</v>
      </c>
      <c r="BG143">
        <f t="shared" si="126"/>
        <v>0.69839668503928132</v>
      </c>
      <c r="BJ143" s="4">
        <f t="shared" si="97"/>
        <v>77.5</v>
      </c>
      <c r="BK143" s="3">
        <f t="shared" si="98"/>
        <v>4.7856653087657557E-3</v>
      </c>
      <c r="BL143" s="3"/>
      <c r="BM143" s="3">
        <f t="shared" si="99"/>
        <v>2.2618229790340055E-3</v>
      </c>
      <c r="BN143" s="3">
        <f t="shared" si="99"/>
        <v>4.7856653087657288E-3</v>
      </c>
      <c r="BO143" s="3">
        <f t="shared" si="100"/>
        <v>-1.9169916107720172E-2</v>
      </c>
      <c r="BP143" s="3"/>
      <c r="BQ143" s="3">
        <f t="shared" si="101"/>
        <v>2.4077728034664707E-3</v>
      </c>
      <c r="BR143" s="3">
        <f t="shared" si="101"/>
        <v>-1.7061131001337663E-2</v>
      </c>
      <c r="BS143" s="3">
        <f t="shared" si="102"/>
        <v>-1.6000341346441189E-2</v>
      </c>
      <c r="BT143" s="3"/>
      <c r="BU143" s="3">
        <f t="shared" si="103"/>
        <v>2.3501460610510683E-3</v>
      </c>
      <c r="BV143" s="3">
        <f t="shared" si="103"/>
        <v>-3.9981372990081244E-3</v>
      </c>
      <c r="BW143" s="3">
        <f t="shared" si="104"/>
        <v>-3.1623665498303449E-2</v>
      </c>
      <c r="BX143" s="3"/>
      <c r="BY143" s="3">
        <f t="shared" si="105"/>
        <v>2.2927236614145698E-3</v>
      </c>
      <c r="BZ143" s="3">
        <f t="shared" si="105"/>
        <v>-4.5549505859631398E-2</v>
      </c>
    </row>
    <row r="144" spans="1:78" s="2" customFormat="1" hidden="1">
      <c r="A144" s="11">
        <v>40168</v>
      </c>
      <c r="B144">
        <v>75.370002999999997</v>
      </c>
      <c r="C144">
        <f t="shared" si="83"/>
        <v>81.019997000000004</v>
      </c>
      <c r="D144">
        <f t="shared" si="84"/>
        <v>67.370002999999997</v>
      </c>
      <c r="E144" s="10">
        <f t="shared" si="88"/>
        <v>3.1393690208270375E-2</v>
      </c>
      <c r="F144" s="10">
        <f t="shared" si="89"/>
        <v>4.8731965866387866E-2</v>
      </c>
      <c r="G144" s="33">
        <f t="shared" si="106"/>
        <v>0.49637782607930098</v>
      </c>
      <c r="H144" s="33">
        <f t="shared" si="107"/>
        <v>0.69346803147914859</v>
      </c>
      <c r="I144" s="10">
        <f t="shared" si="90"/>
        <v>0.69346803147914859</v>
      </c>
      <c r="J144">
        <f t="shared" si="123"/>
        <v>0.73697459644231855</v>
      </c>
      <c r="K144">
        <f t="shared" si="81"/>
        <v>0.64683213633717618</v>
      </c>
      <c r="L144">
        <f t="shared" si="82"/>
        <v>3.7598086837780883E-4</v>
      </c>
      <c r="M144">
        <f t="shared" si="127"/>
        <v>2.0033971498966956E-4</v>
      </c>
      <c r="N144">
        <f t="shared" si="91"/>
        <v>-1.5807703804932534E-4</v>
      </c>
      <c r="P144" s="2">
        <f t="shared" si="108"/>
        <v>-2.129997000000003</v>
      </c>
      <c r="Q144" s="2">
        <f t="shared" si="109"/>
        <v>0</v>
      </c>
      <c r="R144" s="2">
        <f t="shared" si="110"/>
        <v>-2.129997000000003</v>
      </c>
      <c r="S144" s="2">
        <f t="shared" si="78"/>
        <v>-0.49045390909090969</v>
      </c>
      <c r="T144" s="2">
        <f t="shared" si="79"/>
        <v>-0.45149920000000066</v>
      </c>
      <c r="U144" s="9">
        <f t="shared" si="92"/>
        <v>1.0862785783250757</v>
      </c>
      <c r="V144" s="9">
        <f t="shared" si="93"/>
        <v>52.067762647362819</v>
      </c>
      <c r="W144" s="9">
        <f t="shared" si="94"/>
        <v>0.43139013617373467</v>
      </c>
      <c r="X144" s="9">
        <f t="shared" si="80"/>
        <v>0.71409826021956258</v>
      </c>
      <c r="Y144" s="9">
        <f t="shared" si="95"/>
        <v>0.893573115658024</v>
      </c>
      <c r="AA144" s="8">
        <f t="shared" si="96"/>
        <v>5.2617797712360286</v>
      </c>
      <c r="AD144" s="7">
        <f t="shared" si="111"/>
        <v>-2.7868578700288166E-2</v>
      </c>
      <c r="AE144" s="6">
        <f t="shared" si="115"/>
        <v>-1.1541456695761204E-2</v>
      </c>
      <c r="AF144" s="6">
        <f t="shared" si="85"/>
        <v>8.270916597809078E-3</v>
      </c>
      <c r="AG144" s="6">
        <f t="shared" si="86"/>
        <v>-1.6476928853911145E-2</v>
      </c>
      <c r="AI144">
        <f t="shared" si="87"/>
        <v>4.261996616277074E-7</v>
      </c>
      <c r="AL144" s="7">
        <f t="shared" si="116"/>
        <v>-2.7868578700288166E-2</v>
      </c>
      <c r="AM144" s="6">
        <f t="shared" si="117"/>
        <v>-1.511038723658693E-2</v>
      </c>
      <c r="AN144" s="6">
        <f t="shared" si="112"/>
        <v>8.2125081496696208E-3</v>
      </c>
      <c r="AO144" s="6">
        <f t="shared" si="113"/>
        <v>-1.2848250473440279E-2</v>
      </c>
      <c r="AQ144">
        <f t="shared" si="114"/>
        <v>2.60374669129745E-7</v>
      </c>
      <c r="AT144" s="7">
        <f t="shared" si="121"/>
        <v>-2.2953331543691217E-2</v>
      </c>
      <c r="AU144" s="6">
        <f t="shared" si="122"/>
        <v>-1.4407846341842313E-2</v>
      </c>
      <c r="AV144" s="6">
        <f t="shared" si="118"/>
        <v>8.3200593933880924E-3</v>
      </c>
      <c r="AW144" s="6">
        <f t="shared" si="119"/>
        <v>-8.8164934561722787E-3</v>
      </c>
      <c r="AY144">
        <f t="shared" si="120"/>
        <v>2.6108267366044591E-2</v>
      </c>
      <c r="BB144" s="7">
        <f t="shared" si="128"/>
        <v>-3.5068378472138423E-2</v>
      </c>
      <c r="BC144" s="6">
        <f t="shared" si="129"/>
        <v>3.8995469626472456E-3</v>
      </c>
      <c r="BD144" s="6">
        <f t="shared" si="124"/>
        <v>8.1963126364177491E-3</v>
      </c>
      <c r="BE144" s="6">
        <f t="shared" si="125"/>
        <v>-3.8952343240553529E-2</v>
      </c>
      <c r="BG144">
        <f t="shared" si="126"/>
        <v>0.51074250994793102</v>
      </c>
      <c r="BJ144" s="4">
        <f t="shared" si="97"/>
        <v>75.370002999999997</v>
      </c>
      <c r="BK144" s="3">
        <f t="shared" si="98"/>
        <v>-2.7868578700288166E-2</v>
      </c>
      <c r="BL144" s="3"/>
      <c r="BM144" s="3">
        <f t="shared" si="99"/>
        <v>8.270916597809078E-3</v>
      </c>
      <c r="BN144" s="3">
        <f t="shared" si="99"/>
        <v>-1.6476928853911145E-2</v>
      </c>
      <c r="BO144" s="3">
        <f t="shared" si="100"/>
        <v>-2.7868578700288166E-2</v>
      </c>
      <c r="BP144" s="3"/>
      <c r="BQ144" s="3">
        <f t="shared" si="101"/>
        <v>8.2125081496696208E-3</v>
      </c>
      <c r="BR144" s="3">
        <f t="shared" si="101"/>
        <v>-1.2848250473440279E-2</v>
      </c>
      <c r="BS144" s="3">
        <f t="shared" si="102"/>
        <v>-2.2953331543691217E-2</v>
      </c>
      <c r="BT144" s="3"/>
      <c r="BU144" s="3">
        <f t="shared" si="103"/>
        <v>8.3200593933880924E-3</v>
      </c>
      <c r="BV144" s="3">
        <f t="shared" si="103"/>
        <v>-8.8164934561722787E-3</v>
      </c>
      <c r="BW144" s="3">
        <f t="shared" si="104"/>
        <v>-3.5068378472138423E-2</v>
      </c>
      <c r="BX144" s="3"/>
      <c r="BY144" s="3">
        <f t="shared" si="105"/>
        <v>8.1963126364177491E-3</v>
      </c>
      <c r="BZ144" s="3">
        <f t="shared" si="105"/>
        <v>-3.8952343240553529E-2</v>
      </c>
    </row>
    <row r="145" spans="1:78" s="2" customFormat="1" hidden="1">
      <c r="A145" s="11">
        <v>40175</v>
      </c>
      <c r="B145">
        <v>76.160004000000001</v>
      </c>
      <c r="C145">
        <f t="shared" si="83"/>
        <v>81.019997000000004</v>
      </c>
      <c r="D145">
        <f t="shared" si="84"/>
        <v>68.209998999999996</v>
      </c>
      <c r="E145" s="10">
        <f t="shared" si="88"/>
        <v>2.6865264580557508E-2</v>
      </c>
      <c r="F145" s="10">
        <f t="shared" si="89"/>
        <v>4.7878915021874149E-2</v>
      </c>
      <c r="G145" s="33">
        <f t="shared" si="106"/>
        <v>0.42477713008804918</v>
      </c>
      <c r="H145" s="33">
        <f t="shared" si="107"/>
        <v>0.68132890515047784</v>
      </c>
      <c r="I145" s="10">
        <f t="shared" si="90"/>
        <v>0.68132890515047784</v>
      </c>
      <c r="J145">
        <f t="shared" si="123"/>
        <v>0.71454979928078144</v>
      </c>
      <c r="K145">
        <f t="shared" si="81"/>
        <v>0.65026863984835637</v>
      </c>
      <c r="L145">
        <f t="shared" si="82"/>
        <v>3.9845500461013598E-4</v>
      </c>
      <c r="M145">
        <f t="shared" si="127"/>
        <v>2.3311362633184808E-4</v>
      </c>
      <c r="N145">
        <f t="shared" si="91"/>
        <v>-1.4880724045045912E-4</v>
      </c>
      <c r="P145" s="2">
        <f t="shared" si="108"/>
        <v>0.79000100000000373</v>
      </c>
      <c r="Q145" s="2">
        <f t="shared" si="109"/>
        <v>0.79000100000000373</v>
      </c>
      <c r="R145" s="2">
        <f t="shared" si="110"/>
        <v>0</v>
      </c>
      <c r="S145" s="2">
        <f t="shared" si="78"/>
        <v>-0.49045390909090969</v>
      </c>
      <c r="T145" s="2">
        <f t="shared" si="79"/>
        <v>-0.45149920000000066</v>
      </c>
      <c r="U145" s="9">
        <f t="shared" si="92"/>
        <v>1.0862785783250757</v>
      </c>
      <c r="V145" s="9">
        <f t="shared" si="93"/>
        <v>52.067762647362819</v>
      </c>
      <c r="W145" s="9">
        <f t="shared" si="94"/>
        <v>0.43139013617373467</v>
      </c>
      <c r="X145" s="9">
        <f t="shared" si="80"/>
        <v>0.71409826021956258</v>
      </c>
      <c r="Y145" s="9">
        <f t="shared" si="95"/>
        <v>0.893573115658024</v>
      </c>
      <c r="AA145" s="8">
        <f t="shared" si="96"/>
        <v>5.2393642438720898</v>
      </c>
      <c r="AD145" s="7">
        <f t="shared" si="111"/>
        <v>1.0427085345103787E-2</v>
      </c>
      <c r="AE145" s="6">
        <f t="shared" si="115"/>
        <v>-8.7207466775921887E-3</v>
      </c>
      <c r="AF145" s="6">
        <f t="shared" si="85"/>
        <v>9.6148760145742234E-3</v>
      </c>
      <c r="AG145" s="6">
        <f t="shared" si="86"/>
        <v>1.9110681069162312E-2</v>
      </c>
      <c r="AI145">
        <f t="shared" si="87"/>
        <v>5.7334086487792591E-7</v>
      </c>
      <c r="AL145" s="7">
        <f t="shared" si="116"/>
        <v>-1.2655828046418719E-2</v>
      </c>
      <c r="AM145" s="6">
        <f t="shared" si="117"/>
        <v>-1.7951977984022736E-2</v>
      </c>
      <c r="AN145" s="6">
        <f t="shared" si="112"/>
        <v>9.6512746620623108E-3</v>
      </c>
      <c r="AO145" s="6">
        <f t="shared" si="113"/>
        <v>5.1522579810362335E-3</v>
      </c>
      <c r="AQ145">
        <f t="shared" si="114"/>
        <v>4.1870287544403103E-8</v>
      </c>
      <c r="AT145" s="7">
        <f t="shared" si="121"/>
        <v>-1.8730958411859931E-2</v>
      </c>
      <c r="AU145" s="6">
        <f t="shared" si="122"/>
        <v>-1.4404897345902574E-2</v>
      </c>
      <c r="AV145" s="6">
        <f t="shared" si="118"/>
        <v>9.7951997942261285E-3</v>
      </c>
      <c r="AW145" s="6">
        <f t="shared" si="119"/>
        <v>-4.6514827259169136E-3</v>
      </c>
      <c r="AY145">
        <f t="shared" si="120"/>
        <v>7.2672332141105103E-3</v>
      </c>
      <c r="BB145" s="7">
        <f t="shared" si="128"/>
        <v>-2.1947429585459814E-2</v>
      </c>
      <c r="BC145" s="6">
        <f t="shared" si="129"/>
        <v>-2.6398748279643411E-3</v>
      </c>
      <c r="BD145" s="6">
        <f t="shared" si="124"/>
        <v>9.6683085925840725E-3</v>
      </c>
      <c r="BE145" s="6">
        <f t="shared" si="125"/>
        <v>-1.9333328096933857E-2</v>
      </c>
      <c r="BG145">
        <f t="shared" si="126"/>
        <v>0.12581953386846931</v>
      </c>
      <c r="BJ145" s="4">
        <f t="shared" si="97"/>
        <v>76.160004000000001</v>
      </c>
      <c r="BK145" s="3">
        <f t="shared" si="98"/>
        <v>1.0427085345103787E-2</v>
      </c>
      <c r="BL145" s="3"/>
      <c r="BM145" s="3">
        <f t="shared" si="99"/>
        <v>9.6148760145742234E-3</v>
      </c>
      <c r="BN145" s="3">
        <f t="shared" si="99"/>
        <v>1.9110681069162312E-2</v>
      </c>
      <c r="BO145" s="3">
        <f t="shared" si="100"/>
        <v>-1.2655828046418719E-2</v>
      </c>
      <c r="BP145" s="3"/>
      <c r="BQ145" s="3">
        <f t="shared" si="101"/>
        <v>9.6512746620623108E-3</v>
      </c>
      <c r="BR145" s="3">
        <f t="shared" si="101"/>
        <v>5.1522579810362335E-3</v>
      </c>
      <c r="BS145" s="3">
        <f t="shared" si="102"/>
        <v>-1.8730958411859931E-2</v>
      </c>
      <c r="BT145" s="3"/>
      <c r="BU145" s="3">
        <f t="shared" si="103"/>
        <v>9.7951997942261285E-3</v>
      </c>
      <c r="BV145" s="3">
        <f t="shared" si="103"/>
        <v>-4.6514827259169136E-3</v>
      </c>
      <c r="BW145" s="3">
        <f t="shared" si="104"/>
        <v>-2.1947429585459814E-2</v>
      </c>
      <c r="BX145" s="3"/>
      <c r="BY145" s="3">
        <f t="shared" si="105"/>
        <v>9.6683085925840725E-3</v>
      </c>
      <c r="BZ145" s="3">
        <f t="shared" si="105"/>
        <v>-1.9333328096933857E-2</v>
      </c>
    </row>
    <row r="146" spans="1:78" s="2" customFormat="1" hidden="1">
      <c r="A146" s="11">
        <v>40182</v>
      </c>
      <c r="B146">
        <v>76.239998</v>
      </c>
      <c r="C146">
        <f t="shared" si="83"/>
        <v>81.019997000000004</v>
      </c>
      <c r="D146">
        <f t="shared" si="84"/>
        <v>70.699996999999996</v>
      </c>
      <c r="E146" s="10">
        <f t="shared" si="88"/>
        <v>2.6409346529113892E-2</v>
      </c>
      <c r="F146" s="10">
        <f t="shared" si="89"/>
        <v>3.2763480868883303E-2</v>
      </c>
      <c r="G146" s="33">
        <f t="shared" si="106"/>
        <v>0.4175684327433109</v>
      </c>
      <c r="H146" s="33">
        <f t="shared" si="107"/>
        <v>0.46623250629460689</v>
      </c>
      <c r="I146" s="10">
        <f t="shared" si="90"/>
        <v>0.46623250629460689</v>
      </c>
      <c r="J146">
        <f t="shared" si="123"/>
        <v>0.6757308531278382</v>
      </c>
      <c r="K146">
        <f t="shared" si="81"/>
        <v>0.65326213445164594</v>
      </c>
      <c r="L146">
        <f t="shared" si="82"/>
        <v>4.1440366322060629E-4</v>
      </c>
      <c r="M146">
        <f t="shared" si="127"/>
        <v>2.665454418520089E-4</v>
      </c>
      <c r="N146">
        <f t="shared" si="91"/>
        <v>-1.3307239923173765E-4</v>
      </c>
      <c r="P146" s="2">
        <f t="shared" si="108"/>
        <v>7.9993999999999232E-2</v>
      </c>
      <c r="Q146" s="2">
        <f t="shared" si="109"/>
        <v>7.9993999999999232E-2</v>
      </c>
      <c r="R146" s="2">
        <f t="shared" si="110"/>
        <v>0</v>
      </c>
      <c r="S146" s="2">
        <f t="shared" si="78"/>
        <v>-0.41045381818181875</v>
      </c>
      <c r="T146" s="2">
        <f t="shared" si="79"/>
        <v>-0.44349940000000104</v>
      </c>
      <c r="U146" s="9">
        <f t="shared" si="92"/>
        <v>0.92548900445371018</v>
      </c>
      <c r="V146" s="9">
        <f t="shared" si="93"/>
        <v>48.065140975255012</v>
      </c>
      <c r="W146" s="9">
        <f t="shared" si="94"/>
        <v>0.46741373122270491</v>
      </c>
      <c r="X146" s="9">
        <f t="shared" si="80"/>
        <v>7.1605955323203949E-2</v>
      </c>
      <c r="Y146" s="9">
        <f t="shared" si="95"/>
        <v>0.89935554640209114</v>
      </c>
      <c r="AA146" s="8">
        <f t="shared" si="96"/>
        <v>5.2423670583534028</v>
      </c>
      <c r="AD146" s="7">
        <f t="shared" si="111"/>
        <v>1.0497901088808038E-3</v>
      </c>
      <c r="AE146" s="6">
        <f t="shared" si="115"/>
        <v>5.7384377269922952E-3</v>
      </c>
      <c r="AF146" s="6">
        <f t="shared" si="85"/>
        <v>2.3362014421844227E-3</v>
      </c>
      <c r="AG146" s="6">
        <f t="shared" si="86"/>
        <v>-4.691936464449457E-3</v>
      </c>
      <c r="AI146">
        <f t="shared" si="87"/>
        <v>3.4559290088587866E-8</v>
      </c>
      <c r="AL146" s="7">
        <f t="shared" si="116"/>
        <v>-1.6391703246303551E-2</v>
      </c>
      <c r="AM146" s="6">
        <f t="shared" si="117"/>
        <v>-1.9021506525182651E-2</v>
      </c>
      <c r="AN146" s="6">
        <f t="shared" si="112"/>
        <v>2.3839483313151544E-3</v>
      </c>
      <c r="AO146" s="6">
        <f t="shared" si="113"/>
        <v>2.313639501831638E-3</v>
      </c>
      <c r="AQ146">
        <f t="shared" si="114"/>
        <v>8.4431036978481855E-9</v>
      </c>
      <c r="AT146" s="7">
        <f t="shared" si="121"/>
        <v>-2.3719627019201776E-2</v>
      </c>
      <c r="AU146" s="6">
        <f t="shared" si="122"/>
        <v>-1.3953683192180658E-2</v>
      </c>
      <c r="AV146" s="6">
        <f t="shared" si="118"/>
        <v>2.3989017031393642E-3</v>
      </c>
      <c r="AW146" s="6">
        <f t="shared" si="119"/>
        <v>-1.0083406873690588E-2</v>
      </c>
      <c r="AY146">
        <f t="shared" si="120"/>
        <v>3.41507979676169E-2</v>
      </c>
      <c r="BB146" s="7">
        <f t="shared" si="128"/>
        <v>-2.499968353397819E-2</v>
      </c>
      <c r="BC146" s="6">
        <f t="shared" si="129"/>
        <v>-6.1809427688864103E-3</v>
      </c>
      <c r="BD146" s="6">
        <f t="shared" si="124"/>
        <v>2.3715832051080334E-3</v>
      </c>
      <c r="BE146" s="6">
        <f t="shared" si="125"/>
        <v>-1.8889785612496119E-2</v>
      </c>
      <c r="BG146">
        <f t="shared" si="126"/>
        <v>0.12011268834884473</v>
      </c>
      <c r="BJ146" s="4">
        <f t="shared" si="97"/>
        <v>76.239998</v>
      </c>
      <c r="BK146" s="3">
        <f t="shared" si="98"/>
        <v>1.0497901088808038E-3</v>
      </c>
      <c r="BL146" s="3"/>
      <c r="BM146" s="3">
        <f t="shared" si="99"/>
        <v>2.3362014421844227E-3</v>
      </c>
      <c r="BN146" s="3">
        <f t="shared" si="99"/>
        <v>-4.691936464449457E-3</v>
      </c>
      <c r="BO146" s="3">
        <f t="shared" si="100"/>
        <v>-1.6391703246303551E-2</v>
      </c>
      <c r="BP146" s="3"/>
      <c r="BQ146" s="3">
        <f t="shared" si="101"/>
        <v>2.3839483313151544E-3</v>
      </c>
      <c r="BR146" s="3">
        <f t="shared" si="101"/>
        <v>2.313639501831638E-3</v>
      </c>
      <c r="BS146" s="3">
        <f t="shared" si="102"/>
        <v>-2.3719627019201776E-2</v>
      </c>
      <c r="BT146" s="3"/>
      <c r="BU146" s="3">
        <f t="shared" si="103"/>
        <v>2.3989017031393642E-3</v>
      </c>
      <c r="BV146" s="3">
        <f t="shared" si="103"/>
        <v>-1.0083406873690588E-2</v>
      </c>
      <c r="BW146" s="3">
        <f t="shared" si="104"/>
        <v>-2.499968353397819E-2</v>
      </c>
      <c r="BX146" s="3"/>
      <c r="BY146" s="3">
        <f t="shared" si="105"/>
        <v>2.3715832051080334E-3</v>
      </c>
      <c r="BZ146" s="3">
        <f t="shared" si="105"/>
        <v>-1.8889785612496119E-2</v>
      </c>
    </row>
    <row r="147" spans="1:78" s="2" customFormat="1" hidden="1">
      <c r="A147" s="11">
        <v>40189</v>
      </c>
      <c r="B147">
        <v>76.949996999999996</v>
      </c>
      <c r="C147">
        <f t="shared" si="83"/>
        <v>81.019997000000004</v>
      </c>
      <c r="D147">
        <f t="shared" si="84"/>
        <v>71.260002</v>
      </c>
      <c r="E147" s="10">
        <f t="shared" si="88"/>
        <v>2.238361553062056E-2</v>
      </c>
      <c r="F147" s="10">
        <f t="shared" si="89"/>
        <v>3.336277703193026E-2</v>
      </c>
      <c r="G147" s="33">
        <f t="shared" si="106"/>
        <v>0.35391603673139688</v>
      </c>
      <c r="H147" s="33">
        <f t="shared" si="107"/>
        <v>0.47476064020163294</v>
      </c>
      <c r="I147" s="10">
        <f t="shared" si="90"/>
        <v>0.47476064020163294</v>
      </c>
      <c r="J147">
        <f t="shared" si="123"/>
        <v>0.63437843862450027</v>
      </c>
      <c r="K147">
        <f t="shared" si="81"/>
        <v>0.65533354202931338</v>
      </c>
      <c r="L147">
        <f t="shared" si="82"/>
        <v>4.2063861391969821E-4</v>
      </c>
      <c r="M147">
        <f t="shared" si="127"/>
        <v>2.9809185603771787E-4</v>
      </c>
      <c r="N147">
        <f t="shared" si="91"/>
        <v>-1.102920820937823E-4</v>
      </c>
      <c r="P147" s="2">
        <f t="shared" si="108"/>
        <v>0.70999899999999627</v>
      </c>
      <c r="Q147" s="2">
        <f t="shared" si="109"/>
        <v>0.70999899999999627</v>
      </c>
      <c r="R147" s="2">
        <f t="shared" si="110"/>
        <v>0</v>
      </c>
      <c r="S147" s="2">
        <f t="shared" si="78"/>
        <v>-0.41045381818181875</v>
      </c>
      <c r="T147" s="2">
        <f t="shared" si="79"/>
        <v>-0.44349940000000104</v>
      </c>
      <c r="U147" s="9">
        <f t="shared" si="92"/>
        <v>0.92548900445371018</v>
      </c>
      <c r="V147" s="9">
        <f t="shared" si="93"/>
        <v>48.065140975255012</v>
      </c>
      <c r="W147" s="9">
        <f t="shared" si="94"/>
        <v>0.46741373122270491</v>
      </c>
      <c r="X147" s="9">
        <f t="shared" si="80"/>
        <v>7.1605955323203949E-2</v>
      </c>
      <c r="Y147" s="9">
        <f t="shared" si="95"/>
        <v>0.89935554640209114</v>
      </c>
      <c r="AA147" s="8">
        <f t="shared" si="96"/>
        <v>5.2010374241672022</v>
      </c>
      <c r="AD147" s="7">
        <f t="shared" si="111"/>
        <v>9.2695881855348206E-3</v>
      </c>
      <c r="AE147" s="6">
        <f t="shared" si="115"/>
        <v>5.1596891472078122E-3</v>
      </c>
      <c r="AF147" s="6">
        <f t="shared" si="85"/>
        <v>2.0712790136415671E-3</v>
      </c>
      <c r="AG147" s="6">
        <f t="shared" si="86"/>
        <v>4.150576858593105E-3</v>
      </c>
      <c r="AI147">
        <f t="shared" si="87"/>
        <v>2.7044408569997817E-8</v>
      </c>
      <c r="AL147" s="7">
        <f t="shared" si="116"/>
        <v>2.0746463639519628E-2</v>
      </c>
      <c r="AM147" s="6">
        <f t="shared" si="117"/>
        <v>-9.0424115883727015E-3</v>
      </c>
      <c r="AN147" s="6">
        <f t="shared" si="112"/>
        <v>2.0789490497805973E-3</v>
      </c>
      <c r="AO147" s="6">
        <f t="shared" si="113"/>
        <v>2.9684489007465037E-2</v>
      </c>
      <c r="AQ147">
        <f t="shared" si="114"/>
        <v>1.3898562896440262E-6</v>
      </c>
      <c r="AT147" s="7">
        <f t="shared" si="121"/>
        <v>-2.6292031168488904E-2</v>
      </c>
      <c r="AU147" s="6">
        <f t="shared" si="122"/>
        <v>-1.4203219372566103E-2</v>
      </c>
      <c r="AV147" s="6">
        <f t="shared" si="118"/>
        <v>2.1194394947290666E-3</v>
      </c>
      <c r="AW147" s="6">
        <f t="shared" si="119"/>
        <v>-1.2520985147682578E-2</v>
      </c>
      <c r="AY147">
        <f t="shared" si="120"/>
        <v>5.2657868215180849E-2</v>
      </c>
      <c r="BB147" s="7">
        <f t="shared" si="128"/>
        <v>-2.3122456407209779E-2</v>
      </c>
      <c r="BC147" s="6">
        <f t="shared" si="129"/>
        <v>-1.1847024081909819E-2</v>
      </c>
      <c r="BD147" s="6">
        <f t="shared" si="124"/>
        <v>2.100025056585241E-3</v>
      </c>
      <c r="BE147" s="6">
        <f t="shared" si="125"/>
        <v>-1.152972023280173E-2</v>
      </c>
      <c r="BG147">
        <f t="shared" si="126"/>
        <v>4.4747870040618046E-2</v>
      </c>
      <c r="BJ147" s="4">
        <f t="shared" si="97"/>
        <v>76.949996999999996</v>
      </c>
      <c r="BK147" s="3">
        <f t="shared" si="98"/>
        <v>9.2695881855348206E-3</v>
      </c>
      <c r="BL147" s="3"/>
      <c r="BM147" s="3">
        <f t="shared" si="99"/>
        <v>2.0712790136415671E-3</v>
      </c>
      <c r="BN147" s="3">
        <f t="shared" si="99"/>
        <v>4.150576858593105E-3</v>
      </c>
      <c r="BO147" s="3">
        <f t="shared" si="100"/>
        <v>2.0746463639519628E-2</v>
      </c>
      <c r="BP147" s="3"/>
      <c r="BQ147" s="3">
        <f t="shared" si="101"/>
        <v>2.0789490497805973E-3</v>
      </c>
      <c r="BR147" s="3">
        <f t="shared" si="101"/>
        <v>2.9684489007465037E-2</v>
      </c>
      <c r="BS147" s="3">
        <f t="shared" si="102"/>
        <v>-2.6292031168488904E-2</v>
      </c>
      <c r="BT147" s="3"/>
      <c r="BU147" s="3">
        <f t="shared" si="103"/>
        <v>2.1194394947290666E-3</v>
      </c>
      <c r="BV147" s="3">
        <f t="shared" si="103"/>
        <v>-1.2520985147682578E-2</v>
      </c>
      <c r="BW147" s="3">
        <f t="shared" si="104"/>
        <v>-2.3122456407209779E-2</v>
      </c>
      <c r="BX147" s="3"/>
      <c r="BY147" s="3">
        <f t="shared" si="105"/>
        <v>2.100025056585241E-3</v>
      </c>
      <c r="BZ147" s="3">
        <f t="shared" si="105"/>
        <v>-1.152972023280173E-2</v>
      </c>
    </row>
    <row r="148" spans="1:78" s="2" customFormat="1" hidden="1">
      <c r="A148" s="11">
        <v>40196</v>
      </c>
      <c r="B148">
        <v>77.879997000000003</v>
      </c>
      <c r="C148">
        <f t="shared" si="83"/>
        <v>81.019997000000004</v>
      </c>
      <c r="D148">
        <f t="shared" si="84"/>
        <v>71.260002</v>
      </c>
      <c r="E148" s="10">
        <f t="shared" si="88"/>
        <v>1.7166296647936573E-2</v>
      </c>
      <c r="F148" s="10">
        <f t="shared" si="89"/>
        <v>3.8580095914614185E-2</v>
      </c>
      <c r="G148" s="33">
        <f t="shared" si="106"/>
        <v>0.27142298198796577</v>
      </c>
      <c r="H148" s="33">
        <f t="shared" si="107"/>
        <v>0.54900438947072006</v>
      </c>
      <c r="I148" s="10">
        <f t="shared" si="90"/>
        <v>0.54900438947072006</v>
      </c>
      <c r="J148">
        <f t="shared" si="123"/>
        <v>0.60690133580987005</v>
      </c>
      <c r="K148">
        <f t="shared" si="81"/>
        <v>0.65678805240957283</v>
      </c>
      <c r="L148">
        <f t="shared" si="82"/>
        <v>4.1612597362521945E-4</v>
      </c>
      <c r="M148">
        <f t="shared" si="127"/>
        <v>3.257299781425822E-4</v>
      </c>
      <c r="N148">
        <f t="shared" si="91"/>
        <v>-8.1356395934373529E-5</v>
      </c>
      <c r="P148" s="2">
        <f t="shared" si="108"/>
        <v>0.93000000000000682</v>
      </c>
      <c r="Q148" s="2">
        <f t="shared" si="109"/>
        <v>0.93000000000000682</v>
      </c>
      <c r="R148" s="2">
        <f t="shared" si="110"/>
        <v>0</v>
      </c>
      <c r="S148" s="2">
        <f t="shared" si="78"/>
        <v>-0.40318127272727367</v>
      </c>
      <c r="T148" s="2">
        <f t="shared" si="79"/>
        <v>-0.41049960000000069</v>
      </c>
      <c r="U148" s="9">
        <f t="shared" si="92"/>
        <v>0.98217214517936924</v>
      </c>
      <c r="V148" s="9">
        <f t="shared" si="93"/>
        <v>49.550294991684048</v>
      </c>
      <c r="W148" s="9">
        <f t="shared" si="94"/>
        <v>0.45404734507484357</v>
      </c>
      <c r="X148" s="9">
        <f t="shared" si="80"/>
        <v>0.30999971454129349</v>
      </c>
      <c r="Y148" s="9">
        <f t="shared" si="95"/>
        <v>0.89721000256912842</v>
      </c>
      <c r="AA148" s="8">
        <f t="shared" si="96"/>
        <v>5.1580773270579083</v>
      </c>
      <c r="AD148" s="7">
        <f t="shared" si="111"/>
        <v>1.2013320684664324E-2</v>
      </c>
      <c r="AE148" s="6">
        <f t="shared" si="115"/>
        <v>1.0641454435099573E-2</v>
      </c>
      <c r="AF148" s="6">
        <f t="shared" si="85"/>
        <v>6.9164605845565619E-4</v>
      </c>
      <c r="AG148" s="6">
        <f t="shared" si="86"/>
        <v>1.4597636974453942E-3</v>
      </c>
      <c r="AI148">
        <f t="shared" si="87"/>
        <v>3.3452277117416767E-9</v>
      </c>
      <c r="AL148" s="7">
        <f t="shared" si="116"/>
        <v>2.233269897908018E-2</v>
      </c>
      <c r="AM148" s="6">
        <f t="shared" si="117"/>
        <v>3.507907831469384E-3</v>
      </c>
      <c r="AN148" s="6">
        <f t="shared" si="112"/>
        <v>6.9674284811897423E-4</v>
      </c>
      <c r="AO148" s="6">
        <f t="shared" si="113"/>
        <v>1.8879215119454701E-2</v>
      </c>
      <c r="AQ148">
        <f t="shared" si="114"/>
        <v>5.621841696003895E-7</v>
      </c>
      <c r="AT148" s="7">
        <f t="shared" si="121"/>
        <v>4.8912056238956331E-3</v>
      </c>
      <c r="AU148" s="6">
        <f t="shared" si="122"/>
        <v>-1.5088083211562887E-2</v>
      </c>
      <c r="AV148" s="6">
        <f t="shared" si="118"/>
        <v>7.0391912642574456E-4</v>
      </c>
      <c r="AW148" s="6">
        <f t="shared" si="119"/>
        <v>1.9593769705133997E-2</v>
      </c>
      <c r="AY148">
        <f t="shared" si="120"/>
        <v>0.12895027452424451</v>
      </c>
      <c r="BB148" s="7">
        <f t="shared" si="128"/>
        <v>9.8064527804927644E-3</v>
      </c>
      <c r="BC148" s="6">
        <f t="shared" si="129"/>
        <v>-1.3380116073897592E-2</v>
      </c>
      <c r="BD148" s="6">
        <f t="shared" si="124"/>
        <v>7.1313767161858613E-4</v>
      </c>
      <c r="BE148" s="6">
        <f t="shared" si="125"/>
        <v>2.2676148484113021E-2</v>
      </c>
      <c r="BG148">
        <f t="shared" si="126"/>
        <v>0.17309057222188817</v>
      </c>
      <c r="BJ148" s="4">
        <f t="shared" si="97"/>
        <v>77.879997000000003</v>
      </c>
      <c r="BK148" s="3">
        <f t="shared" si="98"/>
        <v>1.2013320684664324E-2</v>
      </c>
      <c r="BL148" s="3"/>
      <c r="BM148" s="3">
        <f t="shared" si="99"/>
        <v>6.9164605845565619E-4</v>
      </c>
      <c r="BN148" s="3">
        <f t="shared" si="99"/>
        <v>1.4597636974453942E-3</v>
      </c>
      <c r="BO148" s="3">
        <f t="shared" si="100"/>
        <v>2.233269897908018E-2</v>
      </c>
      <c r="BP148" s="3"/>
      <c r="BQ148" s="3">
        <f t="shared" si="101"/>
        <v>6.9674284811897423E-4</v>
      </c>
      <c r="BR148" s="3">
        <f t="shared" si="101"/>
        <v>1.8879215119454701E-2</v>
      </c>
      <c r="BS148" s="3">
        <f t="shared" si="102"/>
        <v>4.8912056238956331E-3</v>
      </c>
      <c r="BT148" s="3"/>
      <c r="BU148" s="3">
        <f t="shared" si="103"/>
        <v>7.0391912642574456E-4</v>
      </c>
      <c r="BV148" s="3">
        <f t="shared" si="103"/>
        <v>1.9593769705133997E-2</v>
      </c>
      <c r="BW148" s="3">
        <f t="shared" si="104"/>
        <v>9.8064527804927644E-3</v>
      </c>
      <c r="BX148" s="3"/>
      <c r="BY148" s="3">
        <f t="shared" si="105"/>
        <v>7.1313767161858613E-4</v>
      </c>
      <c r="BZ148" s="3">
        <f t="shared" si="105"/>
        <v>2.2676148484113021E-2</v>
      </c>
    </row>
    <row r="149" spans="1:78" s="2" customFormat="1" hidden="1">
      <c r="A149" s="11">
        <v>40203</v>
      </c>
      <c r="B149">
        <v>77.680000000000007</v>
      </c>
      <c r="C149">
        <f t="shared" si="83"/>
        <v>81.019997000000004</v>
      </c>
      <c r="D149">
        <f t="shared" si="84"/>
        <v>71.260002</v>
      </c>
      <c r="E149" s="10">
        <f t="shared" si="88"/>
        <v>1.8283005866610514E-2</v>
      </c>
      <c r="F149" s="10">
        <f t="shared" si="89"/>
        <v>3.7463386695940307E-2</v>
      </c>
      <c r="G149" s="33">
        <f t="shared" si="106"/>
        <v>0.28907970506354924</v>
      </c>
      <c r="H149" s="33">
        <f t="shared" si="107"/>
        <v>0.53311333870269584</v>
      </c>
      <c r="I149" s="10">
        <f t="shared" si="90"/>
        <v>0.53311333870269584</v>
      </c>
      <c r="J149">
        <f t="shared" si="123"/>
        <v>0.57572626189312015</v>
      </c>
      <c r="K149">
        <f t="shared" si="81"/>
        <v>0.65741424422407702</v>
      </c>
      <c r="L149">
        <f t="shared" si="82"/>
        <v>3.9664797787889995E-4</v>
      </c>
      <c r="M149">
        <f t="shared" si="127"/>
        <v>3.4758519707220147E-4</v>
      </c>
      <c r="N149">
        <f t="shared" si="91"/>
        <v>-4.4156502726028635E-5</v>
      </c>
      <c r="P149" s="2">
        <f t="shared" si="108"/>
        <v>-0.19999699999999621</v>
      </c>
      <c r="Q149" s="2">
        <f t="shared" si="109"/>
        <v>0</v>
      </c>
      <c r="R149" s="2">
        <f t="shared" si="110"/>
        <v>-0.19999699999999621</v>
      </c>
      <c r="S149" s="2">
        <f t="shared" si="78"/>
        <v>-0.41227204545454621</v>
      </c>
      <c r="T149" s="2">
        <f t="shared" si="79"/>
        <v>-0.4204994500000005</v>
      </c>
      <c r="U149" s="9">
        <f t="shared" si="92"/>
        <v>0.98043420854544694</v>
      </c>
      <c r="V149" s="9">
        <f t="shared" si="93"/>
        <v>49.506022685072601</v>
      </c>
      <c r="W149" s="9">
        <f t="shared" si="94"/>
        <v>0.45444579583434663</v>
      </c>
      <c r="X149" s="9">
        <f t="shared" si="80"/>
        <v>0.30289321818764542</v>
      </c>
      <c r="Y149" s="9">
        <f t="shared" si="95"/>
        <v>0.89727396103631119</v>
      </c>
      <c r="AA149" s="8">
        <f t="shared" si="96"/>
        <v>5.1274018622610527</v>
      </c>
      <c r="AD149" s="7">
        <f t="shared" si="111"/>
        <v>-2.5713180001274809E-3</v>
      </c>
      <c r="AE149" s="6">
        <f t="shared" si="115"/>
        <v>4.7210013422684218E-3</v>
      </c>
      <c r="AF149" s="6">
        <f t="shared" si="85"/>
        <v>3.6679733783428455E-3</v>
      </c>
      <c r="AG149" s="6">
        <f t="shared" si="86"/>
        <v>-7.2642432005899276E-3</v>
      </c>
      <c r="AI149">
        <f t="shared" si="87"/>
        <v>8.2840234344296693E-8</v>
      </c>
      <c r="AL149" s="7">
        <f t="shared" si="116"/>
        <v>1.8711590870071758E-2</v>
      </c>
      <c r="AM149" s="6">
        <f t="shared" si="117"/>
        <v>1.1349762560592003E-2</v>
      </c>
      <c r="AN149" s="6">
        <f t="shared" si="112"/>
        <v>3.7279128617696855E-3</v>
      </c>
      <c r="AO149" s="6">
        <f t="shared" si="113"/>
        <v>7.6107287897124211E-3</v>
      </c>
      <c r="AQ149">
        <f t="shared" si="114"/>
        <v>9.136150269804021E-8</v>
      </c>
      <c r="AT149" s="7">
        <f t="shared" si="121"/>
        <v>7.1055529325338906E-3</v>
      </c>
      <c r="AU149" s="6">
        <f t="shared" si="122"/>
        <v>-1.3636647066211727E-2</v>
      </c>
      <c r="AV149" s="6">
        <f t="shared" si="118"/>
        <v>3.7558823536326296E-3</v>
      </c>
      <c r="AW149" s="6">
        <f t="shared" si="119"/>
        <v>2.0343825035250666E-2</v>
      </c>
      <c r="AY149">
        <f t="shared" si="120"/>
        <v>0.13901174552657339</v>
      </c>
      <c r="BB149" s="7">
        <f t="shared" si="128"/>
        <v>1.030422567092753E-3</v>
      </c>
      <c r="BC149" s="6">
        <f t="shared" si="129"/>
        <v>-1.407591143099147E-2</v>
      </c>
      <c r="BD149" s="6">
        <f t="shared" si="124"/>
        <v>3.8118921433304819E-3</v>
      </c>
      <c r="BE149" s="6">
        <f t="shared" si="125"/>
        <v>1.4494345119264965E-2</v>
      </c>
      <c r="BG149">
        <f t="shared" si="126"/>
        <v>7.0718334716839609E-2</v>
      </c>
      <c r="BJ149" s="4">
        <f t="shared" si="97"/>
        <v>77.680000000000007</v>
      </c>
      <c r="BK149" s="3">
        <f t="shared" si="98"/>
        <v>-2.5713180001274809E-3</v>
      </c>
      <c r="BL149" s="3"/>
      <c r="BM149" s="3">
        <f t="shared" si="99"/>
        <v>3.6679733783428455E-3</v>
      </c>
      <c r="BN149" s="3">
        <f t="shared" si="99"/>
        <v>-7.2642432005899276E-3</v>
      </c>
      <c r="BO149" s="3">
        <f t="shared" si="100"/>
        <v>1.8711590870071758E-2</v>
      </c>
      <c r="BP149" s="3"/>
      <c r="BQ149" s="3">
        <f t="shared" si="101"/>
        <v>3.7279128617696855E-3</v>
      </c>
      <c r="BR149" s="3">
        <f t="shared" si="101"/>
        <v>7.6107287897124211E-3</v>
      </c>
      <c r="BS149" s="3">
        <f t="shared" si="102"/>
        <v>7.1055529325338906E-3</v>
      </c>
      <c r="BT149" s="3"/>
      <c r="BU149" s="3">
        <f t="shared" si="103"/>
        <v>3.7558823536326296E-3</v>
      </c>
      <c r="BV149" s="3">
        <f t="shared" si="103"/>
        <v>2.0343825035250666E-2</v>
      </c>
      <c r="BW149" s="3">
        <f t="shared" si="104"/>
        <v>1.030422567092753E-3</v>
      </c>
      <c r="BX149" s="3"/>
      <c r="BY149" s="3">
        <f t="shared" si="105"/>
        <v>3.8118921433304819E-3</v>
      </c>
      <c r="BZ149" s="3">
        <f t="shared" si="105"/>
        <v>1.4494345119264965E-2</v>
      </c>
    </row>
    <row r="150" spans="1:78" s="2" customFormat="1" hidden="1">
      <c r="A150" s="11">
        <v>40210</v>
      </c>
      <c r="B150">
        <v>77.129997000000003</v>
      </c>
      <c r="C150">
        <f t="shared" si="83"/>
        <v>81.019997000000004</v>
      </c>
      <c r="D150">
        <f t="shared" si="84"/>
        <v>71.260002</v>
      </c>
      <c r="E150" s="10">
        <f t="shared" si="88"/>
        <v>2.136890829608144E-2</v>
      </c>
      <c r="F150" s="10">
        <f t="shared" si="89"/>
        <v>3.4377484266469381E-2</v>
      </c>
      <c r="G150" s="33">
        <f t="shared" si="106"/>
        <v>0.33787210663442541</v>
      </c>
      <c r="H150" s="33">
        <f t="shared" si="107"/>
        <v>0.4892001772889073</v>
      </c>
      <c r="I150" s="10">
        <f t="shared" si="90"/>
        <v>0.4892001772889073</v>
      </c>
      <c r="J150">
        <f t="shared" si="123"/>
        <v>0.5390126729461</v>
      </c>
      <c r="K150">
        <f t="shared" si="81"/>
        <v>0.65686403723112075</v>
      </c>
      <c r="L150">
        <f t="shared" si="82"/>
        <v>3.5673548032316271E-4</v>
      </c>
      <c r="M150">
        <f t="shared" si="127"/>
        <v>3.6167876170580974E-4</v>
      </c>
      <c r="N150">
        <f t="shared" si="91"/>
        <v>4.448953244382334E-6</v>
      </c>
      <c r="P150" s="2">
        <f t="shared" si="108"/>
        <v>-0.55000300000000379</v>
      </c>
      <c r="Q150" s="2">
        <f t="shared" si="109"/>
        <v>0</v>
      </c>
      <c r="R150" s="2">
        <f t="shared" si="110"/>
        <v>-0.55000300000000379</v>
      </c>
      <c r="S150" s="2">
        <f t="shared" ref="S150:S213" si="130">AVERAGE(R129:R150)</f>
        <v>-0.40727236363636427</v>
      </c>
      <c r="T150" s="2">
        <f t="shared" ref="T150:T213" si="131">AVERAGE(R131:R150)</f>
        <v>-0.42599985000000018</v>
      </c>
      <c r="U150" s="9">
        <f t="shared" si="92"/>
        <v>0.95603874892529683</v>
      </c>
      <c r="V150" s="9">
        <f t="shared" si="93"/>
        <v>48.876268399619981</v>
      </c>
      <c r="W150" s="9">
        <f t="shared" si="94"/>
        <v>0.46011358440342015</v>
      </c>
      <c r="X150" s="9">
        <f t="shared" ref="X150:X213" si="132">(V150-MIN(V131:V150))/(MAX(V131:V150)-MIN(V131:V150))</f>
        <v>0.20180640171474568</v>
      </c>
      <c r="Y150" s="9">
        <f t="shared" si="95"/>
        <v>0.89818374238456733</v>
      </c>
      <c r="AA150" s="8">
        <f t="shared" si="96"/>
        <v>5.0973144486873316</v>
      </c>
      <c r="AD150" s="7">
        <f t="shared" si="111"/>
        <v>-7.1055529325338776E-3</v>
      </c>
      <c r="AE150" s="6">
        <f t="shared" si="115"/>
        <v>-4.8384354663306792E-3</v>
      </c>
      <c r="AF150" s="6">
        <f t="shared" si="85"/>
        <v>1.1402496780602163E-3</v>
      </c>
      <c r="AG150" s="6">
        <f t="shared" si="86"/>
        <v>-2.2955092351411325E-3</v>
      </c>
      <c r="AI150">
        <f t="shared" si="87"/>
        <v>8.272154864392822E-9</v>
      </c>
      <c r="AL150" s="7">
        <f t="shared" si="116"/>
        <v>2.3364497520030622E-3</v>
      </c>
      <c r="AM150" s="6">
        <f t="shared" si="117"/>
        <v>1.6031800810168657E-2</v>
      </c>
      <c r="AN150" s="6">
        <f t="shared" si="112"/>
        <v>1.156625013564004E-3</v>
      </c>
      <c r="AO150" s="6">
        <f t="shared" si="113"/>
        <v>-1.3375632904513286E-2</v>
      </c>
      <c r="AQ150">
        <f t="shared" si="114"/>
        <v>2.8218857349573898E-7</v>
      </c>
      <c r="AT150" s="7">
        <f t="shared" si="121"/>
        <v>-4.785665308765702E-3</v>
      </c>
      <c r="AU150" s="6">
        <f t="shared" si="122"/>
        <v>-1.2560649530252399E-2</v>
      </c>
      <c r="AV150" s="6">
        <f t="shared" si="118"/>
        <v>1.1855210444422953E-3</v>
      </c>
      <c r="AW150" s="6">
        <f t="shared" si="119"/>
        <v>7.2244411631478371E-3</v>
      </c>
      <c r="AY150">
        <f t="shared" si="120"/>
        <v>1.753051963141683E-2</v>
      </c>
      <c r="BB150" s="7">
        <f t="shared" si="128"/>
        <v>-1.2113589081663882E-2</v>
      </c>
      <c r="BC150" s="6">
        <f t="shared" si="129"/>
        <v>-1.4667611664287117E-2</v>
      </c>
      <c r="BD150" s="6">
        <f t="shared" si="124"/>
        <v>1.1929572530002179E-3</v>
      </c>
      <c r="BE150" s="6">
        <f t="shared" si="125"/>
        <v>1.823707710807615E-3</v>
      </c>
      <c r="BG150">
        <f t="shared" si="126"/>
        <v>1.1195546501253258E-3</v>
      </c>
      <c r="BJ150" s="4">
        <f t="shared" si="97"/>
        <v>77.129997000000003</v>
      </c>
      <c r="BK150" s="3">
        <f t="shared" si="98"/>
        <v>-7.1055529325338776E-3</v>
      </c>
      <c r="BL150" s="3"/>
      <c r="BM150" s="3">
        <f t="shared" si="99"/>
        <v>1.1402496780602163E-3</v>
      </c>
      <c r="BN150" s="3">
        <f t="shared" si="99"/>
        <v>-2.2955092351411325E-3</v>
      </c>
      <c r="BO150" s="3">
        <f t="shared" si="100"/>
        <v>2.3364497520030622E-3</v>
      </c>
      <c r="BP150" s="3"/>
      <c r="BQ150" s="3">
        <f t="shared" si="101"/>
        <v>1.156625013564004E-3</v>
      </c>
      <c r="BR150" s="3">
        <f t="shared" si="101"/>
        <v>-1.3375632904513286E-2</v>
      </c>
      <c r="BS150" s="3">
        <f t="shared" si="102"/>
        <v>-4.785665308765702E-3</v>
      </c>
      <c r="BT150" s="3"/>
      <c r="BU150" s="3">
        <f t="shared" si="103"/>
        <v>1.1855210444422953E-3</v>
      </c>
      <c r="BV150" s="3">
        <f t="shared" si="103"/>
        <v>7.2244411631478371E-3</v>
      </c>
      <c r="BW150" s="3">
        <f t="shared" si="104"/>
        <v>-1.2113589081663882E-2</v>
      </c>
      <c r="BX150" s="3"/>
      <c r="BY150" s="3">
        <f t="shared" si="105"/>
        <v>1.1929572530002179E-3</v>
      </c>
      <c r="BZ150" s="3">
        <f t="shared" si="105"/>
        <v>1.823707710807615E-3</v>
      </c>
    </row>
    <row r="151" spans="1:78" s="2" customFormat="1" hidden="1">
      <c r="A151" s="11">
        <v>40217</v>
      </c>
      <c r="B151">
        <v>76.180000000000007</v>
      </c>
      <c r="C151">
        <f t="shared" si="83"/>
        <v>81</v>
      </c>
      <c r="D151">
        <f t="shared" si="84"/>
        <v>71.260002</v>
      </c>
      <c r="E151" s="10">
        <f t="shared" si="88"/>
        <v>2.6644050553722317E-2</v>
      </c>
      <c r="F151" s="10">
        <f t="shared" si="89"/>
        <v>2.8995138120919282E-2</v>
      </c>
      <c r="G151" s="33">
        <f t="shared" si="106"/>
        <v>0.4212794292121651</v>
      </c>
      <c r="H151" s="33">
        <f t="shared" si="107"/>
        <v>0.41260804889975822</v>
      </c>
      <c r="I151" s="10">
        <f t="shared" si="90"/>
        <v>0.4212794292121651</v>
      </c>
      <c r="J151">
        <f t="shared" si="123"/>
        <v>0.49267824301364682</v>
      </c>
      <c r="K151">
        <f t="shared" si="81"/>
        <v>0.65486979516670607</v>
      </c>
      <c r="L151">
        <f t="shared" si="82"/>
        <v>2.9136891432232691E-4</v>
      </c>
      <c r="M151">
        <f t="shared" si="127"/>
        <v>3.6583592495820612E-4</v>
      </c>
      <c r="N151">
        <f t="shared" si="91"/>
        <v>6.7020309572291296E-5</v>
      </c>
      <c r="P151" s="2">
        <f t="shared" si="108"/>
        <v>-0.94999699999999621</v>
      </c>
      <c r="Q151" s="2">
        <f t="shared" si="109"/>
        <v>0</v>
      </c>
      <c r="R151" s="2">
        <f t="shared" si="110"/>
        <v>-0.94999699999999621</v>
      </c>
      <c r="S151" s="2">
        <f t="shared" si="130"/>
        <v>-0.45045404545454593</v>
      </c>
      <c r="T151" s="2">
        <f t="shared" si="131"/>
        <v>-0.47349969999999997</v>
      </c>
      <c r="U151" s="9">
        <f t="shared" si="92"/>
        <v>0.95132910423078609</v>
      </c>
      <c r="V151" s="9">
        <f t="shared" si="93"/>
        <v>48.75287834164704</v>
      </c>
      <c r="W151" s="9">
        <f t="shared" si="94"/>
        <v>0.46122409492517663</v>
      </c>
      <c r="X151" s="9">
        <f t="shared" si="132"/>
        <v>0.18200009243980933</v>
      </c>
      <c r="Y151" s="9">
        <f t="shared" si="95"/>
        <v>0.89836199916804182</v>
      </c>
      <c r="AA151" s="8">
        <f t="shared" si="96"/>
        <v>5.0523313574164375</v>
      </c>
      <c r="AD151" s="7">
        <f t="shared" si="111"/>
        <v>-1.2393310000077529E-2</v>
      </c>
      <c r="AE151" s="6">
        <f t="shared" si="115"/>
        <v>-9.7494314663057035E-3</v>
      </c>
      <c r="AF151" s="6">
        <f t="shared" si="85"/>
        <v>1.333709063934085E-3</v>
      </c>
      <c r="AG151" s="6">
        <f t="shared" si="86"/>
        <v>-2.7299159108853943E-3</v>
      </c>
      <c r="AI151">
        <f t="shared" si="87"/>
        <v>1.1699279247260962E-8</v>
      </c>
      <c r="AL151" s="7">
        <f t="shared" si="116"/>
        <v>-2.2070180932738961E-2</v>
      </c>
      <c r="AM151" s="6">
        <f t="shared" si="117"/>
        <v>5.3276396671040104E-3</v>
      </c>
      <c r="AN151" s="6">
        <f t="shared" si="112"/>
        <v>1.349607632180043E-3</v>
      </c>
      <c r="AO151" s="6">
        <f t="shared" si="113"/>
        <v>-2.7288598425227063E-2</v>
      </c>
      <c r="AQ151">
        <f t="shared" si="114"/>
        <v>1.174554580462626E-6</v>
      </c>
      <c r="AT151" s="7">
        <f t="shared" si="121"/>
        <v>1.0689603391445082E-2</v>
      </c>
      <c r="AU151" s="6">
        <f t="shared" si="122"/>
        <v>-9.224406438016617E-3</v>
      </c>
      <c r="AV151" s="6">
        <f t="shared" si="118"/>
        <v>1.3767413103442565E-3</v>
      </c>
      <c r="AW151" s="6">
        <f t="shared" si="119"/>
        <v>1.9546826598526901E-2</v>
      </c>
      <c r="AY151">
        <f t="shared" si="120"/>
        <v>0.12833313190792855</v>
      </c>
      <c r="BB151" s="7">
        <f t="shared" si="128"/>
        <v>-3.6348891416563452E-2</v>
      </c>
      <c r="BC151" s="6">
        <f t="shared" si="129"/>
        <v>-1.8490340586340085E-2</v>
      </c>
      <c r="BD151" s="6">
        <f t="shared" si="124"/>
        <v>1.4035552759104931E-3</v>
      </c>
      <c r="BE151" s="6">
        <f t="shared" si="125"/>
        <v>-1.8933754514797407E-2</v>
      </c>
      <c r="BG151">
        <f t="shared" si="126"/>
        <v>0.12067250089516179</v>
      </c>
      <c r="BJ151" s="4">
        <f t="shared" si="97"/>
        <v>76.180000000000007</v>
      </c>
      <c r="BK151" s="3">
        <f t="shared" si="98"/>
        <v>-1.2393310000077529E-2</v>
      </c>
      <c r="BL151" s="3"/>
      <c r="BM151" s="3">
        <f t="shared" si="99"/>
        <v>1.333709063934085E-3</v>
      </c>
      <c r="BN151" s="3">
        <f t="shared" si="99"/>
        <v>-2.7299159108853943E-3</v>
      </c>
      <c r="BO151" s="3">
        <f t="shared" si="100"/>
        <v>-2.2070180932738961E-2</v>
      </c>
      <c r="BP151" s="3"/>
      <c r="BQ151" s="3">
        <f t="shared" si="101"/>
        <v>1.349607632180043E-3</v>
      </c>
      <c r="BR151" s="3">
        <f t="shared" si="101"/>
        <v>-2.7288598425227063E-2</v>
      </c>
      <c r="BS151" s="3">
        <f t="shared" si="102"/>
        <v>1.0689603391445082E-2</v>
      </c>
      <c r="BT151" s="3"/>
      <c r="BU151" s="3">
        <f t="shared" si="103"/>
        <v>1.3767413103442565E-3</v>
      </c>
      <c r="BV151" s="3">
        <f t="shared" si="103"/>
        <v>1.9546826598526901E-2</v>
      </c>
      <c r="BW151" s="3">
        <f t="shared" si="104"/>
        <v>-3.6348891416563452E-2</v>
      </c>
      <c r="BX151" s="3"/>
      <c r="BY151" s="3">
        <f t="shared" si="105"/>
        <v>1.4035552759104931E-3</v>
      </c>
      <c r="BZ151" s="3">
        <f t="shared" si="105"/>
        <v>-1.8933754514797407E-2</v>
      </c>
    </row>
    <row r="152" spans="1:78" s="2" customFormat="1" hidden="1">
      <c r="A152" s="11">
        <v>40224</v>
      </c>
      <c r="B152">
        <v>75.919998000000007</v>
      </c>
      <c r="C152">
        <f t="shared" si="83"/>
        <v>79.989998</v>
      </c>
      <c r="D152">
        <f t="shared" si="84"/>
        <v>71.260002</v>
      </c>
      <c r="E152" s="10">
        <f t="shared" si="88"/>
        <v>2.2679497951386768E-2</v>
      </c>
      <c r="F152" s="10">
        <f t="shared" si="89"/>
        <v>2.7510357774382852E-2</v>
      </c>
      <c r="G152" s="33">
        <f t="shared" si="106"/>
        <v>0.35859434857752448</v>
      </c>
      <c r="H152" s="33">
        <f t="shared" si="107"/>
        <v>0.39147925415926677</v>
      </c>
      <c r="I152" s="10">
        <f t="shared" si="90"/>
        <v>0.39147925415926677</v>
      </c>
      <c r="J152">
        <f t="shared" si="123"/>
        <v>0.45238964382798907</v>
      </c>
      <c r="K152">
        <f t="shared" si="81"/>
        <v>0.65196223501703454</v>
      </c>
      <c r="L152">
        <f t="shared" si="82"/>
        <v>1.9994859852346631E-4</v>
      </c>
      <c r="M152">
        <f t="shared" si="127"/>
        <v>3.5800421242700219E-4</v>
      </c>
      <c r="N152">
        <f t="shared" si="91"/>
        <v>1.4225005251318229E-4</v>
      </c>
      <c r="P152" s="2">
        <f t="shared" si="108"/>
        <v>-0.26000200000000007</v>
      </c>
      <c r="Q152" s="2">
        <f t="shared" si="109"/>
        <v>0</v>
      </c>
      <c r="R152" s="2">
        <f t="shared" si="110"/>
        <v>-0.26000200000000007</v>
      </c>
      <c r="S152" s="2">
        <f t="shared" si="130"/>
        <v>-0.44227254545454547</v>
      </c>
      <c r="T152" s="2">
        <f t="shared" si="131"/>
        <v>-0.48649979999999998</v>
      </c>
      <c r="U152" s="9">
        <f t="shared" si="92"/>
        <v>0.90909090909090917</v>
      </c>
      <c r="V152" s="9">
        <f t="shared" si="93"/>
        <v>47.61904761904762</v>
      </c>
      <c r="W152" s="9">
        <f t="shared" si="94"/>
        <v>0.47142857142857147</v>
      </c>
      <c r="X152" s="9">
        <f t="shared" si="132"/>
        <v>0</v>
      </c>
      <c r="Y152" s="9">
        <f t="shared" si="95"/>
        <v>0.9</v>
      </c>
      <c r="AA152" s="8">
        <f t="shared" si="96"/>
        <v>5.0239604653090737</v>
      </c>
      <c r="AD152" s="7">
        <f t="shared" si="111"/>
        <v>-3.4188330923054203E-3</v>
      </c>
      <c r="AE152" s="6">
        <f t="shared" si="115"/>
        <v>-7.9060715461914746E-3</v>
      </c>
      <c r="AF152" s="6">
        <f t="shared" si="85"/>
        <v>2.2562892070229147E-3</v>
      </c>
      <c r="AG152" s="6">
        <f t="shared" si="86"/>
        <v>4.4428426518369982E-3</v>
      </c>
      <c r="AI152">
        <f t="shared" si="87"/>
        <v>3.0987206952875998E-8</v>
      </c>
      <c r="AL152" s="7">
        <f t="shared" si="116"/>
        <v>-2.2917696024916886E-2</v>
      </c>
      <c r="AM152" s="6">
        <f t="shared" si="117"/>
        <v>-5.9849590838952568E-3</v>
      </c>
      <c r="AN152" s="6">
        <f t="shared" si="112"/>
        <v>2.2898144764211753E-3</v>
      </c>
      <c r="AO152" s="6">
        <f t="shared" si="113"/>
        <v>-1.7053478896688345E-2</v>
      </c>
      <c r="AQ152">
        <f t="shared" si="114"/>
        <v>4.5870842662428193E-7</v>
      </c>
      <c r="AT152" s="7">
        <f t="shared" si="121"/>
        <v>-3.1563150459642483E-3</v>
      </c>
      <c r="AU152" s="6">
        <f t="shared" si="122"/>
        <v>-6.749779375800743E-3</v>
      </c>
      <c r="AV152" s="6">
        <f t="shared" si="118"/>
        <v>2.3398150593898158E-3</v>
      </c>
      <c r="AW152" s="6">
        <f t="shared" si="119"/>
        <v>3.315963489211662E-3</v>
      </c>
      <c r="AY152">
        <f t="shared" si="120"/>
        <v>3.6932248802004236E-3</v>
      </c>
      <c r="BB152" s="7">
        <f t="shared" si="128"/>
        <v>-2.0597808401148689E-2</v>
      </c>
      <c r="BC152" s="6">
        <f t="shared" si="129"/>
        <v>-2.0185733407173282E-2</v>
      </c>
      <c r="BD152" s="6">
        <f t="shared" si="124"/>
        <v>2.3639145734327448E-3</v>
      </c>
      <c r="BE152" s="6">
        <f t="shared" si="125"/>
        <v>-1.4392905379105696E-3</v>
      </c>
      <c r="BG152">
        <f t="shared" si="126"/>
        <v>6.9731943571522221E-4</v>
      </c>
      <c r="BJ152" s="4">
        <f t="shared" si="97"/>
        <v>75.919998000000007</v>
      </c>
      <c r="BK152" s="3">
        <f t="shared" si="98"/>
        <v>-3.4188330923054203E-3</v>
      </c>
      <c r="BL152" s="3"/>
      <c r="BM152" s="3">
        <f t="shared" si="99"/>
        <v>2.2562892070229147E-3</v>
      </c>
      <c r="BN152" s="3">
        <f t="shared" si="99"/>
        <v>4.4428426518369982E-3</v>
      </c>
      <c r="BO152" s="3">
        <f t="shared" si="100"/>
        <v>-2.2917696024916886E-2</v>
      </c>
      <c r="BP152" s="3"/>
      <c r="BQ152" s="3">
        <f t="shared" si="101"/>
        <v>2.2898144764211753E-3</v>
      </c>
      <c r="BR152" s="3">
        <f t="shared" si="101"/>
        <v>-1.7053478896688345E-2</v>
      </c>
      <c r="BS152" s="3">
        <f t="shared" si="102"/>
        <v>-3.1563150459642483E-3</v>
      </c>
      <c r="BT152" s="3"/>
      <c r="BU152" s="3">
        <f t="shared" si="103"/>
        <v>2.3398150593898158E-3</v>
      </c>
      <c r="BV152" s="3">
        <f t="shared" si="103"/>
        <v>3.315963489211662E-3</v>
      </c>
      <c r="BW152" s="3">
        <f t="shared" si="104"/>
        <v>-2.0597808401148689E-2</v>
      </c>
      <c r="BX152" s="3"/>
      <c r="BY152" s="3">
        <f t="shared" si="105"/>
        <v>2.3639145734327448E-3</v>
      </c>
      <c r="BZ152" s="3">
        <f t="shared" si="105"/>
        <v>-1.4392905379105696E-3</v>
      </c>
    </row>
    <row r="153" spans="1:78" s="2" customFormat="1" hidden="1">
      <c r="A153" s="11">
        <v>40231</v>
      </c>
      <c r="B153">
        <v>77.5</v>
      </c>
      <c r="C153">
        <f t="shared" si="83"/>
        <v>79.989998</v>
      </c>
      <c r="D153">
        <f t="shared" si="84"/>
        <v>71.260002</v>
      </c>
      <c r="E153" s="10">
        <f t="shared" si="88"/>
        <v>1.3733983423467443E-2</v>
      </c>
      <c r="F153" s="10">
        <f t="shared" si="89"/>
        <v>3.6455872302302149E-2</v>
      </c>
      <c r="G153" s="33">
        <f t="shared" si="106"/>
        <v>0.21715334482576967</v>
      </c>
      <c r="H153" s="33">
        <f t="shared" si="107"/>
        <v>0.51877615753584572</v>
      </c>
      <c r="I153" s="10">
        <f t="shared" si="90"/>
        <v>0.51877615753584572</v>
      </c>
      <c r="J153">
        <f t="shared" si="123"/>
        <v>0.42279692307120764</v>
      </c>
      <c r="K153">
        <f t="shared" si="81"/>
        <v>0.6482534401201836</v>
      </c>
      <c r="L153">
        <f t="shared" si="82"/>
        <v>8.8223955164720022E-5</v>
      </c>
      <c r="M153">
        <f t="shared" si="127"/>
        <v>3.3701475994785758E-4</v>
      </c>
      <c r="N153">
        <f t="shared" si="91"/>
        <v>2.2391172430482383E-4</v>
      </c>
      <c r="P153" s="2">
        <f t="shared" si="108"/>
        <v>1.5800019999999932</v>
      </c>
      <c r="Q153" s="2">
        <f t="shared" si="109"/>
        <v>1.5800019999999932</v>
      </c>
      <c r="R153" s="2">
        <f t="shared" si="110"/>
        <v>0</v>
      </c>
      <c r="S153" s="2">
        <f t="shared" si="130"/>
        <v>-0.44227254545454547</v>
      </c>
      <c r="T153" s="2">
        <f t="shared" si="131"/>
        <v>-0.38999979999999967</v>
      </c>
      <c r="U153" s="9">
        <f t="shared" si="92"/>
        <v>1.1340327493874249</v>
      </c>
      <c r="V153" s="9">
        <f t="shared" si="93"/>
        <v>53.140362991755843</v>
      </c>
      <c r="W153" s="9">
        <f t="shared" si="94"/>
        <v>0.4217367330741974</v>
      </c>
      <c r="X153" s="9">
        <f t="shared" si="132"/>
        <v>0.88626978277537716</v>
      </c>
      <c r="Y153" s="9">
        <f t="shared" si="95"/>
        <v>0.89202357195502169</v>
      </c>
      <c r="AA153" s="8">
        <f t="shared" si="96"/>
        <v>4.9367811398247312</v>
      </c>
      <c r="AD153" s="7">
        <f t="shared" si="111"/>
        <v>2.0597808401148582E-2</v>
      </c>
      <c r="AE153" s="6">
        <f t="shared" si="115"/>
        <v>8.589487654421581E-3</v>
      </c>
      <c r="AF153" s="6">
        <f t="shared" si="85"/>
        <v>6.1101887016657445E-3</v>
      </c>
      <c r="AG153" s="6">
        <f t="shared" si="86"/>
        <v>1.215737162902181E-2</v>
      </c>
      <c r="AI153">
        <f t="shared" si="87"/>
        <v>2.3202776283539157E-7</v>
      </c>
      <c r="AL153" s="7">
        <f t="shared" si="116"/>
        <v>4.7856653087657557E-3</v>
      </c>
      <c r="AM153" s="6">
        <f t="shared" si="117"/>
        <v>-9.4664404742217569E-3</v>
      </c>
      <c r="AN153" s="6">
        <f t="shared" si="112"/>
        <v>6.1994025168529707E-3</v>
      </c>
      <c r="AO153" s="6">
        <f t="shared" si="113"/>
        <v>1.3953972515405991E-2</v>
      </c>
      <c r="AQ153">
        <f t="shared" si="114"/>
        <v>3.0711884694117633E-7</v>
      </c>
      <c r="AT153" s="7">
        <f t="shared" si="121"/>
        <v>1.6391703246303579E-2</v>
      </c>
      <c r="AU153" s="6">
        <f t="shared" si="122"/>
        <v>-2.3594466685303056E-3</v>
      </c>
      <c r="AV153" s="6">
        <f t="shared" si="118"/>
        <v>6.3758168861237354E-3</v>
      </c>
      <c r="AW153" s="6">
        <f t="shared" si="119"/>
        <v>1.8613614013704382E-2</v>
      </c>
      <c r="AY153">
        <f t="shared" si="120"/>
        <v>0.11637178076563724</v>
      </c>
      <c r="BB153" s="7">
        <f t="shared" si="128"/>
        <v>4.7856653087657557E-3</v>
      </c>
      <c r="BC153" s="6">
        <f t="shared" si="129"/>
        <v>-1.8633652696211058E-2</v>
      </c>
      <c r="BD153" s="6">
        <f t="shared" si="124"/>
        <v>6.4236528643583229E-3</v>
      </c>
      <c r="BE153" s="6">
        <f t="shared" si="125"/>
        <v>2.2202459380931794E-2</v>
      </c>
      <c r="BG153">
        <f t="shared" si="126"/>
        <v>0.16593461722999883</v>
      </c>
      <c r="BJ153" s="4">
        <f t="shared" si="97"/>
        <v>77.5</v>
      </c>
      <c r="BK153" s="3">
        <f t="shared" si="98"/>
        <v>2.0597808401148582E-2</v>
      </c>
      <c r="BL153" s="3"/>
      <c r="BM153" s="3">
        <f t="shared" si="99"/>
        <v>6.1101887016657445E-3</v>
      </c>
      <c r="BN153" s="3">
        <f t="shared" si="99"/>
        <v>1.215737162902181E-2</v>
      </c>
      <c r="BO153" s="3">
        <f t="shared" si="100"/>
        <v>4.7856653087657557E-3</v>
      </c>
      <c r="BP153" s="3"/>
      <c r="BQ153" s="3">
        <f t="shared" si="101"/>
        <v>6.1994025168529707E-3</v>
      </c>
      <c r="BR153" s="3">
        <f t="shared" si="101"/>
        <v>1.3953972515405991E-2</v>
      </c>
      <c r="BS153" s="3">
        <f t="shared" si="102"/>
        <v>1.6391703246303579E-2</v>
      </c>
      <c r="BT153" s="3"/>
      <c r="BU153" s="3">
        <f t="shared" si="103"/>
        <v>6.3758168861237354E-3</v>
      </c>
      <c r="BV153" s="3">
        <f t="shared" si="103"/>
        <v>1.8613614013704382E-2</v>
      </c>
      <c r="BW153" s="3">
        <f t="shared" si="104"/>
        <v>4.7856653087657557E-3</v>
      </c>
      <c r="BX153" s="3"/>
      <c r="BY153" s="3">
        <f t="shared" si="105"/>
        <v>6.4236528643583229E-3</v>
      </c>
      <c r="BZ153" s="3">
        <f t="shared" si="105"/>
        <v>2.2202459380931794E-2</v>
      </c>
    </row>
    <row r="154" spans="1:78" s="2" customFormat="1" hidden="1">
      <c r="A154" s="11">
        <v>40238</v>
      </c>
      <c r="B154">
        <v>76.620002999999997</v>
      </c>
      <c r="C154">
        <f t="shared" si="83"/>
        <v>79.989998</v>
      </c>
      <c r="D154">
        <f t="shared" si="84"/>
        <v>71.260002</v>
      </c>
      <c r="E154" s="10">
        <f t="shared" si="88"/>
        <v>1.8693521278236733E-2</v>
      </c>
      <c r="F154" s="10">
        <f t="shared" si="89"/>
        <v>3.1496334447532859E-2</v>
      </c>
      <c r="G154" s="33">
        <f t="shared" si="106"/>
        <v>0.29557052364025133</v>
      </c>
      <c r="H154" s="33">
        <f t="shared" si="107"/>
        <v>0.4482006966028122</v>
      </c>
      <c r="I154" s="10">
        <f t="shared" si="90"/>
        <v>0.4482006966028122</v>
      </c>
      <c r="J154">
        <f t="shared" si="123"/>
        <v>0.3863756949612463</v>
      </c>
      <c r="K154">
        <f t="shared" si="81"/>
        <v>0.6437084101047712</v>
      </c>
      <c r="L154">
        <f t="shared" si="82"/>
        <v>-3.6922905561320574E-5</v>
      </c>
      <c r="M154">
        <f t="shared" si="127"/>
        <v>3.0196419494588398E-4</v>
      </c>
      <c r="N154">
        <f t="shared" si="91"/>
        <v>3.049983904564841E-4</v>
      </c>
      <c r="P154" s="2">
        <f t="shared" si="108"/>
        <v>-0.87999700000000303</v>
      </c>
      <c r="Q154" s="2">
        <f t="shared" si="109"/>
        <v>0</v>
      </c>
      <c r="R154" s="2">
        <f t="shared" si="110"/>
        <v>-0.87999700000000303</v>
      </c>
      <c r="S154" s="2">
        <f t="shared" si="130"/>
        <v>-0.48227240909090924</v>
      </c>
      <c r="T154" s="2">
        <f t="shared" si="131"/>
        <v>-0.42349965000000012</v>
      </c>
      <c r="U154" s="9">
        <f t="shared" si="92"/>
        <v>1.1387787666197815</v>
      </c>
      <c r="V154" s="9">
        <f t="shared" si="93"/>
        <v>53.244345997485127</v>
      </c>
      <c r="W154" s="9">
        <f t="shared" si="94"/>
        <v>0.42080088602263388</v>
      </c>
      <c r="X154" s="9">
        <f t="shared" si="132"/>
        <v>0.90296091336276463</v>
      </c>
      <c r="Y154" s="9">
        <f t="shared" si="95"/>
        <v>0.89187335177973515</v>
      </c>
      <c r="AA154" s="8">
        <f t="shared" si="96"/>
        <v>4.8993549311540718</v>
      </c>
      <c r="AD154" s="7">
        <f t="shared" si="111"/>
        <v>-1.1419757932531336E-2</v>
      </c>
      <c r="AE154" s="6">
        <f t="shared" si="115"/>
        <v>4.5890252343086229E-3</v>
      </c>
      <c r="AF154" s="6">
        <f t="shared" si="85"/>
        <v>8.0655371901156309E-3</v>
      </c>
      <c r="AG154" s="6">
        <f t="shared" si="86"/>
        <v>-1.5973993328856531E-2</v>
      </c>
      <c r="AI154">
        <f t="shared" si="87"/>
        <v>4.0057843464733587E-7</v>
      </c>
      <c r="AL154" s="7">
        <f t="shared" si="116"/>
        <v>5.7592173763117713E-3</v>
      </c>
      <c r="AM154" s="6">
        <f t="shared" si="117"/>
        <v>-8.6107485681445797E-3</v>
      </c>
      <c r="AN154" s="6">
        <f t="shared" si="112"/>
        <v>8.2543190199994131E-3</v>
      </c>
      <c r="AO154" s="6">
        <f t="shared" si="113"/>
        <v>1.4109246397337787E-2</v>
      </c>
      <c r="AQ154">
        <f t="shared" si="114"/>
        <v>3.1399185157853204E-7</v>
      </c>
      <c r="AT154" s="7">
        <f t="shared" si="121"/>
        <v>-4.2976428717626594E-3</v>
      </c>
      <c r="AU154" s="6">
        <f t="shared" si="122"/>
        <v>6.8301349899583912E-5</v>
      </c>
      <c r="AV154" s="6">
        <f t="shared" si="118"/>
        <v>8.4972696953086058E-3</v>
      </c>
      <c r="AW154" s="6">
        <f t="shared" si="119"/>
        <v>-4.3619824502244674E-3</v>
      </c>
      <c r="AY154">
        <f t="shared" si="120"/>
        <v>6.3907834281482006E-3</v>
      </c>
      <c r="BB154" s="7">
        <f t="shared" si="128"/>
        <v>-1.1419757932531336E-2</v>
      </c>
      <c r="BC154" s="6">
        <f t="shared" si="129"/>
        <v>-1.6801593306053807E-2</v>
      </c>
      <c r="BD154" s="6">
        <f t="shared" si="124"/>
        <v>8.7095574848837353E-3</v>
      </c>
      <c r="BE154" s="6">
        <f t="shared" si="125"/>
        <v>4.0215009695927628E-3</v>
      </c>
      <c r="BG154">
        <f t="shared" si="126"/>
        <v>5.4439131115414461E-3</v>
      </c>
      <c r="BJ154" s="4">
        <f t="shared" si="97"/>
        <v>76.620002999999997</v>
      </c>
      <c r="BK154" s="3">
        <f t="shared" si="98"/>
        <v>-1.1419757932531336E-2</v>
      </c>
      <c r="BL154" s="3"/>
      <c r="BM154" s="3">
        <f t="shared" si="99"/>
        <v>8.0655371901156309E-3</v>
      </c>
      <c r="BN154" s="3">
        <f t="shared" si="99"/>
        <v>-1.5973993328856531E-2</v>
      </c>
      <c r="BO154" s="3">
        <f t="shared" si="100"/>
        <v>5.7592173763117713E-3</v>
      </c>
      <c r="BP154" s="3"/>
      <c r="BQ154" s="3">
        <f t="shared" si="101"/>
        <v>8.2543190199994131E-3</v>
      </c>
      <c r="BR154" s="3">
        <f t="shared" si="101"/>
        <v>1.4109246397337787E-2</v>
      </c>
      <c r="BS154" s="3">
        <f t="shared" si="102"/>
        <v>-4.2976428717626594E-3</v>
      </c>
      <c r="BT154" s="3"/>
      <c r="BU154" s="3">
        <f t="shared" si="103"/>
        <v>8.4972696953086058E-3</v>
      </c>
      <c r="BV154" s="3">
        <f t="shared" si="103"/>
        <v>-4.3619824502244674E-3</v>
      </c>
      <c r="BW154" s="3">
        <f t="shared" si="104"/>
        <v>-1.1419757932531336E-2</v>
      </c>
      <c r="BX154" s="3"/>
      <c r="BY154" s="3">
        <f t="shared" si="105"/>
        <v>8.7095574848837353E-3</v>
      </c>
      <c r="BZ154" s="3">
        <f t="shared" si="105"/>
        <v>4.0215009695927628E-3</v>
      </c>
    </row>
    <row r="155" spans="1:78" s="2" customFormat="1" hidden="1">
      <c r="A155" s="11">
        <v>40245</v>
      </c>
      <c r="B155">
        <v>77.069999999999993</v>
      </c>
      <c r="C155">
        <f t="shared" si="83"/>
        <v>79.989998</v>
      </c>
      <c r="D155">
        <f t="shared" si="84"/>
        <v>71.260002</v>
      </c>
      <c r="E155" s="10">
        <f t="shared" si="88"/>
        <v>1.6150326943769205E-2</v>
      </c>
      <c r="F155" s="10">
        <f t="shared" si="89"/>
        <v>3.4039528782000381E-2</v>
      </c>
      <c r="G155" s="33">
        <f t="shared" si="106"/>
        <v>0.25535909049348404</v>
      </c>
      <c r="H155" s="33">
        <f t="shared" si="107"/>
        <v>0.48439098643490264</v>
      </c>
      <c r="I155" s="10">
        <f t="shared" si="90"/>
        <v>0.48439098643490264</v>
      </c>
      <c r="J155">
        <f t="shared" si="123"/>
        <v>0.37212044189004773</v>
      </c>
      <c r="K155">
        <f t="shared" si="81"/>
        <v>0.63854388695104647</v>
      </c>
      <c r="L155">
        <f t="shared" si="82"/>
        <v>-1.6918837849855232E-4</v>
      </c>
      <c r="M155">
        <f t="shared" si="127"/>
        <v>2.5240335432076029E-4</v>
      </c>
      <c r="N155">
        <f t="shared" si="91"/>
        <v>3.794325595373814E-4</v>
      </c>
      <c r="P155" s="2">
        <f t="shared" si="108"/>
        <v>0.44999699999999621</v>
      </c>
      <c r="Q155" s="2">
        <f t="shared" si="109"/>
        <v>0.44999699999999621</v>
      </c>
      <c r="R155" s="2">
        <f t="shared" si="110"/>
        <v>0</v>
      </c>
      <c r="S155" s="2">
        <f t="shared" si="130"/>
        <v>-0.3945451363636362</v>
      </c>
      <c r="T155" s="2">
        <f t="shared" si="131"/>
        <v>-0.42349965000000012</v>
      </c>
      <c r="U155" s="9">
        <f t="shared" si="92"/>
        <v>0.93163037174561081</v>
      </c>
      <c r="V155" s="9">
        <f t="shared" si="93"/>
        <v>48.230261098229583</v>
      </c>
      <c r="W155" s="9">
        <f t="shared" si="94"/>
        <v>0.46592765011593379</v>
      </c>
      <c r="X155" s="9">
        <f t="shared" si="132"/>
        <v>9.8110685743762374E-2</v>
      </c>
      <c r="Y155" s="9">
        <f t="shared" si="95"/>
        <v>0.89911700382830617</v>
      </c>
      <c r="AA155" s="8">
        <f t="shared" si="96"/>
        <v>4.9375445283938255</v>
      </c>
      <c r="AD155" s="7">
        <f t="shared" si="111"/>
        <v>5.8559213631318458E-3</v>
      </c>
      <c r="AE155" s="6">
        <f t="shared" si="115"/>
        <v>-2.7819182846997451E-3</v>
      </c>
      <c r="AF155" s="6">
        <f t="shared" si="85"/>
        <v>4.1394564053963533E-3</v>
      </c>
      <c r="AG155" s="6">
        <f t="shared" si="86"/>
        <v>8.6595242043373925E-3</v>
      </c>
      <c r="AI155">
        <f t="shared" si="87"/>
        <v>1.1771955956908186E-7</v>
      </c>
      <c r="AL155" s="7">
        <f t="shared" si="116"/>
        <v>1.5033971831749154E-2</v>
      </c>
      <c r="AM155" s="6">
        <f t="shared" si="117"/>
        <v>6.6528962297744817E-4</v>
      </c>
      <c r="AN155" s="6">
        <f t="shared" si="112"/>
        <v>4.3945087124613591E-3</v>
      </c>
      <c r="AO155" s="6">
        <f t="shared" si="113"/>
        <v>1.4380125695735144E-2</v>
      </c>
      <c r="AQ155">
        <f t="shared" si="114"/>
        <v>3.2616406155385194E-7</v>
      </c>
      <c r="AT155" s="7">
        <f t="shared" si="121"/>
        <v>-1.0455042193295242E-2</v>
      </c>
      <c r="AU155" s="6">
        <f t="shared" si="122"/>
        <v>2.0479249717987916E-3</v>
      </c>
      <c r="AV155" s="6">
        <f t="shared" si="118"/>
        <v>4.5118220793783437E-3</v>
      </c>
      <c r="AW155" s="6">
        <f t="shared" si="119"/>
        <v>-1.2415408449540141E-2</v>
      </c>
      <c r="AY155">
        <f t="shared" si="120"/>
        <v>5.1773591901140836E-2</v>
      </c>
      <c r="BB155" s="7">
        <f t="shared" si="128"/>
        <v>2.2304742130888823E-2</v>
      </c>
      <c r="BC155" s="6">
        <f t="shared" si="129"/>
        <v>-1.2307559336954455E-2</v>
      </c>
      <c r="BD155" s="6">
        <f t="shared" si="124"/>
        <v>4.6025316495652687E-3</v>
      </c>
      <c r="BE155" s="6">
        <f t="shared" si="125"/>
        <v>3.3853899432047918E-2</v>
      </c>
      <c r="BG155">
        <f t="shared" si="126"/>
        <v>0.38579112172719737</v>
      </c>
      <c r="BJ155" s="4">
        <f t="shared" si="97"/>
        <v>77.069999999999993</v>
      </c>
      <c r="BK155" s="3">
        <f t="shared" si="98"/>
        <v>5.8559213631318458E-3</v>
      </c>
      <c r="BL155" s="3"/>
      <c r="BM155" s="3">
        <f t="shared" si="99"/>
        <v>4.1394564053963533E-3</v>
      </c>
      <c r="BN155" s="3">
        <f t="shared" si="99"/>
        <v>8.6595242043373925E-3</v>
      </c>
      <c r="BO155" s="3">
        <f t="shared" si="100"/>
        <v>1.5033971831749154E-2</v>
      </c>
      <c r="BP155" s="3"/>
      <c r="BQ155" s="3">
        <f t="shared" si="101"/>
        <v>4.3945087124613591E-3</v>
      </c>
      <c r="BR155" s="3">
        <f t="shared" si="101"/>
        <v>1.4380125695735144E-2</v>
      </c>
      <c r="BS155" s="3">
        <f t="shared" si="102"/>
        <v>-1.0455042193295242E-2</v>
      </c>
      <c r="BT155" s="3"/>
      <c r="BU155" s="3">
        <f t="shared" si="103"/>
        <v>4.5118220793783437E-3</v>
      </c>
      <c r="BV155" s="3">
        <f t="shared" si="103"/>
        <v>-1.2415408449540141E-2</v>
      </c>
      <c r="BW155" s="3">
        <f t="shared" si="104"/>
        <v>2.2304742130888823E-2</v>
      </c>
      <c r="BX155" s="3"/>
      <c r="BY155" s="3">
        <f t="shared" si="105"/>
        <v>4.6025316495652687E-3</v>
      </c>
      <c r="BZ155" s="3">
        <f t="shared" si="105"/>
        <v>3.3853899432047918E-2</v>
      </c>
    </row>
    <row r="156" spans="1:78" s="2" customFormat="1" hidden="1">
      <c r="A156" s="11">
        <v>40252</v>
      </c>
      <c r="B156">
        <v>77.860000999999997</v>
      </c>
      <c r="C156">
        <f t="shared" si="83"/>
        <v>79.989998</v>
      </c>
      <c r="D156">
        <f t="shared" si="84"/>
        <v>71.260002</v>
      </c>
      <c r="E156" s="10">
        <f t="shared" si="88"/>
        <v>1.1721280969745118E-2</v>
      </c>
      <c r="F156" s="10">
        <f t="shared" si="89"/>
        <v>3.846857475602445E-2</v>
      </c>
      <c r="G156" s="33">
        <f t="shared" si="106"/>
        <v>0.18532972479590873</v>
      </c>
      <c r="H156" s="33">
        <f t="shared" si="107"/>
        <v>0.54741741556272028</v>
      </c>
      <c r="I156" s="10">
        <f t="shared" si="90"/>
        <v>0.54741741556272028</v>
      </c>
      <c r="J156">
        <f t="shared" si="123"/>
        <v>0.36299011305451884</v>
      </c>
      <c r="K156">
        <f t="shared" si="81"/>
        <v>0.63292306189774172</v>
      </c>
      <c r="L156">
        <f t="shared" si="82"/>
        <v>-3.0041080573878784E-4</v>
      </c>
      <c r="M156">
        <f t="shared" si="127"/>
        <v>1.8887009883449443E-4</v>
      </c>
      <c r="N156">
        <f t="shared" si="91"/>
        <v>4.403528141159541E-4</v>
      </c>
      <c r="P156" s="2">
        <f t="shared" si="108"/>
        <v>0.79000100000000373</v>
      </c>
      <c r="Q156" s="2">
        <f t="shared" si="109"/>
        <v>0.79000100000000373</v>
      </c>
      <c r="R156" s="2">
        <f t="shared" si="110"/>
        <v>0</v>
      </c>
      <c r="S156" s="2">
        <f t="shared" si="130"/>
        <v>-0.38499968181818195</v>
      </c>
      <c r="T156" s="2">
        <f t="shared" si="131"/>
        <v>-0.42349965000000012</v>
      </c>
      <c r="U156" s="9">
        <f t="shared" si="92"/>
        <v>0.90909090909090917</v>
      </c>
      <c r="V156" s="9">
        <f t="shared" si="93"/>
        <v>47.61904761904762</v>
      </c>
      <c r="W156" s="9">
        <f t="shared" si="94"/>
        <v>0.47142857142857147</v>
      </c>
      <c r="X156" s="9">
        <f t="shared" si="132"/>
        <v>0</v>
      </c>
      <c r="Y156" s="9">
        <f t="shared" si="95"/>
        <v>0.9</v>
      </c>
      <c r="AA156" s="8">
        <f t="shared" si="96"/>
        <v>4.9348590372972065</v>
      </c>
      <c r="AD156" s="7">
        <f t="shared" si="111"/>
        <v>1.0198255235973048E-2</v>
      </c>
      <c r="AE156" s="6">
        <f t="shared" si="115"/>
        <v>8.027088299552447E-3</v>
      </c>
      <c r="AF156" s="6">
        <f t="shared" si="85"/>
        <v>1.0861742297126012E-3</v>
      </c>
      <c r="AG156" s="6">
        <f t="shared" si="86"/>
        <v>2.1755328057380847E-3</v>
      </c>
      <c r="AI156">
        <f t="shared" si="87"/>
        <v>7.4300517878220139E-9</v>
      </c>
      <c r="AL156" s="7">
        <f t="shared" si="116"/>
        <v>4.6344186665735268E-3</v>
      </c>
      <c r="AM156" s="6">
        <f t="shared" si="117"/>
        <v>7.5533182958500526E-3</v>
      </c>
      <c r="AN156" s="6">
        <f t="shared" si="112"/>
        <v>1.0860062974567524E-3</v>
      </c>
      <c r="AO156" s="6">
        <f t="shared" si="113"/>
        <v>-2.9159587956085042E-3</v>
      </c>
      <c r="AQ156">
        <f t="shared" si="114"/>
        <v>1.3411381226635013E-8</v>
      </c>
      <c r="AT156" s="7">
        <f t="shared" si="121"/>
        <v>2.3145310428053568E-3</v>
      </c>
      <c r="AU156" s="6">
        <f t="shared" si="122"/>
        <v>1.7258406491625071E-3</v>
      </c>
      <c r="AV156" s="6">
        <f t="shared" si="118"/>
        <v>1.1279395529785782E-3</v>
      </c>
      <c r="AW156" s="6">
        <f t="shared" si="119"/>
        <v>6.5349870064780363E-4</v>
      </c>
      <c r="AY156">
        <f t="shared" si="120"/>
        <v>1.4344180096673384E-4</v>
      </c>
      <c r="BB156" s="7">
        <f t="shared" si="128"/>
        <v>2.2075912021757994E-2</v>
      </c>
      <c r="BC156" s="6">
        <f t="shared" si="129"/>
        <v>-7.5455351291297545E-3</v>
      </c>
      <c r="BD156" s="6">
        <f t="shared" si="124"/>
        <v>1.1525693366501628E-3</v>
      </c>
      <c r="BE156" s="6">
        <f t="shared" si="125"/>
        <v>2.918291021658298E-2</v>
      </c>
      <c r="BG156">
        <f t="shared" si="126"/>
        <v>0.28667645636102707</v>
      </c>
      <c r="BJ156" s="4">
        <f t="shared" si="97"/>
        <v>77.860000999999997</v>
      </c>
      <c r="BK156" s="3">
        <f t="shared" si="98"/>
        <v>1.0198255235973048E-2</v>
      </c>
      <c r="BL156" s="3"/>
      <c r="BM156" s="3">
        <f t="shared" si="99"/>
        <v>1.0861742297126012E-3</v>
      </c>
      <c r="BN156" s="3">
        <f t="shared" si="99"/>
        <v>2.1755328057380847E-3</v>
      </c>
      <c r="BO156" s="3">
        <f t="shared" si="100"/>
        <v>4.6344186665735268E-3</v>
      </c>
      <c r="BP156" s="3"/>
      <c r="BQ156" s="3">
        <f t="shared" si="101"/>
        <v>1.0860062974567524E-3</v>
      </c>
      <c r="BR156" s="3">
        <f t="shared" si="101"/>
        <v>-2.9159587956085042E-3</v>
      </c>
      <c r="BS156" s="3">
        <f t="shared" si="102"/>
        <v>2.3145310428053568E-3</v>
      </c>
      <c r="BT156" s="3"/>
      <c r="BU156" s="3">
        <f t="shared" si="103"/>
        <v>1.1279395529785782E-3</v>
      </c>
      <c r="BV156" s="3">
        <f t="shared" si="103"/>
        <v>6.5349870064780363E-4</v>
      </c>
      <c r="BW156" s="3">
        <f t="shared" si="104"/>
        <v>2.2075912021757994E-2</v>
      </c>
      <c r="BX156" s="3"/>
      <c r="BY156" s="3">
        <f t="shared" si="105"/>
        <v>1.1525693366501628E-3</v>
      </c>
      <c r="BZ156" s="3">
        <f t="shared" si="105"/>
        <v>2.918291021658298E-2</v>
      </c>
    </row>
    <row r="157" spans="1:78" s="2" customFormat="1" hidden="1">
      <c r="A157" s="11">
        <v>40259</v>
      </c>
      <c r="B157">
        <v>76.529999000000004</v>
      </c>
      <c r="C157">
        <f t="shared" si="83"/>
        <v>79.989998</v>
      </c>
      <c r="D157">
        <f t="shared" si="84"/>
        <v>71.260002</v>
      </c>
      <c r="E157" s="10">
        <f t="shared" si="88"/>
        <v>1.920397827515195E-2</v>
      </c>
      <c r="F157" s="10">
        <f t="shared" si="89"/>
        <v>3.0985877450617653E-2</v>
      </c>
      <c r="G157" s="33">
        <f t="shared" si="106"/>
        <v>0.3036415574293595</v>
      </c>
      <c r="H157" s="33">
        <f t="shared" si="107"/>
        <v>0.44093676619261502</v>
      </c>
      <c r="I157" s="10">
        <f t="shared" si="90"/>
        <v>0.44093676619261502</v>
      </c>
      <c r="J157">
        <f t="shared" si="123"/>
        <v>0.36126540350211028</v>
      </c>
      <c r="K157">
        <f t="shared" si="81"/>
        <v>0.62738504718341215</v>
      </c>
      <c r="L157">
        <f t="shared" si="82"/>
        <v>-4.2174171090278412E-4</v>
      </c>
      <c r="M157">
        <f t="shared" si="127"/>
        <v>1.1285688300509536E-4</v>
      </c>
      <c r="N157">
        <f t="shared" si="91"/>
        <v>4.8113873451709161E-4</v>
      </c>
      <c r="P157" s="2">
        <f t="shared" si="108"/>
        <v>-1.3300019999999932</v>
      </c>
      <c r="Q157" s="2">
        <f t="shared" si="109"/>
        <v>0</v>
      </c>
      <c r="R157" s="2">
        <f t="shared" si="110"/>
        <v>-1.3300019999999932</v>
      </c>
      <c r="S157" s="2">
        <f t="shared" si="130"/>
        <v>-0.44545431818181797</v>
      </c>
      <c r="T157" s="2">
        <f t="shared" si="131"/>
        <v>-0.40849989999999964</v>
      </c>
      <c r="U157" s="9">
        <f t="shared" si="92"/>
        <v>1.0904637141448954</v>
      </c>
      <c r="V157" s="9">
        <f t="shared" si="93"/>
        <v>52.163723616267113</v>
      </c>
      <c r="W157" s="9">
        <f t="shared" si="94"/>
        <v>0.43052648745359601</v>
      </c>
      <c r="X157" s="9">
        <f t="shared" si="132"/>
        <v>0.72950171054339485</v>
      </c>
      <c r="Y157" s="9">
        <f t="shared" si="95"/>
        <v>0.89343448460510955</v>
      </c>
      <c r="AA157" s="8">
        <f t="shared" si="96"/>
        <v>4.8857075142953335</v>
      </c>
      <c r="AD157" s="7">
        <f t="shared" si="111"/>
        <v>-1.7229547270816454E-2</v>
      </c>
      <c r="AE157" s="6">
        <f t="shared" si="115"/>
        <v>-3.5156460174217028E-3</v>
      </c>
      <c r="AF157" s="6">
        <f t="shared" si="85"/>
        <v>6.9259333821047944E-3</v>
      </c>
      <c r="AG157" s="6">
        <f t="shared" si="86"/>
        <v>-1.3748917320679701E-2</v>
      </c>
      <c r="AI157">
        <f t="shared" si="87"/>
        <v>2.9675467424000982E-7</v>
      </c>
      <c r="AL157" s="7">
        <f t="shared" si="116"/>
        <v>-1.1753706717114517E-3</v>
      </c>
      <c r="AM157" s="6">
        <f t="shared" si="117"/>
        <v>6.0630593007307502E-3</v>
      </c>
      <c r="AN157" s="6">
        <f t="shared" si="112"/>
        <v>6.8761043855559466E-3</v>
      </c>
      <c r="AO157" s="6">
        <f t="shared" si="113"/>
        <v>-7.2215409944279404E-3</v>
      </c>
      <c r="AQ157">
        <f t="shared" si="114"/>
        <v>8.2256552577607711E-8</v>
      </c>
      <c r="AT157" s="7">
        <f t="shared" si="121"/>
        <v>-7.8094632954771436E-3</v>
      </c>
      <c r="AU157" s="6">
        <f t="shared" si="122"/>
        <v>-1.3853637933887225E-4</v>
      </c>
      <c r="AV157" s="6">
        <f t="shared" si="118"/>
        <v>7.1539349011647347E-3</v>
      </c>
      <c r="AW157" s="6">
        <f t="shared" si="119"/>
        <v>-7.6766780344631799E-3</v>
      </c>
      <c r="AY157">
        <f t="shared" si="120"/>
        <v>1.9793970798167748E-2</v>
      </c>
      <c r="BB157" s="7">
        <f t="shared" si="128"/>
        <v>3.7965746420607544E-3</v>
      </c>
      <c r="BC157" s="6">
        <f t="shared" si="129"/>
        <v>-5.400201443503041E-3</v>
      </c>
      <c r="BD157" s="6">
        <f t="shared" si="124"/>
        <v>7.357512086218005E-3</v>
      </c>
      <c r="BE157" s="6">
        <f t="shared" si="125"/>
        <v>8.8293784266012271E-3</v>
      </c>
      <c r="BG157">
        <f t="shared" si="126"/>
        <v>2.6241888844157877E-2</v>
      </c>
      <c r="BJ157" s="4">
        <f t="shared" si="97"/>
        <v>76.529999000000004</v>
      </c>
      <c r="BK157" s="3">
        <f t="shared" si="98"/>
        <v>-1.7229547270816454E-2</v>
      </c>
      <c r="BL157" s="3"/>
      <c r="BM157" s="3">
        <f t="shared" si="99"/>
        <v>6.9259333821047944E-3</v>
      </c>
      <c r="BN157" s="3">
        <f t="shared" si="99"/>
        <v>-1.3748917320679701E-2</v>
      </c>
      <c r="BO157" s="3">
        <f t="shared" si="100"/>
        <v>-1.1753706717114517E-3</v>
      </c>
      <c r="BP157" s="3"/>
      <c r="BQ157" s="3">
        <f t="shared" si="101"/>
        <v>6.8761043855559466E-3</v>
      </c>
      <c r="BR157" s="3">
        <f t="shared" si="101"/>
        <v>-7.2215409944279404E-3</v>
      </c>
      <c r="BS157" s="3">
        <f t="shared" si="102"/>
        <v>-7.8094632954771436E-3</v>
      </c>
      <c r="BT157" s="3"/>
      <c r="BU157" s="3">
        <f t="shared" si="103"/>
        <v>7.1539349011647347E-3</v>
      </c>
      <c r="BV157" s="3">
        <f t="shared" si="103"/>
        <v>-7.6766780344631799E-3</v>
      </c>
      <c r="BW157" s="3">
        <f t="shared" si="104"/>
        <v>3.7965746420607544E-3</v>
      </c>
      <c r="BX157" s="3"/>
      <c r="BY157" s="3">
        <f t="shared" si="105"/>
        <v>7.357512086218005E-3</v>
      </c>
      <c r="BZ157" s="3">
        <f t="shared" si="105"/>
        <v>8.8293784266012271E-3</v>
      </c>
    </row>
    <row r="158" spans="1:78" s="2" customFormat="1" hidden="1">
      <c r="A158" s="11">
        <v>40266</v>
      </c>
      <c r="B158">
        <v>76.5</v>
      </c>
      <c r="C158">
        <f t="shared" si="83"/>
        <v>79.989998</v>
      </c>
      <c r="D158">
        <f t="shared" si="84"/>
        <v>71.260002</v>
      </c>
      <c r="E158" s="10">
        <f t="shared" si="88"/>
        <v>1.9374250776160156E-2</v>
      </c>
      <c r="F158" s="10">
        <f t="shared" si="89"/>
        <v>3.0815604949609429E-2</v>
      </c>
      <c r="G158" s="33">
        <f t="shared" si="106"/>
        <v>0.30633380205975574</v>
      </c>
      <c r="H158" s="33">
        <f t="shared" si="107"/>
        <v>0.43851374602525817</v>
      </c>
      <c r="I158" s="10">
        <f t="shared" si="90"/>
        <v>0.43851374602525817</v>
      </c>
      <c r="J158">
        <f t="shared" si="123"/>
        <v>0.3587940243537211</v>
      </c>
      <c r="K158">
        <f t="shared" si="81"/>
        <v>0.62186535462695813</v>
      </c>
      <c r="L158">
        <f t="shared" si="82"/>
        <v>-5.2916733041487351E-4</v>
      </c>
      <c r="M158">
        <f t="shared" si="127"/>
        <v>2.6510888065588818E-5</v>
      </c>
      <c r="N158">
        <f t="shared" si="91"/>
        <v>5.0011039663241615E-4</v>
      </c>
      <c r="P158" s="2">
        <f t="shared" si="108"/>
        <v>-2.9999000000003662E-2</v>
      </c>
      <c r="Q158" s="2">
        <f t="shared" si="109"/>
        <v>0</v>
      </c>
      <c r="R158" s="2">
        <f t="shared" si="110"/>
        <v>-2.9999000000003662E-2</v>
      </c>
      <c r="S158" s="2">
        <f t="shared" si="130"/>
        <v>-0.44681790909090907</v>
      </c>
      <c r="T158" s="2">
        <f t="shared" si="131"/>
        <v>-0.40999984999999983</v>
      </c>
      <c r="U158" s="9">
        <f t="shared" si="92"/>
        <v>1.0898001769778922</v>
      </c>
      <c r="V158" s="9">
        <f t="shared" si="93"/>
        <v>52.148535012274579</v>
      </c>
      <c r="W158" s="9">
        <f t="shared" si="94"/>
        <v>0.43066318488952882</v>
      </c>
      <c r="X158" s="9">
        <f t="shared" si="132"/>
        <v>0.72706366818347767</v>
      </c>
      <c r="Y158" s="9">
        <f t="shared" si="95"/>
        <v>0.89345642698634875</v>
      </c>
      <c r="AA158" s="8">
        <f t="shared" si="96"/>
        <v>4.8834137466262311</v>
      </c>
      <c r="AD158" s="7">
        <f t="shared" si="111"/>
        <v>-3.9206692256830511E-4</v>
      </c>
      <c r="AE158" s="6">
        <f t="shared" si="115"/>
        <v>-8.8108070966923802E-3</v>
      </c>
      <c r="AF158" s="6">
        <f t="shared" si="85"/>
        <v>4.2113472525274181E-3</v>
      </c>
      <c r="AG158" s="6">
        <f t="shared" si="86"/>
        <v>8.4146036300518073E-3</v>
      </c>
      <c r="AI158">
        <f t="shared" si="87"/>
        <v>1.1115471624942081E-7</v>
      </c>
      <c r="AL158" s="7">
        <f t="shared" si="116"/>
        <v>-7.423358957411713E-3</v>
      </c>
      <c r="AM158" s="6">
        <f t="shared" si="117"/>
        <v>2.7674152172998791E-3</v>
      </c>
      <c r="AN158" s="6">
        <f t="shared" si="112"/>
        <v>4.2560293515405421E-3</v>
      </c>
      <c r="AO158" s="6">
        <f t="shared" si="113"/>
        <v>-1.0160434732033855E-2</v>
      </c>
      <c r="AQ158">
        <f t="shared" si="114"/>
        <v>1.6283033745097772E-7</v>
      </c>
      <c r="AT158" s="7">
        <f t="shared" si="121"/>
        <v>4.1917797820321644E-3</v>
      </c>
      <c r="AU158" s="6">
        <f t="shared" si="122"/>
        <v>9.8364425701086104E-4</v>
      </c>
      <c r="AV158" s="6">
        <f t="shared" si="118"/>
        <v>4.3549724822163523E-3</v>
      </c>
      <c r="AW158" s="6">
        <f t="shared" si="119"/>
        <v>3.2410222907552806E-3</v>
      </c>
      <c r="AY158">
        <f t="shared" si="120"/>
        <v>3.5281765448928488E-3</v>
      </c>
      <c r="BB158" s="7">
        <f t="shared" si="128"/>
        <v>-5.8650804660425448E-3</v>
      </c>
      <c r="BC158" s="6">
        <f t="shared" si="129"/>
        <v>-3.8056511878417367E-3</v>
      </c>
      <c r="BD158" s="6">
        <f t="shared" si="124"/>
        <v>4.483153075060399E-3</v>
      </c>
      <c r="BE158" s="6">
        <f t="shared" si="125"/>
        <v>-2.2918377050473054E-3</v>
      </c>
      <c r="BG158">
        <f t="shared" si="126"/>
        <v>1.7680825978838828E-3</v>
      </c>
      <c r="BJ158" s="4">
        <f t="shared" si="97"/>
        <v>76.5</v>
      </c>
      <c r="BK158" s="3">
        <f t="shared" si="98"/>
        <v>-3.9206692256830511E-4</v>
      </c>
      <c r="BL158" s="3"/>
      <c r="BM158" s="3">
        <f t="shared" si="99"/>
        <v>4.2113472525274181E-3</v>
      </c>
      <c r="BN158" s="3">
        <f t="shared" si="99"/>
        <v>8.4146036300518073E-3</v>
      </c>
      <c r="BO158" s="3">
        <f t="shared" si="100"/>
        <v>-7.423358957411713E-3</v>
      </c>
      <c r="BP158" s="3"/>
      <c r="BQ158" s="3">
        <f t="shared" si="101"/>
        <v>4.2560293515405421E-3</v>
      </c>
      <c r="BR158" s="3">
        <f t="shared" si="101"/>
        <v>-1.0160434732033855E-2</v>
      </c>
      <c r="BS158" s="3">
        <f t="shared" si="102"/>
        <v>4.1917797820321644E-3</v>
      </c>
      <c r="BT158" s="3"/>
      <c r="BU158" s="3">
        <f t="shared" si="103"/>
        <v>4.3549724822163523E-3</v>
      </c>
      <c r="BV158" s="3">
        <f t="shared" si="103"/>
        <v>3.2410222907552806E-3</v>
      </c>
      <c r="BW158" s="3">
        <f t="shared" si="104"/>
        <v>-5.8650804660425448E-3</v>
      </c>
      <c r="BX158" s="3"/>
      <c r="BY158" s="3">
        <f t="shared" si="105"/>
        <v>4.483153075060399E-3</v>
      </c>
      <c r="BZ158" s="3">
        <f t="shared" si="105"/>
        <v>-2.2918377050473054E-3</v>
      </c>
    </row>
    <row r="159" spans="1:78" s="2" customFormat="1" hidden="1">
      <c r="A159" s="11">
        <v>40273</v>
      </c>
      <c r="B159">
        <v>76.660004000000001</v>
      </c>
      <c r="C159">
        <f t="shared" si="83"/>
        <v>79.989998</v>
      </c>
      <c r="D159">
        <f t="shared" si="84"/>
        <v>71.260002</v>
      </c>
      <c r="E159" s="10">
        <f t="shared" si="88"/>
        <v>1.8466848350631986E-2</v>
      </c>
      <c r="F159" s="10">
        <f t="shared" si="89"/>
        <v>3.1723007375137606E-2</v>
      </c>
      <c r="G159" s="33">
        <f t="shared" si="106"/>
        <v>0.29198650996460407</v>
      </c>
      <c r="H159" s="33">
        <f t="shared" si="107"/>
        <v>0.45142630891089475</v>
      </c>
      <c r="I159" s="10">
        <f t="shared" si="90"/>
        <v>0.45142630891089475</v>
      </c>
      <c r="J159">
        <f t="shared" si="123"/>
        <v>0.35214097340646022</v>
      </c>
      <c r="K159">
        <f t="shared" si="81"/>
        <v>0.61615992412432452</v>
      </c>
      <c r="L159">
        <f t="shared" si="82"/>
        <v>-6.1884217438054211E-4</v>
      </c>
      <c r="M159">
        <f t="shared" si="127"/>
        <v>-6.7577125389480408E-5</v>
      </c>
      <c r="N159">
        <f t="shared" si="91"/>
        <v>4.9613854409195554E-4</v>
      </c>
      <c r="P159" s="2">
        <f t="shared" si="108"/>
        <v>0.1600040000000007</v>
      </c>
      <c r="Q159" s="2">
        <f t="shared" si="109"/>
        <v>0.1600040000000007</v>
      </c>
      <c r="R159" s="2">
        <f t="shared" si="110"/>
        <v>0</v>
      </c>
      <c r="S159" s="2">
        <f t="shared" si="130"/>
        <v>-0.37272713636363619</v>
      </c>
      <c r="T159" s="2">
        <f t="shared" si="131"/>
        <v>-0.40999984999999983</v>
      </c>
      <c r="U159" s="9">
        <f t="shared" si="92"/>
        <v>0.90909090909090906</v>
      </c>
      <c r="V159" s="9">
        <f t="shared" si="93"/>
        <v>47.61904761904762</v>
      </c>
      <c r="W159" s="9">
        <f t="shared" si="94"/>
        <v>0.47142857142857147</v>
      </c>
      <c r="X159" s="9">
        <f t="shared" si="132"/>
        <v>0</v>
      </c>
      <c r="Y159" s="9">
        <f t="shared" si="95"/>
        <v>0.9</v>
      </c>
      <c r="AA159" s="8">
        <f t="shared" si="96"/>
        <v>4.9240656833791236</v>
      </c>
      <c r="AD159" s="7">
        <f t="shared" si="111"/>
        <v>2.0893712983678838E-3</v>
      </c>
      <c r="AE159" s="6">
        <f t="shared" si="115"/>
        <v>8.4865218789978935E-4</v>
      </c>
      <c r="AF159" s="6">
        <f t="shared" si="85"/>
        <v>5.8336969353622002E-4</v>
      </c>
      <c r="AG159" s="6">
        <f t="shared" si="86"/>
        <v>1.2336545124516883E-3</v>
      </c>
      <c r="AI159">
        <f t="shared" si="87"/>
        <v>2.389173400459047E-9</v>
      </c>
      <c r="AL159" s="7">
        <f t="shared" si="116"/>
        <v>-1.5532242895016979E-2</v>
      </c>
      <c r="AM159" s="6">
        <f t="shared" si="117"/>
        <v>-4.8741384643916537E-3</v>
      </c>
      <c r="AN159" s="6">
        <f t="shared" si="112"/>
        <v>6.2171935842649992E-4</v>
      </c>
      <c r="AO159" s="6">
        <f t="shared" si="113"/>
        <v>-1.0668764978595249E-2</v>
      </c>
      <c r="AQ159">
        <f t="shared" si="114"/>
        <v>1.7953082991877048E-7</v>
      </c>
      <c r="AT159" s="7">
        <f t="shared" si="121"/>
        <v>9.6999841727052512E-3</v>
      </c>
      <c r="AU159" s="6">
        <f t="shared" si="122"/>
        <v>8.5994185466838221E-4</v>
      </c>
      <c r="AV159" s="6">
        <f t="shared" si="118"/>
        <v>6.3294482246503572E-4</v>
      </c>
      <c r="AW159" s="6">
        <f t="shared" si="119"/>
        <v>8.857141119796498E-3</v>
      </c>
      <c r="AY159">
        <f t="shared" si="120"/>
        <v>2.6349562037617381E-2</v>
      </c>
      <c r="BB159" s="7">
        <f t="shared" si="128"/>
        <v>-1.5789029852338987E-2</v>
      </c>
      <c r="BC159" s="6">
        <f t="shared" si="129"/>
        <v>-3.1945323082691701E-3</v>
      </c>
      <c r="BD159" s="6">
        <f t="shared" si="124"/>
        <v>6.4984156634575443E-4</v>
      </c>
      <c r="BE159" s="6">
        <f t="shared" si="125"/>
        <v>-1.2739427080570086E-2</v>
      </c>
      <c r="BG159">
        <f t="shared" si="126"/>
        <v>5.4630430646056362E-2</v>
      </c>
      <c r="BJ159" s="4">
        <f t="shared" si="97"/>
        <v>76.660004000000001</v>
      </c>
      <c r="BK159" s="3">
        <f t="shared" si="98"/>
        <v>2.0893712983678838E-3</v>
      </c>
      <c r="BL159" s="3"/>
      <c r="BM159" s="3">
        <f t="shared" si="99"/>
        <v>5.8336969353622002E-4</v>
      </c>
      <c r="BN159" s="3">
        <f t="shared" si="99"/>
        <v>1.2336545124516883E-3</v>
      </c>
      <c r="BO159" s="3">
        <f t="shared" si="100"/>
        <v>-1.5532242895016979E-2</v>
      </c>
      <c r="BP159" s="3"/>
      <c r="BQ159" s="3">
        <f t="shared" si="101"/>
        <v>6.2171935842649992E-4</v>
      </c>
      <c r="BR159" s="3">
        <f t="shared" si="101"/>
        <v>-1.0668764978595249E-2</v>
      </c>
      <c r="BS159" s="3">
        <f t="shared" si="102"/>
        <v>9.6999841727052512E-3</v>
      </c>
      <c r="BT159" s="3"/>
      <c r="BU159" s="3">
        <f t="shared" si="103"/>
        <v>6.3294482246503572E-4</v>
      </c>
      <c r="BV159" s="3">
        <f t="shared" si="103"/>
        <v>8.857141119796498E-3</v>
      </c>
      <c r="BW159" s="3">
        <f t="shared" si="104"/>
        <v>-1.5789029852338987E-2</v>
      </c>
      <c r="BX159" s="3"/>
      <c r="BY159" s="3">
        <f t="shared" si="105"/>
        <v>6.4984156634575443E-4</v>
      </c>
      <c r="BZ159" s="3">
        <f t="shared" si="105"/>
        <v>-1.2739427080570086E-2</v>
      </c>
    </row>
    <row r="160" spans="1:78" s="2" customFormat="1" hidden="1">
      <c r="A160" s="11">
        <v>40280</v>
      </c>
      <c r="B160">
        <v>77.419998000000007</v>
      </c>
      <c r="C160">
        <f t="shared" si="83"/>
        <v>79.989998</v>
      </c>
      <c r="D160">
        <f t="shared" si="84"/>
        <v>71.260002</v>
      </c>
      <c r="E160" s="10">
        <f t="shared" si="88"/>
        <v>1.4182530166022198E-2</v>
      </c>
      <c r="F160" s="10">
        <f t="shared" si="89"/>
        <v>3.6007325559747408E-2</v>
      </c>
      <c r="G160" s="33">
        <f t="shared" si="106"/>
        <v>0.22424549154338067</v>
      </c>
      <c r="H160" s="33">
        <f t="shared" si="107"/>
        <v>0.512393225489996</v>
      </c>
      <c r="I160" s="10">
        <f t="shared" si="90"/>
        <v>0.512393225489996</v>
      </c>
      <c r="J160">
        <f t="shared" si="123"/>
        <v>0.35072823841468526</v>
      </c>
      <c r="K160">
        <f t="shared" si="81"/>
        <v>0.61018106875749312</v>
      </c>
      <c r="L160">
        <f t="shared" si="82"/>
        <v>-6.8969753479021555E-4</v>
      </c>
      <c r="M160">
        <f t="shared" si="127"/>
        <v>-1.6633580835940002E-4</v>
      </c>
      <c r="N160">
        <f t="shared" si="91"/>
        <v>4.7102555378773401E-4</v>
      </c>
      <c r="P160" s="2">
        <f t="shared" si="108"/>
        <v>0.75999400000000605</v>
      </c>
      <c r="Q160" s="2">
        <f t="shared" si="109"/>
        <v>0.75999400000000605</v>
      </c>
      <c r="R160" s="2">
        <f t="shared" si="110"/>
        <v>0</v>
      </c>
      <c r="S160" s="2">
        <f t="shared" si="130"/>
        <v>-0.37272713636363619</v>
      </c>
      <c r="T160" s="2">
        <f t="shared" si="131"/>
        <v>-0.40999984999999983</v>
      </c>
      <c r="U160" s="9">
        <f t="shared" si="92"/>
        <v>0.90909090909090906</v>
      </c>
      <c r="V160" s="9">
        <f t="shared" si="93"/>
        <v>47.61904761904762</v>
      </c>
      <c r="W160" s="9">
        <f t="shared" si="94"/>
        <v>0.47142857142857147</v>
      </c>
      <c r="X160" s="9">
        <f t="shared" si="132"/>
        <v>0</v>
      </c>
      <c r="Y160" s="9">
        <f t="shared" si="95"/>
        <v>0.9</v>
      </c>
      <c r="AA160" s="8">
        <f t="shared" si="96"/>
        <v>4.9226278353970443</v>
      </c>
      <c r="AD160" s="7">
        <f t="shared" si="111"/>
        <v>9.8650071855258519E-3</v>
      </c>
      <c r="AE160" s="6">
        <f t="shared" si="115"/>
        <v>5.9771892419468679E-3</v>
      </c>
      <c r="AF160" s="6">
        <f t="shared" si="85"/>
        <v>1.944476767220285E-3</v>
      </c>
      <c r="AG160" s="6">
        <f t="shared" si="86"/>
        <v>3.8895633080892602E-3</v>
      </c>
      <c r="AI160">
        <f t="shared" si="87"/>
        <v>2.3749925789064789E-8</v>
      </c>
      <c r="AL160" s="7">
        <f t="shared" si="116"/>
        <v>1.1562311561325346E-2</v>
      </c>
      <c r="AM160" s="6">
        <f t="shared" si="117"/>
        <v>-3.1421652407036989E-3</v>
      </c>
      <c r="AN160" s="6">
        <f t="shared" si="112"/>
        <v>1.8543298387377193E-3</v>
      </c>
      <c r="AO160" s="6">
        <f t="shared" si="113"/>
        <v>1.4728221520537465E-2</v>
      </c>
      <c r="AQ160">
        <f t="shared" si="114"/>
        <v>3.4214591349845891E-7</v>
      </c>
      <c r="AT160" s="7">
        <f t="shared" si="121"/>
        <v>-1.0328170429175685E-3</v>
      </c>
      <c r="AU160" s="6">
        <f t="shared" si="122"/>
        <v>1.1253791050492171E-3</v>
      </c>
      <c r="AV160" s="6">
        <f t="shared" si="118"/>
        <v>1.9494980060162142E-3</v>
      </c>
      <c r="AW160" s="6">
        <f t="shared" si="119"/>
        <v>-2.1549697879927063E-3</v>
      </c>
      <c r="AY160">
        <f t="shared" si="120"/>
        <v>1.5597990239167399E-3</v>
      </c>
      <c r="BB160" s="7">
        <f t="shared" si="128"/>
        <v>-3.3527046666858486E-3</v>
      </c>
      <c r="BC160" s="6">
        <f t="shared" si="129"/>
        <v>-4.2911287622007209E-3</v>
      </c>
      <c r="BD160" s="6">
        <f t="shared" si="124"/>
        <v>2.0247727058195302E-3</v>
      </c>
      <c r="BE160" s="6">
        <f t="shared" si="125"/>
        <v>7.6704846707128464E-4</v>
      </c>
      <c r="BG160">
        <f t="shared" si="126"/>
        <v>1.9805255167429581E-4</v>
      </c>
      <c r="BJ160" s="4">
        <f t="shared" si="97"/>
        <v>77.419998000000007</v>
      </c>
      <c r="BK160" s="3">
        <f t="shared" si="98"/>
        <v>9.8650071855258519E-3</v>
      </c>
      <c r="BL160" s="3"/>
      <c r="BM160" s="3">
        <f t="shared" si="99"/>
        <v>1.944476767220285E-3</v>
      </c>
      <c r="BN160" s="3">
        <f t="shared" si="99"/>
        <v>3.8895633080892602E-3</v>
      </c>
      <c r="BO160" s="3">
        <f t="shared" si="100"/>
        <v>1.1562311561325346E-2</v>
      </c>
      <c r="BP160" s="3"/>
      <c r="BQ160" s="3">
        <f t="shared" si="101"/>
        <v>1.8543298387377193E-3</v>
      </c>
      <c r="BR160" s="3">
        <f t="shared" si="101"/>
        <v>1.4728221520537465E-2</v>
      </c>
      <c r="BS160" s="3">
        <f t="shared" si="102"/>
        <v>-1.0328170429175685E-3</v>
      </c>
      <c r="BT160" s="3"/>
      <c r="BU160" s="3">
        <f t="shared" si="103"/>
        <v>1.9494980060162142E-3</v>
      </c>
      <c r="BV160" s="3">
        <f t="shared" si="103"/>
        <v>-2.1549697879927063E-3</v>
      </c>
      <c r="BW160" s="3">
        <f t="shared" si="104"/>
        <v>-3.3527046666858486E-3</v>
      </c>
      <c r="BX160" s="3"/>
      <c r="BY160" s="3">
        <f t="shared" si="105"/>
        <v>2.0247727058195302E-3</v>
      </c>
      <c r="BZ160" s="3">
        <f t="shared" si="105"/>
        <v>7.6704846707128464E-4</v>
      </c>
    </row>
    <row r="161" spans="1:78" s="2" customFormat="1" hidden="1">
      <c r="A161" s="11">
        <v>40287</v>
      </c>
      <c r="B161">
        <v>77.480002999999996</v>
      </c>
      <c r="C161">
        <f t="shared" si="83"/>
        <v>79.989998</v>
      </c>
      <c r="D161">
        <f t="shared" si="84"/>
        <v>71.260002</v>
      </c>
      <c r="E161" s="10">
        <f t="shared" si="88"/>
        <v>1.3846057066966025E-2</v>
      </c>
      <c r="F161" s="10">
        <f t="shared" si="89"/>
        <v>3.6343798658803557E-2</v>
      </c>
      <c r="G161" s="33">
        <f t="shared" si="106"/>
        <v>0.21892538472141587</v>
      </c>
      <c r="H161" s="33">
        <f t="shared" si="107"/>
        <v>0.51718132162976405</v>
      </c>
      <c r="I161" s="10">
        <f t="shared" si="90"/>
        <v>0.51718132162976405</v>
      </c>
      <c r="J161">
        <f t="shared" si="123"/>
        <v>0.35263604371065277</v>
      </c>
      <c r="K161">
        <f t="shared" si="81"/>
        <v>0.60453670166393247</v>
      </c>
      <c r="L161">
        <f t="shared" si="82"/>
        <v>-7.4015017047126142E-4</v>
      </c>
      <c r="M161">
        <f t="shared" si="127"/>
        <v>-2.6605268570434765E-4</v>
      </c>
      <c r="N161">
        <f t="shared" si="91"/>
        <v>4.266877362902224E-4</v>
      </c>
      <c r="P161" s="2">
        <f t="shared" si="108"/>
        <v>6.000499999998965E-2</v>
      </c>
      <c r="Q161" s="2">
        <f t="shared" si="109"/>
        <v>6.000499999998965E-2</v>
      </c>
      <c r="R161" s="2">
        <f t="shared" si="110"/>
        <v>0</v>
      </c>
      <c r="S161" s="2">
        <f t="shared" si="130"/>
        <v>-0.37272713636363619</v>
      </c>
      <c r="T161" s="2">
        <f t="shared" si="131"/>
        <v>-0.33499984999999982</v>
      </c>
      <c r="U161" s="9">
        <f t="shared" si="92"/>
        <v>1.1126188156909216</v>
      </c>
      <c r="V161" s="9">
        <f t="shared" si="93"/>
        <v>52.665384187021218</v>
      </c>
      <c r="W161" s="9">
        <f t="shared" si="94"/>
        <v>0.4260115423168091</v>
      </c>
      <c r="X161" s="9">
        <f t="shared" si="132"/>
        <v>0.84188089561779067</v>
      </c>
      <c r="Y161" s="9">
        <f t="shared" si="95"/>
        <v>0.89242307193943993</v>
      </c>
      <c r="AA161" s="8">
        <f t="shared" si="96"/>
        <v>4.871497345703192</v>
      </c>
      <c r="AD161" s="7">
        <f t="shared" si="111"/>
        <v>7.7475794208011742E-4</v>
      </c>
      <c r="AE161" s="6">
        <f t="shared" si="115"/>
        <v>5.3198825638029849E-3</v>
      </c>
      <c r="AF161" s="6">
        <f t="shared" si="85"/>
        <v>2.2964147766575253E-3</v>
      </c>
      <c r="AG161" s="6">
        <f t="shared" si="86"/>
        <v>-4.4898679154073695E-3</v>
      </c>
      <c r="AI161">
        <f t="shared" si="87"/>
        <v>3.164664662135717E-8</v>
      </c>
      <c r="AL161" s="7">
        <f t="shared" si="116"/>
        <v>1.272913642597384E-2</v>
      </c>
      <c r="AM161" s="6">
        <f t="shared" si="117"/>
        <v>3.3396153371762329E-4</v>
      </c>
      <c r="AN161" s="6">
        <f t="shared" si="112"/>
        <v>2.2781213334159053E-3</v>
      </c>
      <c r="AO161" s="6">
        <f t="shared" si="113"/>
        <v>1.2395989817989552E-2</v>
      </c>
      <c r="AQ161">
        <f t="shared" si="114"/>
        <v>2.4236681950741431E-7</v>
      </c>
      <c r="AT161" s="7">
        <f t="shared" si="121"/>
        <v>1.1161698831694006E-2</v>
      </c>
      <c r="AU161" s="6">
        <f t="shared" si="122"/>
        <v>4.7162855322302054E-4</v>
      </c>
      <c r="AV161" s="6">
        <f t="shared" si="118"/>
        <v>2.2855579247917398E-3</v>
      </c>
      <c r="AW161" s="6">
        <f t="shared" si="119"/>
        <v>1.069275194430396E-2</v>
      </c>
      <c r="AY161">
        <f t="shared" si="120"/>
        <v>3.8403009208124006E-2</v>
      </c>
      <c r="BB161" s="7">
        <f t="shared" si="128"/>
        <v>4.5276062079283273E-3</v>
      </c>
      <c r="BC161" s="6">
        <f t="shared" si="129"/>
        <v>-3.9996967921310904E-3</v>
      </c>
      <c r="BD161" s="6">
        <f t="shared" si="124"/>
        <v>2.3779063972833039E-3</v>
      </c>
      <c r="BE161" s="6">
        <f t="shared" si="125"/>
        <v>8.3501116669552587E-3</v>
      </c>
      <c r="BG161">
        <f t="shared" si="126"/>
        <v>2.3470340824092054E-2</v>
      </c>
      <c r="BJ161" s="4">
        <f t="shared" si="97"/>
        <v>77.480002999999996</v>
      </c>
      <c r="BK161" s="3">
        <f t="shared" si="98"/>
        <v>7.7475794208011742E-4</v>
      </c>
      <c r="BL161" s="3"/>
      <c r="BM161" s="3">
        <f t="shared" si="99"/>
        <v>2.2964147766575253E-3</v>
      </c>
      <c r="BN161" s="3">
        <f t="shared" si="99"/>
        <v>-4.4898679154073695E-3</v>
      </c>
      <c r="BO161" s="3">
        <f t="shared" si="100"/>
        <v>1.272913642597384E-2</v>
      </c>
      <c r="BP161" s="3"/>
      <c r="BQ161" s="3">
        <f t="shared" si="101"/>
        <v>2.2781213334159053E-3</v>
      </c>
      <c r="BR161" s="3">
        <f t="shared" si="101"/>
        <v>1.2395989817989552E-2</v>
      </c>
      <c r="BS161" s="3">
        <f t="shared" si="102"/>
        <v>1.1161698831694006E-2</v>
      </c>
      <c r="BT161" s="3"/>
      <c r="BU161" s="3">
        <f t="shared" si="103"/>
        <v>2.2855579247917398E-3</v>
      </c>
      <c r="BV161" s="3">
        <f t="shared" si="103"/>
        <v>1.069275194430396E-2</v>
      </c>
      <c r="BW161" s="3">
        <f t="shared" si="104"/>
        <v>4.5276062079283273E-3</v>
      </c>
      <c r="BX161" s="3"/>
      <c r="BY161" s="3">
        <f t="shared" si="105"/>
        <v>2.3779063972833039E-3</v>
      </c>
      <c r="BZ161" s="3">
        <f t="shared" si="105"/>
        <v>8.3501116669552587E-3</v>
      </c>
    </row>
    <row r="162" spans="1:78" s="2" customFormat="1" hidden="1">
      <c r="A162" s="11">
        <v>40294</v>
      </c>
      <c r="B162">
        <v>78.790001000000004</v>
      </c>
      <c r="C162">
        <f t="shared" si="83"/>
        <v>79.989998</v>
      </c>
      <c r="D162">
        <f t="shared" si="84"/>
        <v>71.260002</v>
      </c>
      <c r="E162" s="10">
        <f t="shared" si="88"/>
        <v>6.5645799384496913E-3</v>
      </c>
      <c r="F162" s="10">
        <f t="shared" si="89"/>
        <v>4.3625275787319853E-2</v>
      </c>
      <c r="G162" s="33">
        <f t="shared" si="106"/>
        <v>0.10379512243874486</v>
      </c>
      <c r="H162" s="33">
        <f t="shared" si="107"/>
        <v>0.62079855768416736</v>
      </c>
      <c r="I162" s="10">
        <f t="shared" si="90"/>
        <v>0.62079855768416736</v>
      </c>
      <c r="J162">
        <f t="shared" si="123"/>
        <v>0.36623962065192556</v>
      </c>
      <c r="K162">
        <f t="shared" si="81"/>
        <v>0.59951771111333729</v>
      </c>
      <c r="L162">
        <f t="shared" si="82"/>
        <v>-7.7077562377863965E-4</v>
      </c>
      <c r="M162">
        <f t="shared" si="127"/>
        <v>-3.6261128007716284E-4</v>
      </c>
      <c r="N162">
        <f t="shared" si="91"/>
        <v>3.6734790933132917E-4</v>
      </c>
      <c r="P162" s="2">
        <f t="shared" si="108"/>
        <v>1.3099980000000073</v>
      </c>
      <c r="Q162" s="2">
        <f t="shared" si="109"/>
        <v>1.3099980000000073</v>
      </c>
      <c r="R162" s="2">
        <f t="shared" si="110"/>
        <v>0</v>
      </c>
      <c r="S162" s="2">
        <f t="shared" si="130"/>
        <v>-0.37272713636363619</v>
      </c>
      <c r="T162" s="2">
        <f t="shared" si="131"/>
        <v>-0.31649969999999994</v>
      </c>
      <c r="U162" s="9">
        <f t="shared" si="92"/>
        <v>1.1776539957656713</v>
      </c>
      <c r="V162" s="9">
        <f t="shared" si="93"/>
        <v>54.079022565364141</v>
      </c>
      <c r="W162" s="9">
        <f t="shared" si="94"/>
        <v>0.41328879691172277</v>
      </c>
      <c r="X162" s="9">
        <f t="shared" si="132"/>
        <v>1</v>
      </c>
      <c r="Y162" s="9">
        <f t="shared" si="95"/>
        <v>0.89100000000000001</v>
      </c>
      <c r="AA162" s="8">
        <f t="shared" si="96"/>
        <v>4.8708957654729801</v>
      </c>
      <c r="AD162" s="7">
        <f t="shared" si="111"/>
        <v>1.676622069109884E-2</v>
      </c>
      <c r="AE162" s="6">
        <f t="shared" si="115"/>
        <v>8.770489316589478E-3</v>
      </c>
      <c r="AF162" s="6">
        <f t="shared" si="85"/>
        <v>3.9983594438605047E-3</v>
      </c>
      <c r="AG162" s="6">
        <f t="shared" si="86"/>
        <v>7.996814440476091E-3</v>
      </c>
      <c r="AI162">
        <f t="shared" si="87"/>
        <v>1.0039095949043476E-7</v>
      </c>
      <c r="AL162" s="7">
        <f t="shared" si="116"/>
        <v>2.740598581870474E-2</v>
      </c>
      <c r="AM162" s="6">
        <f t="shared" si="117"/>
        <v>9.0412977277467364E-3</v>
      </c>
      <c r="AN162" s="6">
        <f t="shared" si="112"/>
        <v>4.0415057486778523E-3</v>
      </c>
      <c r="AO162" s="6">
        <f t="shared" si="113"/>
        <v>1.8462315760623734E-2</v>
      </c>
      <c r="AQ162">
        <f t="shared" si="114"/>
        <v>5.3762950038639675E-7</v>
      </c>
      <c r="AT162" s="7">
        <f t="shared" si="121"/>
        <v>2.2071998159660936E-2</v>
      </c>
      <c r="AU162" s="6">
        <f t="shared" si="122"/>
        <v>3.7678336821509702E-3</v>
      </c>
      <c r="AV162" s="6">
        <f t="shared" si="118"/>
        <v>4.0525687265329877E-3</v>
      </c>
      <c r="AW162" s="6">
        <f t="shared" si="119"/>
        <v>1.8355024060114793E-2</v>
      </c>
      <c r="AY162">
        <f t="shared" si="120"/>
        <v>0.11316084681503227</v>
      </c>
      <c r="BB162" s="7">
        <f t="shared" si="128"/>
        <v>3.3687136899104561E-2</v>
      </c>
      <c r="BC162" s="6">
        <f t="shared" si="129"/>
        <v>-1.8296962706705264E-4</v>
      </c>
      <c r="BD162" s="6">
        <f t="shared" si="124"/>
        <v>4.1467818543012248E-3</v>
      </c>
      <c r="BE162" s="6">
        <f t="shared" si="125"/>
        <v>3.3863535856069812E-2</v>
      </c>
      <c r="BG162">
        <f t="shared" si="126"/>
        <v>0.38601078185524479</v>
      </c>
      <c r="BJ162" s="4">
        <f t="shared" si="97"/>
        <v>78.790001000000004</v>
      </c>
      <c r="BK162" s="3">
        <f t="shared" si="98"/>
        <v>1.676622069109884E-2</v>
      </c>
      <c r="BL162" s="3"/>
      <c r="BM162" s="3">
        <f t="shared" si="99"/>
        <v>3.9983594438605047E-3</v>
      </c>
      <c r="BN162" s="3">
        <f t="shared" si="99"/>
        <v>7.996814440476091E-3</v>
      </c>
      <c r="BO162" s="3">
        <f t="shared" si="100"/>
        <v>2.740598581870474E-2</v>
      </c>
      <c r="BP162" s="3"/>
      <c r="BQ162" s="3">
        <f t="shared" si="101"/>
        <v>4.0415057486778523E-3</v>
      </c>
      <c r="BR162" s="3">
        <f t="shared" si="101"/>
        <v>1.8462315760623734E-2</v>
      </c>
      <c r="BS162" s="3">
        <f t="shared" si="102"/>
        <v>2.2071998159660936E-2</v>
      </c>
      <c r="BT162" s="3"/>
      <c r="BU162" s="3">
        <f t="shared" si="103"/>
        <v>4.0525687265329877E-3</v>
      </c>
      <c r="BV162" s="3">
        <f t="shared" si="103"/>
        <v>1.8355024060114793E-2</v>
      </c>
      <c r="BW162" s="3">
        <f t="shared" si="104"/>
        <v>3.3687136899104561E-2</v>
      </c>
      <c r="BX162" s="3"/>
      <c r="BY162" s="3">
        <f t="shared" si="105"/>
        <v>4.1467818543012248E-3</v>
      </c>
      <c r="BZ162" s="3">
        <f t="shared" si="105"/>
        <v>3.3863535856069812E-2</v>
      </c>
    </row>
    <row r="163" spans="1:78" s="2" customFormat="1" hidden="1">
      <c r="A163" s="11">
        <v>40301</v>
      </c>
      <c r="B163">
        <v>79.089995999999999</v>
      </c>
      <c r="C163">
        <f t="shared" si="83"/>
        <v>79.989998</v>
      </c>
      <c r="D163">
        <f t="shared" si="84"/>
        <v>71.260002</v>
      </c>
      <c r="E163" s="10">
        <f t="shared" si="88"/>
        <v>4.9141323532417066E-3</v>
      </c>
      <c r="F163" s="10">
        <f t="shared" si="89"/>
        <v>4.527572337252786E-2</v>
      </c>
      <c r="G163" s="33">
        <f t="shared" si="106"/>
        <v>7.7699254798834577E-2</v>
      </c>
      <c r="H163" s="33">
        <f t="shared" si="107"/>
        <v>0.64428483856008689</v>
      </c>
      <c r="I163" s="10">
        <f t="shared" si="90"/>
        <v>0.64428483856008689</v>
      </c>
      <c r="J163">
        <f t="shared" si="123"/>
        <v>0.38347636504289062</v>
      </c>
      <c r="K163">
        <f t="shared" si="81"/>
        <v>0.59453254785091425</v>
      </c>
      <c r="L163">
        <f t="shared" si="82"/>
        <v>-7.8454275651040147E-4</v>
      </c>
      <c r="M163">
        <f t="shared" si="127"/>
        <v>-4.5211049417115076E-4</v>
      </c>
      <c r="N163">
        <f t="shared" si="91"/>
        <v>2.9918903610532565E-4</v>
      </c>
      <c r="P163" s="2">
        <f t="shared" si="108"/>
        <v>0.29999499999999557</v>
      </c>
      <c r="Q163" s="2">
        <f t="shared" si="109"/>
        <v>0.29999499999999557</v>
      </c>
      <c r="R163" s="2">
        <f t="shared" si="110"/>
        <v>0</v>
      </c>
      <c r="S163" s="2">
        <f t="shared" si="130"/>
        <v>-0.30454531818181801</v>
      </c>
      <c r="T163" s="2">
        <f t="shared" si="131"/>
        <v>-0.31649969999999994</v>
      </c>
      <c r="U163" s="9">
        <f t="shared" si="92"/>
        <v>0.96222940553124714</v>
      </c>
      <c r="V163" s="9">
        <f t="shared" si="93"/>
        <v>49.037559156888513</v>
      </c>
      <c r="W163" s="9">
        <f t="shared" si="94"/>
        <v>0.45866196758800343</v>
      </c>
      <c r="X163" s="9">
        <f t="shared" si="132"/>
        <v>0.21958468099783079</v>
      </c>
      <c r="Y163" s="9">
        <f t="shared" si="95"/>
        <v>0.89802373787101963</v>
      </c>
      <c r="AA163" s="8">
        <f t="shared" si="96"/>
        <v>4.9404612595380186</v>
      </c>
      <c r="AD163" s="7">
        <f t="shared" si="111"/>
        <v>3.8002960064679207E-3</v>
      </c>
      <c r="AE163" s="6">
        <f t="shared" si="115"/>
        <v>1.0283258348783381E-2</v>
      </c>
      <c r="AF163" s="6">
        <f t="shared" si="85"/>
        <v>2.9867045850218272E-3</v>
      </c>
      <c r="AG163" s="6">
        <f t="shared" si="86"/>
        <v>-6.6298264884756654E-3</v>
      </c>
      <c r="AI163">
        <f t="shared" si="87"/>
        <v>6.9002510623694773E-8</v>
      </c>
      <c r="AL163" s="7">
        <f t="shared" si="116"/>
        <v>2.1341274639646763E-2</v>
      </c>
      <c r="AM163" s="6">
        <f t="shared" si="117"/>
        <v>1.8259677111412673E-2</v>
      </c>
      <c r="AN163" s="6">
        <f t="shared" si="112"/>
        <v>3.1748671871274546E-3</v>
      </c>
      <c r="AO163" s="6">
        <f t="shared" si="113"/>
        <v>3.015447378863962E-3</v>
      </c>
      <c r="AQ163">
        <f t="shared" si="114"/>
        <v>1.4342149676179083E-8</v>
      </c>
      <c r="AT163" s="7">
        <f t="shared" si="121"/>
        <v>1.5674038930155738E-2</v>
      </c>
      <c r="AU163" s="6">
        <f t="shared" si="122"/>
        <v>7.0339688225823432E-3</v>
      </c>
      <c r="AV163" s="6">
        <f t="shared" si="118"/>
        <v>3.2204578054965466E-3</v>
      </c>
      <c r="AW163" s="6">
        <f t="shared" si="119"/>
        <v>8.6320849034811978E-3</v>
      </c>
      <c r="AY163">
        <f t="shared" si="120"/>
        <v>2.5027512051047304E-2</v>
      </c>
      <c r="BB163" s="7">
        <f t="shared" si="128"/>
        <v>4.090626599787784E-2</v>
      </c>
      <c r="BC163" s="6">
        <f t="shared" si="129"/>
        <v>6.2549601574697217E-3</v>
      </c>
      <c r="BD163" s="6">
        <f t="shared" si="124"/>
        <v>3.2962657528181889E-3</v>
      </c>
      <c r="BE163" s="6">
        <f t="shared" si="125"/>
        <v>3.4755264501883411E-2</v>
      </c>
      <c r="BG163">
        <f t="shared" si="126"/>
        <v>0.40660809960086713</v>
      </c>
      <c r="BJ163" s="4">
        <f t="shared" si="97"/>
        <v>79.089995999999999</v>
      </c>
      <c r="BK163" s="3">
        <f t="shared" si="98"/>
        <v>3.8002960064679207E-3</v>
      </c>
      <c r="BL163" s="3"/>
      <c r="BM163" s="3">
        <f t="shared" si="99"/>
        <v>2.9867045850218272E-3</v>
      </c>
      <c r="BN163" s="3">
        <f t="shared" si="99"/>
        <v>-6.6298264884756654E-3</v>
      </c>
      <c r="BO163" s="3">
        <f t="shared" si="100"/>
        <v>2.1341274639646763E-2</v>
      </c>
      <c r="BP163" s="3"/>
      <c r="BQ163" s="3">
        <f t="shared" si="101"/>
        <v>3.1748671871274546E-3</v>
      </c>
      <c r="BR163" s="3">
        <f t="shared" si="101"/>
        <v>3.015447378863962E-3</v>
      </c>
      <c r="BS163" s="3">
        <f t="shared" si="102"/>
        <v>1.5674038930155738E-2</v>
      </c>
      <c r="BT163" s="3"/>
      <c r="BU163" s="3">
        <f t="shared" si="103"/>
        <v>3.2204578054965466E-3</v>
      </c>
      <c r="BV163" s="3">
        <f t="shared" si="103"/>
        <v>8.6320849034811978E-3</v>
      </c>
      <c r="BW163" s="3">
        <f t="shared" si="104"/>
        <v>4.090626599787784E-2</v>
      </c>
      <c r="BX163" s="3"/>
      <c r="BY163" s="3">
        <f t="shared" si="105"/>
        <v>3.2962657528181889E-3</v>
      </c>
      <c r="BZ163" s="3">
        <f t="shared" si="105"/>
        <v>3.4755264501883411E-2</v>
      </c>
    </row>
    <row r="164" spans="1:78" s="2" customFormat="1" hidden="1">
      <c r="A164" s="11">
        <v>40308</v>
      </c>
      <c r="B164">
        <v>78.970000999999996</v>
      </c>
      <c r="C164">
        <f t="shared" si="83"/>
        <v>79.989998</v>
      </c>
      <c r="D164">
        <f t="shared" si="84"/>
        <v>71.260002</v>
      </c>
      <c r="E164" s="10">
        <f t="shared" si="88"/>
        <v>5.5735424172277575E-3</v>
      </c>
      <c r="F164" s="10">
        <f t="shared" si="89"/>
        <v>4.4616313308541801E-2</v>
      </c>
      <c r="G164" s="33">
        <f t="shared" si="106"/>
        <v>8.8125443370001028E-2</v>
      </c>
      <c r="H164" s="33">
        <f t="shared" si="107"/>
        <v>0.63490126884603704</v>
      </c>
      <c r="I164" s="10">
        <f t="shared" si="90"/>
        <v>0.63490126884603704</v>
      </c>
      <c r="J164">
        <f t="shared" si="123"/>
        <v>0.39139398626858551</v>
      </c>
      <c r="K164">
        <f t="shared" si="81"/>
        <v>0.58979699772941241</v>
      </c>
      <c r="L164">
        <f t="shared" si="82"/>
        <v>-7.8337590589475407E-4</v>
      </c>
      <c r="M164">
        <f t="shared" si="127"/>
        <v>-5.3134684517655757E-4</v>
      </c>
      <c r="N164">
        <f t="shared" si="91"/>
        <v>2.2682615464637685E-4</v>
      </c>
      <c r="P164" s="2">
        <f t="shared" si="108"/>
        <v>-0.11999500000000296</v>
      </c>
      <c r="Q164" s="2">
        <f t="shared" si="109"/>
        <v>0</v>
      </c>
      <c r="R164" s="2">
        <f t="shared" si="110"/>
        <v>-0.11999500000000296</v>
      </c>
      <c r="S164" s="2">
        <f t="shared" si="130"/>
        <v>-0.29318131818181831</v>
      </c>
      <c r="T164" s="2">
        <f t="shared" si="131"/>
        <v>-0.21599959999999996</v>
      </c>
      <c r="U164" s="9">
        <f t="shared" si="92"/>
        <v>1.3573234310703277</v>
      </c>
      <c r="V164" s="9">
        <f t="shared" si="93"/>
        <v>57.579007325865497</v>
      </c>
      <c r="W164" s="9">
        <f t="shared" si="94"/>
        <v>0.38178893406721054</v>
      </c>
      <c r="X164" s="9">
        <f t="shared" si="132"/>
        <v>1</v>
      </c>
      <c r="Y164" s="9">
        <f t="shared" si="95"/>
        <v>0.89100000000000001</v>
      </c>
      <c r="AA164" s="8">
        <f t="shared" si="96"/>
        <v>4.864409746490443</v>
      </c>
      <c r="AD164" s="7">
        <f t="shared" si="111"/>
        <v>-1.5183477835045221E-3</v>
      </c>
      <c r="AE164" s="6">
        <f t="shared" si="115"/>
        <v>1.1409741114816992E-3</v>
      </c>
      <c r="AF164" s="6">
        <f t="shared" si="85"/>
        <v>1.3504492305874945E-3</v>
      </c>
      <c r="AG164" s="6">
        <f t="shared" si="86"/>
        <v>-2.6417581892980583E-3</v>
      </c>
      <c r="AI164">
        <f t="shared" si="87"/>
        <v>1.0955865511339648E-8</v>
      </c>
      <c r="AL164" s="7">
        <f t="shared" si="116"/>
        <v>1.9048168914062236E-2</v>
      </c>
      <c r="AM164" s="6">
        <f t="shared" si="117"/>
        <v>2.0131141449596893E-2</v>
      </c>
      <c r="AN164" s="6">
        <f t="shared" si="112"/>
        <v>1.331598305646682E-3</v>
      </c>
      <c r="AO164" s="6">
        <f t="shared" si="113"/>
        <v>-1.0536834992970097E-3</v>
      </c>
      <c r="AQ164">
        <f t="shared" si="114"/>
        <v>1.7511812566100811E-9</v>
      </c>
      <c r="AT164" s="7">
        <f t="shared" si="121"/>
        <v>3.1385238417467494E-2</v>
      </c>
      <c r="AU164" s="6">
        <f t="shared" si="122"/>
        <v>1.0667807244415109E-2</v>
      </c>
      <c r="AV164" s="6">
        <f t="shared" si="118"/>
        <v>1.3354825808658687E-3</v>
      </c>
      <c r="AW164" s="6">
        <f t="shared" si="119"/>
        <v>2.0763934260069793E-2</v>
      </c>
      <c r="AY164">
        <f t="shared" si="120"/>
        <v>0.14481233720640424</v>
      </c>
      <c r="BB164" s="7">
        <f t="shared" si="128"/>
        <v>1.8790109813224851E-2</v>
      </c>
      <c r="BC164" s="6">
        <f t="shared" si="129"/>
        <v>9.5372866753341817E-3</v>
      </c>
      <c r="BD164" s="6">
        <f t="shared" si="124"/>
        <v>1.3494432891228826E-3</v>
      </c>
      <c r="BE164" s="6">
        <f t="shared" si="125"/>
        <v>9.3926362480475003E-3</v>
      </c>
      <c r="BG164">
        <f t="shared" si="126"/>
        <v>2.9696812479950943E-2</v>
      </c>
      <c r="BJ164" s="4">
        <f t="shared" si="97"/>
        <v>78.970000999999996</v>
      </c>
      <c r="BK164" s="3">
        <f t="shared" si="98"/>
        <v>-1.5183477835045221E-3</v>
      </c>
      <c r="BL164" s="3"/>
      <c r="BM164" s="3">
        <f t="shared" si="99"/>
        <v>1.3504492305874945E-3</v>
      </c>
      <c r="BN164" s="3">
        <f t="shared" si="99"/>
        <v>-2.6417581892980583E-3</v>
      </c>
      <c r="BO164" s="3">
        <f t="shared" si="100"/>
        <v>1.9048168914062236E-2</v>
      </c>
      <c r="BP164" s="3"/>
      <c r="BQ164" s="3">
        <f t="shared" si="101"/>
        <v>1.331598305646682E-3</v>
      </c>
      <c r="BR164" s="3">
        <f t="shared" si="101"/>
        <v>-1.0536834992970097E-3</v>
      </c>
      <c r="BS164" s="3">
        <f t="shared" si="102"/>
        <v>3.1385238417467494E-2</v>
      </c>
      <c r="BT164" s="3"/>
      <c r="BU164" s="3">
        <f t="shared" si="103"/>
        <v>1.3354825808658687E-3</v>
      </c>
      <c r="BV164" s="3">
        <f t="shared" si="103"/>
        <v>2.0763934260069793E-2</v>
      </c>
      <c r="BW164" s="3">
        <f t="shared" si="104"/>
        <v>1.8790109813224851E-2</v>
      </c>
      <c r="BX164" s="3"/>
      <c r="BY164" s="3">
        <f t="shared" si="105"/>
        <v>1.3494432891228826E-3</v>
      </c>
      <c r="BZ164" s="3">
        <f t="shared" si="105"/>
        <v>9.3926362480475003E-3</v>
      </c>
    </row>
    <row r="165" spans="1:78" s="2" customFormat="1" hidden="1">
      <c r="A165" s="11">
        <v>40315</v>
      </c>
      <c r="B165">
        <v>81.150002000000001</v>
      </c>
      <c r="C165">
        <f t="shared" si="83"/>
        <v>81.150002000000001</v>
      </c>
      <c r="D165">
        <f t="shared" si="84"/>
        <v>71.260002</v>
      </c>
      <c r="E165" s="10">
        <f t="shared" si="88"/>
        <v>0</v>
      </c>
      <c r="F165" s="10">
        <f t="shared" si="89"/>
        <v>5.6442704661741609E-2</v>
      </c>
      <c r="G165" s="33">
        <f t="shared" si="106"/>
        <v>0</v>
      </c>
      <c r="H165" s="33">
        <f t="shared" si="107"/>
        <v>0.80319376814088206</v>
      </c>
      <c r="I165" s="10">
        <f t="shared" si="90"/>
        <v>0.80319376814088206</v>
      </c>
      <c r="J165">
        <f t="shared" si="123"/>
        <v>0.41559805932799943</v>
      </c>
      <c r="K165">
        <f t="shared" si="81"/>
        <v>0.58538885892063508</v>
      </c>
      <c r="L165">
        <f t="shared" si="82"/>
        <v>-7.7033169390974235E-4</v>
      </c>
      <c r="M165">
        <f t="shared" si="127"/>
        <v>-5.9802037139005044E-4</v>
      </c>
      <c r="N165">
        <f t="shared" si="91"/>
        <v>1.5508019026772273E-4</v>
      </c>
      <c r="P165" s="2">
        <f t="shared" si="108"/>
        <v>2.1800010000000043</v>
      </c>
      <c r="Q165" s="2">
        <f t="shared" si="109"/>
        <v>2.1800010000000043</v>
      </c>
      <c r="R165" s="2">
        <f t="shared" si="110"/>
        <v>0</v>
      </c>
      <c r="S165" s="2">
        <f t="shared" si="130"/>
        <v>-0.29318131818181831</v>
      </c>
      <c r="T165" s="2">
        <f t="shared" si="131"/>
        <v>-0.21599959999999996</v>
      </c>
      <c r="U165" s="9">
        <f t="shared" si="92"/>
        <v>1.3573234310703277</v>
      </c>
      <c r="V165" s="9">
        <f t="shared" si="93"/>
        <v>57.579007325865497</v>
      </c>
      <c r="W165" s="9">
        <f t="shared" si="94"/>
        <v>0.38178893406721054</v>
      </c>
      <c r="X165" s="9">
        <f t="shared" si="132"/>
        <v>1</v>
      </c>
      <c r="Y165" s="9">
        <f t="shared" si="95"/>
        <v>0.89100000000000001</v>
      </c>
      <c r="AA165" s="8">
        <f t="shared" si="96"/>
        <v>4.8885420735854783</v>
      </c>
      <c r="AD165" s="7">
        <f t="shared" si="111"/>
        <v>2.723127243379159E-2</v>
      </c>
      <c r="AE165" s="6">
        <f t="shared" si="115"/>
        <v>1.2856462325143534E-2</v>
      </c>
      <c r="AF165" s="6">
        <f t="shared" si="85"/>
        <v>7.0135610106182265E-3</v>
      </c>
      <c r="AG165" s="6">
        <f t="shared" si="86"/>
        <v>1.4311029224576929E-2</v>
      </c>
      <c r="AI165">
        <f t="shared" si="87"/>
        <v>3.2151578880171891E-7</v>
      </c>
      <c r="AL165" s="7">
        <f t="shared" si="116"/>
        <v>2.9513220656754997E-2</v>
      </c>
      <c r="AM165" s="6">
        <f t="shared" si="117"/>
        <v>2.4327162507292187E-2</v>
      </c>
      <c r="AN165" s="6">
        <f t="shared" si="112"/>
        <v>7.0600357195803346E-3</v>
      </c>
      <c r="AO165" s="6">
        <f t="shared" si="113"/>
        <v>5.0979255706157245E-3</v>
      </c>
      <c r="AQ165">
        <f t="shared" si="114"/>
        <v>4.099186928002785E-8</v>
      </c>
      <c r="AT165" s="7">
        <f t="shared" si="121"/>
        <v>5.9008577773827633E-2</v>
      </c>
      <c r="AU165" s="6">
        <f t="shared" si="122"/>
        <v>1.9020062378078205E-2</v>
      </c>
      <c r="AV165" s="6">
        <f t="shared" si="118"/>
        <v>7.1502494873475902E-3</v>
      </c>
      <c r="AW165" s="6">
        <f t="shared" si="119"/>
        <v>3.9968541438243285E-2</v>
      </c>
      <c r="AY165">
        <f t="shared" si="120"/>
        <v>0.53656565736223216</v>
      </c>
      <c r="BB165" s="7">
        <f t="shared" si="128"/>
        <v>5.7441140179547899E-2</v>
      </c>
      <c r="BC165" s="6">
        <f t="shared" si="129"/>
        <v>1.392524291456603E-2</v>
      </c>
      <c r="BD165" s="6">
        <f t="shared" si="124"/>
        <v>7.2033027158293142E-3</v>
      </c>
      <c r="BE165" s="6">
        <f t="shared" si="125"/>
        <v>4.3546630222760827E-2</v>
      </c>
      <c r="BG165">
        <f t="shared" si="126"/>
        <v>0.63832806109232476</v>
      </c>
      <c r="BJ165" s="4">
        <f t="shared" si="97"/>
        <v>81.150002000000001</v>
      </c>
      <c r="BK165" s="3">
        <f t="shared" si="98"/>
        <v>2.723127243379159E-2</v>
      </c>
      <c r="BL165" s="3"/>
      <c r="BM165" s="3">
        <f t="shared" si="99"/>
        <v>7.0135610106182265E-3</v>
      </c>
      <c r="BN165" s="3">
        <f t="shared" si="99"/>
        <v>1.4311029224576929E-2</v>
      </c>
      <c r="BO165" s="3">
        <f t="shared" si="100"/>
        <v>2.9513220656754997E-2</v>
      </c>
      <c r="BP165" s="3"/>
      <c r="BQ165" s="3">
        <f t="shared" si="101"/>
        <v>7.0600357195803346E-3</v>
      </c>
      <c r="BR165" s="3">
        <f t="shared" si="101"/>
        <v>5.0979255706157245E-3</v>
      </c>
      <c r="BS165" s="3">
        <f t="shared" si="102"/>
        <v>5.9008577773827633E-2</v>
      </c>
      <c r="BT165" s="3"/>
      <c r="BU165" s="3">
        <f t="shared" si="103"/>
        <v>7.1502494873475902E-3</v>
      </c>
      <c r="BV165" s="3">
        <f t="shared" si="103"/>
        <v>3.9968541438243285E-2</v>
      </c>
      <c r="BW165" s="3">
        <f t="shared" si="104"/>
        <v>5.7441140179547899E-2</v>
      </c>
      <c r="BX165" s="3"/>
      <c r="BY165" s="3">
        <f t="shared" si="105"/>
        <v>7.2033027158293142E-3</v>
      </c>
      <c r="BZ165" s="3">
        <f t="shared" si="105"/>
        <v>4.3546630222760827E-2</v>
      </c>
    </row>
    <row r="166" spans="1:78" s="2" customFormat="1" hidden="1">
      <c r="A166" s="11">
        <v>40322</v>
      </c>
      <c r="B166">
        <v>79.669998000000007</v>
      </c>
      <c r="C166">
        <f t="shared" si="83"/>
        <v>81.150002000000001</v>
      </c>
      <c r="D166">
        <f t="shared" si="84"/>
        <v>71.260002</v>
      </c>
      <c r="E166" s="10">
        <f t="shared" si="88"/>
        <v>7.9937286025168874E-3</v>
      </c>
      <c r="F166" s="10">
        <f t="shared" si="89"/>
        <v>4.8448976059224769E-2</v>
      </c>
      <c r="G166" s="33">
        <f t="shared" si="106"/>
        <v>0.12639194690594074</v>
      </c>
      <c r="H166" s="33">
        <f t="shared" si="107"/>
        <v>0.68944101592553608</v>
      </c>
      <c r="I166" s="10">
        <f t="shared" si="90"/>
        <v>0.68944101592553608</v>
      </c>
      <c r="J166">
        <f t="shared" si="123"/>
        <v>0.42957874315690614</v>
      </c>
      <c r="K166">
        <f t="shared" si="81"/>
        <v>0.58130875187481656</v>
      </c>
      <c r="L166">
        <f t="shared" si="82"/>
        <v>-7.4828504421993209E-4</v>
      </c>
      <c r="M166">
        <f t="shared" si="127"/>
        <v>-6.5066552281926675E-4</v>
      </c>
      <c r="N166">
        <f t="shared" si="91"/>
        <v>8.7857569260598806E-5</v>
      </c>
      <c r="P166" s="2">
        <f t="shared" si="108"/>
        <v>-1.4800039999999939</v>
      </c>
      <c r="Q166" s="2">
        <f t="shared" si="109"/>
        <v>0</v>
      </c>
      <c r="R166" s="2">
        <f t="shared" si="110"/>
        <v>-1.4800039999999939</v>
      </c>
      <c r="S166" s="2">
        <f t="shared" si="130"/>
        <v>-0.26363618181818149</v>
      </c>
      <c r="T166" s="2">
        <f t="shared" si="131"/>
        <v>-0.28999979999999964</v>
      </c>
      <c r="U166" s="9">
        <f t="shared" si="92"/>
        <v>0.90909090909090906</v>
      </c>
      <c r="V166" s="9">
        <f t="shared" si="93"/>
        <v>47.61904761904762</v>
      </c>
      <c r="W166" s="9">
        <f t="shared" si="94"/>
        <v>0.47142857142857147</v>
      </c>
      <c r="X166" s="9">
        <f t="shared" si="132"/>
        <v>0</v>
      </c>
      <c r="Y166" s="9">
        <f t="shared" si="95"/>
        <v>0.9</v>
      </c>
      <c r="AA166" s="8">
        <f t="shared" si="96"/>
        <v>5.0010951721547379</v>
      </c>
      <c r="AD166" s="7">
        <f t="shared" si="111"/>
        <v>-1.8406240317595423E-2</v>
      </c>
      <c r="AE166" s="6">
        <f t="shared" si="115"/>
        <v>4.4125160580980836E-3</v>
      </c>
      <c r="AF166" s="6">
        <f t="shared" si="85"/>
        <v>1.0292779084863844E-2</v>
      </c>
      <c r="AG166" s="6">
        <f t="shared" si="86"/>
        <v>-2.2920349518873985E-2</v>
      </c>
      <c r="AI166">
        <f t="shared" si="87"/>
        <v>8.247133784416749E-7</v>
      </c>
      <c r="AL166" s="7">
        <f t="shared" si="116"/>
        <v>7.3066843326917924E-3</v>
      </c>
      <c r="AM166" s="6">
        <f t="shared" si="117"/>
        <v>1.9302337135788949E-2</v>
      </c>
      <c r="AN166" s="6">
        <f t="shared" si="112"/>
        <v>1.0799879182201162E-2</v>
      </c>
      <c r="AO166" s="6">
        <f t="shared" si="113"/>
        <v>-1.2232548947344896E-2</v>
      </c>
      <c r="AQ166">
        <f t="shared" si="114"/>
        <v>2.3601775039304214E-7</v>
      </c>
      <c r="AT166" s="7">
        <f t="shared" si="121"/>
        <v>3.8512966157864245E-2</v>
      </c>
      <c r="AU166" s="6">
        <f t="shared" si="122"/>
        <v>2.3310210675057216E-2</v>
      </c>
      <c r="AV166" s="6">
        <f t="shared" si="118"/>
        <v>1.0638265040153102E-2</v>
      </c>
      <c r="AW166" s="6">
        <f t="shared" si="119"/>
        <v>1.483810283050542E-2</v>
      </c>
      <c r="AY166">
        <f t="shared" si="120"/>
        <v>7.395082535811176E-2</v>
      </c>
      <c r="BB166" s="7">
        <f t="shared" si="128"/>
        <v>3.3178978498820524E-2</v>
      </c>
      <c r="BC166" s="6">
        <f t="shared" si="129"/>
        <v>1.7641804283845351E-2</v>
      </c>
      <c r="BD166" s="6">
        <f t="shared" si="124"/>
        <v>1.077102883153115E-2</v>
      </c>
      <c r="BE166" s="6">
        <f t="shared" si="125"/>
        <v>1.5310108309463819E-2</v>
      </c>
      <c r="BG166">
        <f t="shared" si="126"/>
        <v>7.8902607499942212E-2</v>
      </c>
      <c r="BJ166" s="4">
        <f t="shared" si="97"/>
        <v>79.669998000000007</v>
      </c>
      <c r="BK166" s="3">
        <f t="shared" si="98"/>
        <v>-1.8406240317595423E-2</v>
      </c>
      <c r="BL166" s="3"/>
      <c r="BM166" s="3">
        <f t="shared" si="99"/>
        <v>1.0292779084863844E-2</v>
      </c>
      <c r="BN166" s="3">
        <f t="shared" si="99"/>
        <v>-2.2920349518873985E-2</v>
      </c>
      <c r="BO166" s="3">
        <f t="shared" si="100"/>
        <v>7.3066843326917924E-3</v>
      </c>
      <c r="BP166" s="3"/>
      <c r="BQ166" s="3">
        <f t="shared" si="101"/>
        <v>1.0799879182201162E-2</v>
      </c>
      <c r="BR166" s="3">
        <f t="shared" si="101"/>
        <v>-1.2232548947344896E-2</v>
      </c>
      <c r="BS166" s="3">
        <f t="shared" si="102"/>
        <v>3.8512966157864245E-2</v>
      </c>
      <c r="BT166" s="3"/>
      <c r="BU166" s="3">
        <f t="shared" si="103"/>
        <v>1.0638265040153102E-2</v>
      </c>
      <c r="BV166" s="3">
        <f t="shared" si="103"/>
        <v>1.483810283050542E-2</v>
      </c>
      <c r="BW166" s="3">
        <f t="shared" si="104"/>
        <v>3.3178978498820524E-2</v>
      </c>
      <c r="BX166" s="3"/>
      <c r="BY166" s="3">
        <f t="shared" si="105"/>
        <v>1.077102883153115E-2</v>
      </c>
      <c r="BZ166" s="3">
        <f t="shared" si="105"/>
        <v>1.5310108309463819E-2</v>
      </c>
    </row>
    <row r="167" spans="1:78" s="2" customFormat="1" hidden="1">
      <c r="A167" s="11">
        <v>40329</v>
      </c>
      <c r="B167">
        <v>79.889999000000003</v>
      </c>
      <c r="C167">
        <f t="shared" si="83"/>
        <v>81.150002000000001</v>
      </c>
      <c r="D167">
        <f t="shared" si="84"/>
        <v>71.260002</v>
      </c>
      <c r="E167" s="10">
        <f t="shared" si="88"/>
        <v>6.7961191433018398E-3</v>
      </c>
      <c r="F167" s="10">
        <f t="shared" si="89"/>
        <v>4.9646585518439736E-2</v>
      </c>
      <c r="G167" s="33">
        <f t="shared" si="106"/>
        <v>0.10745607871353036</v>
      </c>
      <c r="H167" s="33">
        <f t="shared" si="107"/>
        <v>0.70648329729870429</v>
      </c>
      <c r="I167" s="10">
        <f t="shared" si="90"/>
        <v>0.70648329729870429</v>
      </c>
      <c r="J167">
        <f t="shared" si="123"/>
        <v>0.4404241441843596</v>
      </c>
      <c r="K167">
        <f t="shared" si="81"/>
        <v>0.57714038939031587</v>
      </c>
      <c r="L167">
        <f t="shared" si="82"/>
        <v>-7.227729759146696E-4</v>
      </c>
      <c r="M167">
        <f t="shared" si="127"/>
        <v>-6.8906208374434679E-4</v>
      </c>
      <c r="N167">
        <f t="shared" si="91"/>
        <v>3.0339802953290529E-5</v>
      </c>
      <c r="P167" s="2">
        <f t="shared" si="108"/>
        <v>0.22000099999999634</v>
      </c>
      <c r="Q167" s="2">
        <f t="shared" si="109"/>
        <v>0.22000099999999634</v>
      </c>
      <c r="R167" s="2">
        <f t="shared" si="110"/>
        <v>0</v>
      </c>
      <c r="S167" s="2">
        <f t="shared" si="130"/>
        <v>-0.26363618181818149</v>
      </c>
      <c r="T167" s="2">
        <f t="shared" si="131"/>
        <v>-0.28999979999999964</v>
      </c>
      <c r="U167" s="9">
        <f t="shared" si="92"/>
        <v>0.90909090909090906</v>
      </c>
      <c r="V167" s="9">
        <f t="shared" si="93"/>
        <v>47.61904761904762</v>
      </c>
      <c r="W167" s="9">
        <f t="shared" si="94"/>
        <v>0.47142857142857147</v>
      </c>
      <c r="X167" s="9">
        <f t="shared" si="132"/>
        <v>0</v>
      </c>
      <c r="Y167" s="9">
        <f t="shared" si="95"/>
        <v>0.9</v>
      </c>
      <c r="AA167" s="8">
        <f t="shared" si="96"/>
        <v>5.0118830554158844</v>
      </c>
      <c r="AD167" s="7">
        <f t="shared" si="111"/>
        <v>2.7575976880169534E-3</v>
      </c>
      <c r="AE167" s="6">
        <f t="shared" si="115"/>
        <v>-7.824321314789235E-3</v>
      </c>
      <c r="AF167" s="6">
        <f t="shared" si="85"/>
        <v>5.2314715029858844E-3</v>
      </c>
      <c r="AG167" s="6">
        <f t="shared" si="86"/>
        <v>1.0598796878958518E-2</v>
      </c>
      <c r="AI167">
        <f t="shared" si="87"/>
        <v>1.7634928615607664E-7</v>
      </c>
      <c r="AL167" s="7">
        <f t="shared" si="116"/>
        <v>1.1582629804213379E-2</v>
      </c>
      <c r="AM167" s="6">
        <f t="shared" si="117"/>
        <v>1.6862675926930602E-2</v>
      </c>
      <c r="AN167" s="6">
        <f t="shared" si="112"/>
        <v>4.5135608257086549E-3</v>
      </c>
      <c r="AO167" s="6">
        <f t="shared" si="113"/>
        <v>-5.7912683975422461E-3</v>
      </c>
      <c r="AQ167">
        <f t="shared" si="114"/>
        <v>5.2900299136232706E-8</v>
      </c>
      <c r="AT167" s="7">
        <f t="shared" si="121"/>
        <v>3.1405556660355542E-2</v>
      </c>
      <c r="AU167" s="6">
        <f t="shared" si="122"/>
        <v>2.6023407236013506E-2</v>
      </c>
      <c r="AV167" s="6">
        <f t="shared" si="118"/>
        <v>4.811255577318819E-3</v>
      </c>
      <c r="AW167" s="6">
        <f t="shared" si="119"/>
        <v>4.9103028789281682E-3</v>
      </c>
      <c r="AY167">
        <f t="shared" si="120"/>
        <v>8.0984673383791804E-3</v>
      </c>
      <c r="BB167" s="7">
        <f t="shared" si="128"/>
        <v>2.5738320950864473E-2</v>
      </c>
      <c r="BC167" s="6">
        <f t="shared" si="129"/>
        <v>1.7927935852176655E-2</v>
      </c>
      <c r="BD167" s="6">
        <f t="shared" si="124"/>
        <v>4.8753188282913166E-3</v>
      </c>
      <c r="BE167" s="6">
        <f t="shared" si="125"/>
        <v>7.5305631938528544E-3</v>
      </c>
      <c r="BG167">
        <f t="shared" si="126"/>
        <v>1.9089288611018794E-2</v>
      </c>
      <c r="BJ167" s="4">
        <f t="shared" si="97"/>
        <v>79.889999000000003</v>
      </c>
      <c r="BK167" s="3">
        <f t="shared" si="98"/>
        <v>2.7575976880169534E-3</v>
      </c>
      <c r="BL167" s="3"/>
      <c r="BM167" s="3">
        <f t="shared" si="99"/>
        <v>5.2314715029858844E-3</v>
      </c>
      <c r="BN167" s="3">
        <f t="shared" si="99"/>
        <v>1.0598796878958518E-2</v>
      </c>
      <c r="BO167" s="3">
        <f t="shared" si="100"/>
        <v>1.1582629804213379E-2</v>
      </c>
      <c r="BP167" s="3"/>
      <c r="BQ167" s="3">
        <f t="shared" si="101"/>
        <v>4.5135608257086549E-3</v>
      </c>
      <c r="BR167" s="3">
        <f t="shared" si="101"/>
        <v>-5.7912683975422461E-3</v>
      </c>
      <c r="BS167" s="3">
        <f t="shared" si="102"/>
        <v>3.1405556660355542E-2</v>
      </c>
      <c r="BT167" s="3"/>
      <c r="BU167" s="3">
        <f t="shared" si="103"/>
        <v>4.811255577318819E-3</v>
      </c>
      <c r="BV167" s="3">
        <f t="shared" si="103"/>
        <v>4.9103028789281682E-3</v>
      </c>
      <c r="BW167" s="3">
        <f t="shared" si="104"/>
        <v>2.5738320950864473E-2</v>
      </c>
      <c r="BX167" s="3"/>
      <c r="BY167" s="3">
        <f t="shared" si="105"/>
        <v>4.8753188282913166E-3</v>
      </c>
      <c r="BZ167" s="3">
        <f t="shared" si="105"/>
        <v>7.5305631938528544E-3</v>
      </c>
    </row>
    <row r="168" spans="1:78" s="2" customFormat="1" hidden="1">
      <c r="A168" s="11">
        <v>40336</v>
      </c>
      <c r="B168">
        <v>79.800003000000004</v>
      </c>
      <c r="C168">
        <f t="shared" si="83"/>
        <v>81.150002000000001</v>
      </c>
      <c r="D168">
        <f t="shared" si="84"/>
        <v>71.260002</v>
      </c>
      <c r="E168" s="10">
        <f t="shared" si="88"/>
        <v>7.2856271881604588E-3</v>
      </c>
      <c r="F168" s="10">
        <f t="shared" si="89"/>
        <v>4.9157077473581196E-2</v>
      </c>
      <c r="G168" s="33">
        <f t="shared" si="106"/>
        <v>0.11519588048717593</v>
      </c>
      <c r="H168" s="33">
        <f t="shared" si="107"/>
        <v>0.6995174757024244</v>
      </c>
      <c r="I168" s="10">
        <f t="shared" si="90"/>
        <v>0.6995174757024244</v>
      </c>
      <c r="J168">
        <f t="shared" si="123"/>
        <v>0.45805464710548305</v>
      </c>
      <c r="K168">
        <f t="shared" si="81"/>
        <v>0.57299912870174508</v>
      </c>
      <c r="L168">
        <f t="shared" si="82"/>
        <v>-6.948605429618821E-4</v>
      </c>
      <c r="M168">
        <f t="shared" si="127"/>
        <v>-7.1389106847699222E-4</v>
      </c>
      <c r="N168">
        <f t="shared" si="91"/>
        <v>-1.7127472963599109E-5</v>
      </c>
      <c r="P168" s="2">
        <f t="shared" si="108"/>
        <v>-8.9995999999999299E-2</v>
      </c>
      <c r="Q168" s="2">
        <f t="shared" si="109"/>
        <v>0</v>
      </c>
      <c r="R168" s="2">
        <f t="shared" si="110"/>
        <v>-8.9995999999999299E-2</v>
      </c>
      <c r="S168" s="2">
        <f t="shared" si="130"/>
        <v>-0.26772690909090874</v>
      </c>
      <c r="T168" s="2">
        <f t="shared" si="131"/>
        <v>-0.29449959999999964</v>
      </c>
      <c r="U168" s="9">
        <f t="shared" si="92"/>
        <v>0.90909090909090906</v>
      </c>
      <c r="V168" s="9">
        <f t="shared" si="93"/>
        <v>47.61904761904762</v>
      </c>
      <c r="W168" s="9">
        <f t="shared" si="94"/>
        <v>0.47142857142857147</v>
      </c>
      <c r="X168" s="9">
        <f t="shared" si="132"/>
        <v>0</v>
      </c>
      <c r="Y168" s="9">
        <f t="shared" si="95"/>
        <v>0.9</v>
      </c>
      <c r="AA168" s="8">
        <f t="shared" si="96"/>
        <v>5.0294660910610913</v>
      </c>
      <c r="AD168" s="7">
        <f t="shared" si="111"/>
        <v>-1.1271339269920187E-3</v>
      </c>
      <c r="AE168" s="6">
        <f t="shared" si="115"/>
        <v>8.1523188051246733E-4</v>
      </c>
      <c r="AF168" s="6">
        <f t="shared" si="85"/>
        <v>9.4783265980332549E-4</v>
      </c>
      <c r="AG168" s="6">
        <f t="shared" si="86"/>
        <v>-1.9452258605136379E-3</v>
      </c>
      <c r="AI168">
        <f t="shared" si="87"/>
        <v>5.9401941105353573E-9</v>
      </c>
      <c r="AL168" s="7">
        <f t="shared" si="116"/>
        <v>-1.6775776556570341E-2</v>
      </c>
      <c r="AM168" s="6">
        <f t="shared" si="117"/>
        <v>7.9066895592724562E-3</v>
      </c>
      <c r="AN168" s="6">
        <f t="shared" si="112"/>
        <v>7.9515668332869049E-4</v>
      </c>
      <c r="AO168" s="6">
        <f t="shared" si="113"/>
        <v>-2.4910395515007795E-2</v>
      </c>
      <c r="AQ168">
        <f t="shared" si="114"/>
        <v>9.7875048062164107E-7</v>
      </c>
      <c r="AT168" s="7">
        <f t="shared" si="121"/>
        <v>2.950366479128344E-2</v>
      </c>
      <c r="AU168" s="6">
        <f t="shared" si="122"/>
        <v>2.9840467465288633E-2</v>
      </c>
      <c r="AV168" s="6">
        <f t="shared" si="118"/>
        <v>7.7554643468408333E-4</v>
      </c>
      <c r="AW168" s="6">
        <f t="shared" si="119"/>
        <v>-1.3044438060572545E-3</v>
      </c>
      <c r="AY168">
        <f t="shared" si="120"/>
        <v>5.7152735567197663E-4</v>
      </c>
      <c r="BB168" s="7">
        <f t="shared" si="128"/>
        <v>4.1840734294688847E-2</v>
      </c>
      <c r="BC168" s="6">
        <f t="shared" si="129"/>
        <v>1.9575004374920889E-2</v>
      </c>
      <c r="BD168" s="6">
        <f t="shared" si="124"/>
        <v>7.918709983506403E-4</v>
      </c>
      <c r="BE168" s="6">
        <f t="shared" si="125"/>
        <v>2.1689748905577427E-2</v>
      </c>
      <c r="BG168">
        <f t="shared" si="126"/>
        <v>0.15835941115825036</v>
      </c>
      <c r="BJ168" s="4">
        <f t="shared" si="97"/>
        <v>79.800003000000004</v>
      </c>
      <c r="BK168" s="3">
        <f t="shared" si="98"/>
        <v>-1.1271339269920187E-3</v>
      </c>
      <c r="BL168" s="3"/>
      <c r="BM168" s="3">
        <f t="shared" si="99"/>
        <v>9.4783265980332549E-4</v>
      </c>
      <c r="BN168" s="3">
        <f t="shared" si="99"/>
        <v>-1.9452258605136379E-3</v>
      </c>
      <c r="BO168" s="3">
        <f t="shared" si="100"/>
        <v>-1.6775776556570341E-2</v>
      </c>
      <c r="BP168" s="3"/>
      <c r="BQ168" s="3">
        <f t="shared" si="101"/>
        <v>7.9515668332869049E-4</v>
      </c>
      <c r="BR168" s="3">
        <f t="shared" si="101"/>
        <v>-2.4910395515007795E-2</v>
      </c>
      <c r="BS168" s="3">
        <f t="shared" si="102"/>
        <v>2.950366479128344E-2</v>
      </c>
      <c r="BT168" s="3"/>
      <c r="BU168" s="3">
        <f t="shared" si="103"/>
        <v>7.7554643468408333E-4</v>
      </c>
      <c r="BV168" s="3">
        <f t="shared" si="103"/>
        <v>-1.3044438060572545E-3</v>
      </c>
      <c r="BW168" s="3">
        <f t="shared" si="104"/>
        <v>4.1840734294688847E-2</v>
      </c>
      <c r="BX168" s="3"/>
      <c r="BY168" s="3">
        <f t="shared" si="105"/>
        <v>7.918709983506403E-4</v>
      </c>
      <c r="BZ168" s="3">
        <f t="shared" si="105"/>
        <v>2.1689748905577427E-2</v>
      </c>
    </row>
    <row r="169" spans="1:78" s="2" customFormat="1" hidden="1">
      <c r="A169" s="11">
        <v>40343</v>
      </c>
      <c r="B169">
        <v>80.209998999999996</v>
      </c>
      <c r="C169">
        <f t="shared" si="83"/>
        <v>81.150002000000001</v>
      </c>
      <c r="D169">
        <f t="shared" si="84"/>
        <v>71.260002</v>
      </c>
      <c r="E169" s="10">
        <f t="shared" si="88"/>
        <v>5.0600239401394848E-3</v>
      </c>
      <c r="F169" s="10">
        <f t="shared" si="89"/>
        <v>5.1382680721602195E-2</v>
      </c>
      <c r="G169" s="33">
        <f t="shared" si="106"/>
        <v>8.0006003329101363E-2</v>
      </c>
      <c r="H169" s="33">
        <f t="shared" si="107"/>
        <v>0.73118836514469188</v>
      </c>
      <c r="I169" s="10">
        <f t="shared" si="90"/>
        <v>0.73118836514469188</v>
      </c>
      <c r="J169">
        <f t="shared" si="123"/>
        <v>0.47800973477271713</v>
      </c>
      <c r="K169">
        <f t="shared" si="81"/>
        <v>0.56874332417940787</v>
      </c>
      <c r="L169">
        <f t="shared" si="82"/>
        <v>-6.6696273269577385E-4</v>
      </c>
      <c r="M169">
        <f t="shared" si="127"/>
        <v>-7.2641792322980124E-4</v>
      </c>
      <c r="N169">
        <f t="shared" si="91"/>
        <v>-5.3509671480624656E-5</v>
      </c>
      <c r="P169" s="2">
        <f t="shared" si="108"/>
        <v>0.40999599999999248</v>
      </c>
      <c r="Q169" s="2">
        <f t="shared" si="109"/>
        <v>0.40999599999999248</v>
      </c>
      <c r="R169" s="2">
        <f t="shared" si="110"/>
        <v>0</v>
      </c>
      <c r="S169" s="2">
        <f t="shared" si="130"/>
        <v>-0.26772690909090874</v>
      </c>
      <c r="T169" s="2">
        <f t="shared" si="131"/>
        <v>-0.28449974999999983</v>
      </c>
      <c r="U169" s="9">
        <f t="shared" si="92"/>
        <v>0.94104444411957799</v>
      </c>
      <c r="V169" s="9">
        <f t="shared" si="93"/>
        <v>48.481344513799549</v>
      </c>
      <c r="W169" s="9">
        <f t="shared" si="94"/>
        <v>0.4636678993758041</v>
      </c>
      <c r="X169" s="9">
        <f t="shared" si="132"/>
        <v>8.6576343693605659E-2</v>
      </c>
      <c r="Y169" s="9">
        <f t="shared" si="95"/>
        <v>0.89922081290675759</v>
      </c>
      <c r="AA169" s="8">
        <f t="shared" si="96"/>
        <v>5.0408449373837989</v>
      </c>
      <c r="AD169" s="7">
        <f t="shared" si="111"/>
        <v>5.1246408618122498E-3</v>
      </c>
      <c r="AE169" s="6">
        <f t="shared" si="115"/>
        <v>1.9987534674101156E-3</v>
      </c>
      <c r="AF169" s="6">
        <f t="shared" si="85"/>
        <v>1.5402627383055655E-3</v>
      </c>
      <c r="AG169" s="6">
        <f t="shared" si="86"/>
        <v>3.1213653421343873E-3</v>
      </c>
      <c r="AI169">
        <f t="shared" si="87"/>
        <v>1.5295010359619655E-8</v>
      </c>
      <c r="AL169" s="7">
        <f t="shared" si="116"/>
        <v>6.7551046228373594E-3</v>
      </c>
      <c r="AM169" s="6">
        <f t="shared" si="117"/>
        <v>2.2171605507930476E-3</v>
      </c>
      <c r="AN169" s="6">
        <f t="shared" si="112"/>
        <v>1.4847050984005971E-3</v>
      </c>
      <c r="AO169" s="6">
        <f t="shared" si="113"/>
        <v>4.520321609696492E-3</v>
      </c>
      <c r="AQ169">
        <f t="shared" si="114"/>
        <v>3.2229191569541144E-8</v>
      </c>
      <c r="AT169" s="7">
        <f t="shared" si="121"/>
        <v>1.7862084961996913E-2</v>
      </c>
      <c r="AU169" s="6">
        <f t="shared" si="122"/>
        <v>3.0678015731576497E-2</v>
      </c>
      <c r="AV169" s="6">
        <f t="shared" si="118"/>
        <v>1.247492466725015E-3</v>
      </c>
      <c r="AW169" s="6">
        <f t="shared" si="119"/>
        <v>-1.3886309529561575E-2</v>
      </c>
      <c r="AY169">
        <f t="shared" si="120"/>
        <v>6.4767920832867087E-2</v>
      </c>
      <c r="BB169" s="7">
        <f t="shared" si="128"/>
        <v>4.7357442079069417E-2</v>
      </c>
      <c r="BC169" s="6">
        <f t="shared" si="129"/>
        <v>2.3205076661338281E-2</v>
      </c>
      <c r="BD169" s="6">
        <f t="shared" si="124"/>
        <v>1.2690591126394461E-3</v>
      </c>
      <c r="BE169" s="6">
        <f t="shared" si="125"/>
        <v>2.3404281589499504E-2</v>
      </c>
      <c r="BG169">
        <f t="shared" si="126"/>
        <v>0.18438494532743335</v>
      </c>
      <c r="BJ169" s="4">
        <f t="shared" si="97"/>
        <v>80.209998999999996</v>
      </c>
      <c r="BK169" s="3">
        <f t="shared" si="98"/>
        <v>5.1246408618122498E-3</v>
      </c>
      <c r="BL169" s="3"/>
      <c r="BM169" s="3">
        <f t="shared" si="99"/>
        <v>1.5402627383055655E-3</v>
      </c>
      <c r="BN169" s="3">
        <f t="shared" si="99"/>
        <v>3.1213653421343873E-3</v>
      </c>
      <c r="BO169" s="3">
        <f t="shared" si="100"/>
        <v>6.7551046228373594E-3</v>
      </c>
      <c r="BP169" s="3"/>
      <c r="BQ169" s="3">
        <f t="shared" si="101"/>
        <v>1.4847050984005971E-3</v>
      </c>
      <c r="BR169" s="3">
        <f t="shared" si="101"/>
        <v>4.520321609696492E-3</v>
      </c>
      <c r="BS169" s="3">
        <f t="shared" si="102"/>
        <v>1.7862084961996913E-2</v>
      </c>
      <c r="BT169" s="3"/>
      <c r="BU169" s="3">
        <f t="shared" si="103"/>
        <v>1.247492466725015E-3</v>
      </c>
      <c r="BV169" s="3">
        <f t="shared" si="103"/>
        <v>-1.3886309529561575E-2</v>
      </c>
      <c r="BW169" s="3">
        <f t="shared" si="104"/>
        <v>4.7357442079069417E-2</v>
      </c>
      <c r="BX169" s="3"/>
      <c r="BY169" s="3">
        <f t="shared" si="105"/>
        <v>1.2690591126394461E-3</v>
      </c>
      <c r="BZ169" s="3">
        <f t="shared" si="105"/>
        <v>2.3404281589499504E-2</v>
      </c>
    </row>
    <row r="170" spans="1:78" s="2" customFormat="1" hidden="1">
      <c r="A170" s="11">
        <v>40350</v>
      </c>
      <c r="B170">
        <v>81.050003000000004</v>
      </c>
      <c r="C170">
        <f t="shared" si="83"/>
        <v>81.150002000000001</v>
      </c>
      <c r="D170">
        <f t="shared" si="84"/>
        <v>71.260002</v>
      </c>
      <c r="E170" s="10">
        <f t="shared" si="88"/>
        <v>5.3549960615840216E-4</v>
      </c>
      <c r="F170" s="10">
        <f t="shared" si="89"/>
        <v>5.5907205055583255E-2</v>
      </c>
      <c r="G170" s="33">
        <f t="shared" si="106"/>
        <v>8.4669922079184026E-3</v>
      </c>
      <c r="H170" s="33">
        <f t="shared" si="107"/>
        <v>0.7955734751537562</v>
      </c>
      <c r="I170" s="10">
        <f t="shared" si="90"/>
        <v>0.7955734751537562</v>
      </c>
      <c r="J170">
        <f t="shared" si="123"/>
        <v>0.50147431428927591</v>
      </c>
      <c r="K170">
        <f t="shared" ref="K170:K233" si="133">AVERAGE(J131:J170)</f>
        <v>0.56454634663621173</v>
      </c>
      <c r="L170">
        <f t="shared" ref="L170:L233" si="134">SLOPE(K160:K170,A160:A170)</f>
        <v>-6.4178627344814877E-4</v>
      </c>
      <c r="M170">
        <f t="shared" si="127"/>
        <v>-7.285037504177655E-4</v>
      </c>
      <c r="N170">
        <f t="shared" si="91"/>
        <v>-7.8045729272655057E-5</v>
      </c>
      <c r="P170" s="2">
        <f t="shared" si="108"/>
        <v>0.84000400000000752</v>
      </c>
      <c r="Q170" s="2">
        <f t="shared" si="109"/>
        <v>0.84000400000000752</v>
      </c>
      <c r="R170" s="2">
        <f t="shared" si="110"/>
        <v>0</v>
      </c>
      <c r="S170" s="2">
        <f t="shared" si="130"/>
        <v>-0.26772690909090874</v>
      </c>
      <c r="T170" s="2">
        <f t="shared" si="131"/>
        <v>-0.25699959999999961</v>
      </c>
      <c r="U170" s="9">
        <f t="shared" si="92"/>
        <v>1.0417405672651208</v>
      </c>
      <c r="V170" s="9">
        <f t="shared" si="93"/>
        <v>51.022180974760957</v>
      </c>
      <c r="W170" s="9">
        <f t="shared" si="94"/>
        <v>0.44080037122715143</v>
      </c>
      <c r="X170" s="9">
        <f t="shared" si="132"/>
        <v>0.34168143806684226</v>
      </c>
      <c r="Y170" s="9">
        <f t="shared" si="95"/>
        <v>0.89692486705739838</v>
      </c>
      <c r="AA170" s="8">
        <f t="shared" si="96"/>
        <v>5.0391215068445536</v>
      </c>
      <c r="AD170" s="7">
        <f t="shared" si="111"/>
        <v>1.0418102284313658E-2</v>
      </c>
      <c r="AE170" s="6">
        <f t="shared" si="115"/>
        <v>7.7713715730629539E-3</v>
      </c>
      <c r="AF170" s="6">
        <f t="shared" si="85"/>
        <v>1.3238179599662806E-3</v>
      </c>
      <c r="AG170" s="6">
        <f t="shared" si="86"/>
        <v>2.6493876902427601E-3</v>
      </c>
      <c r="AI170">
        <f t="shared" si="87"/>
        <v>1.1019238827645004E-8</v>
      </c>
      <c r="AL170" s="7">
        <f t="shared" si="116"/>
        <v>1.4415609219133816E-2</v>
      </c>
      <c r="AM170" s="6">
        <f t="shared" si="117"/>
        <v>3.9943917724035534E-3</v>
      </c>
      <c r="AN170" s="6">
        <f t="shared" si="112"/>
        <v>1.2765467998664972E-3</v>
      </c>
      <c r="AO170" s="6">
        <f t="shared" si="113"/>
        <v>1.0399508830412466E-2</v>
      </c>
      <c r="AQ170">
        <f t="shared" si="114"/>
        <v>1.7058325538458494E-7</v>
      </c>
      <c r="AT170" s="7">
        <f t="shared" si="121"/>
        <v>2.4479891239842608E-2</v>
      </c>
      <c r="AU170" s="6">
        <f t="shared" si="122"/>
        <v>3.0979002366599201E-2</v>
      </c>
      <c r="AV170" s="6">
        <f t="shared" si="118"/>
        <v>1.1593115188937568E-3</v>
      </c>
      <c r="AW170" s="6">
        <f t="shared" si="119"/>
        <v>-7.1177570130891224E-3</v>
      </c>
      <c r="AY170">
        <f t="shared" si="120"/>
        <v>1.7016592088739582E-2</v>
      </c>
      <c r="BB170" s="7">
        <f t="shared" si="128"/>
        <v>5.5686173065015193E-2</v>
      </c>
      <c r="BC170" s="6">
        <f t="shared" si="129"/>
        <v>2.8334347788926424E-2</v>
      </c>
      <c r="BD170" s="6">
        <f t="shared" si="124"/>
        <v>1.1335087296135136E-3</v>
      </c>
      <c r="BE170" s="6">
        <f t="shared" si="125"/>
        <v>2.6689764303138137E-2</v>
      </c>
      <c r="BG170">
        <f t="shared" si="126"/>
        <v>0.239786266969746</v>
      </c>
      <c r="BJ170" s="4">
        <f t="shared" si="97"/>
        <v>81.050003000000004</v>
      </c>
      <c r="BK170" s="3">
        <f t="shared" si="98"/>
        <v>1.0418102284313658E-2</v>
      </c>
      <c r="BL170" s="3"/>
      <c r="BM170" s="3">
        <f t="shared" si="99"/>
        <v>1.3238179599662806E-3</v>
      </c>
      <c r="BN170" s="3">
        <f t="shared" si="99"/>
        <v>2.6493876902427601E-3</v>
      </c>
      <c r="BO170" s="3">
        <f t="shared" si="100"/>
        <v>1.4415609219133816E-2</v>
      </c>
      <c r="BP170" s="3"/>
      <c r="BQ170" s="3">
        <f t="shared" si="101"/>
        <v>1.2765467998664972E-3</v>
      </c>
      <c r="BR170" s="3">
        <f t="shared" si="101"/>
        <v>1.0399508830412466E-2</v>
      </c>
      <c r="BS170" s="3">
        <f t="shared" si="102"/>
        <v>2.4479891239842608E-2</v>
      </c>
      <c r="BT170" s="3"/>
      <c r="BU170" s="3">
        <f t="shared" si="103"/>
        <v>1.1593115188937568E-3</v>
      </c>
      <c r="BV170" s="3">
        <f t="shared" si="103"/>
        <v>-7.1177570130891224E-3</v>
      </c>
      <c r="BW170" s="3">
        <f t="shared" si="104"/>
        <v>5.5686173065015193E-2</v>
      </c>
      <c r="BX170" s="3"/>
      <c r="BY170" s="3">
        <f t="shared" si="105"/>
        <v>1.1335087296135136E-3</v>
      </c>
      <c r="BZ170" s="3">
        <f t="shared" si="105"/>
        <v>2.6689764303138137E-2</v>
      </c>
    </row>
    <row r="171" spans="1:78" s="2" customFormat="1" hidden="1">
      <c r="A171" s="11">
        <v>40357</v>
      </c>
      <c r="B171">
        <v>81.599997999999999</v>
      </c>
      <c r="C171">
        <f t="shared" si="83"/>
        <v>81.599997999999999</v>
      </c>
      <c r="D171">
        <f t="shared" si="84"/>
        <v>71.260002</v>
      </c>
      <c r="E171" s="10">
        <f t="shared" si="88"/>
        <v>0</v>
      </c>
      <c r="F171" s="10">
        <f t="shared" si="89"/>
        <v>5.8844317905380285E-2</v>
      </c>
      <c r="G171" s="33">
        <f t="shared" si="106"/>
        <v>0</v>
      </c>
      <c r="H171" s="33">
        <f t="shared" si="107"/>
        <v>0.83736932373013606</v>
      </c>
      <c r="I171" s="10">
        <f t="shared" si="90"/>
        <v>0.83736932373013606</v>
      </c>
      <c r="J171">
        <f t="shared" si="123"/>
        <v>0.52363177553292173</v>
      </c>
      <c r="K171">
        <f t="shared" si="133"/>
        <v>0.56038068003350439</v>
      </c>
      <c r="L171">
        <f t="shared" si="134"/>
        <v>-6.2321746059846206E-4</v>
      </c>
      <c r="M171">
        <f t="shared" si="127"/>
        <v>-7.2246010730942433E-4</v>
      </c>
      <c r="N171">
        <f t="shared" si="91"/>
        <v>-8.9318382039866052E-5</v>
      </c>
      <c r="P171" s="2">
        <f t="shared" si="108"/>
        <v>0.54999499999999557</v>
      </c>
      <c r="Q171" s="2">
        <f t="shared" si="109"/>
        <v>0.54999499999999557</v>
      </c>
      <c r="R171" s="2">
        <f t="shared" si="110"/>
        <v>0</v>
      </c>
      <c r="S171" s="2">
        <f t="shared" si="130"/>
        <v>-0.25863613636363619</v>
      </c>
      <c r="T171" s="2">
        <f t="shared" si="131"/>
        <v>-0.20949974999999982</v>
      </c>
      <c r="U171" s="9">
        <f t="shared" si="92"/>
        <v>1.2345415035752378</v>
      </c>
      <c r="V171" s="9">
        <f t="shared" si="93"/>
        <v>55.248090116025466</v>
      </c>
      <c r="W171" s="9">
        <f t="shared" si="94"/>
        <v>0.40276718895577085</v>
      </c>
      <c r="X171" s="9">
        <f t="shared" si="132"/>
        <v>0.76597122092326819</v>
      </c>
      <c r="Y171" s="9">
        <f t="shared" si="95"/>
        <v>0.89310625901169072</v>
      </c>
      <c r="AA171" s="8">
        <f t="shared" si="96"/>
        <v>5.0194159051183433</v>
      </c>
      <c r="AD171" s="7">
        <f t="shared" si="111"/>
        <v>6.7629522643838117E-3</v>
      </c>
      <c r="AE171" s="6">
        <f t="shared" si="115"/>
        <v>8.5905272743487353E-3</v>
      </c>
      <c r="AF171" s="6">
        <f t="shared" si="85"/>
        <v>9.1737492092406768E-4</v>
      </c>
      <c r="AG171" s="6">
        <f t="shared" si="86"/>
        <v>-1.7939815534752301E-3</v>
      </c>
      <c r="AI171">
        <f t="shared" si="87"/>
        <v>5.0523858935783356E-9</v>
      </c>
      <c r="AL171" s="7">
        <f t="shared" si="116"/>
        <v>2.2305695410509765E-2</v>
      </c>
      <c r="AM171" s="6">
        <f t="shared" si="117"/>
        <v>6.6751581739776505E-3</v>
      </c>
      <c r="AN171" s="6">
        <f t="shared" si="112"/>
        <v>9.1561714701867336E-4</v>
      </c>
      <c r="AO171" s="6">
        <f t="shared" si="113"/>
        <v>1.5643875944782872E-2</v>
      </c>
      <c r="AQ171">
        <f t="shared" si="114"/>
        <v>3.8601081163368481E-7</v>
      </c>
      <c r="AT171" s="7">
        <f t="shared" si="121"/>
        <v>3.2761191287730966E-2</v>
      </c>
      <c r="AU171" s="6">
        <f t="shared" si="122"/>
        <v>3.3114896411296106E-2</v>
      </c>
      <c r="AV171" s="6">
        <f t="shared" si="118"/>
        <v>7.3114154084841395E-4</v>
      </c>
      <c r="AW171" s="6">
        <f t="shared" si="119"/>
        <v>-1.4089231569101301E-3</v>
      </c>
      <c r="AY171">
        <f t="shared" si="120"/>
        <v>6.6674671849168527E-4</v>
      </c>
      <c r="BB171" s="7">
        <f t="shared" si="128"/>
        <v>5.2584118143873267E-2</v>
      </c>
      <c r="BC171" s="6">
        <f t="shared" si="129"/>
        <v>3.4032110121944119E-2</v>
      </c>
      <c r="BD171" s="6">
        <f t="shared" si="124"/>
        <v>7.9632389615183344E-4</v>
      </c>
      <c r="BE171" s="6">
        <f t="shared" si="125"/>
        <v>1.7882873088843156E-2</v>
      </c>
      <c r="BG171">
        <f t="shared" si="126"/>
        <v>0.10764885587814972</v>
      </c>
      <c r="BJ171" s="4">
        <f t="shared" si="97"/>
        <v>81.599997999999999</v>
      </c>
      <c r="BK171" s="3">
        <f t="shared" si="98"/>
        <v>6.7629522643838117E-3</v>
      </c>
      <c r="BL171" s="3"/>
      <c r="BM171" s="3">
        <f t="shared" si="99"/>
        <v>9.1737492092406768E-4</v>
      </c>
      <c r="BN171" s="3">
        <f t="shared" si="99"/>
        <v>-1.7939815534752301E-3</v>
      </c>
      <c r="BO171" s="3">
        <f t="shared" si="100"/>
        <v>2.2305695410509765E-2</v>
      </c>
      <c r="BP171" s="3"/>
      <c r="BQ171" s="3">
        <f t="shared" si="101"/>
        <v>9.1561714701867336E-4</v>
      </c>
      <c r="BR171" s="3">
        <f t="shared" si="101"/>
        <v>1.5643875944782872E-2</v>
      </c>
      <c r="BS171" s="3">
        <f t="shared" si="102"/>
        <v>3.2761191287730966E-2</v>
      </c>
      <c r="BT171" s="3"/>
      <c r="BU171" s="3">
        <f t="shared" si="103"/>
        <v>7.3114154084841395E-4</v>
      </c>
      <c r="BV171" s="3">
        <f t="shared" si="103"/>
        <v>-1.4089231569101301E-3</v>
      </c>
      <c r="BW171" s="3">
        <f t="shared" si="104"/>
        <v>5.2584118143873267E-2</v>
      </c>
      <c r="BX171" s="3"/>
      <c r="BY171" s="3">
        <f t="shared" si="105"/>
        <v>7.9632389615183344E-4</v>
      </c>
      <c r="BZ171" s="3">
        <f t="shared" si="105"/>
        <v>1.7882873088843156E-2</v>
      </c>
    </row>
    <row r="172" spans="1:78" s="2" customFormat="1" hidden="1">
      <c r="A172" s="11">
        <v>40364</v>
      </c>
      <c r="B172">
        <v>81</v>
      </c>
      <c r="C172">
        <f t="shared" si="83"/>
        <v>81.599997999999999</v>
      </c>
      <c r="D172">
        <f t="shared" si="84"/>
        <v>71.260002</v>
      </c>
      <c r="E172" s="10">
        <f t="shared" si="88"/>
        <v>3.2051292307387048E-3</v>
      </c>
      <c r="F172" s="10">
        <f t="shared" si="89"/>
        <v>5.5639188674641592E-2</v>
      </c>
      <c r="G172" s="33">
        <f t="shared" si="106"/>
        <v>5.0677542821588345E-2</v>
      </c>
      <c r="H172" s="33">
        <f t="shared" si="107"/>
        <v>0.79175953519070674</v>
      </c>
      <c r="I172" s="10">
        <f t="shared" si="90"/>
        <v>0.79175953519070674</v>
      </c>
      <c r="J172">
        <f t="shared" si="123"/>
        <v>0.54235301736662234</v>
      </c>
      <c r="K172">
        <f t="shared" si="133"/>
        <v>0.55580920262470801</v>
      </c>
      <c r="L172">
        <f t="shared" si="134"/>
        <v>-6.1363981772456343E-4</v>
      </c>
      <c r="M172">
        <f t="shared" si="127"/>
        <v>-7.1095916615063366E-4</v>
      </c>
      <c r="N172">
        <f t="shared" si="91"/>
        <v>-8.7587413583463213E-5</v>
      </c>
      <c r="P172" s="2">
        <f t="shared" si="108"/>
        <v>-0.59999799999999937</v>
      </c>
      <c r="Q172" s="2">
        <f t="shared" si="109"/>
        <v>0</v>
      </c>
      <c r="R172" s="2">
        <f t="shared" si="110"/>
        <v>-0.59999799999999937</v>
      </c>
      <c r="S172" s="2">
        <f t="shared" si="130"/>
        <v>-0.26090863636363598</v>
      </c>
      <c r="T172" s="2">
        <f t="shared" si="131"/>
        <v>-0.22649954999999977</v>
      </c>
      <c r="U172" s="9">
        <f t="shared" si="92"/>
        <v>1.151916797908147</v>
      </c>
      <c r="V172" s="9">
        <f t="shared" si="93"/>
        <v>53.529801850513543</v>
      </c>
      <c r="W172" s="9">
        <f t="shared" si="94"/>
        <v>0.41823178334537814</v>
      </c>
      <c r="X172" s="9">
        <f t="shared" si="132"/>
        <v>0.59345162083535763</v>
      </c>
      <c r="Y172" s="9">
        <f t="shared" si="95"/>
        <v>0.89465893541248187</v>
      </c>
      <c r="AA172" s="8">
        <f t="shared" si="96"/>
        <v>5.0551561487108989</v>
      </c>
      <c r="AD172" s="7">
        <f t="shared" si="111"/>
        <v>-7.3800827878183371E-3</v>
      </c>
      <c r="AE172" s="6">
        <f t="shared" si="115"/>
        <v>-3.0856526171726267E-4</v>
      </c>
      <c r="AF172" s="6">
        <f t="shared" si="85"/>
        <v>3.3964626626212129E-3</v>
      </c>
      <c r="AG172" s="6">
        <f t="shared" si="86"/>
        <v>-7.0693204183446259E-3</v>
      </c>
      <c r="AI172">
        <f t="shared" si="87"/>
        <v>7.8454146275077294E-8</v>
      </c>
      <c r="AL172" s="7">
        <f t="shared" si="116"/>
        <v>9.8009717608791222E-3</v>
      </c>
      <c r="AM172" s="6">
        <f t="shared" si="117"/>
        <v>1.3319345253340015E-2</v>
      </c>
      <c r="AN172" s="6">
        <f t="shared" si="112"/>
        <v>3.4795465084987492E-3</v>
      </c>
      <c r="AO172" s="6">
        <f t="shared" si="113"/>
        <v>-3.5561877809436645E-3</v>
      </c>
      <c r="AQ172">
        <f t="shared" si="114"/>
        <v>1.994711598317512E-8</v>
      </c>
      <c r="AT172" s="7">
        <f t="shared" si="121"/>
        <v>-1.850163933878988E-3</v>
      </c>
      <c r="AU172" s="6">
        <f t="shared" si="122"/>
        <v>2.8960471117377797E-2</v>
      </c>
      <c r="AV172" s="6">
        <f t="shared" si="118"/>
        <v>2.9169475162640446E-3</v>
      </c>
      <c r="AW172" s="6">
        <f t="shared" si="119"/>
        <v>-3.1797682321748892E-2</v>
      </c>
      <c r="AY172">
        <f t="shared" si="120"/>
        <v>0.33960744686630789</v>
      </c>
      <c r="BB172" s="7">
        <f t="shared" si="128"/>
        <v>4.4429277413974899E-2</v>
      </c>
      <c r="BC172" s="6">
        <f t="shared" si="129"/>
        <v>3.8013941961999177E-2</v>
      </c>
      <c r="BD172" s="6">
        <f t="shared" si="124"/>
        <v>2.8579770303488548E-3</v>
      </c>
      <c r="BE172" s="6">
        <f t="shared" si="125"/>
        <v>4.9821836748320525E-3</v>
      </c>
      <c r="BG172">
        <f t="shared" si="126"/>
        <v>8.3555356811155779E-3</v>
      </c>
      <c r="BJ172" s="4">
        <f t="shared" si="97"/>
        <v>81</v>
      </c>
      <c r="BK172" s="3">
        <f t="shared" si="98"/>
        <v>-7.3800827878183371E-3</v>
      </c>
      <c r="BL172" s="3"/>
      <c r="BM172" s="3">
        <f t="shared" si="99"/>
        <v>3.3964626626212129E-3</v>
      </c>
      <c r="BN172" s="3">
        <f t="shared" si="99"/>
        <v>-7.0693204183446259E-3</v>
      </c>
      <c r="BO172" s="3">
        <f t="shared" si="100"/>
        <v>9.8009717608791222E-3</v>
      </c>
      <c r="BP172" s="3"/>
      <c r="BQ172" s="3">
        <f t="shared" si="101"/>
        <v>3.4795465084987492E-3</v>
      </c>
      <c r="BR172" s="3">
        <f t="shared" si="101"/>
        <v>-3.5561877809436645E-3</v>
      </c>
      <c r="BS172" s="3">
        <f t="shared" si="102"/>
        <v>-1.850163933878988E-3</v>
      </c>
      <c r="BT172" s="3"/>
      <c r="BU172" s="3">
        <f t="shared" si="103"/>
        <v>2.9169475162640446E-3</v>
      </c>
      <c r="BV172" s="3">
        <f t="shared" si="103"/>
        <v>-3.1797682321748892E-2</v>
      </c>
      <c r="BW172" s="3">
        <f t="shared" si="104"/>
        <v>4.4429277413974899E-2</v>
      </c>
      <c r="BX172" s="3"/>
      <c r="BY172" s="3">
        <f t="shared" si="105"/>
        <v>2.8579770303488548E-3</v>
      </c>
      <c r="BZ172" s="3">
        <f t="shared" si="105"/>
        <v>4.9821836748320525E-3</v>
      </c>
    </row>
    <row r="173" spans="1:78" s="2" customFormat="1" hidden="1">
      <c r="A173" s="11">
        <v>40371</v>
      </c>
      <c r="B173">
        <v>82.230002999999996</v>
      </c>
      <c r="C173">
        <f t="shared" si="83"/>
        <v>82.230002999999996</v>
      </c>
      <c r="D173">
        <f t="shared" si="84"/>
        <v>71.260002</v>
      </c>
      <c r="E173" s="10">
        <f t="shared" si="88"/>
        <v>0</v>
      </c>
      <c r="F173" s="10">
        <f t="shared" si="89"/>
        <v>6.2184475899533319E-2</v>
      </c>
      <c r="G173" s="33">
        <f t="shared" si="106"/>
        <v>0</v>
      </c>
      <c r="H173" s="33">
        <f t="shared" si="107"/>
        <v>0.88490060525867942</v>
      </c>
      <c r="I173" s="10">
        <f t="shared" si="90"/>
        <v>0.88490060525867942</v>
      </c>
      <c r="J173">
        <f t="shared" si="123"/>
        <v>0.56035997515579372</v>
      </c>
      <c r="K173">
        <f t="shared" si="133"/>
        <v>0.5510924415670041</v>
      </c>
      <c r="L173">
        <f t="shared" si="134"/>
        <v>-6.1051704439984175E-4</v>
      </c>
      <c r="M173">
        <f t="shared" si="127"/>
        <v>-6.963902043889247E-4</v>
      </c>
      <c r="N173">
        <f t="shared" si="91"/>
        <v>-7.7285843990174653E-5</v>
      </c>
      <c r="P173" s="2">
        <f t="shared" si="108"/>
        <v>1.2300029999999964</v>
      </c>
      <c r="Q173" s="2">
        <f t="shared" si="109"/>
        <v>1.2300029999999964</v>
      </c>
      <c r="R173" s="2">
        <f t="shared" si="110"/>
        <v>0</v>
      </c>
      <c r="S173" s="2">
        <f t="shared" si="130"/>
        <v>-0.21772695454545435</v>
      </c>
      <c r="T173" s="2">
        <f t="shared" si="131"/>
        <v>-0.22649954999999977</v>
      </c>
      <c r="U173" s="9">
        <f t="shared" si="92"/>
        <v>0.96126881729104785</v>
      </c>
      <c r="V173" s="9">
        <f t="shared" si="93"/>
        <v>49.012598824610677</v>
      </c>
      <c r="W173" s="9">
        <f t="shared" si="94"/>
        <v>0.45888661057850394</v>
      </c>
      <c r="X173" s="9">
        <f t="shared" si="132"/>
        <v>0.13991534570256656</v>
      </c>
      <c r="Y173" s="9">
        <f t="shared" si="95"/>
        <v>0.89874076188867702</v>
      </c>
      <c r="AA173" s="8">
        <f t="shared" si="96"/>
        <v>5.1179100617789848</v>
      </c>
      <c r="AD173" s="7">
        <f t="shared" si="111"/>
        <v>1.5071080793400034E-2</v>
      </c>
      <c r="AE173" s="6">
        <f t="shared" si="115"/>
        <v>3.8454990027908483E-3</v>
      </c>
      <c r="AF173" s="6">
        <f t="shared" si="85"/>
        <v>5.2630503331224958E-3</v>
      </c>
      <c r="AG173" s="6">
        <f t="shared" si="86"/>
        <v>1.1177844371026986E-2</v>
      </c>
      <c r="AI173">
        <f t="shared" si="87"/>
        <v>1.9614474848178916E-7</v>
      </c>
      <c r="AL173" s="7">
        <f t="shared" si="116"/>
        <v>1.4453950269965593E-2</v>
      </c>
      <c r="AM173" s="6">
        <f t="shared" si="117"/>
        <v>1.5244056665122074E-2</v>
      </c>
      <c r="AN173" s="6">
        <f t="shared" si="112"/>
        <v>5.1759065914362638E-3</v>
      </c>
      <c r="AO173" s="6">
        <f t="shared" si="113"/>
        <v>-1.0284529391626496E-3</v>
      </c>
      <c r="AQ173">
        <f t="shared" si="114"/>
        <v>1.6683208960130798E-9</v>
      </c>
      <c r="AT173" s="7">
        <f t="shared" si="121"/>
        <v>3.1627157177116477E-2</v>
      </c>
      <c r="AU173" s="6">
        <f t="shared" si="122"/>
        <v>2.55377935427889E-2</v>
      </c>
      <c r="AV173" s="6">
        <f t="shared" si="118"/>
        <v>4.9728400892420652E-3</v>
      </c>
      <c r="AW173" s="6">
        <f t="shared" si="119"/>
        <v>5.4928553833833403E-3</v>
      </c>
      <c r="AY173">
        <f t="shared" si="120"/>
        <v>1.0134039728485788E-2</v>
      </c>
      <c r="BB173" s="7">
        <f t="shared" si="128"/>
        <v>4.2734137516276013E-2</v>
      </c>
      <c r="BC173" s="6">
        <f t="shared" si="129"/>
        <v>4.1197819571028152E-2</v>
      </c>
      <c r="BD173" s="6">
        <f t="shared" si="124"/>
        <v>4.3155341778107238E-3</v>
      </c>
      <c r="BE173" s="6">
        <f t="shared" si="125"/>
        <v>-5.5291797780644691E-4</v>
      </c>
      <c r="BG173">
        <f t="shared" si="126"/>
        <v>1.0290968561839961E-4</v>
      </c>
      <c r="BJ173" s="4">
        <f t="shared" si="97"/>
        <v>82.230002999999996</v>
      </c>
      <c r="BK173" s="3">
        <f t="shared" si="98"/>
        <v>1.5071080793400034E-2</v>
      </c>
      <c r="BL173" s="3"/>
      <c r="BM173" s="3">
        <f t="shared" si="99"/>
        <v>5.2630503331224958E-3</v>
      </c>
      <c r="BN173" s="3">
        <f t="shared" si="99"/>
        <v>1.1177844371026986E-2</v>
      </c>
      <c r="BO173" s="3">
        <f t="shared" si="100"/>
        <v>1.4453950269965593E-2</v>
      </c>
      <c r="BP173" s="3"/>
      <c r="BQ173" s="3">
        <f t="shared" si="101"/>
        <v>5.1759065914362638E-3</v>
      </c>
      <c r="BR173" s="3">
        <f t="shared" si="101"/>
        <v>-1.0284529391626496E-3</v>
      </c>
      <c r="BS173" s="3">
        <f t="shared" si="102"/>
        <v>3.1627157177116477E-2</v>
      </c>
      <c r="BT173" s="3"/>
      <c r="BU173" s="3">
        <f t="shared" si="103"/>
        <v>4.9728400892420652E-3</v>
      </c>
      <c r="BV173" s="3">
        <f t="shared" si="103"/>
        <v>5.4928553833833403E-3</v>
      </c>
      <c r="BW173" s="3">
        <f t="shared" si="104"/>
        <v>4.2734137516276013E-2</v>
      </c>
      <c r="BX173" s="3"/>
      <c r="BY173" s="3">
        <f t="shared" si="105"/>
        <v>4.3155341778107238E-3</v>
      </c>
      <c r="BZ173" s="3">
        <f t="shared" si="105"/>
        <v>-5.5291797780644691E-4</v>
      </c>
    </row>
    <row r="174" spans="1:78" s="2" customFormat="1" hidden="1">
      <c r="A174" s="11">
        <v>40378</v>
      </c>
      <c r="B174">
        <v>82.190002000000007</v>
      </c>
      <c r="C174">
        <f t="shared" si="83"/>
        <v>82.230002999999996</v>
      </c>
      <c r="D174">
        <f t="shared" si="84"/>
        <v>71.260002</v>
      </c>
      <c r="E174" s="10">
        <f t="shared" si="88"/>
        <v>2.1131508800701919E-4</v>
      </c>
      <c r="F174" s="10">
        <f t="shared" si="89"/>
        <v>6.1973160811526221E-2</v>
      </c>
      <c r="G174" s="33">
        <f t="shared" si="106"/>
        <v>3.3411849103055589E-3</v>
      </c>
      <c r="H174" s="33">
        <f t="shared" si="107"/>
        <v>0.88189353883940325</v>
      </c>
      <c r="I174" s="10">
        <f t="shared" si="90"/>
        <v>0.88189353883940325</v>
      </c>
      <c r="J174">
        <f t="shared" si="123"/>
        <v>0.57656056835665626</v>
      </c>
      <c r="K174">
        <f t="shared" si="133"/>
        <v>0.54659641755611488</v>
      </c>
      <c r="L174">
        <f t="shared" si="134"/>
        <v>-6.1254469975388767E-4</v>
      </c>
      <c r="M174">
        <f t="shared" si="127"/>
        <v>-6.8075401741105978E-4</v>
      </c>
      <c r="N174">
        <f t="shared" si="91"/>
        <v>-6.1388385891454901E-5</v>
      </c>
      <c r="P174" s="2">
        <f t="shared" si="108"/>
        <v>-4.0000999999989517E-2</v>
      </c>
      <c r="Q174" s="2">
        <f t="shared" si="109"/>
        <v>0</v>
      </c>
      <c r="R174" s="2">
        <f t="shared" si="110"/>
        <v>-4.0000999999989517E-2</v>
      </c>
      <c r="S174" s="2">
        <f t="shared" si="130"/>
        <v>-0.20772690909090841</v>
      </c>
      <c r="T174" s="2">
        <f t="shared" si="131"/>
        <v>-0.1844997499999991</v>
      </c>
      <c r="U174" s="9">
        <f t="shared" si="92"/>
        <v>1.1258926317835629</v>
      </c>
      <c r="V174" s="9">
        <f t="shared" si="93"/>
        <v>52.960935794719376</v>
      </c>
      <c r="W174" s="9">
        <f t="shared" si="94"/>
        <v>0.42335157784752564</v>
      </c>
      <c r="X174" s="9">
        <f t="shared" si="132"/>
        <v>0.53633632393262398</v>
      </c>
      <c r="Y174" s="9">
        <f t="shared" si="95"/>
        <v>0.8951729730846063</v>
      </c>
      <c r="AA174" s="8">
        <f t="shared" si="96"/>
        <v>5.0950237309028967</v>
      </c>
      <c r="AD174" s="7">
        <f t="shared" si="111"/>
        <v>-4.8657097156984652E-4</v>
      </c>
      <c r="AE174" s="6">
        <f t="shared" si="115"/>
        <v>7.292254910915094E-3</v>
      </c>
      <c r="AF174" s="6">
        <f t="shared" si="85"/>
        <v>3.9068837904844694E-3</v>
      </c>
      <c r="AG174" s="6">
        <f t="shared" si="86"/>
        <v>-7.7462162905403012E-3</v>
      </c>
      <c r="AI174">
        <f t="shared" si="87"/>
        <v>9.4197593123755021E-8</v>
      </c>
      <c r="AL174" s="7">
        <f t="shared" si="116"/>
        <v>7.2044270340119671E-3</v>
      </c>
      <c r="AM174" s="6">
        <f t="shared" si="117"/>
        <v>1.3441261118841611E-2</v>
      </c>
      <c r="AN174" s="6">
        <f t="shared" si="112"/>
        <v>3.5775054466426464E-3</v>
      </c>
      <c r="AO174" s="6">
        <f t="shared" si="113"/>
        <v>-6.439300775816891E-3</v>
      </c>
      <c r="AQ174">
        <f t="shared" si="114"/>
        <v>6.5401568582706655E-8</v>
      </c>
      <c r="AT174" s="7">
        <f t="shared" si="121"/>
        <v>2.8382988517529628E-2</v>
      </c>
      <c r="AU174" s="6">
        <f t="shared" si="122"/>
        <v>2.4271546337747071E-2</v>
      </c>
      <c r="AV174" s="6">
        <f t="shared" si="118"/>
        <v>3.5473442793328611E-3</v>
      </c>
      <c r="AW174" s="6">
        <f t="shared" si="119"/>
        <v>3.7088085318457802E-3</v>
      </c>
      <c r="AY174">
        <f t="shared" si="120"/>
        <v>4.6201396106740266E-3</v>
      </c>
      <c r="BB174" s="7">
        <f t="shared" si="128"/>
        <v>3.8447270538238397E-2</v>
      </c>
      <c r="BC174" s="6">
        <f t="shared" si="129"/>
        <v>4.1594497374289295E-2</v>
      </c>
      <c r="BD174" s="6">
        <f t="shared" si="124"/>
        <v>3.2695163148983093E-3</v>
      </c>
      <c r="BE174" s="6">
        <f t="shared" si="125"/>
        <v>-4.4485118723293221E-3</v>
      </c>
      <c r="BG174">
        <f t="shared" si="126"/>
        <v>6.6613819724791138E-3</v>
      </c>
      <c r="BJ174" s="4">
        <f t="shared" si="97"/>
        <v>82.190002000000007</v>
      </c>
      <c r="BK174" s="3">
        <f t="shared" si="98"/>
        <v>-4.8657097156984652E-4</v>
      </c>
      <c r="BL174" s="3"/>
      <c r="BM174" s="3">
        <f t="shared" si="99"/>
        <v>3.9068837904844694E-3</v>
      </c>
      <c r="BN174" s="3">
        <f t="shared" si="99"/>
        <v>-7.7462162905403012E-3</v>
      </c>
      <c r="BO174" s="3">
        <f t="shared" si="100"/>
        <v>7.2044270340119671E-3</v>
      </c>
      <c r="BP174" s="3"/>
      <c r="BQ174" s="3">
        <f t="shared" si="101"/>
        <v>3.5775054466426464E-3</v>
      </c>
      <c r="BR174" s="3">
        <f t="shared" si="101"/>
        <v>-6.439300775816891E-3</v>
      </c>
      <c r="BS174" s="3">
        <f t="shared" si="102"/>
        <v>2.8382988517529628E-2</v>
      </c>
      <c r="BT174" s="3"/>
      <c r="BU174" s="3">
        <f t="shared" si="103"/>
        <v>3.5473442793328611E-3</v>
      </c>
      <c r="BV174" s="3">
        <f t="shared" si="103"/>
        <v>3.7088085318457802E-3</v>
      </c>
      <c r="BW174" s="3">
        <f t="shared" si="104"/>
        <v>3.8447270538238397E-2</v>
      </c>
      <c r="BX174" s="3"/>
      <c r="BY174" s="3">
        <f t="shared" si="105"/>
        <v>3.2695163148983093E-3</v>
      </c>
      <c r="BZ174" s="3">
        <f t="shared" si="105"/>
        <v>-4.4485118723293221E-3</v>
      </c>
    </row>
    <row r="175" spans="1:78" s="2" customFormat="1" hidden="1">
      <c r="A175" s="11">
        <v>40385</v>
      </c>
      <c r="B175">
        <v>83.220000999999996</v>
      </c>
      <c r="C175">
        <f t="shared" si="83"/>
        <v>83.220000999999996</v>
      </c>
      <c r="D175">
        <f t="shared" si="84"/>
        <v>72</v>
      </c>
      <c r="E175" s="10">
        <f t="shared" si="88"/>
        <v>0</v>
      </c>
      <c r="F175" s="10">
        <f t="shared" si="89"/>
        <v>6.2895220244291117E-2</v>
      </c>
      <c r="G175" s="33">
        <f t="shared" si="106"/>
        <v>0</v>
      </c>
      <c r="H175" s="33">
        <f t="shared" si="107"/>
        <v>0.89501467459451312</v>
      </c>
      <c r="I175" s="10">
        <f t="shared" si="90"/>
        <v>0.89501467459451312</v>
      </c>
      <c r="J175">
        <f t="shared" si="123"/>
        <v>0.59429557329405225</v>
      </c>
      <c r="K175">
        <f t="shared" si="133"/>
        <v>0.54207108945079341</v>
      </c>
      <c r="L175">
        <f t="shared" si="134"/>
        <v>-6.1860327843367283E-4</v>
      </c>
      <c r="M175">
        <f t="shared" si="127"/>
        <v>-6.6577468764187069E-4</v>
      </c>
      <c r="N175">
        <f t="shared" si="91"/>
        <v>-4.2454268287378076E-5</v>
      </c>
      <c r="P175" s="2">
        <f t="shared" si="108"/>
        <v>1.0299989999999895</v>
      </c>
      <c r="Q175" s="2">
        <f t="shared" si="109"/>
        <v>1.0299989999999895</v>
      </c>
      <c r="R175" s="2">
        <f t="shared" si="110"/>
        <v>0</v>
      </c>
      <c r="S175" s="2">
        <f t="shared" si="130"/>
        <v>-0.20772690909090841</v>
      </c>
      <c r="T175" s="2">
        <f t="shared" si="131"/>
        <v>-0.1844997499999991</v>
      </c>
      <c r="U175" s="9">
        <f t="shared" si="92"/>
        <v>1.1258926317835629</v>
      </c>
      <c r="V175" s="9">
        <f t="shared" si="93"/>
        <v>52.960935794719376</v>
      </c>
      <c r="W175" s="9">
        <f t="shared" si="94"/>
        <v>0.42335157784752564</v>
      </c>
      <c r="X175" s="9">
        <f t="shared" si="132"/>
        <v>0.53633632393262398</v>
      </c>
      <c r="Y175" s="9">
        <f t="shared" si="95"/>
        <v>0.8951729730846063</v>
      </c>
      <c r="AA175" s="8">
        <f t="shared" si="96"/>
        <v>5.1127776699578966</v>
      </c>
      <c r="AD175" s="7">
        <f t="shared" si="111"/>
        <v>1.2454051076868243E-2</v>
      </c>
      <c r="AE175" s="6">
        <f t="shared" si="115"/>
        <v>5.9837400526491988E-3</v>
      </c>
      <c r="AF175" s="6">
        <f t="shared" si="85"/>
        <v>3.1711605547597162E-3</v>
      </c>
      <c r="AG175" s="6">
        <f t="shared" si="86"/>
        <v>6.4494602957776148E-3</v>
      </c>
      <c r="AI175">
        <f t="shared" si="87"/>
        <v>6.5299117907083013E-8</v>
      </c>
      <c r="AL175" s="7">
        <f t="shared" si="116"/>
        <v>2.703856089869866E-2</v>
      </c>
      <c r="AM175" s="6">
        <f t="shared" si="117"/>
        <v>1.4624477490888835E-2</v>
      </c>
      <c r="AN175" s="6">
        <f t="shared" si="112"/>
        <v>3.0304808379032137E-3</v>
      </c>
      <c r="AO175" s="6">
        <f t="shared" si="113"/>
        <v>1.224738536413369E-2</v>
      </c>
      <c r="AQ175">
        <f t="shared" si="114"/>
        <v>2.3659061239368474E-7</v>
      </c>
      <c r="AT175" s="7">
        <f t="shared" si="121"/>
        <v>4.196417352139005E-2</v>
      </c>
      <c r="AU175" s="6">
        <f t="shared" si="122"/>
        <v>2.5591373445376389E-2</v>
      </c>
      <c r="AV175" s="6">
        <f t="shared" si="118"/>
        <v>2.9420315865009853E-3</v>
      </c>
      <c r="AW175" s="6">
        <f t="shared" si="119"/>
        <v>1.594888674420665E-2</v>
      </c>
      <c r="AY175">
        <f t="shared" si="120"/>
        <v>8.5437202687694946E-2</v>
      </c>
      <c r="BB175" s="7">
        <f t="shared" si="128"/>
        <v>5.2419669398611264E-2</v>
      </c>
      <c r="BC175" s="6">
        <f t="shared" si="129"/>
        <v>4.2553947657683749E-2</v>
      </c>
      <c r="BD175" s="6">
        <f t="shared" si="124"/>
        <v>2.4140982045855915E-3</v>
      </c>
      <c r="BE175" s="6">
        <f t="shared" si="125"/>
        <v>7.6929944901635433E-3</v>
      </c>
      <c r="BG175">
        <f t="shared" si="126"/>
        <v>1.9921666809874932E-2</v>
      </c>
      <c r="BJ175" s="4">
        <f t="shared" si="97"/>
        <v>83.220000999999996</v>
      </c>
      <c r="BK175" s="3">
        <f t="shared" si="98"/>
        <v>1.2454051076868243E-2</v>
      </c>
      <c r="BL175" s="3"/>
      <c r="BM175" s="3">
        <f t="shared" si="99"/>
        <v>3.1711605547597162E-3</v>
      </c>
      <c r="BN175" s="3">
        <f t="shared" si="99"/>
        <v>6.4494602957776148E-3</v>
      </c>
      <c r="BO175" s="3">
        <f t="shared" si="100"/>
        <v>2.703856089869866E-2</v>
      </c>
      <c r="BP175" s="3"/>
      <c r="BQ175" s="3">
        <f t="shared" si="101"/>
        <v>3.0304808379032137E-3</v>
      </c>
      <c r="BR175" s="3">
        <f t="shared" si="101"/>
        <v>1.224738536413369E-2</v>
      </c>
      <c r="BS175" s="3">
        <f t="shared" si="102"/>
        <v>4.196417352139005E-2</v>
      </c>
      <c r="BT175" s="3"/>
      <c r="BU175" s="3">
        <f t="shared" si="103"/>
        <v>2.9420315865009853E-3</v>
      </c>
      <c r="BV175" s="3">
        <f t="shared" si="103"/>
        <v>1.594888674420665E-2</v>
      </c>
      <c r="BW175" s="3">
        <f t="shared" si="104"/>
        <v>5.2419669398611264E-2</v>
      </c>
      <c r="BX175" s="3"/>
      <c r="BY175" s="3">
        <f t="shared" si="105"/>
        <v>2.4140982045855915E-3</v>
      </c>
      <c r="BZ175" s="3">
        <f t="shared" si="105"/>
        <v>7.6929944901635433E-3</v>
      </c>
    </row>
    <row r="176" spans="1:78" s="2" customFormat="1" hidden="1">
      <c r="A176" s="11">
        <v>40392</v>
      </c>
      <c r="B176">
        <v>83.019997000000004</v>
      </c>
      <c r="C176">
        <f t="shared" si="83"/>
        <v>83.220000999999996</v>
      </c>
      <c r="D176">
        <f t="shared" si="84"/>
        <v>72.889999000000003</v>
      </c>
      <c r="E176" s="10">
        <f t="shared" si="88"/>
        <v>1.0450033266685339E-3</v>
      </c>
      <c r="F176" s="10">
        <f t="shared" si="89"/>
        <v>5.6514769078520752E-2</v>
      </c>
      <c r="G176" s="33">
        <f t="shared" si="106"/>
        <v>1.6522953373627719E-2</v>
      </c>
      <c r="H176" s="33">
        <f t="shared" si="107"/>
        <v>0.80421926276961386</v>
      </c>
      <c r="I176" s="10">
        <f t="shared" si="90"/>
        <v>0.80421926276961386</v>
      </c>
      <c r="J176">
        <f t="shared" si="123"/>
        <v>0.59436549338237488</v>
      </c>
      <c r="K176">
        <f t="shared" si="133"/>
        <v>0.53725040480536534</v>
      </c>
      <c r="L176">
        <f t="shared" si="134"/>
        <v>-6.2833243867343872E-4</v>
      </c>
      <c r="M176">
        <f t="shared" si="127"/>
        <v>-6.5286566443857022E-4</v>
      </c>
      <c r="N176">
        <f t="shared" si="91"/>
        <v>-2.207990318861835E-5</v>
      </c>
      <c r="P176" s="2">
        <f t="shared" si="108"/>
        <v>-0.20000399999999274</v>
      </c>
      <c r="Q176" s="2">
        <f t="shared" si="109"/>
        <v>0</v>
      </c>
      <c r="R176" s="2">
        <f t="shared" si="110"/>
        <v>-0.20000399999999274</v>
      </c>
      <c r="S176" s="2">
        <f t="shared" si="130"/>
        <v>-0.17681813636363522</v>
      </c>
      <c r="T176" s="2">
        <f t="shared" si="131"/>
        <v>-0.19449994999999873</v>
      </c>
      <c r="U176" s="9">
        <f t="shared" si="92"/>
        <v>0.90909090909090917</v>
      </c>
      <c r="V176" s="9">
        <f t="shared" si="93"/>
        <v>47.61904761904762</v>
      </c>
      <c r="W176" s="9">
        <f t="shared" si="94"/>
        <v>0.47142857142857147</v>
      </c>
      <c r="X176" s="9">
        <f t="shared" si="132"/>
        <v>0</v>
      </c>
      <c r="Y176" s="9">
        <f t="shared" si="95"/>
        <v>0.9</v>
      </c>
      <c r="AA176" s="8">
        <f t="shared" si="96"/>
        <v>5.1657719849077584</v>
      </c>
      <c r="AD176" s="7">
        <f t="shared" si="111"/>
        <v>-2.406209082116161E-3</v>
      </c>
      <c r="AE176" s="6">
        <f t="shared" si="115"/>
        <v>5.0239209973760414E-3</v>
      </c>
      <c r="AF176" s="6">
        <f t="shared" si="85"/>
        <v>3.5057338770262138E-3</v>
      </c>
      <c r="AG176" s="6">
        <f t="shared" si="86"/>
        <v>-7.4822033885239177E-3</v>
      </c>
      <c r="AI176">
        <f t="shared" si="87"/>
        <v>8.7885977311206899E-8</v>
      </c>
      <c r="AL176" s="7">
        <f t="shared" si="116"/>
        <v>9.5612710231824227E-3</v>
      </c>
      <c r="AM176" s="6">
        <f t="shared" si="117"/>
        <v>1.4564552306464661E-2</v>
      </c>
      <c r="AN176" s="6">
        <f t="shared" si="112"/>
        <v>3.5256655638252338E-3</v>
      </c>
      <c r="AO176" s="6">
        <f t="shared" si="113"/>
        <v>-5.139486780151541E-3</v>
      </c>
      <c r="AQ176">
        <f t="shared" si="114"/>
        <v>4.1662972181943933E-8</v>
      </c>
      <c r="AT176" s="7">
        <f t="shared" si="121"/>
        <v>3.443332357746149E-2</v>
      </c>
      <c r="AU176" s="6">
        <f t="shared" si="122"/>
        <v>2.6207580793648641E-2</v>
      </c>
      <c r="AV176" s="6">
        <f t="shared" si="118"/>
        <v>3.2340222361542581E-3</v>
      </c>
      <c r="AW176" s="6">
        <f t="shared" si="119"/>
        <v>7.5762414141088696E-3</v>
      </c>
      <c r="AY176">
        <f t="shared" si="120"/>
        <v>1.9279416346658307E-2</v>
      </c>
      <c r="BB176" s="7">
        <f t="shared" si="128"/>
        <v>2.2782187882703447E-2</v>
      </c>
      <c r="BC176" s="6">
        <f t="shared" si="129"/>
        <v>4.2886620830140304E-2</v>
      </c>
      <c r="BD176" s="6">
        <f t="shared" si="124"/>
        <v>2.7049477093679837E-3</v>
      </c>
      <c r="BE176" s="6">
        <f t="shared" si="125"/>
        <v>-2.2536539270893698E-2</v>
      </c>
      <c r="BG176">
        <f t="shared" si="126"/>
        <v>0.17096581539003303</v>
      </c>
      <c r="BJ176" s="4">
        <f t="shared" si="97"/>
        <v>83.019997000000004</v>
      </c>
      <c r="BK176" s="3">
        <f t="shared" si="98"/>
        <v>-2.406209082116161E-3</v>
      </c>
      <c r="BL176" s="3"/>
      <c r="BM176" s="3">
        <f t="shared" si="99"/>
        <v>3.5057338770262138E-3</v>
      </c>
      <c r="BN176" s="3">
        <f t="shared" si="99"/>
        <v>-7.4822033885239177E-3</v>
      </c>
      <c r="BO176" s="3">
        <f t="shared" si="100"/>
        <v>9.5612710231824227E-3</v>
      </c>
      <c r="BP176" s="3"/>
      <c r="BQ176" s="3">
        <f t="shared" si="101"/>
        <v>3.5256655638252338E-3</v>
      </c>
      <c r="BR176" s="3">
        <f t="shared" si="101"/>
        <v>-5.139486780151541E-3</v>
      </c>
      <c r="BS176" s="3">
        <f t="shared" si="102"/>
        <v>3.443332357746149E-2</v>
      </c>
      <c r="BT176" s="3"/>
      <c r="BU176" s="3">
        <f t="shared" si="103"/>
        <v>3.2340222361542581E-3</v>
      </c>
      <c r="BV176" s="3">
        <f t="shared" si="103"/>
        <v>7.5762414141088696E-3</v>
      </c>
      <c r="BW176" s="3">
        <f t="shared" si="104"/>
        <v>2.2782187882703447E-2</v>
      </c>
      <c r="BX176" s="3"/>
      <c r="BY176" s="3">
        <f t="shared" si="105"/>
        <v>2.7049477093679837E-3</v>
      </c>
      <c r="BZ176" s="3">
        <f t="shared" si="105"/>
        <v>-2.2536539270893698E-2</v>
      </c>
    </row>
    <row r="177" spans="1:78" s="2" customFormat="1" hidden="1">
      <c r="A177" s="11">
        <v>40399</v>
      </c>
      <c r="B177">
        <v>84.43</v>
      </c>
      <c r="C177">
        <f t="shared" si="83"/>
        <v>84.43</v>
      </c>
      <c r="D177">
        <f t="shared" si="84"/>
        <v>73.540001000000004</v>
      </c>
      <c r="E177" s="10">
        <f t="shared" si="88"/>
        <v>0</v>
      </c>
      <c r="F177" s="10">
        <f t="shared" si="89"/>
        <v>5.9973157834822308E-2</v>
      </c>
      <c r="G177" s="33">
        <f t="shared" si="106"/>
        <v>0</v>
      </c>
      <c r="H177" s="33">
        <f t="shared" si="107"/>
        <v>0.85343299753864854</v>
      </c>
      <c r="I177" s="10">
        <f t="shared" si="90"/>
        <v>0.85343299753864854</v>
      </c>
      <c r="J177">
        <f t="shared" si="123"/>
        <v>0.60554676485599623</v>
      </c>
      <c r="K177">
        <f t="shared" si="133"/>
        <v>0.53261044062344909</v>
      </c>
      <c r="L177">
        <f t="shared" si="134"/>
        <v>-6.3746680549661055E-4</v>
      </c>
      <c r="M177">
        <f t="shared" si="127"/>
        <v>-6.4279127910008634E-4</v>
      </c>
      <c r="N177">
        <f t="shared" si="91"/>
        <v>-4.7920262431282125E-6</v>
      </c>
      <c r="P177" s="2">
        <f t="shared" si="108"/>
        <v>1.4100030000000032</v>
      </c>
      <c r="Q177" s="2">
        <f t="shared" si="109"/>
        <v>1.4100030000000032</v>
      </c>
      <c r="R177" s="2">
        <f t="shared" si="110"/>
        <v>0</v>
      </c>
      <c r="S177" s="2">
        <f t="shared" si="130"/>
        <v>-0.17681813636363522</v>
      </c>
      <c r="T177" s="2">
        <f t="shared" si="131"/>
        <v>-0.12799984999999908</v>
      </c>
      <c r="U177" s="9">
        <f t="shared" si="92"/>
        <v>1.3813933091611943</v>
      </c>
      <c r="V177" s="9">
        <f t="shared" si="93"/>
        <v>58.007776533468423</v>
      </c>
      <c r="W177" s="9">
        <f t="shared" si="94"/>
        <v>0.37793001119878422</v>
      </c>
      <c r="X177" s="9">
        <f t="shared" si="132"/>
        <v>1</v>
      </c>
      <c r="Y177" s="9">
        <f t="shared" si="95"/>
        <v>0.89100000000000001</v>
      </c>
      <c r="AA177" s="8">
        <f t="shared" si="96"/>
        <v>5.0744719840285377</v>
      </c>
      <c r="AD177" s="7">
        <f t="shared" si="111"/>
        <v>1.6841282192387369E-2</v>
      </c>
      <c r="AE177" s="6">
        <f t="shared" si="115"/>
        <v>7.2175365551356042E-3</v>
      </c>
      <c r="AF177" s="6">
        <f t="shared" si="85"/>
        <v>4.8984481300974967E-3</v>
      </c>
      <c r="AG177" s="6">
        <f t="shared" si="86"/>
        <v>9.7513085834590105E-3</v>
      </c>
      <c r="AI177">
        <f t="shared" si="87"/>
        <v>1.4927475524307908E-7</v>
      </c>
      <c r="AL177" s="7">
        <f t="shared" si="116"/>
        <v>2.6889124187139721E-2</v>
      </c>
      <c r="AM177" s="6">
        <f t="shared" si="117"/>
        <v>1.7673345785758195E-2</v>
      </c>
      <c r="AN177" s="6">
        <f t="shared" si="112"/>
        <v>4.831361031876695E-3</v>
      </c>
      <c r="AO177" s="6">
        <f t="shared" si="113"/>
        <v>9.2870672016296743E-3</v>
      </c>
      <c r="AQ177">
        <f t="shared" si="114"/>
        <v>1.3604040569019816E-7</v>
      </c>
      <c r="AT177" s="7">
        <f t="shared" si="121"/>
        <v>4.0856503485535371E-2</v>
      </c>
      <c r="AU177" s="6">
        <f t="shared" si="122"/>
        <v>2.9081883109090947E-2</v>
      </c>
      <c r="AV177" s="6">
        <f t="shared" si="118"/>
        <v>4.635057173432172E-3</v>
      </c>
      <c r="AW177" s="6">
        <f t="shared" si="119"/>
        <v>1.1570604965440975E-2</v>
      </c>
      <c r="AY177">
        <f t="shared" si="120"/>
        <v>4.4967465020078631E-2</v>
      </c>
      <c r="BB177" s="7">
        <f t="shared" si="128"/>
        <v>5.8029710392686305E-2</v>
      </c>
      <c r="BC177" s="6">
        <f t="shared" si="129"/>
        <v>4.2935668347901836E-2</v>
      </c>
      <c r="BD177" s="6">
        <f t="shared" si="124"/>
        <v>4.4494743609000123E-3</v>
      </c>
      <c r="BE177" s="6">
        <f t="shared" si="125"/>
        <v>1.4464083535580076E-2</v>
      </c>
      <c r="BG177">
        <f t="shared" si="126"/>
        <v>7.0423348669778146E-2</v>
      </c>
      <c r="BJ177" s="4">
        <f t="shared" si="97"/>
        <v>84.43</v>
      </c>
      <c r="BK177" s="3">
        <f t="shared" si="98"/>
        <v>1.6841282192387369E-2</v>
      </c>
      <c r="BL177" s="3"/>
      <c r="BM177" s="3">
        <f t="shared" si="99"/>
        <v>4.8984481300974967E-3</v>
      </c>
      <c r="BN177" s="3">
        <f t="shared" si="99"/>
        <v>9.7513085834590105E-3</v>
      </c>
      <c r="BO177" s="3">
        <f t="shared" si="100"/>
        <v>2.6889124187139721E-2</v>
      </c>
      <c r="BP177" s="3"/>
      <c r="BQ177" s="3">
        <f t="shared" si="101"/>
        <v>4.831361031876695E-3</v>
      </c>
      <c r="BR177" s="3">
        <f t="shared" si="101"/>
        <v>9.2870672016296743E-3</v>
      </c>
      <c r="BS177" s="3">
        <f t="shared" si="102"/>
        <v>4.0856503485535371E-2</v>
      </c>
      <c r="BT177" s="3"/>
      <c r="BU177" s="3">
        <f t="shared" si="103"/>
        <v>4.635057173432172E-3</v>
      </c>
      <c r="BV177" s="3">
        <f t="shared" si="103"/>
        <v>1.1570604965440975E-2</v>
      </c>
      <c r="BW177" s="3">
        <f t="shared" si="104"/>
        <v>5.8029710392686305E-2</v>
      </c>
      <c r="BX177" s="3"/>
      <c r="BY177" s="3">
        <f t="shared" si="105"/>
        <v>4.4494743609000123E-3</v>
      </c>
      <c r="BZ177" s="3">
        <f t="shared" si="105"/>
        <v>1.4464083535580076E-2</v>
      </c>
    </row>
    <row r="178" spans="1:78" s="2" customFormat="1" hidden="1">
      <c r="A178" s="11">
        <v>40406</v>
      </c>
      <c r="B178">
        <v>86.339995999999999</v>
      </c>
      <c r="C178">
        <f t="shared" si="83"/>
        <v>86.339995999999999</v>
      </c>
      <c r="D178">
        <f t="shared" si="84"/>
        <v>73.540001000000004</v>
      </c>
      <c r="E178" s="10">
        <f t="shared" si="88"/>
        <v>0</v>
      </c>
      <c r="F178" s="10">
        <f t="shared" si="89"/>
        <v>6.9688392761651868E-2</v>
      </c>
      <c r="G178" s="33">
        <f t="shared" si="106"/>
        <v>0</v>
      </c>
      <c r="H178" s="33">
        <f t="shared" si="107"/>
        <v>0.99168321421445171</v>
      </c>
      <c r="I178" s="10">
        <f t="shared" si="90"/>
        <v>0.99168321421445171</v>
      </c>
      <c r="J178">
        <f t="shared" si="123"/>
        <v>0.6249922137366154</v>
      </c>
      <c r="K178">
        <f t="shared" si="133"/>
        <v>0.52850942303894011</v>
      </c>
      <c r="L178">
        <f t="shared" si="134"/>
        <v>-6.4246734320053795E-4</v>
      </c>
      <c r="M178">
        <f t="shared" si="127"/>
        <v>-6.3549076703516537E-4</v>
      </c>
      <c r="N178">
        <f t="shared" si="91"/>
        <v>6.2789185488353245E-6</v>
      </c>
      <c r="P178" s="2">
        <f t="shared" si="108"/>
        <v>1.9099959999999925</v>
      </c>
      <c r="Q178" s="2">
        <f t="shared" si="109"/>
        <v>1.9099959999999925</v>
      </c>
      <c r="R178" s="2">
        <f t="shared" si="110"/>
        <v>0</v>
      </c>
      <c r="S178" s="2">
        <f t="shared" si="130"/>
        <v>-0.17681813636363522</v>
      </c>
      <c r="T178" s="2">
        <f t="shared" si="131"/>
        <v>-0.12649989999999889</v>
      </c>
      <c r="U178" s="9">
        <f t="shared" si="92"/>
        <v>1.3977729339203966</v>
      </c>
      <c r="V178" s="9">
        <f t="shared" si="93"/>
        <v>58.294633079997944</v>
      </c>
      <c r="W178" s="9">
        <f t="shared" si="94"/>
        <v>0.37534830228001853</v>
      </c>
      <c r="X178" s="9">
        <f t="shared" si="132"/>
        <v>1</v>
      </c>
      <c r="Y178" s="9">
        <f t="shared" si="95"/>
        <v>0.89100000000000001</v>
      </c>
      <c r="AA178" s="8">
        <f t="shared" si="96"/>
        <v>5.0913467949351832</v>
      </c>
      <c r="AD178" s="7">
        <f t="shared" si="111"/>
        <v>2.2370155117452974E-2</v>
      </c>
      <c r="AE178" s="6">
        <f t="shared" si="115"/>
        <v>1.9605718654920171E-2</v>
      </c>
      <c r="AF178" s="6">
        <f t="shared" si="85"/>
        <v>1.3522836566019253E-3</v>
      </c>
      <c r="AG178" s="6">
        <f t="shared" si="86"/>
        <v>2.6992389806998231E-3</v>
      </c>
      <c r="AI178">
        <f t="shared" si="87"/>
        <v>1.143781958387664E-8</v>
      </c>
      <c r="AL178" s="7">
        <f t="shared" si="116"/>
        <v>3.6805228227724293E-2</v>
      </c>
      <c r="AM178" s="6">
        <f t="shared" si="117"/>
        <v>2.5073546084186275E-2</v>
      </c>
      <c r="AN178" s="6">
        <f t="shared" si="112"/>
        <v>1.3880363668917043E-3</v>
      </c>
      <c r="AO178" s="6">
        <f t="shared" si="113"/>
        <v>1.183678118503631E-2</v>
      </c>
      <c r="AQ178">
        <f t="shared" si="114"/>
        <v>2.2099272684925803E-7</v>
      </c>
      <c r="AT178" s="7">
        <f t="shared" si="121"/>
        <v>5.6463706338604404E-2</v>
      </c>
      <c r="AU178" s="6">
        <f t="shared" si="122"/>
        <v>3.307985999643618E-2</v>
      </c>
      <c r="AV178" s="6">
        <f t="shared" si="118"/>
        <v>1.2577651714998988E-3</v>
      </c>
      <c r="AW178" s="6">
        <f t="shared" si="119"/>
        <v>2.2909794418689684E-2</v>
      </c>
      <c r="AY178">
        <f t="shared" si="120"/>
        <v>0.17629039734057633</v>
      </c>
      <c r="BB178" s="7">
        <f t="shared" si="128"/>
        <v>7.7642267822122149E-2</v>
      </c>
      <c r="BC178" s="6">
        <f t="shared" si="129"/>
        <v>4.664094245817698E-2</v>
      </c>
      <c r="BD178" s="6">
        <f t="shared" si="124"/>
        <v>1.2452033168555642E-3</v>
      </c>
      <c r="BE178" s="6">
        <f t="shared" si="125"/>
        <v>3.0261830116061011E-2</v>
      </c>
      <c r="BG178">
        <f t="shared" si="126"/>
        <v>0.30826570196646436</v>
      </c>
      <c r="BJ178" s="4">
        <f t="shared" si="97"/>
        <v>86.339995999999999</v>
      </c>
      <c r="BK178" s="3">
        <f t="shared" si="98"/>
        <v>2.2370155117452974E-2</v>
      </c>
      <c r="BL178" s="3"/>
      <c r="BM178" s="3">
        <f t="shared" si="99"/>
        <v>1.3522836566019253E-3</v>
      </c>
      <c r="BN178" s="3">
        <f t="shared" si="99"/>
        <v>2.6992389806998231E-3</v>
      </c>
      <c r="BO178" s="3">
        <f t="shared" si="100"/>
        <v>3.6805228227724293E-2</v>
      </c>
      <c r="BP178" s="3"/>
      <c r="BQ178" s="3">
        <f t="shared" si="101"/>
        <v>1.3880363668917043E-3</v>
      </c>
      <c r="BR178" s="3">
        <f t="shared" si="101"/>
        <v>1.183678118503631E-2</v>
      </c>
      <c r="BS178" s="3">
        <f t="shared" si="102"/>
        <v>5.6463706338604404E-2</v>
      </c>
      <c r="BT178" s="3"/>
      <c r="BU178" s="3">
        <f t="shared" si="103"/>
        <v>1.2577651714998988E-3</v>
      </c>
      <c r="BV178" s="3">
        <f t="shared" si="103"/>
        <v>2.2909794418689684E-2</v>
      </c>
      <c r="BW178" s="3">
        <f t="shared" si="104"/>
        <v>7.7642267822122149E-2</v>
      </c>
      <c r="BX178" s="3"/>
      <c r="BY178" s="3">
        <f t="shared" si="105"/>
        <v>1.2452033168555642E-3</v>
      </c>
      <c r="BZ178" s="3">
        <f t="shared" si="105"/>
        <v>3.0261830116061011E-2</v>
      </c>
    </row>
    <row r="179" spans="1:78" s="2" customFormat="1" hidden="1">
      <c r="A179" s="11">
        <v>40413</v>
      </c>
      <c r="B179">
        <v>85.709998999999996</v>
      </c>
      <c r="C179">
        <f t="shared" si="83"/>
        <v>86.339995999999999</v>
      </c>
      <c r="D179">
        <f t="shared" si="84"/>
        <v>73.540001000000004</v>
      </c>
      <c r="E179" s="10">
        <f t="shared" si="88"/>
        <v>3.1805341646669034E-3</v>
      </c>
      <c r="F179" s="10">
        <f t="shared" si="89"/>
        <v>6.6507858596984937E-2</v>
      </c>
      <c r="G179" s="33">
        <f t="shared" si="106"/>
        <v>5.0288660681642228E-2</v>
      </c>
      <c r="H179" s="33">
        <f t="shared" si="107"/>
        <v>0.94642341960097331</v>
      </c>
      <c r="I179" s="10">
        <f t="shared" si="90"/>
        <v>0.94642341960097331</v>
      </c>
      <c r="J179">
        <f t="shared" si="123"/>
        <v>0.64182670991151658</v>
      </c>
      <c r="K179">
        <f t="shared" si="133"/>
        <v>0.52472894076867604</v>
      </c>
      <c r="L179">
        <f t="shared" si="134"/>
        <v>-6.411289317244254E-4</v>
      </c>
      <c r="M179">
        <f t="shared" si="127"/>
        <v>-6.3060607510448754E-4</v>
      </c>
      <c r="N179">
        <f t="shared" si="91"/>
        <v>9.4705709579440716E-6</v>
      </c>
      <c r="P179" s="2">
        <f t="shared" si="108"/>
        <v>-0.62999700000000303</v>
      </c>
      <c r="Q179" s="2">
        <f t="shared" si="109"/>
        <v>0</v>
      </c>
      <c r="R179" s="2">
        <f t="shared" si="110"/>
        <v>-0.62999700000000303</v>
      </c>
      <c r="S179" s="2">
        <f t="shared" si="130"/>
        <v>-0.14499972727272656</v>
      </c>
      <c r="T179" s="2">
        <f t="shared" si="131"/>
        <v>-0.15799974999999905</v>
      </c>
      <c r="U179" s="9">
        <f t="shared" si="92"/>
        <v>0.91772124495594098</v>
      </c>
      <c r="V179" s="9">
        <f t="shared" si="93"/>
        <v>47.854778027294856</v>
      </c>
      <c r="W179" s="9">
        <f t="shared" si="94"/>
        <v>0.46930699775434631</v>
      </c>
      <c r="X179" s="9">
        <f t="shared" si="132"/>
        <v>2.2081262813126411E-2</v>
      </c>
      <c r="Y179" s="9">
        <f t="shared" si="95"/>
        <v>0.89980126863468179</v>
      </c>
      <c r="AA179" s="8">
        <f t="shared" si="96"/>
        <v>5.2109444468715029</v>
      </c>
      <c r="AD179" s="7">
        <f t="shared" si="111"/>
        <v>-7.3234505553203067E-3</v>
      </c>
      <c r="AE179" s="6">
        <f t="shared" si="115"/>
        <v>7.5233522810663339E-3</v>
      </c>
      <c r="AF179" s="6">
        <f t="shared" si="85"/>
        <v>6.6158036523411949E-3</v>
      </c>
      <c r="AG179" s="6">
        <f t="shared" si="86"/>
        <v>-1.5023529212283953E-2</v>
      </c>
      <c r="AI179">
        <f t="shared" si="87"/>
        <v>3.5432720563948086E-7</v>
      </c>
      <c r="AL179" s="7">
        <f t="shared" si="116"/>
        <v>3.1887986754520065E-2</v>
      </c>
      <c r="AM179" s="6">
        <f t="shared" si="117"/>
        <v>2.6285902548141626E-2</v>
      </c>
      <c r="AN179" s="6">
        <f t="shared" si="112"/>
        <v>7.1118449699857913E-3</v>
      </c>
      <c r="AO179" s="6">
        <f t="shared" si="113"/>
        <v>5.3722252547042833E-3</v>
      </c>
      <c r="AQ179">
        <f t="shared" si="114"/>
        <v>4.5521773166060729E-8</v>
      </c>
      <c r="AT179" s="7">
        <f t="shared" si="121"/>
        <v>5.6520338571102537E-2</v>
      </c>
      <c r="AU179" s="6">
        <f t="shared" si="122"/>
        <v>3.6049753406857621E-2</v>
      </c>
      <c r="AV179" s="6">
        <f t="shared" si="118"/>
        <v>6.3823383018129891E-3</v>
      </c>
      <c r="AW179" s="6">
        <f t="shared" si="119"/>
        <v>1.9359614589419857E-2</v>
      </c>
      <c r="AY179">
        <f t="shared" si="120"/>
        <v>0.12588665295548185</v>
      </c>
      <c r="BB179" s="7">
        <f t="shared" si="128"/>
        <v>7.1445951193793877E-2</v>
      </c>
      <c r="BC179" s="6">
        <f t="shared" si="129"/>
        <v>5.0449911645087754E-2</v>
      </c>
      <c r="BD179" s="6">
        <f t="shared" si="124"/>
        <v>6.2196773537659331E-3</v>
      </c>
      <c r="BE179" s="6">
        <f t="shared" si="125"/>
        <v>1.9175654074310877E-2</v>
      </c>
      <c r="BG179">
        <f t="shared" si="126"/>
        <v>0.1237756462300215</v>
      </c>
      <c r="BJ179" s="4">
        <f t="shared" si="97"/>
        <v>85.709998999999996</v>
      </c>
      <c r="BK179" s="3">
        <f t="shared" si="98"/>
        <v>-7.3234505553203067E-3</v>
      </c>
      <c r="BL179" s="3"/>
      <c r="BM179" s="3">
        <f t="shared" si="99"/>
        <v>6.6158036523411949E-3</v>
      </c>
      <c r="BN179" s="3">
        <f t="shared" si="99"/>
        <v>-1.5023529212283953E-2</v>
      </c>
      <c r="BO179" s="3">
        <f t="shared" si="100"/>
        <v>3.1887986754520065E-2</v>
      </c>
      <c r="BP179" s="3"/>
      <c r="BQ179" s="3">
        <f t="shared" si="101"/>
        <v>7.1118449699857913E-3</v>
      </c>
      <c r="BR179" s="3">
        <f t="shared" si="101"/>
        <v>5.3722252547042833E-3</v>
      </c>
      <c r="BS179" s="3">
        <f t="shared" si="102"/>
        <v>5.6520338571102537E-2</v>
      </c>
      <c r="BT179" s="3"/>
      <c r="BU179" s="3">
        <f t="shared" si="103"/>
        <v>6.3823383018129891E-3</v>
      </c>
      <c r="BV179" s="3">
        <f t="shared" si="103"/>
        <v>1.9359614589419857E-2</v>
      </c>
      <c r="BW179" s="3">
        <f t="shared" si="104"/>
        <v>7.1445951193793877E-2</v>
      </c>
      <c r="BX179" s="3"/>
      <c r="BY179" s="3">
        <f t="shared" si="105"/>
        <v>6.2196773537659331E-3</v>
      </c>
      <c r="BZ179" s="3">
        <f t="shared" si="105"/>
        <v>1.9175654074310877E-2</v>
      </c>
    </row>
    <row r="180" spans="1:78" s="2" customFormat="1" hidden="1">
      <c r="A180" s="11">
        <v>40420</v>
      </c>
      <c r="B180">
        <v>84.400002000000001</v>
      </c>
      <c r="C180">
        <f t="shared" si="83"/>
        <v>86.339995999999999</v>
      </c>
      <c r="D180">
        <f t="shared" si="84"/>
        <v>73.540001000000004</v>
      </c>
      <c r="E180" s="10">
        <f t="shared" si="88"/>
        <v>9.8695672830566364E-3</v>
      </c>
      <c r="F180" s="10">
        <f t="shared" si="89"/>
        <v>5.9818825478595253E-2</v>
      </c>
      <c r="G180" s="33">
        <f t="shared" si="106"/>
        <v>0.15605156067369363</v>
      </c>
      <c r="H180" s="33">
        <f t="shared" si="107"/>
        <v>0.85123680960812775</v>
      </c>
      <c r="I180" s="10">
        <f t="shared" si="90"/>
        <v>0.85123680960812775</v>
      </c>
      <c r="J180">
        <f t="shared" si="123"/>
        <v>0.65001183112493255</v>
      </c>
      <c r="K180">
        <f t="shared" si="133"/>
        <v>0.52115575270101855</v>
      </c>
      <c r="L180">
        <f t="shared" si="134"/>
        <v>-6.3346659757200323E-4</v>
      </c>
      <c r="M180">
        <f t="shared" si="127"/>
        <v>-6.2756097191141744E-4</v>
      </c>
      <c r="N180">
        <f t="shared" si="91"/>
        <v>5.3150630945272123E-6</v>
      </c>
      <c r="P180" s="2">
        <f t="shared" si="108"/>
        <v>-1.3099969999999956</v>
      </c>
      <c r="Q180" s="2">
        <f t="shared" si="109"/>
        <v>0</v>
      </c>
      <c r="R180" s="2">
        <f t="shared" si="110"/>
        <v>-1.3099969999999956</v>
      </c>
      <c r="S180" s="2">
        <f t="shared" si="130"/>
        <v>-0.20318145454545347</v>
      </c>
      <c r="T180" s="2">
        <f t="shared" si="131"/>
        <v>-0.22349959999999883</v>
      </c>
      <c r="U180" s="9">
        <f t="shared" si="92"/>
        <v>0.90909090909090906</v>
      </c>
      <c r="V180" s="9">
        <f t="shared" si="93"/>
        <v>47.61904761904762</v>
      </c>
      <c r="W180" s="9">
        <f t="shared" si="94"/>
        <v>0.47142857142857147</v>
      </c>
      <c r="X180" s="9">
        <f t="shared" si="132"/>
        <v>0</v>
      </c>
      <c r="Y180" s="9">
        <f t="shared" si="95"/>
        <v>0.9</v>
      </c>
      <c r="AA180" s="8">
        <f t="shared" si="96"/>
        <v>5.2214457176165983</v>
      </c>
      <c r="AD180" s="7">
        <f t="shared" si="111"/>
        <v>-1.5402067944947655E-2</v>
      </c>
      <c r="AE180" s="6">
        <f t="shared" si="115"/>
        <v>-1.1362759250133981E-2</v>
      </c>
      <c r="AF180" s="6">
        <f t="shared" si="85"/>
        <v>1.994557460579114E-3</v>
      </c>
      <c r="AG180" s="6">
        <f t="shared" si="86"/>
        <v>-4.0164100796943672E-3</v>
      </c>
      <c r="AI180">
        <f t="shared" si="87"/>
        <v>2.5324254204506299E-8</v>
      </c>
      <c r="AL180" s="7">
        <f t="shared" si="116"/>
        <v>-3.5536338281506229E-4</v>
      </c>
      <c r="AM180" s="6">
        <f t="shared" si="117"/>
        <v>2.3806743946642252E-2</v>
      </c>
      <c r="AN180" s="6">
        <f t="shared" si="112"/>
        <v>1.6874419099918007E-3</v>
      </c>
      <c r="AO180" s="6">
        <f t="shared" si="113"/>
        <v>-2.4851630506139671E-2</v>
      </c>
      <c r="AQ180">
        <f t="shared" si="114"/>
        <v>9.7413807383863066E-7</v>
      </c>
      <c r="AT180" s="7">
        <f t="shared" si="121"/>
        <v>2.6047189832754801E-2</v>
      </c>
      <c r="AU180" s="6">
        <f t="shared" si="122"/>
        <v>3.9536922627686842E-2</v>
      </c>
      <c r="AV180" s="6">
        <f t="shared" si="118"/>
        <v>1.7814048356564467E-3</v>
      </c>
      <c r="AW180" s="6">
        <f t="shared" si="119"/>
        <v>-1.4289567329858519E-2</v>
      </c>
      <c r="AY180">
        <f t="shared" si="120"/>
        <v>6.8584255828925175E-2</v>
      </c>
      <c r="BB180" s="7">
        <f t="shared" si="128"/>
        <v>5.0919242387033936E-2</v>
      </c>
      <c r="BC180" s="6">
        <f t="shared" si="129"/>
        <v>5.1206453986116507E-2</v>
      </c>
      <c r="BD180" s="6">
        <f t="shared" si="124"/>
        <v>1.6170815096252862E-3</v>
      </c>
      <c r="BE180" s="6">
        <f t="shared" si="125"/>
        <v>-2.1218098971304417E-3</v>
      </c>
      <c r="BG180">
        <f t="shared" si="126"/>
        <v>1.5154714919993126E-3</v>
      </c>
      <c r="BJ180" s="4">
        <f t="shared" si="97"/>
        <v>84.400002000000001</v>
      </c>
      <c r="BK180" s="3">
        <f t="shared" si="98"/>
        <v>-1.5402067944947655E-2</v>
      </c>
      <c r="BL180" s="3"/>
      <c r="BM180" s="3">
        <f t="shared" si="99"/>
        <v>1.994557460579114E-3</v>
      </c>
      <c r="BN180" s="3">
        <f t="shared" si="99"/>
        <v>-4.0164100796943672E-3</v>
      </c>
      <c r="BO180" s="3">
        <f t="shared" si="100"/>
        <v>-3.5536338281506229E-4</v>
      </c>
      <c r="BP180" s="3"/>
      <c r="BQ180" s="3">
        <f t="shared" si="101"/>
        <v>1.6874419099918007E-3</v>
      </c>
      <c r="BR180" s="3">
        <f t="shared" si="101"/>
        <v>-2.4851630506139671E-2</v>
      </c>
      <c r="BS180" s="3">
        <f t="shared" si="102"/>
        <v>2.6047189832754801E-2</v>
      </c>
      <c r="BT180" s="3"/>
      <c r="BU180" s="3">
        <f t="shared" si="103"/>
        <v>1.7814048356564467E-3</v>
      </c>
      <c r="BV180" s="3">
        <f t="shared" si="103"/>
        <v>-1.4289567329858519E-2</v>
      </c>
      <c r="BW180" s="3">
        <f t="shared" si="104"/>
        <v>5.0919242387033936E-2</v>
      </c>
      <c r="BX180" s="3"/>
      <c r="BY180" s="3">
        <f t="shared" si="105"/>
        <v>1.6170815096252862E-3</v>
      </c>
      <c r="BZ180" s="3">
        <f t="shared" si="105"/>
        <v>-2.1218098971304417E-3</v>
      </c>
    </row>
    <row r="181" spans="1:78" s="2" customFormat="1" hidden="1">
      <c r="A181" s="11">
        <v>40427</v>
      </c>
      <c r="B181">
        <v>83.989998</v>
      </c>
      <c r="C181">
        <f t="shared" si="83"/>
        <v>86.339995999999999</v>
      </c>
      <c r="D181">
        <f t="shared" si="84"/>
        <v>73.769997000000004</v>
      </c>
      <c r="E181" s="10">
        <f t="shared" si="88"/>
        <v>1.198445328150833E-2</v>
      </c>
      <c r="F181" s="10">
        <f t="shared" si="89"/>
        <v>5.6347805121589052E-2</v>
      </c>
      <c r="G181" s="33">
        <f t="shared" si="106"/>
        <v>0.18949084440722708</v>
      </c>
      <c r="H181" s="33">
        <f t="shared" si="107"/>
        <v>0.80184332400985103</v>
      </c>
      <c r="I181" s="10">
        <f t="shared" si="90"/>
        <v>0.80184332400985103</v>
      </c>
      <c r="J181">
        <f t="shared" si="123"/>
        <v>0.65043932081966627</v>
      </c>
      <c r="K181">
        <f t="shared" si="133"/>
        <v>0.51773903915695707</v>
      </c>
      <c r="L181">
        <f t="shared" si="134"/>
        <v>-6.1889239523918503E-4</v>
      </c>
      <c r="M181">
        <f t="shared" si="127"/>
        <v>-6.2547971025605717E-4</v>
      </c>
      <c r="N181">
        <f t="shared" si="91"/>
        <v>-5.9285835151849224E-6</v>
      </c>
      <c r="P181" s="2">
        <f t="shared" si="108"/>
        <v>-0.4100040000000007</v>
      </c>
      <c r="Q181" s="2">
        <f t="shared" si="109"/>
        <v>0</v>
      </c>
      <c r="R181" s="2">
        <f t="shared" si="110"/>
        <v>-0.4100040000000007</v>
      </c>
      <c r="S181" s="2">
        <f t="shared" si="130"/>
        <v>-0.22181799999999896</v>
      </c>
      <c r="T181" s="2">
        <f t="shared" si="131"/>
        <v>-0.24399979999999885</v>
      </c>
      <c r="U181" s="9">
        <f t="shared" si="92"/>
        <v>0.90909090909090906</v>
      </c>
      <c r="V181" s="9">
        <f t="shared" si="93"/>
        <v>47.61904761904762</v>
      </c>
      <c r="W181" s="9">
        <f t="shared" si="94"/>
        <v>0.47142857142857147</v>
      </c>
      <c r="X181" s="9">
        <f t="shared" si="132"/>
        <v>0</v>
      </c>
      <c r="Y181" s="9">
        <f t="shared" si="95"/>
        <v>0.9</v>
      </c>
      <c r="AA181" s="8">
        <f t="shared" si="96"/>
        <v>5.2218619636647228</v>
      </c>
      <c r="AD181" s="7">
        <f t="shared" si="111"/>
        <v>-4.8697049734167134E-3</v>
      </c>
      <c r="AE181" s="6">
        <f t="shared" si="115"/>
        <v>-1.0135886459182184E-2</v>
      </c>
      <c r="AF181" s="6">
        <f t="shared" si="85"/>
        <v>2.6318442800236986E-3</v>
      </c>
      <c r="AG181" s="6">
        <f t="shared" si="86"/>
        <v>5.2669895038721494E-3</v>
      </c>
      <c r="AI181">
        <f t="shared" si="87"/>
        <v>4.3549730665462154E-8</v>
      </c>
      <c r="AL181" s="7">
        <f t="shared" si="116"/>
        <v>-2.7595223473684701E-2</v>
      </c>
      <c r="AM181" s="6">
        <f t="shared" si="117"/>
        <v>1.0185657031436146E-2</v>
      </c>
      <c r="AN181" s="6">
        <f t="shared" si="112"/>
        <v>2.2612065296209261E-3</v>
      </c>
      <c r="AO181" s="6">
        <f t="shared" si="113"/>
        <v>-3.8041986809527681E-2</v>
      </c>
      <c r="AQ181">
        <f t="shared" si="114"/>
        <v>2.2826384233695237E-6</v>
      </c>
      <c r="AT181" s="7">
        <f t="shared" si="121"/>
        <v>2.1664055830907896E-2</v>
      </c>
      <c r="AU181" s="6">
        <f t="shared" si="122"/>
        <v>3.8291534959410775E-2</v>
      </c>
      <c r="AV181" s="6">
        <f t="shared" si="118"/>
        <v>2.271169406599432E-3</v>
      </c>
      <c r="AW181" s="6">
        <f t="shared" si="119"/>
        <v>-1.7580728981792308E-2</v>
      </c>
      <c r="AY181">
        <f t="shared" si="120"/>
        <v>0.10381498143012735</v>
      </c>
      <c r="BB181" s="7">
        <f t="shared" si="128"/>
        <v>3.5631435129303522E-2</v>
      </c>
      <c r="BC181" s="6">
        <f t="shared" si="129"/>
        <v>5.0229286740302692E-2</v>
      </c>
      <c r="BD181" s="6">
        <f t="shared" si="124"/>
        <v>2.1228568076317035E-3</v>
      </c>
      <c r="BE181" s="6">
        <f t="shared" si="125"/>
        <v>-1.6419383953929702E-2</v>
      </c>
      <c r="BG181">
        <f t="shared" si="126"/>
        <v>9.0750399732822382E-2</v>
      </c>
      <c r="BJ181" s="4">
        <f t="shared" si="97"/>
        <v>83.989998</v>
      </c>
      <c r="BK181" s="3">
        <f t="shared" si="98"/>
        <v>-4.8697049734167134E-3</v>
      </c>
      <c r="BL181" s="3"/>
      <c r="BM181" s="3">
        <f t="shared" si="99"/>
        <v>2.6318442800236986E-3</v>
      </c>
      <c r="BN181" s="3">
        <f t="shared" si="99"/>
        <v>5.2669895038721494E-3</v>
      </c>
      <c r="BO181" s="3">
        <f t="shared" si="100"/>
        <v>-2.7595223473684701E-2</v>
      </c>
      <c r="BP181" s="3"/>
      <c r="BQ181" s="3">
        <f t="shared" si="101"/>
        <v>2.2612065296209261E-3</v>
      </c>
      <c r="BR181" s="3">
        <f t="shared" si="101"/>
        <v>-3.8041986809527681E-2</v>
      </c>
      <c r="BS181" s="3">
        <f t="shared" si="102"/>
        <v>2.1664055830907896E-2</v>
      </c>
      <c r="BT181" s="3"/>
      <c r="BU181" s="3">
        <f t="shared" si="103"/>
        <v>2.271169406599432E-3</v>
      </c>
      <c r="BV181" s="3">
        <f t="shared" si="103"/>
        <v>-1.7580728981792308E-2</v>
      </c>
      <c r="BW181" s="3">
        <f t="shared" si="104"/>
        <v>3.5631435129303522E-2</v>
      </c>
      <c r="BX181" s="3"/>
      <c r="BY181" s="3">
        <f t="shared" si="105"/>
        <v>2.1228568076317035E-3</v>
      </c>
      <c r="BZ181" s="3">
        <f t="shared" si="105"/>
        <v>-1.6419383953929702E-2</v>
      </c>
    </row>
    <row r="182" spans="1:78" s="2" customFormat="1" hidden="1">
      <c r="A182" s="11">
        <v>40434</v>
      </c>
      <c r="B182">
        <v>83.580001999999993</v>
      </c>
      <c r="C182">
        <f t="shared" si="83"/>
        <v>86.339995999999999</v>
      </c>
      <c r="D182">
        <f t="shared" si="84"/>
        <v>74.739998</v>
      </c>
      <c r="E182" s="10">
        <f t="shared" si="88"/>
        <v>1.4109647000136708E-2</v>
      </c>
      <c r="F182" s="10">
        <f t="shared" si="89"/>
        <v>4.8549295307768643E-2</v>
      </c>
      <c r="G182" s="33">
        <f t="shared" si="106"/>
        <v>0.22309310750697051</v>
      </c>
      <c r="H182" s="33">
        <f t="shared" si="107"/>
        <v>0.69086858385903438</v>
      </c>
      <c r="I182" s="10">
        <f t="shared" si="90"/>
        <v>0.69086858385903438</v>
      </c>
      <c r="J182">
        <f t="shared" si="123"/>
        <v>0.64045063401027302</v>
      </c>
      <c r="K182">
        <f t="shared" si="133"/>
        <v>0.51442450093849867</v>
      </c>
      <c r="L182">
        <f t="shared" si="134"/>
        <v>-5.975121971002386E-4</v>
      </c>
      <c r="M182">
        <f t="shared" si="127"/>
        <v>-6.2314286811985501E-4</v>
      </c>
      <c r="N182">
        <f t="shared" si="91"/>
        <v>-2.306760391765476E-5</v>
      </c>
      <c r="P182" s="2">
        <f t="shared" si="108"/>
        <v>-0.40999600000000669</v>
      </c>
      <c r="Q182" s="2">
        <f t="shared" si="109"/>
        <v>0</v>
      </c>
      <c r="R182" s="2">
        <f t="shared" si="110"/>
        <v>-0.40999600000000669</v>
      </c>
      <c r="S182" s="2">
        <f t="shared" si="130"/>
        <v>-0.2404541818181811</v>
      </c>
      <c r="T182" s="2">
        <f t="shared" si="131"/>
        <v>-0.26449959999999917</v>
      </c>
      <c r="U182" s="9">
        <f t="shared" si="92"/>
        <v>0.90909090909090917</v>
      </c>
      <c r="V182" s="9">
        <f t="shared" si="93"/>
        <v>47.61904761904762</v>
      </c>
      <c r="W182" s="9">
        <f t="shared" si="94"/>
        <v>0.47142857142857147</v>
      </c>
      <c r="X182" s="9">
        <f t="shared" si="132"/>
        <v>0</v>
      </c>
      <c r="Y182" s="9">
        <f t="shared" si="95"/>
        <v>0.9</v>
      </c>
      <c r="AA182" s="8">
        <f t="shared" si="96"/>
        <v>5.2118561378349266</v>
      </c>
      <c r="AD182" s="7">
        <f t="shared" si="111"/>
        <v>-4.8934393762382683E-3</v>
      </c>
      <c r="AE182" s="6">
        <f t="shared" si="115"/>
        <v>-4.8815721748274908E-3</v>
      </c>
      <c r="AF182" s="6">
        <f t="shared" si="85"/>
        <v>5.9449921508990106E-6</v>
      </c>
      <c r="AG182" s="6">
        <f t="shared" si="86"/>
        <v>-2.1220983892347549E-5</v>
      </c>
      <c r="AI182">
        <f t="shared" si="87"/>
        <v>7.0695472112915868E-13</v>
      </c>
      <c r="AL182" s="7">
        <f t="shared" si="116"/>
        <v>-2.5165212294602675E-2</v>
      </c>
      <c r="AM182" s="6">
        <f t="shared" si="117"/>
        <v>-5.3069530991455933E-3</v>
      </c>
      <c r="AN182" s="6">
        <f t="shared" si="112"/>
        <v>5.9211201439477636E-6</v>
      </c>
      <c r="AO182" s="6">
        <f t="shared" si="113"/>
        <v>-1.9857330707112382E-2</v>
      </c>
      <c r="AQ182">
        <f t="shared" si="114"/>
        <v>6.2194571421392479E-7</v>
      </c>
      <c r="AT182" s="7">
        <f t="shared" si="121"/>
        <v>4.3165653778012656E-3</v>
      </c>
      <c r="AU182" s="6">
        <f t="shared" si="122"/>
        <v>3.5283232066944732E-2</v>
      </c>
      <c r="AV182" s="6">
        <f t="shared" si="118"/>
        <v>4.699293276353625E-6</v>
      </c>
      <c r="AW182" s="6">
        <f t="shared" si="119"/>
        <v>-3.1650406292272219E-2</v>
      </c>
      <c r="AY182">
        <f t="shared" si="120"/>
        <v>0.33646884027029728</v>
      </c>
      <c r="BB182" s="7">
        <f t="shared" si="128"/>
        <v>2.3975043488681475E-2</v>
      </c>
      <c r="BC182" s="6">
        <f t="shared" si="129"/>
        <v>4.758669260894155E-2</v>
      </c>
      <c r="BD182" s="6">
        <f t="shared" si="124"/>
        <v>3.7405174690401207E-6</v>
      </c>
      <c r="BE182" s="6">
        <f t="shared" si="125"/>
        <v>-2.5436083351848483E-2</v>
      </c>
      <c r="BG182">
        <f t="shared" si="126"/>
        <v>0.21778868285617001</v>
      </c>
      <c r="BJ182" s="4">
        <f t="shared" si="97"/>
        <v>83.580001999999993</v>
      </c>
      <c r="BK182" s="3">
        <f t="shared" si="98"/>
        <v>-4.8934393762382683E-3</v>
      </c>
      <c r="BL182" s="3"/>
      <c r="BM182" s="3">
        <f t="shared" si="99"/>
        <v>5.9449921508990106E-6</v>
      </c>
      <c r="BN182" s="3">
        <f t="shared" si="99"/>
        <v>-2.1220983892347549E-5</v>
      </c>
      <c r="BO182" s="3">
        <f t="shared" si="100"/>
        <v>-2.5165212294602675E-2</v>
      </c>
      <c r="BP182" s="3"/>
      <c r="BQ182" s="3">
        <f t="shared" si="101"/>
        <v>5.9211201439477636E-6</v>
      </c>
      <c r="BR182" s="3">
        <f t="shared" si="101"/>
        <v>-1.9857330707112382E-2</v>
      </c>
      <c r="BS182" s="3">
        <f t="shared" si="102"/>
        <v>4.3165653778012656E-3</v>
      </c>
      <c r="BT182" s="3"/>
      <c r="BU182" s="3">
        <f t="shared" si="103"/>
        <v>4.699293276353625E-6</v>
      </c>
      <c r="BV182" s="3">
        <f t="shared" si="103"/>
        <v>-3.1650406292272219E-2</v>
      </c>
      <c r="BW182" s="3">
        <f t="shared" si="104"/>
        <v>2.3975043488681475E-2</v>
      </c>
      <c r="BX182" s="3"/>
      <c r="BY182" s="3">
        <f t="shared" si="105"/>
        <v>3.7405174690401207E-6</v>
      </c>
      <c r="BZ182" s="3">
        <f t="shared" si="105"/>
        <v>-2.5436083351848483E-2</v>
      </c>
    </row>
    <row r="183" spans="1:78" s="2" customFormat="1" hidden="1">
      <c r="A183" s="11">
        <v>40441</v>
      </c>
      <c r="B183">
        <v>84.709998999999996</v>
      </c>
      <c r="C183">
        <f t="shared" si="83"/>
        <v>86.339995999999999</v>
      </c>
      <c r="D183">
        <f t="shared" si="84"/>
        <v>74.739998</v>
      </c>
      <c r="E183" s="10">
        <f t="shared" si="88"/>
        <v>8.2773475857089562E-3</v>
      </c>
      <c r="F183" s="10">
        <f t="shared" si="89"/>
        <v>5.4381594722196336E-2</v>
      </c>
      <c r="G183" s="33">
        <f t="shared" si="106"/>
        <v>0.13087635677868051</v>
      </c>
      <c r="H183" s="33">
        <f t="shared" si="107"/>
        <v>0.77386365951449454</v>
      </c>
      <c r="I183" s="10">
        <f t="shared" si="90"/>
        <v>0.77386365951449454</v>
      </c>
      <c r="J183">
        <f t="shared" si="123"/>
        <v>0.63923046066871314</v>
      </c>
      <c r="K183">
        <f t="shared" si="133"/>
        <v>0.51141259135867723</v>
      </c>
      <c r="L183">
        <f t="shared" si="134"/>
        <v>-5.7162840578840887E-4</v>
      </c>
      <c r="M183">
        <f t="shared" si="127"/>
        <v>-6.1932364885293196E-4</v>
      </c>
      <c r="N183">
        <f t="shared" si="91"/>
        <v>-4.2925718758070788E-5</v>
      </c>
      <c r="P183" s="2">
        <f t="shared" si="108"/>
        <v>1.129997000000003</v>
      </c>
      <c r="Q183" s="2">
        <f t="shared" si="109"/>
        <v>1.129997000000003</v>
      </c>
      <c r="R183" s="2">
        <f t="shared" si="110"/>
        <v>0</v>
      </c>
      <c r="S183" s="2">
        <f t="shared" si="130"/>
        <v>-0.2404541818181811</v>
      </c>
      <c r="T183" s="2">
        <f t="shared" si="131"/>
        <v>-0.26449959999999917</v>
      </c>
      <c r="U183" s="9">
        <f t="shared" si="92"/>
        <v>0.90909090909090917</v>
      </c>
      <c r="V183" s="9">
        <f t="shared" si="93"/>
        <v>47.61904761904762</v>
      </c>
      <c r="W183" s="9">
        <f t="shared" si="94"/>
        <v>0.47142857142857147</v>
      </c>
      <c r="X183" s="9">
        <f t="shared" si="132"/>
        <v>0</v>
      </c>
      <c r="Y183" s="9">
        <f t="shared" si="95"/>
        <v>0.9</v>
      </c>
      <c r="AA183" s="8">
        <f t="shared" si="96"/>
        <v>5.2106161063785272</v>
      </c>
      <c r="AD183" s="7">
        <f t="shared" si="111"/>
        <v>1.3429365689539117E-2</v>
      </c>
      <c r="AE183" s="6">
        <f t="shared" si="115"/>
        <v>4.2679631566504249E-3</v>
      </c>
      <c r="AF183" s="6">
        <f t="shared" si="85"/>
        <v>4.5817913896748436E-3</v>
      </c>
      <c r="AG183" s="6">
        <f t="shared" si="86"/>
        <v>9.1624179885016321E-3</v>
      </c>
      <c r="AI183">
        <f t="shared" si="87"/>
        <v>1.3178948727789371E-7</v>
      </c>
      <c r="AL183" s="7">
        <f t="shared" si="116"/>
        <v>3.6662213398840509E-3</v>
      </c>
      <c r="AM183" s="6">
        <f t="shared" si="117"/>
        <v>-1.2362394452804598E-2</v>
      </c>
      <c r="AN183" s="6">
        <f t="shared" si="112"/>
        <v>4.5902216787910956E-3</v>
      </c>
      <c r="AO183" s="6">
        <f t="shared" si="113"/>
        <v>1.6002975398603184E-2</v>
      </c>
      <c r="AQ183">
        <f t="shared" si="114"/>
        <v>4.0393568077018726E-7</v>
      </c>
      <c r="AT183" s="7">
        <f t="shared" si="121"/>
        <v>2.015214014945646E-2</v>
      </c>
      <c r="AU183" s="6">
        <f t="shared" si="122"/>
        <v>3.2556727895453025E-2</v>
      </c>
      <c r="AV183" s="6">
        <f t="shared" si="118"/>
        <v>4.3714598655195261E-3</v>
      </c>
      <c r="AW183" s="6">
        <f t="shared" si="119"/>
        <v>-1.2687213046667964E-2</v>
      </c>
      <c r="AY183">
        <f t="shared" si="120"/>
        <v>5.4065315031327964E-2</v>
      </c>
      <c r="BB183" s="7">
        <f t="shared" si="128"/>
        <v>4.4784491966038974E-2</v>
      </c>
      <c r="BC183" s="6">
        <f t="shared" si="129"/>
        <v>4.6936723760788689E-2</v>
      </c>
      <c r="BD183" s="6">
        <f t="shared" si="124"/>
        <v>3.8814964516724541E-3</v>
      </c>
      <c r="BE183" s="6">
        <f t="shared" si="125"/>
        <v>-3.5956651673805726E-3</v>
      </c>
      <c r="BG183">
        <f t="shared" si="126"/>
        <v>4.3520443787970747E-3</v>
      </c>
      <c r="BJ183" s="4">
        <f t="shared" si="97"/>
        <v>84.709998999999996</v>
      </c>
      <c r="BK183" s="3">
        <f t="shared" si="98"/>
        <v>1.3429365689539117E-2</v>
      </c>
      <c r="BL183" s="3"/>
      <c r="BM183" s="3">
        <f t="shared" si="99"/>
        <v>4.5817913896748436E-3</v>
      </c>
      <c r="BN183" s="3">
        <f t="shared" si="99"/>
        <v>9.1624179885016321E-3</v>
      </c>
      <c r="BO183" s="3">
        <f t="shared" si="100"/>
        <v>3.6662213398840509E-3</v>
      </c>
      <c r="BP183" s="3"/>
      <c r="BQ183" s="3">
        <f t="shared" si="101"/>
        <v>4.5902216787910956E-3</v>
      </c>
      <c r="BR183" s="3">
        <f t="shared" si="101"/>
        <v>1.6002975398603184E-2</v>
      </c>
      <c r="BS183" s="3">
        <f t="shared" si="102"/>
        <v>2.015214014945646E-2</v>
      </c>
      <c r="BT183" s="3"/>
      <c r="BU183" s="3">
        <f t="shared" si="103"/>
        <v>4.3714598655195261E-3</v>
      </c>
      <c r="BV183" s="3">
        <f t="shared" si="103"/>
        <v>-1.2687213046667964E-2</v>
      </c>
      <c r="BW183" s="3">
        <f t="shared" si="104"/>
        <v>4.4784491966038974E-2</v>
      </c>
      <c r="BX183" s="3"/>
      <c r="BY183" s="3">
        <f t="shared" si="105"/>
        <v>3.8814964516724541E-3</v>
      </c>
      <c r="BZ183" s="3">
        <f t="shared" si="105"/>
        <v>-3.5956651673805726E-3</v>
      </c>
    </row>
    <row r="184" spans="1:78" s="2" customFormat="1" hidden="1">
      <c r="A184" s="11">
        <v>40448</v>
      </c>
      <c r="B184">
        <v>85.050003000000004</v>
      </c>
      <c r="C184">
        <f t="shared" si="83"/>
        <v>86.339995999999999</v>
      </c>
      <c r="D184">
        <f t="shared" si="84"/>
        <v>75.370002999999997</v>
      </c>
      <c r="E184" s="10">
        <f t="shared" si="88"/>
        <v>6.5376909324330636E-3</v>
      </c>
      <c r="F184" s="10">
        <f t="shared" si="89"/>
        <v>5.2475800709328314E-2</v>
      </c>
      <c r="G184" s="33">
        <f t="shared" si="106"/>
        <v>0.10336996992359229</v>
      </c>
      <c r="H184" s="33">
        <f t="shared" si="107"/>
        <v>0.74674373527150617</v>
      </c>
      <c r="I184" s="10">
        <f t="shared" si="90"/>
        <v>0.74674373527150617</v>
      </c>
      <c r="J184">
        <f t="shared" si="123"/>
        <v>0.62981067407867841</v>
      </c>
      <c r="K184">
        <f t="shared" si="133"/>
        <v>0.50873349329958617</v>
      </c>
      <c r="L184">
        <f t="shared" si="134"/>
        <v>-5.4223740067871925E-4</v>
      </c>
      <c r="M184">
        <f t="shared" si="127"/>
        <v>-6.1311640851464814E-4</v>
      </c>
      <c r="N184">
        <f t="shared" si="91"/>
        <v>-6.3791107052336003E-5</v>
      </c>
      <c r="P184" s="2">
        <f t="shared" si="108"/>
        <v>0.34000400000000752</v>
      </c>
      <c r="Q184" s="2">
        <f t="shared" si="109"/>
        <v>0.34000400000000752</v>
      </c>
      <c r="R184" s="2">
        <f t="shared" si="110"/>
        <v>0</v>
      </c>
      <c r="S184" s="2">
        <f t="shared" si="130"/>
        <v>-0.2404541818181811</v>
      </c>
      <c r="T184" s="2">
        <f t="shared" si="131"/>
        <v>-0.25849984999999903</v>
      </c>
      <c r="U184" s="9">
        <f t="shared" si="92"/>
        <v>0.93019079824681516</v>
      </c>
      <c r="V184" s="9">
        <f t="shared" si="93"/>
        <v>48.191650229174435</v>
      </c>
      <c r="W184" s="9">
        <f t="shared" si="94"/>
        <v>0.46627514793743013</v>
      </c>
      <c r="X184" s="9">
        <f t="shared" si="132"/>
        <v>5.36366471161051E-2</v>
      </c>
      <c r="Y184" s="9">
        <f t="shared" si="95"/>
        <v>0.89951727017595506</v>
      </c>
      <c r="AA184" s="8">
        <f t="shared" si="96"/>
        <v>5.1955393010850113</v>
      </c>
      <c r="AD184" s="7">
        <f t="shared" si="111"/>
        <v>4.0057074767610229E-3</v>
      </c>
      <c r="AE184" s="6">
        <f t="shared" si="115"/>
        <v>8.7175365831500696E-3</v>
      </c>
      <c r="AF184" s="6">
        <f t="shared" si="85"/>
        <v>2.3627511225953659E-3</v>
      </c>
      <c r="AG184" s="6">
        <f t="shared" si="86"/>
        <v>-4.6866051023519107E-3</v>
      </c>
      <c r="AI184">
        <f t="shared" si="87"/>
        <v>3.4480796523376712E-8</v>
      </c>
      <c r="AL184" s="7">
        <f t="shared" si="116"/>
        <v>1.2541633790061943E-2</v>
      </c>
      <c r="AM184" s="6">
        <f t="shared" si="117"/>
        <v>-9.1381451595853452E-3</v>
      </c>
      <c r="AN184" s="6">
        <f t="shared" si="112"/>
        <v>2.3678505506447632E-3</v>
      </c>
      <c r="AO184" s="6">
        <f t="shared" si="113"/>
        <v>2.1633714861145154E-2</v>
      </c>
      <c r="AQ184">
        <f t="shared" si="114"/>
        <v>7.3819813674027238E-7</v>
      </c>
      <c r="AT184" s="7">
        <f t="shared" si="121"/>
        <v>7.3165654338300749E-3</v>
      </c>
      <c r="AU184" s="6">
        <f t="shared" si="122"/>
        <v>2.9167133127499099E-2</v>
      </c>
      <c r="AV184" s="6">
        <f t="shared" si="118"/>
        <v>2.039220671096971E-3</v>
      </c>
      <c r="AW184" s="6">
        <f t="shared" si="119"/>
        <v>-2.2546440400246066E-2</v>
      </c>
      <c r="AY184">
        <f t="shared" si="120"/>
        <v>0.17074273908598367</v>
      </c>
      <c r="BB184" s="7">
        <f t="shared" si="128"/>
        <v>3.3719118649400005E-2</v>
      </c>
      <c r="BC184" s="6">
        <f t="shared" si="129"/>
        <v>4.6044210530407442E-2</v>
      </c>
      <c r="BD184" s="6">
        <f t="shared" si="124"/>
        <v>2.1493149055315805E-3</v>
      </c>
      <c r="BE184" s="6">
        <f t="shared" si="125"/>
        <v>-1.3023497479147161E-2</v>
      </c>
      <c r="BG184">
        <f t="shared" si="126"/>
        <v>5.7093949962277638E-2</v>
      </c>
      <c r="BJ184" s="4">
        <f t="shared" si="97"/>
        <v>85.050003000000004</v>
      </c>
      <c r="BK184" s="3">
        <f t="shared" si="98"/>
        <v>4.0057074767610229E-3</v>
      </c>
      <c r="BL184" s="3"/>
      <c r="BM184" s="3">
        <f t="shared" si="99"/>
        <v>2.3627511225953659E-3</v>
      </c>
      <c r="BN184" s="3">
        <f t="shared" si="99"/>
        <v>-4.6866051023519107E-3</v>
      </c>
      <c r="BO184" s="3">
        <f t="shared" si="100"/>
        <v>1.2541633790061943E-2</v>
      </c>
      <c r="BP184" s="3"/>
      <c r="BQ184" s="3">
        <f t="shared" si="101"/>
        <v>2.3678505506447632E-3</v>
      </c>
      <c r="BR184" s="3">
        <f t="shared" si="101"/>
        <v>2.1633714861145154E-2</v>
      </c>
      <c r="BS184" s="3">
        <f t="shared" si="102"/>
        <v>7.3165654338300749E-3</v>
      </c>
      <c r="BT184" s="3"/>
      <c r="BU184" s="3">
        <f t="shared" si="103"/>
        <v>2.039220671096971E-3</v>
      </c>
      <c r="BV184" s="3">
        <f t="shared" si="103"/>
        <v>-2.2546440400246066E-2</v>
      </c>
      <c r="BW184" s="3">
        <f t="shared" si="104"/>
        <v>3.3719118649400005E-2</v>
      </c>
      <c r="BX184" s="3"/>
      <c r="BY184" s="3">
        <f t="shared" si="105"/>
        <v>2.1493149055315805E-3</v>
      </c>
      <c r="BZ184" s="3">
        <f t="shared" si="105"/>
        <v>-1.3023497479147161E-2</v>
      </c>
    </row>
    <row r="185" spans="1:78" s="2" customFormat="1" hidden="1">
      <c r="A185" s="11">
        <v>40455</v>
      </c>
      <c r="B185">
        <v>85.370002999999997</v>
      </c>
      <c r="C185">
        <f t="shared" si="83"/>
        <v>86.339995999999999</v>
      </c>
      <c r="D185">
        <f t="shared" si="84"/>
        <v>75.370002999999997</v>
      </c>
      <c r="E185" s="10">
        <f t="shared" si="88"/>
        <v>4.9067275167693561E-3</v>
      </c>
      <c r="F185" s="10">
        <f t="shared" si="89"/>
        <v>5.4106764124992011E-2</v>
      </c>
      <c r="G185" s="33">
        <f t="shared" si="106"/>
        <v>7.7582174054066005E-2</v>
      </c>
      <c r="H185" s="33">
        <f t="shared" si="107"/>
        <v>0.76995275155407961</v>
      </c>
      <c r="I185" s="10">
        <f t="shared" si="90"/>
        <v>0.76995275155407961</v>
      </c>
      <c r="J185">
        <f t="shared" si="123"/>
        <v>0.62217834767286095</v>
      </c>
      <c r="K185">
        <f t="shared" si="133"/>
        <v>0.50642420700938817</v>
      </c>
      <c r="L185">
        <f t="shared" si="134"/>
        <v>-5.0786409329488355E-4</v>
      </c>
      <c r="M185">
        <f t="shared" si="127"/>
        <v>-6.0359998974564765E-4</v>
      </c>
      <c r="N185">
        <f t="shared" si="91"/>
        <v>-8.61623068056877E-5</v>
      </c>
      <c r="P185" s="2">
        <f t="shared" si="108"/>
        <v>0.31999999999999318</v>
      </c>
      <c r="Q185" s="2">
        <f t="shared" si="109"/>
        <v>0.31999999999999318</v>
      </c>
      <c r="R185" s="2">
        <f t="shared" si="110"/>
        <v>0</v>
      </c>
      <c r="S185" s="2">
        <f t="shared" si="130"/>
        <v>-0.2404541818181811</v>
      </c>
      <c r="T185" s="2">
        <f t="shared" si="131"/>
        <v>-0.25849984999999903</v>
      </c>
      <c r="U185" s="9">
        <f t="shared" si="92"/>
        <v>0.93019079824681516</v>
      </c>
      <c r="V185" s="9">
        <f t="shared" si="93"/>
        <v>48.191650229174435</v>
      </c>
      <c r="W185" s="9">
        <f t="shared" si="94"/>
        <v>0.46627514793743013</v>
      </c>
      <c r="X185" s="9">
        <f t="shared" si="132"/>
        <v>5.36366471161051E-2</v>
      </c>
      <c r="Y185" s="9">
        <f t="shared" si="95"/>
        <v>0.89951727017595506</v>
      </c>
      <c r="AA185" s="8">
        <f t="shared" si="96"/>
        <v>5.187884603479441</v>
      </c>
      <c r="AD185" s="7">
        <f t="shared" si="111"/>
        <v>3.7554320481258648E-3</v>
      </c>
      <c r="AE185" s="6">
        <f t="shared" si="115"/>
        <v>3.8805697624434438E-3</v>
      </c>
      <c r="AF185" s="6">
        <f t="shared" si="85"/>
        <v>6.2661177192422385E-5</v>
      </c>
      <c r="AG185" s="6">
        <f t="shared" si="86"/>
        <v>-1.194203890607726E-4</v>
      </c>
      <c r="AI185">
        <f t="shared" si="87"/>
        <v>2.238811510741962E-11</v>
      </c>
      <c r="AL185" s="7">
        <f t="shared" si="116"/>
        <v>2.1190505214426048E-2</v>
      </c>
      <c r="AM185" s="6">
        <f t="shared" si="117"/>
        <v>3.0582870124423421E-3</v>
      </c>
      <c r="AN185" s="6">
        <f t="shared" si="112"/>
        <v>6.2857967581168506E-5</v>
      </c>
      <c r="AO185" s="6">
        <f t="shared" si="113"/>
        <v>1.8146284559582393E-2</v>
      </c>
      <c r="AQ185">
        <f t="shared" si="114"/>
        <v>5.193811408790826E-7</v>
      </c>
      <c r="AT185" s="7">
        <f t="shared" si="121"/>
        <v>-1.1298157635496821E-2</v>
      </c>
      <c r="AU185" s="6">
        <f t="shared" si="122"/>
        <v>2.2647800487370074E-2</v>
      </c>
      <c r="AV185" s="6">
        <f t="shared" si="118"/>
        <v>5.2077763515995141E-5</v>
      </c>
      <c r="AW185" s="6">
        <f t="shared" si="119"/>
        <v>-3.4375386546319261E-2</v>
      </c>
      <c r="AY185">
        <f t="shared" si="120"/>
        <v>0.39690032396424879</v>
      </c>
      <c r="BB185" s="7">
        <f t="shared" si="128"/>
        <v>3.7961121669095627E-2</v>
      </c>
      <c r="BC185" s="6">
        <f t="shared" si="129"/>
        <v>4.564645920980908E-2</v>
      </c>
      <c r="BD185" s="6">
        <f t="shared" si="124"/>
        <v>5.244975902725202E-5</v>
      </c>
      <c r="BE185" s="6">
        <f t="shared" si="125"/>
        <v>-8.5172806789844402E-3</v>
      </c>
      <c r="BG185">
        <f t="shared" si="126"/>
        <v>2.4419498910858151E-2</v>
      </c>
      <c r="BJ185" s="4">
        <f t="shared" si="97"/>
        <v>85.370002999999997</v>
      </c>
      <c r="BK185" s="3">
        <f t="shared" si="98"/>
        <v>3.7554320481258648E-3</v>
      </c>
      <c r="BL185" s="3"/>
      <c r="BM185" s="3">
        <f t="shared" si="99"/>
        <v>6.2661177192422385E-5</v>
      </c>
      <c r="BN185" s="3">
        <f t="shared" si="99"/>
        <v>-1.194203890607726E-4</v>
      </c>
      <c r="BO185" s="3">
        <f t="shared" si="100"/>
        <v>2.1190505214426048E-2</v>
      </c>
      <c r="BP185" s="3"/>
      <c r="BQ185" s="3">
        <f t="shared" si="101"/>
        <v>6.2857967581168506E-5</v>
      </c>
      <c r="BR185" s="3">
        <f t="shared" si="101"/>
        <v>1.8146284559582393E-2</v>
      </c>
      <c r="BS185" s="3">
        <f t="shared" si="102"/>
        <v>-1.1298157635496821E-2</v>
      </c>
      <c r="BT185" s="3"/>
      <c r="BU185" s="3">
        <f t="shared" si="103"/>
        <v>5.2077763515995141E-5</v>
      </c>
      <c r="BV185" s="3">
        <f t="shared" si="103"/>
        <v>-3.4375386546319261E-2</v>
      </c>
      <c r="BW185" s="3">
        <f t="shared" si="104"/>
        <v>3.7961121669095627E-2</v>
      </c>
      <c r="BX185" s="3"/>
      <c r="BY185" s="3">
        <f t="shared" si="105"/>
        <v>5.244975902725202E-5</v>
      </c>
      <c r="BZ185" s="3">
        <f t="shared" si="105"/>
        <v>-8.5172806789844402E-3</v>
      </c>
    </row>
    <row r="186" spans="1:78" s="2" customFormat="1" hidden="1">
      <c r="A186" s="11">
        <v>40462</v>
      </c>
      <c r="B186">
        <v>83.099997999999999</v>
      </c>
      <c r="C186">
        <f t="shared" si="83"/>
        <v>86.339995999999999</v>
      </c>
      <c r="D186">
        <f t="shared" si="84"/>
        <v>75.370002999999997</v>
      </c>
      <c r="E186" s="10">
        <f t="shared" si="88"/>
        <v>1.661101086827324E-2</v>
      </c>
      <c r="F186" s="10">
        <f t="shared" si="89"/>
        <v>4.2402480773488162E-2</v>
      </c>
      <c r="G186" s="33">
        <f t="shared" si="106"/>
        <v>0.26264314290777313</v>
      </c>
      <c r="H186" s="33">
        <f t="shared" si="107"/>
        <v>0.60339787958574376</v>
      </c>
      <c r="I186" s="10">
        <f t="shared" si="90"/>
        <v>0.60339787958574376</v>
      </c>
      <c r="J186">
        <f t="shared" si="123"/>
        <v>0.60229538437680841</v>
      </c>
      <c r="K186">
        <f t="shared" si="133"/>
        <v>0.50458832029061251</v>
      </c>
      <c r="L186">
        <f t="shared" si="134"/>
        <v>-4.6850272315660668E-4</v>
      </c>
      <c r="M186">
        <f t="shared" si="127"/>
        <v>-5.899544847204598E-4</v>
      </c>
      <c r="N186">
        <f t="shared" si="91"/>
        <v>-1.0930658540746781E-4</v>
      </c>
      <c r="P186" s="2">
        <f t="shared" si="108"/>
        <v>-2.2700049999999976</v>
      </c>
      <c r="Q186" s="2">
        <f t="shared" si="109"/>
        <v>0</v>
      </c>
      <c r="R186" s="2">
        <f t="shared" si="110"/>
        <v>-2.2700049999999976</v>
      </c>
      <c r="S186" s="2">
        <f t="shared" si="130"/>
        <v>-0.33818190909090812</v>
      </c>
      <c r="T186" s="2">
        <f t="shared" si="131"/>
        <v>-0.29799989999999921</v>
      </c>
      <c r="U186" s="9">
        <f t="shared" si="92"/>
        <v>1.1348390019288899</v>
      </c>
      <c r="V186" s="9">
        <f t="shared" si="93"/>
        <v>53.158060205173761</v>
      </c>
      <c r="W186" s="9">
        <f t="shared" si="94"/>
        <v>0.42157745815343617</v>
      </c>
      <c r="X186" s="9">
        <f t="shared" si="132"/>
        <v>0.51884860145488143</v>
      </c>
      <c r="Y186" s="9">
        <f t="shared" si="95"/>
        <v>0.89533036258690613</v>
      </c>
      <c r="AA186" s="8">
        <f t="shared" si="96"/>
        <v>5.1190938985317436</v>
      </c>
      <c r="AD186" s="7">
        <f t="shared" si="111"/>
        <v>-2.6950108369351106E-2</v>
      </c>
      <c r="AE186" s="6">
        <f t="shared" si="115"/>
        <v>-1.1597338160612621E-2</v>
      </c>
      <c r="AF186" s="6">
        <f t="shared" si="85"/>
        <v>7.7795408489690918E-3</v>
      </c>
      <c r="AG186" s="6">
        <f t="shared" si="86"/>
        <v>-1.5506549471108797E-2</v>
      </c>
      <c r="AI186">
        <f t="shared" si="87"/>
        <v>3.7747735714277006E-7</v>
      </c>
      <c r="AL186" s="7">
        <f t="shared" si="116"/>
        <v>-1.918896884446418E-2</v>
      </c>
      <c r="AM186" s="6">
        <f t="shared" si="117"/>
        <v>4.5523478749769659E-3</v>
      </c>
      <c r="AN186" s="6">
        <f t="shared" si="112"/>
        <v>7.8136280866156829E-3</v>
      </c>
      <c r="AO186" s="6">
        <f t="shared" si="113"/>
        <v>-2.3661356707055187E-2</v>
      </c>
      <c r="AQ186">
        <f t="shared" si="114"/>
        <v>8.8305962337303705E-7</v>
      </c>
      <c r="AT186" s="7">
        <f t="shared" si="121"/>
        <v>-3.0924815449527718E-2</v>
      </c>
      <c r="AU186" s="6">
        <f t="shared" si="122"/>
        <v>1.1724235263853564E-2</v>
      </c>
      <c r="AV186" s="6">
        <f t="shared" si="118"/>
        <v>7.8141204526709657E-3</v>
      </c>
      <c r="AW186" s="6">
        <f t="shared" si="119"/>
        <v>-4.2442393849385002E-2</v>
      </c>
      <c r="AY186">
        <f t="shared" si="120"/>
        <v>0.60504268515601312</v>
      </c>
      <c r="BB186" s="7">
        <f t="shared" si="128"/>
        <v>-1.4430377771237689E-3</v>
      </c>
      <c r="BC186" s="6">
        <f t="shared" si="129"/>
        <v>4.2322266850195571E-2</v>
      </c>
      <c r="BD186" s="6">
        <f t="shared" si="124"/>
        <v>7.6303439830863878E-3</v>
      </c>
      <c r="BE186" s="6">
        <f t="shared" si="125"/>
        <v>-4.3817588753179128E-2</v>
      </c>
      <c r="BG186">
        <f t="shared" si="126"/>
        <v>0.64629646346986303</v>
      </c>
      <c r="BJ186" s="4">
        <f t="shared" si="97"/>
        <v>83.099997999999999</v>
      </c>
      <c r="BK186" s="3">
        <f t="shared" si="98"/>
        <v>-2.6950108369351106E-2</v>
      </c>
      <c r="BL186" s="3"/>
      <c r="BM186" s="3">
        <f t="shared" si="99"/>
        <v>7.7795408489690918E-3</v>
      </c>
      <c r="BN186" s="3">
        <f t="shared" si="99"/>
        <v>-1.5506549471108797E-2</v>
      </c>
      <c r="BO186" s="3">
        <f t="shared" si="100"/>
        <v>-1.918896884446418E-2</v>
      </c>
      <c r="BP186" s="3"/>
      <c r="BQ186" s="3">
        <f t="shared" si="101"/>
        <v>7.8136280866156829E-3</v>
      </c>
      <c r="BR186" s="3">
        <f t="shared" si="101"/>
        <v>-2.3661356707055187E-2</v>
      </c>
      <c r="BS186" s="3">
        <f t="shared" si="102"/>
        <v>-3.0924815449527718E-2</v>
      </c>
      <c r="BT186" s="3"/>
      <c r="BU186" s="3">
        <f t="shared" si="103"/>
        <v>7.8141204526709657E-3</v>
      </c>
      <c r="BV186" s="3">
        <f t="shared" si="103"/>
        <v>-4.2442393849385002E-2</v>
      </c>
      <c r="BW186" s="3">
        <f t="shared" si="104"/>
        <v>-1.4430377771237689E-3</v>
      </c>
      <c r="BX186" s="3"/>
      <c r="BY186" s="3">
        <f t="shared" si="105"/>
        <v>7.6303439830863878E-3</v>
      </c>
      <c r="BZ186" s="3">
        <f t="shared" si="105"/>
        <v>-4.3817588753179128E-2</v>
      </c>
    </row>
    <row r="187" spans="1:78" s="2" customFormat="1" hidden="1">
      <c r="A187" s="11">
        <v>40469</v>
      </c>
      <c r="B187">
        <v>83.949996999999996</v>
      </c>
      <c r="C187">
        <f t="shared" si="83"/>
        <v>86.339995999999999</v>
      </c>
      <c r="D187">
        <f t="shared" si="84"/>
        <v>75.370002999999997</v>
      </c>
      <c r="E187" s="10">
        <f t="shared" si="88"/>
        <v>1.2191339245737837E-2</v>
      </c>
      <c r="F187" s="10">
        <f t="shared" si="89"/>
        <v>4.6822152396023532E-2</v>
      </c>
      <c r="G187" s="33">
        <f t="shared" si="106"/>
        <v>0.19276199872165389</v>
      </c>
      <c r="H187" s="33">
        <f t="shared" si="107"/>
        <v>0.66629090935325064</v>
      </c>
      <c r="I187" s="10">
        <f t="shared" si="90"/>
        <v>0.66629090935325064</v>
      </c>
      <c r="J187">
        <f t="shared" si="123"/>
        <v>0.59289117846205641</v>
      </c>
      <c r="K187">
        <f t="shared" si="133"/>
        <v>0.50355113878655144</v>
      </c>
      <c r="L187">
        <f t="shared" si="134"/>
        <v>-4.2476115332052837E-4</v>
      </c>
      <c r="M187">
        <f t="shared" si="127"/>
        <v>-5.714480042338315E-4</v>
      </c>
      <c r="N187">
        <f t="shared" si="91"/>
        <v>-1.3201816582197282E-4</v>
      </c>
      <c r="P187" s="2">
        <f t="shared" si="108"/>
        <v>0.84999899999999684</v>
      </c>
      <c r="Q187" s="2">
        <f t="shared" si="109"/>
        <v>0.84999899999999684</v>
      </c>
      <c r="R187" s="2">
        <f t="shared" si="110"/>
        <v>0</v>
      </c>
      <c r="S187" s="2">
        <f t="shared" si="130"/>
        <v>-0.33818190909090812</v>
      </c>
      <c r="T187" s="2">
        <f t="shared" si="131"/>
        <v>-0.29799989999999921</v>
      </c>
      <c r="U187" s="9">
        <f t="shared" si="92"/>
        <v>1.1348390019288899</v>
      </c>
      <c r="V187" s="9">
        <f t="shared" si="93"/>
        <v>53.158060205173761</v>
      </c>
      <c r="W187" s="9">
        <f t="shared" si="94"/>
        <v>0.42157745815343617</v>
      </c>
      <c r="X187" s="9">
        <f t="shared" si="132"/>
        <v>0.51884860145488143</v>
      </c>
      <c r="Y187" s="9">
        <f t="shared" si="95"/>
        <v>0.89533036258690613</v>
      </c>
      <c r="AA187" s="8">
        <f t="shared" si="96"/>
        <v>5.1096669810365771</v>
      </c>
      <c r="AD187" s="7">
        <f t="shared" si="111"/>
        <v>1.0176669993978673E-2</v>
      </c>
      <c r="AE187" s="6">
        <f t="shared" si="115"/>
        <v>-8.3867191876862163E-3</v>
      </c>
      <c r="AF187" s="6">
        <f t="shared" si="85"/>
        <v>9.2988185579026723E-3</v>
      </c>
      <c r="AG187" s="6">
        <f t="shared" si="86"/>
        <v>1.8547944864486E-2</v>
      </c>
      <c r="AI187">
        <f t="shared" si="87"/>
        <v>5.4007261961697426E-7</v>
      </c>
      <c r="AL187" s="7">
        <f t="shared" si="116"/>
        <v>-1.3018006327246543E-2</v>
      </c>
      <c r="AM187" s="6">
        <f t="shared" si="117"/>
        <v>3.8129095819431627E-4</v>
      </c>
      <c r="AN187" s="6">
        <f t="shared" si="112"/>
        <v>9.4376814000420896E-3</v>
      </c>
      <c r="AO187" s="6">
        <f t="shared" si="113"/>
        <v>-1.339299527571748E-2</v>
      </c>
      <c r="AQ187">
        <f t="shared" si="114"/>
        <v>2.8292164425140491E-7</v>
      </c>
      <c r="AT187" s="7">
        <f t="shared" si="121"/>
        <v>-5.3460775106013141E-3</v>
      </c>
      <c r="AU187" s="6">
        <f t="shared" si="122"/>
        <v>3.9909332536405794E-3</v>
      </c>
      <c r="AV187" s="6">
        <f t="shared" si="118"/>
        <v>9.4847403271857735E-3</v>
      </c>
      <c r="AW187" s="6">
        <f t="shared" si="119"/>
        <v>-9.2515743734426868E-3</v>
      </c>
      <c r="AY187">
        <f t="shared" si="120"/>
        <v>2.8748657007284927E-2</v>
      </c>
      <c r="BB187" s="7">
        <f t="shared" si="128"/>
        <v>1.1139841298971094E-2</v>
      </c>
      <c r="BC187" s="6">
        <f t="shared" si="129"/>
        <v>3.8882281175225547E-2</v>
      </c>
      <c r="BD187" s="6">
        <f t="shared" si="124"/>
        <v>9.3836091603890157E-3</v>
      </c>
      <c r="BE187" s="6">
        <f t="shared" si="125"/>
        <v>-2.7320142774828027E-2</v>
      </c>
      <c r="BG187">
        <f t="shared" si="126"/>
        <v>0.25124692707241497</v>
      </c>
      <c r="BJ187" s="4">
        <f t="shared" si="97"/>
        <v>83.949996999999996</v>
      </c>
      <c r="BK187" s="3">
        <f t="shared" si="98"/>
        <v>1.0176669993978673E-2</v>
      </c>
      <c r="BL187" s="3"/>
      <c r="BM187" s="3">
        <f t="shared" si="99"/>
        <v>9.2988185579026723E-3</v>
      </c>
      <c r="BN187" s="3">
        <f t="shared" si="99"/>
        <v>1.8547944864486E-2</v>
      </c>
      <c r="BO187" s="3">
        <f t="shared" si="100"/>
        <v>-1.3018006327246543E-2</v>
      </c>
      <c r="BP187" s="3"/>
      <c r="BQ187" s="3">
        <f t="shared" si="101"/>
        <v>9.4376814000420896E-3</v>
      </c>
      <c r="BR187" s="3">
        <f t="shared" si="101"/>
        <v>-1.339299527571748E-2</v>
      </c>
      <c r="BS187" s="3">
        <f t="shared" si="102"/>
        <v>-5.3460775106013141E-3</v>
      </c>
      <c r="BT187" s="3"/>
      <c r="BU187" s="3">
        <f t="shared" si="103"/>
        <v>9.4847403271857735E-3</v>
      </c>
      <c r="BV187" s="3">
        <f t="shared" si="103"/>
        <v>-9.2515743734426868E-3</v>
      </c>
      <c r="BW187" s="3">
        <f t="shared" si="104"/>
        <v>1.1139841298971094E-2</v>
      </c>
      <c r="BX187" s="3"/>
      <c r="BY187" s="3">
        <f t="shared" si="105"/>
        <v>9.3836091603890157E-3</v>
      </c>
      <c r="BZ187" s="3">
        <f t="shared" si="105"/>
        <v>-2.7320142774828027E-2</v>
      </c>
    </row>
    <row r="188" spans="1:78" s="2" customFormat="1" hidden="1">
      <c r="A188" s="11">
        <v>40476</v>
      </c>
      <c r="B188">
        <v>83.540001000000004</v>
      </c>
      <c r="C188">
        <f t="shared" ref="C188:C251" si="135">MAX(B129:B188)</f>
        <v>86.339995999999999</v>
      </c>
      <c r="D188">
        <f t="shared" ref="D188:D251" si="136">MIN(B129:B188)</f>
        <v>75.370002999999997</v>
      </c>
      <c r="E188" s="10">
        <f t="shared" si="88"/>
        <v>1.4317548072306507E-2</v>
      </c>
      <c r="F188" s="10">
        <f t="shared" si="89"/>
        <v>4.4695943569454819E-2</v>
      </c>
      <c r="G188" s="33">
        <f t="shared" si="106"/>
        <v>0.22638031208720855</v>
      </c>
      <c r="H188" s="33">
        <f t="shared" si="107"/>
        <v>0.63603442732425075</v>
      </c>
      <c r="I188" s="10">
        <f t="shared" si="90"/>
        <v>0.63603442732425075</v>
      </c>
      <c r="J188">
        <f t="shared" si="123"/>
        <v>0.57806854867471114</v>
      </c>
      <c r="K188">
        <f t="shared" si="133"/>
        <v>0.50283031910817255</v>
      </c>
      <c r="L188">
        <f t="shared" si="134"/>
        <v>-3.7809051525662928E-4</v>
      </c>
      <c r="M188">
        <f t="shared" si="127"/>
        <v>-5.4786834148474236E-4</v>
      </c>
      <c r="N188">
        <f t="shared" si="91"/>
        <v>-1.5280004360530177E-4</v>
      </c>
      <c r="P188" s="2">
        <f t="shared" si="108"/>
        <v>-0.40999599999999248</v>
      </c>
      <c r="Q188" s="2">
        <f t="shared" si="109"/>
        <v>0</v>
      </c>
      <c r="R188" s="2">
        <f t="shared" si="110"/>
        <v>-0.40999599999999248</v>
      </c>
      <c r="S188" s="2">
        <f t="shared" si="130"/>
        <v>-0.28954518181818079</v>
      </c>
      <c r="T188" s="2">
        <f t="shared" si="131"/>
        <v>-0.31399989999999889</v>
      </c>
      <c r="U188" s="9">
        <f t="shared" si="92"/>
        <v>0.92211870710207811</v>
      </c>
      <c r="V188" s="9">
        <f t="shared" si="93"/>
        <v>47.974076923288955</v>
      </c>
      <c r="W188" s="9">
        <f t="shared" si="94"/>
        <v>0.46823330769039945</v>
      </c>
      <c r="X188" s="9">
        <f t="shared" si="132"/>
        <v>3.3256190542427663E-2</v>
      </c>
      <c r="Y188" s="9">
        <f t="shared" si="95"/>
        <v>0.89970069428511812</v>
      </c>
      <c r="AA188" s="8">
        <f t="shared" si="96"/>
        <v>5.1458497506066241</v>
      </c>
      <c r="AD188" s="7">
        <f t="shared" si="111"/>
        <v>-4.8957767486493692E-3</v>
      </c>
      <c r="AE188" s="6">
        <f t="shared" si="115"/>
        <v>2.6404466226646519E-3</v>
      </c>
      <c r="AF188" s="6">
        <f t="shared" si="85"/>
        <v>3.6220940380430554E-3</v>
      </c>
      <c r="AG188" s="6">
        <f t="shared" si="86"/>
        <v>-7.5549210030901141E-3</v>
      </c>
      <c r="AI188">
        <f t="shared" si="87"/>
        <v>8.9602561009312618E-8</v>
      </c>
      <c r="AL188" s="7">
        <f t="shared" si="116"/>
        <v>-2.1669215124021746E-2</v>
      </c>
      <c r="AM188" s="6">
        <f t="shared" si="117"/>
        <v>-8.1714212703266047E-3</v>
      </c>
      <c r="AN188" s="6">
        <f t="shared" si="112"/>
        <v>3.7988922229815333E-3</v>
      </c>
      <c r="AO188" s="6">
        <f t="shared" si="113"/>
        <v>-1.3564002822689866E-2</v>
      </c>
      <c r="AQ188">
        <f t="shared" si="114"/>
        <v>2.9019270122072343E-7</v>
      </c>
      <c r="AT188" s="7">
        <f t="shared" si="121"/>
        <v>-5.3721492858339924E-3</v>
      </c>
      <c r="AU188" s="6">
        <f t="shared" si="122"/>
        <v>6.3515863816980826E-5</v>
      </c>
      <c r="AV188" s="6">
        <f t="shared" si="118"/>
        <v>3.8237725623165176E-3</v>
      </c>
      <c r="AW188" s="6">
        <f t="shared" si="119"/>
        <v>-5.4347405787973924E-3</v>
      </c>
      <c r="AY188">
        <f t="shared" si="120"/>
        <v>9.920736375017971E-3</v>
      </c>
      <c r="BB188" s="7">
        <f t="shared" si="128"/>
        <v>-1.0597217642065771E-2</v>
      </c>
      <c r="BC188" s="6">
        <f t="shared" si="129"/>
        <v>3.6100664048161445E-2</v>
      </c>
      <c r="BD188" s="6">
        <f t="shared" si="124"/>
        <v>3.483609026404494E-3</v>
      </c>
      <c r="BE188" s="6">
        <f t="shared" si="125"/>
        <v>-4.7205675364101821E-2</v>
      </c>
      <c r="BG188">
        <f t="shared" si="126"/>
        <v>0.75010707243097619</v>
      </c>
      <c r="BJ188" s="4">
        <f t="shared" si="97"/>
        <v>83.540001000000004</v>
      </c>
      <c r="BK188" s="3">
        <f t="shared" si="98"/>
        <v>-4.8957767486493692E-3</v>
      </c>
      <c r="BL188" s="3"/>
      <c r="BM188" s="3">
        <f t="shared" si="99"/>
        <v>3.6220940380430554E-3</v>
      </c>
      <c r="BN188" s="3">
        <f t="shared" si="99"/>
        <v>-7.5549210030901141E-3</v>
      </c>
      <c r="BO188" s="3">
        <f t="shared" si="100"/>
        <v>-2.1669215124021746E-2</v>
      </c>
      <c r="BP188" s="3"/>
      <c r="BQ188" s="3">
        <f t="shared" si="101"/>
        <v>3.7988922229815333E-3</v>
      </c>
      <c r="BR188" s="3">
        <f t="shared" si="101"/>
        <v>-1.3564002822689866E-2</v>
      </c>
      <c r="BS188" s="3">
        <f t="shared" si="102"/>
        <v>-5.3721492858339924E-3</v>
      </c>
      <c r="BT188" s="3"/>
      <c r="BU188" s="3">
        <f t="shared" si="103"/>
        <v>3.8237725623165176E-3</v>
      </c>
      <c r="BV188" s="3">
        <f t="shared" si="103"/>
        <v>-5.4347405787973924E-3</v>
      </c>
      <c r="BW188" s="3">
        <f t="shared" si="104"/>
        <v>-1.0597217642065771E-2</v>
      </c>
      <c r="BX188" s="3"/>
      <c r="BY188" s="3">
        <f t="shared" si="105"/>
        <v>3.483609026404494E-3</v>
      </c>
      <c r="BZ188" s="3">
        <f t="shared" si="105"/>
        <v>-4.7205675364101821E-2</v>
      </c>
    </row>
    <row r="189" spans="1:78" s="2" customFormat="1" hidden="1">
      <c r="A189" s="11">
        <v>40483</v>
      </c>
      <c r="B189">
        <v>82.620002999999997</v>
      </c>
      <c r="C189">
        <f t="shared" si="135"/>
        <v>86.339995999999999</v>
      </c>
      <c r="D189">
        <f t="shared" si="136"/>
        <v>75.370002999999997</v>
      </c>
      <c r="E189" s="10">
        <f t="shared" si="88"/>
        <v>1.9126817789893925E-2</v>
      </c>
      <c r="F189" s="10">
        <f t="shared" si="89"/>
        <v>3.9886673851867428E-2</v>
      </c>
      <c r="G189" s="33">
        <f t="shared" si="106"/>
        <v>0.30242154303546348</v>
      </c>
      <c r="H189" s="33">
        <f t="shared" si="107"/>
        <v>0.5675973194708217</v>
      </c>
      <c r="I189" s="10">
        <f t="shared" si="90"/>
        <v>0.5675973194708217</v>
      </c>
      <c r="J189">
        <f t="shared" si="123"/>
        <v>0.54915360130582735</v>
      </c>
      <c r="K189">
        <f t="shared" si="133"/>
        <v>0.50216600259349031</v>
      </c>
      <c r="L189">
        <f t="shared" si="134"/>
        <v>-3.2901411948518296E-4</v>
      </c>
      <c r="M189">
        <f t="shared" si="127"/>
        <v>-5.1937259387425548E-4</v>
      </c>
      <c r="N189">
        <f t="shared" si="91"/>
        <v>-1.7132262695016527E-4</v>
      </c>
      <c r="P189" s="2">
        <f t="shared" si="108"/>
        <v>-0.91999800000000675</v>
      </c>
      <c r="Q189" s="2">
        <f t="shared" si="109"/>
        <v>0</v>
      </c>
      <c r="R189" s="2">
        <f t="shared" si="110"/>
        <v>-0.91999800000000675</v>
      </c>
      <c r="S189" s="2">
        <f t="shared" si="130"/>
        <v>-0.33136327272727201</v>
      </c>
      <c r="T189" s="2">
        <f t="shared" si="131"/>
        <v>-0.3599997999999992</v>
      </c>
      <c r="U189" s="9">
        <f t="shared" si="92"/>
        <v>0.92045404671689468</v>
      </c>
      <c r="V189" s="9">
        <f t="shared" si="93"/>
        <v>47.928980560115647</v>
      </c>
      <c r="W189" s="9">
        <f t="shared" si="94"/>
        <v>0.46863917495895918</v>
      </c>
      <c r="X189" s="9">
        <f t="shared" si="132"/>
        <v>2.9031938548168133E-2</v>
      </c>
      <c r="Y189" s="9">
        <f t="shared" si="95"/>
        <v>0.89973871255306648</v>
      </c>
      <c r="AA189" s="8">
        <f t="shared" si="96"/>
        <v>5.1173601661909025</v>
      </c>
      <c r="AD189" s="7">
        <f t="shared" si="111"/>
        <v>-1.1073752759904514E-2</v>
      </c>
      <c r="AE189" s="6">
        <f t="shared" si="115"/>
        <v>-7.9847647542769414E-3</v>
      </c>
      <c r="AF189" s="6">
        <f t="shared" si="85"/>
        <v>1.5530925752893856E-3</v>
      </c>
      <c r="AG189" s="6">
        <f t="shared" si="86"/>
        <v>-3.1331950152628293E-3</v>
      </c>
      <c r="AI189">
        <f t="shared" si="87"/>
        <v>1.5411163271064116E-8</v>
      </c>
      <c r="AL189" s="7">
        <f t="shared" si="116"/>
        <v>-5.7928595145750744E-3</v>
      </c>
      <c r="AM189" s="6">
        <f t="shared" si="117"/>
        <v>-1.4917262452576886E-2</v>
      </c>
      <c r="AN189" s="6">
        <f t="shared" si="112"/>
        <v>1.5450172685437624E-3</v>
      </c>
      <c r="AO189" s="6">
        <f t="shared" si="113"/>
        <v>9.1193507664918752E-3</v>
      </c>
      <c r="AQ189">
        <f t="shared" si="114"/>
        <v>1.3117122776390527E-7</v>
      </c>
      <c r="AT189" s="7">
        <f t="shared" si="121"/>
        <v>-1.1552462669500255E-2</v>
      </c>
      <c r="AU189" s="6">
        <f t="shared" si="122"/>
        <v>-4.0885489487340384E-3</v>
      </c>
      <c r="AV189" s="6">
        <f t="shared" si="118"/>
        <v>1.5730142665346203E-3</v>
      </c>
      <c r="AW189" s="6">
        <f t="shared" si="119"/>
        <v>-7.5380430511443322E-3</v>
      </c>
      <c r="AY189">
        <f t="shared" si="120"/>
        <v>1.908549812694783E-2</v>
      </c>
      <c r="BB189" s="7">
        <f t="shared" si="128"/>
        <v>-4.4041125519423172E-2</v>
      </c>
      <c r="BC189" s="6">
        <f t="shared" si="129"/>
        <v>2.7594761055485657E-2</v>
      </c>
      <c r="BD189" s="6">
        <f t="shared" si="124"/>
        <v>1.4942484267254686E-3</v>
      </c>
      <c r="BE189" s="6">
        <f t="shared" si="125"/>
        <v>-7.1776877317233298E-2</v>
      </c>
      <c r="BG189">
        <f t="shared" si="126"/>
        <v>1.7342190396891648</v>
      </c>
      <c r="BJ189" s="4">
        <f t="shared" si="97"/>
        <v>82.620002999999997</v>
      </c>
      <c r="BK189" s="3">
        <f t="shared" si="98"/>
        <v>-1.1073752759904514E-2</v>
      </c>
      <c r="BL189" s="3"/>
      <c r="BM189" s="3">
        <f t="shared" si="99"/>
        <v>1.5530925752893856E-3</v>
      </c>
      <c r="BN189" s="3">
        <f t="shared" si="99"/>
        <v>-3.1331950152628293E-3</v>
      </c>
      <c r="BO189" s="3">
        <f t="shared" si="100"/>
        <v>-5.7928595145750744E-3</v>
      </c>
      <c r="BP189" s="3"/>
      <c r="BQ189" s="3">
        <f t="shared" si="101"/>
        <v>1.5450172685437624E-3</v>
      </c>
      <c r="BR189" s="3">
        <f t="shared" si="101"/>
        <v>9.1193507664918752E-3</v>
      </c>
      <c r="BS189" s="3">
        <f t="shared" si="102"/>
        <v>-1.1552462669500255E-2</v>
      </c>
      <c r="BT189" s="3"/>
      <c r="BU189" s="3">
        <f t="shared" si="103"/>
        <v>1.5730142665346203E-3</v>
      </c>
      <c r="BV189" s="3">
        <f t="shared" si="103"/>
        <v>-7.5380430511443322E-3</v>
      </c>
      <c r="BW189" s="3">
        <f t="shared" si="104"/>
        <v>-4.4041125519423172E-2</v>
      </c>
      <c r="BX189" s="3"/>
      <c r="BY189" s="3">
        <f t="shared" si="105"/>
        <v>1.4942484267254686E-3</v>
      </c>
      <c r="BZ189" s="3">
        <f t="shared" si="105"/>
        <v>-7.1776877317233298E-2</v>
      </c>
    </row>
    <row r="190" spans="1:78" s="2" customFormat="1" hidden="1">
      <c r="A190" s="11">
        <v>40490</v>
      </c>
      <c r="B190">
        <v>80.860000999999997</v>
      </c>
      <c r="C190">
        <f t="shared" si="135"/>
        <v>86.339995999999999</v>
      </c>
      <c r="D190">
        <f t="shared" si="136"/>
        <v>75.370002999999997</v>
      </c>
      <c r="E190" s="10">
        <f t="shared" si="88"/>
        <v>2.8478281831451138E-2</v>
      </c>
      <c r="F190" s="10">
        <f t="shared" si="89"/>
        <v>3.0535209810310181E-2</v>
      </c>
      <c r="G190" s="33">
        <f t="shared" si="106"/>
        <v>0.45028117217788488</v>
      </c>
      <c r="H190" s="33">
        <f t="shared" si="107"/>
        <v>0.43452365324264203</v>
      </c>
      <c r="I190" s="10">
        <f t="shared" si="90"/>
        <v>0.45028117217788488</v>
      </c>
      <c r="J190">
        <f t="shared" si="123"/>
        <v>0.51532572079970762</v>
      </c>
      <c r="K190">
        <f t="shared" si="133"/>
        <v>0.50157382878983048</v>
      </c>
      <c r="L190">
        <f t="shared" si="134"/>
        <v>-2.7902907721300127E-4</v>
      </c>
      <c r="M190">
        <f t="shared" si="127"/>
        <v>-4.8645442528230789E-4</v>
      </c>
      <c r="N190">
        <f t="shared" si="91"/>
        <v>-1.8668281326237598E-4</v>
      </c>
      <c r="P190" s="2">
        <f t="shared" si="108"/>
        <v>-1.7600020000000001</v>
      </c>
      <c r="Q190" s="2">
        <f t="shared" si="109"/>
        <v>0</v>
      </c>
      <c r="R190" s="2">
        <f t="shared" si="110"/>
        <v>-1.7600020000000001</v>
      </c>
      <c r="S190" s="2">
        <f t="shared" si="130"/>
        <v>-0.40727263636363564</v>
      </c>
      <c r="T190" s="2">
        <f t="shared" si="131"/>
        <v>-0.44799989999999923</v>
      </c>
      <c r="U190" s="9">
        <f t="shared" si="92"/>
        <v>0.90909090909090906</v>
      </c>
      <c r="V190" s="9">
        <f t="shared" si="93"/>
        <v>47.61904761904762</v>
      </c>
      <c r="W190" s="9">
        <f t="shared" si="94"/>
        <v>0.47142857142857147</v>
      </c>
      <c r="X190" s="9">
        <f t="shared" si="132"/>
        <v>0</v>
      </c>
      <c r="Y190" s="9">
        <f t="shared" si="95"/>
        <v>0.9</v>
      </c>
      <c r="AA190" s="8">
        <f t="shared" si="96"/>
        <v>5.0865676094150167</v>
      </c>
      <c r="AD190" s="7">
        <f t="shared" si="111"/>
        <v>-2.1532541699759496E-2</v>
      </c>
      <c r="AE190" s="6">
        <f t="shared" si="115"/>
        <v>-1.6303147229832005E-2</v>
      </c>
      <c r="AF190" s="6">
        <f t="shared" si="85"/>
        <v>2.6305258288686698E-3</v>
      </c>
      <c r="AG190" s="6">
        <f t="shared" si="86"/>
        <v>-5.3274949690905009E-3</v>
      </c>
      <c r="AI190">
        <f t="shared" si="87"/>
        <v>4.4556048109394968E-8</v>
      </c>
      <c r="AL190" s="7">
        <f t="shared" si="116"/>
        <v>-3.7502071208313441E-2</v>
      </c>
      <c r="AM190" s="6">
        <f t="shared" si="117"/>
        <v>-1.94955380435392E-2</v>
      </c>
      <c r="AN190" s="6">
        <f t="shared" si="112"/>
        <v>2.6265712269650512E-3</v>
      </c>
      <c r="AO190" s="6">
        <f t="shared" si="113"/>
        <v>-1.8094667025532935E-2</v>
      </c>
      <c r="AQ190">
        <f t="shared" si="114"/>
        <v>5.1643055956610234E-7</v>
      </c>
      <c r="AT190" s="7">
        <f t="shared" si="121"/>
        <v>-4.6514370058798903E-2</v>
      </c>
      <c r="AU190" s="6">
        <f t="shared" si="122"/>
        <v>-1.0442415878309059E-2</v>
      </c>
      <c r="AV190" s="6">
        <f t="shared" si="118"/>
        <v>2.678463076080561E-3</v>
      </c>
      <c r="AW190" s="6">
        <f t="shared" si="119"/>
        <v>-3.6320555491337982E-2</v>
      </c>
      <c r="AY190">
        <f t="shared" si="120"/>
        <v>0.44308927355056382</v>
      </c>
      <c r="BB190" s="7">
        <f t="shared" si="128"/>
        <v>-5.8250216663862396E-2</v>
      </c>
      <c r="BC190" s="6">
        <f t="shared" si="129"/>
        <v>1.627038734832028E-2</v>
      </c>
      <c r="BD190" s="6">
        <f t="shared" si="124"/>
        <v>2.6786318560998263E-3</v>
      </c>
      <c r="BE190" s="6">
        <f t="shared" si="125"/>
        <v>-7.4132256114175232E-2</v>
      </c>
      <c r="BG190">
        <f t="shared" si="126"/>
        <v>1.8499043108382611</v>
      </c>
      <c r="BJ190" s="4">
        <f t="shared" si="97"/>
        <v>80.860000999999997</v>
      </c>
      <c r="BK190" s="3">
        <f t="shared" si="98"/>
        <v>-2.1532541699759496E-2</v>
      </c>
      <c r="BL190" s="3"/>
      <c r="BM190" s="3">
        <f t="shared" si="99"/>
        <v>2.6305258288686698E-3</v>
      </c>
      <c r="BN190" s="3">
        <f t="shared" si="99"/>
        <v>-5.3274949690905009E-3</v>
      </c>
      <c r="BO190" s="3">
        <f t="shared" si="100"/>
        <v>-3.7502071208313441E-2</v>
      </c>
      <c r="BP190" s="3"/>
      <c r="BQ190" s="3">
        <f t="shared" si="101"/>
        <v>2.6265712269650512E-3</v>
      </c>
      <c r="BR190" s="3">
        <f t="shared" si="101"/>
        <v>-1.8094667025532935E-2</v>
      </c>
      <c r="BS190" s="3">
        <f t="shared" si="102"/>
        <v>-4.6514370058798903E-2</v>
      </c>
      <c r="BT190" s="3"/>
      <c r="BU190" s="3">
        <f t="shared" si="103"/>
        <v>2.678463076080561E-3</v>
      </c>
      <c r="BV190" s="3">
        <f t="shared" si="103"/>
        <v>-3.6320555491337982E-2</v>
      </c>
      <c r="BW190" s="3">
        <f t="shared" si="104"/>
        <v>-5.8250216663862396E-2</v>
      </c>
      <c r="BX190" s="3"/>
      <c r="BY190" s="3">
        <f t="shared" si="105"/>
        <v>2.6786318560998263E-3</v>
      </c>
      <c r="BZ190" s="3">
        <f t="shared" si="105"/>
        <v>-7.4132256114175232E-2</v>
      </c>
    </row>
    <row r="191" spans="1:78" s="2" customFormat="1" hidden="1">
      <c r="A191" s="11">
        <v>40497</v>
      </c>
      <c r="B191">
        <v>81.059997999999993</v>
      </c>
      <c r="C191">
        <f t="shared" si="135"/>
        <v>86.339995999999999</v>
      </c>
      <c r="D191">
        <f t="shared" si="136"/>
        <v>75.370002999999997</v>
      </c>
      <c r="E191" s="10">
        <f t="shared" si="88"/>
        <v>2.7405435509759133E-2</v>
      </c>
      <c r="F191" s="10">
        <f t="shared" si="89"/>
        <v>3.1608056132002231E-2</v>
      </c>
      <c r="G191" s="33">
        <f t="shared" si="106"/>
        <v>0.43331798239848263</v>
      </c>
      <c r="H191" s="33">
        <f t="shared" si="107"/>
        <v>0.44979052404410463</v>
      </c>
      <c r="I191" s="10">
        <f t="shared" si="90"/>
        <v>0.44979052404410463</v>
      </c>
      <c r="J191">
        <f t="shared" si="123"/>
        <v>0.48795438314761508</v>
      </c>
      <c r="K191">
        <f t="shared" si="133"/>
        <v>0.50145573229317963</v>
      </c>
      <c r="L191">
        <f t="shared" si="134"/>
        <v>-2.2758234521400605E-4</v>
      </c>
      <c r="M191">
        <f t="shared" si="127"/>
        <v>-4.4955585688612637E-4</v>
      </c>
      <c r="N191">
        <f t="shared" si="91"/>
        <v>-1.9977616050490828E-4</v>
      </c>
      <c r="P191" s="2">
        <f t="shared" si="108"/>
        <v>0.19999699999999621</v>
      </c>
      <c r="Q191" s="2">
        <f t="shared" si="109"/>
        <v>0.19999699999999621</v>
      </c>
      <c r="R191" s="2">
        <f t="shared" si="110"/>
        <v>0</v>
      </c>
      <c r="S191" s="2">
        <f t="shared" si="130"/>
        <v>-0.40727263636363564</v>
      </c>
      <c r="T191" s="2">
        <f t="shared" si="131"/>
        <v>-0.44799989999999923</v>
      </c>
      <c r="U191" s="9">
        <f t="shared" si="92"/>
        <v>0.90909090909090906</v>
      </c>
      <c r="V191" s="9">
        <f t="shared" si="93"/>
        <v>47.61904761904762</v>
      </c>
      <c r="W191" s="9">
        <f t="shared" si="94"/>
        <v>0.47142857142857147</v>
      </c>
      <c r="X191" s="9">
        <f t="shared" si="132"/>
        <v>0</v>
      </c>
      <c r="Y191" s="9">
        <f t="shared" si="95"/>
        <v>0.9</v>
      </c>
      <c r="AA191" s="8">
        <f t="shared" si="96"/>
        <v>5.0591831784156813</v>
      </c>
      <c r="AD191" s="7">
        <f t="shared" si="111"/>
        <v>2.4703199474015859E-3</v>
      </c>
      <c r="AE191" s="6">
        <f t="shared" si="115"/>
        <v>-9.5311108761789547E-3</v>
      </c>
      <c r="AF191" s="6">
        <f t="shared" si="85"/>
        <v>6.0331961841493141E-3</v>
      </c>
      <c r="AG191" s="6">
        <f t="shared" si="86"/>
        <v>1.1950118412505413E-2</v>
      </c>
      <c r="AI191">
        <f t="shared" si="87"/>
        <v>2.2418419163720705E-7</v>
      </c>
      <c r="AL191" s="7">
        <f t="shared" si="116"/>
        <v>-3.0135974512262482E-2</v>
      </c>
      <c r="AM191" s="6">
        <f t="shared" si="117"/>
        <v>-2.3775030089793186E-2</v>
      </c>
      <c r="AN191" s="6">
        <f t="shared" si="112"/>
        <v>6.1035109455934329E-3</v>
      </c>
      <c r="AO191" s="6">
        <f t="shared" si="113"/>
        <v>-6.7613642678750023E-3</v>
      </c>
      <c r="AQ191">
        <f t="shared" si="114"/>
        <v>7.210732927901714E-8</v>
      </c>
      <c r="AT191" s="7">
        <f t="shared" si="121"/>
        <v>-4.8049757588158368E-2</v>
      </c>
      <c r="AU191" s="6">
        <f t="shared" si="122"/>
        <v>-1.8967653095510913E-2</v>
      </c>
      <c r="AV191" s="6">
        <f t="shared" si="118"/>
        <v>6.1624479006008558E-3</v>
      </c>
      <c r="AW191" s="6">
        <f t="shared" si="119"/>
        <v>-2.9579907604578619E-2</v>
      </c>
      <c r="AY191">
        <f t="shared" si="120"/>
        <v>0.29388667728189921</v>
      </c>
      <c r="BB191" s="7">
        <f t="shared" si="128"/>
        <v>-4.037782877151317E-2</v>
      </c>
      <c r="BC191" s="6">
        <f t="shared" si="129"/>
        <v>6.9517390178780265E-3</v>
      </c>
      <c r="BD191" s="6">
        <f t="shared" si="124"/>
        <v>6.1931755946698485E-3</v>
      </c>
      <c r="BE191" s="6">
        <f t="shared" si="125"/>
        <v>-4.7113534359971981E-2</v>
      </c>
      <c r="BG191">
        <f t="shared" si="126"/>
        <v>0.74718165446978779</v>
      </c>
      <c r="BJ191" s="4">
        <f t="shared" si="97"/>
        <v>81.059997999999993</v>
      </c>
      <c r="BK191" s="3">
        <f t="shared" si="98"/>
        <v>2.4703199474015859E-3</v>
      </c>
      <c r="BL191" s="3"/>
      <c r="BM191" s="3">
        <f t="shared" si="99"/>
        <v>6.0331961841493141E-3</v>
      </c>
      <c r="BN191" s="3">
        <f t="shared" si="99"/>
        <v>1.1950118412505413E-2</v>
      </c>
      <c r="BO191" s="3">
        <f t="shared" si="100"/>
        <v>-3.0135974512262482E-2</v>
      </c>
      <c r="BP191" s="3"/>
      <c r="BQ191" s="3">
        <f t="shared" si="101"/>
        <v>6.1035109455934329E-3</v>
      </c>
      <c r="BR191" s="3">
        <f t="shared" si="101"/>
        <v>-6.7613642678750023E-3</v>
      </c>
      <c r="BS191" s="3">
        <f t="shared" si="102"/>
        <v>-4.8049757588158368E-2</v>
      </c>
      <c r="BT191" s="3"/>
      <c r="BU191" s="3">
        <f t="shared" si="103"/>
        <v>6.1624479006008558E-3</v>
      </c>
      <c r="BV191" s="3">
        <f t="shared" si="103"/>
        <v>-2.9579907604578619E-2</v>
      </c>
      <c r="BW191" s="3">
        <f t="shared" si="104"/>
        <v>-4.037782877151317E-2</v>
      </c>
      <c r="BX191" s="3"/>
      <c r="BY191" s="3">
        <f t="shared" si="105"/>
        <v>6.1931755946698485E-3</v>
      </c>
      <c r="BZ191" s="3">
        <f t="shared" si="105"/>
        <v>-4.7113534359971981E-2</v>
      </c>
    </row>
    <row r="192" spans="1:78" s="2" customFormat="1" hidden="1">
      <c r="A192" s="11">
        <v>40504</v>
      </c>
      <c r="B192">
        <v>81.339995999999999</v>
      </c>
      <c r="C192">
        <f t="shared" si="135"/>
        <v>86.339995999999999</v>
      </c>
      <c r="D192">
        <f t="shared" si="136"/>
        <v>75.370002999999997</v>
      </c>
      <c r="E192" s="10">
        <f t="shared" si="88"/>
        <v>2.5907877488476217E-2</v>
      </c>
      <c r="F192" s="10">
        <f t="shared" si="89"/>
        <v>3.3105614153285168E-2</v>
      </c>
      <c r="G192" s="33">
        <f t="shared" si="106"/>
        <v>0.40963951102093799</v>
      </c>
      <c r="H192" s="33">
        <f t="shared" si="107"/>
        <v>0.4711011482838951</v>
      </c>
      <c r="I192" s="10">
        <f t="shared" si="90"/>
        <v>0.4711011482838951</v>
      </c>
      <c r="J192">
        <f t="shared" si="123"/>
        <v>0.46540378025720908</v>
      </c>
      <c r="K192">
        <f t="shared" si="133"/>
        <v>0.50178108570391011</v>
      </c>
      <c r="L192">
        <f t="shared" si="134"/>
        <v>-1.7506222854342328E-4</v>
      </c>
      <c r="M192">
        <f t="shared" si="127"/>
        <v>-4.0920765991378434E-4</v>
      </c>
      <c r="N192">
        <f t="shared" si="91"/>
        <v>-2.1073088823332496E-4</v>
      </c>
      <c r="P192" s="2">
        <f t="shared" si="108"/>
        <v>0.27999800000000619</v>
      </c>
      <c r="Q192" s="2">
        <f t="shared" si="109"/>
        <v>0.27999800000000619</v>
      </c>
      <c r="R192" s="2">
        <f t="shared" si="110"/>
        <v>0</v>
      </c>
      <c r="S192" s="2">
        <f t="shared" si="130"/>
        <v>-0.40727263636363564</v>
      </c>
      <c r="T192" s="2">
        <f t="shared" si="131"/>
        <v>-0.41799999999999926</v>
      </c>
      <c r="U192" s="9">
        <f t="shared" si="92"/>
        <v>0.97433645063070895</v>
      </c>
      <c r="V192" s="9">
        <f t="shared" si="93"/>
        <v>49.350071530080577</v>
      </c>
      <c r="W192" s="9">
        <f t="shared" si="94"/>
        <v>0.4558493562292748</v>
      </c>
      <c r="X192" s="9">
        <f t="shared" si="132"/>
        <v>0.16214791379496513</v>
      </c>
      <c r="Y192" s="9">
        <f t="shared" si="95"/>
        <v>0.89854066877584537</v>
      </c>
      <c r="AA192" s="8">
        <f t="shared" si="96"/>
        <v>5.0195830743740961</v>
      </c>
      <c r="AD192" s="7">
        <f t="shared" si="111"/>
        <v>3.4482547756998724E-3</v>
      </c>
      <c r="AE192" s="6">
        <f t="shared" si="115"/>
        <v>2.9592873615507291E-3</v>
      </c>
      <c r="AF192" s="6">
        <f t="shared" si="85"/>
        <v>2.4641246890462314E-4</v>
      </c>
      <c r="AG192" s="6">
        <f t="shared" si="86"/>
        <v>5.1213085442668128E-4</v>
      </c>
      <c r="AI192">
        <f t="shared" si="87"/>
        <v>4.1173942237959593E-10</v>
      </c>
      <c r="AL192" s="7">
        <f t="shared" si="116"/>
        <v>-1.5613966976658194E-2</v>
      </c>
      <c r="AM192" s="6">
        <f t="shared" si="117"/>
        <v>-2.2261218052952298E-2</v>
      </c>
      <c r="AN192" s="6">
        <f t="shared" si="112"/>
        <v>2.4924603604097175E-4</v>
      </c>
      <c r="AO192" s="6">
        <f t="shared" si="113"/>
        <v>6.2219073266205991E-3</v>
      </c>
      <c r="AQ192">
        <f t="shared" si="114"/>
        <v>6.1060143187784063E-8</v>
      </c>
      <c r="AT192" s="7">
        <f t="shared" si="121"/>
        <v>-4.8356934860584386E-2</v>
      </c>
      <c r="AU192" s="6">
        <f t="shared" si="122"/>
        <v>-2.5926840632312723E-2</v>
      </c>
      <c r="AV192" s="6">
        <f t="shared" si="118"/>
        <v>2.5268099779221243E-4</v>
      </c>
      <c r="AW192" s="6">
        <f t="shared" si="119"/>
        <v>-2.3271193685334039E-2</v>
      </c>
      <c r="AY192">
        <f t="shared" si="120"/>
        <v>0.18189618651368486</v>
      </c>
      <c r="BB192" s="7">
        <f t="shared" si="128"/>
        <v>-3.2059869022396645E-2</v>
      </c>
      <c r="BC192" s="6">
        <f t="shared" si="129"/>
        <v>3.6813067092143888E-5</v>
      </c>
      <c r="BD192" s="6">
        <f t="shared" si="124"/>
        <v>2.5433589837889939E-4</v>
      </c>
      <c r="BE192" s="6">
        <f t="shared" si="125"/>
        <v>-3.2095256064370817E-2</v>
      </c>
      <c r="BG192">
        <f t="shared" si="126"/>
        <v>0.3467500396150231</v>
      </c>
      <c r="BJ192" s="4">
        <f t="shared" si="97"/>
        <v>81.339995999999999</v>
      </c>
      <c r="BK192" s="3">
        <f t="shared" si="98"/>
        <v>3.4482547756998724E-3</v>
      </c>
      <c r="BL192" s="3"/>
      <c r="BM192" s="3">
        <f t="shared" si="99"/>
        <v>2.4641246890462314E-4</v>
      </c>
      <c r="BN192" s="3">
        <f t="shared" si="99"/>
        <v>5.1213085442668128E-4</v>
      </c>
      <c r="BO192" s="3">
        <f t="shared" si="100"/>
        <v>-1.5613966976658194E-2</v>
      </c>
      <c r="BP192" s="3"/>
      <c r="BQ192" s="3">
        <f t="shared" si="101"/>
        <v>2.4924603604097175E-4</v>
      </c>
      <c r="BR192" s="3">
        <f t="shared" si="101"/>
        <v>6.2219073266205991E-3</v>
      </c>
      <c r="BS192" s="3">
        <f t="shared" si="102"/>
        <v>-4.8356934860584386E-2</v>
      </c>
      <c r="BT192" s="3"/>
      <c r="BU192" s="3">
        <f t="shared" si="103"/>
        <v>2.5268099779221243E-4</v>
      </c>
      <c r="BV192" s="3">
        <f t="shared" si="103"/>
        <v>-2.3271193685334039E-2</v>
      </c>
      <c r="BW192" s="3">
        <f t="shared" si="104"/>
        <v>-3.2059869022396645E-2</v>
      </c>
      <c r="BX192" s="3"/>
      <c r="BY192" s="3">
        <f t="shared" si="105"/>
        <v>2.5433589837889939E-4</v>
      </c>
      <c r="BZ192" s="3">
        <f t="shared" si="105"/>
        <v>-3.2095256064370817E-2</v>
      </c>
    </row>
    <row r="193" spans="1:78" s="2" customFormat="1" hidden="1">
      <c r="A193" s="11">
        <v>40511</v>
      </c>
      <c r="B193">
        <v>79.860000999999997</v>
      </c>
      <c r="C193">
        <f t="shared" si="135"/>
        <v>86.339995999999999</v>
      </c>
      <c r="D193">
        <f t="shared" si="136"/>
        <v>75.370002999999997</v>
      </c>
      <c r="E193" s="10">
        <f t="shared" si="88"/>
        <v>3.3882712903533438E-2</v>
      </c>
      <c r="F193" s="10">
        <f t="shared" si="89"/>
        <v>2.5130778738227944E-2</v>
      </c>
      <c r="G193" s="33">
        <f t="shared" si="106"/>
        <v>0.53573273040371339</v>
      </c>
      <c r="H193" s="33">
        <f t="shared" si="107"/>
        <v>0.35761725083939722</v>
      </c>
      <c r="I193" s="10">
        <f t="shared" si="90"/>
        <v>0.53573273040371339</v>
      </c>
      <c r="J193">
        <f t="shared" si="123"/>
        <v>0.45482633570343722</v>
      </c>
      <c r="K193">
        <f t="shared" si="133"/>
        <v>0.50258182101971582</v>
      </c>
      <c r="L193">
        <f t="shared" si="134"/>
        <v>-1.2244548755943125E-4</v>
      </c>
      <c r="M193">
        <f t="shared" si="127"/>
        <v>-3.6601977722825645E-4</v>
      </c>
      <c r="N193">
        <f t="shared" si="91"/>
        <v>-2.1921686070194268E-4</v>
      </c>
      <c r="P193" s="2">
        <f t="shared" si="108"/>
        <v>-1.4799950000000024</v>
      </c>
      <c r="Q193" s="2">
        <f t="shared" si="109"/>
        <v>0</v>
      </c>
      <c r="R193" s="2">
        <f t="shared" si="110"/>
        <v>-1.4799950000000024</v>
      </c>
      <c r="S193" s="2">
        <f t="shared" si="130"/>
        <v>-0.47454513636363577</v>
      </c>
      <c r="T193" s="2">
        <f t="shared" si="131"/>
        <v>-0.4919997499999994</v>
      </c>
      <c r="U193" s="9">
        <f t="shared" si="92"/>
        <v>0.96452312498865367</v>
      </c>
      <c r="V193" s="9">
        <f t="shared" si="93"/>
        <v>49.097061404875262</v>
      </c>
      <c r="W193" s="9">
        <f t="shared" si="94"/>
        <v>0.45812644735612268</v>
      </c>
      <c r="X193" s="9">
        <f t="shared" si="132"/>
        <v>0.1384480309050958</v>
      </c>
      <c r="Y193" s="9">
        <f t="shared" si="95"/>
        <v>0.89875396772185423</v>
      </c>
      <c r="AA193" s="8">
        <f t="shared" si="96"/>
        <v>5.0114875339207128</v>
      </c>
      <c r="AD193" s="7">
        <f t="shared" si="111"/>
        <v>-1.8362737145791792E-2</v>
      </c>
      <c r="AE193" s="6">
        <f t="shared" si="115"/>
        <v>-7.4572411850459602E-3</v>
      </c>
      <c r="AF193" s="6">
        <f t="shared" si="85"/>
        <v>5.4615563314978901E-3</v>
      </c>
      <c r="AG193" s="6">
        <f t="shared" si="86"/>
        <v>-1.0917522935255403E-2</v>
      </c>
      <c r="AI193">
        <f t="shared" si="87"/>
        <v>1.8711508169831675E-7</v>
      </c>
      <c r="AL193" s="7">
        <f t="shared" si="116"/>
        <v>-1.2444162422690383E-2</v>
      </c>
      <c r="AM193" s="6">
        <f t="shared" si="117"/>
        <v>-2.3924043779981124E-2</v>
      </c>
      <c r="AN193" s="6">
        <f t="shared" si="112"/>
        <v>5.5344388410698232E-3</v>
      </c>
      <c r="AO193" s="6">
        <f t="shared" si="113"/>
        <v>1.1126751476581933E-2</v>
      </c>
      <c r="AQ193">
        <f t="shared" si="114"/>
        <v>1.9527539183220542E-7</v>
      </c>
      <c r="AT193" s="7">
        <f t="shared" si="121"/>
        <v>-3.9769563637025079E-2</v>
      </c>
      <c r="AU193" s="6">
        <f t="shared" si="122"/>
        <v>-2.9485766382503751E-2</v>
      </c>
      <c r="AV193" s="6">
        <f t="shared" si="118"/>
        <v>5.5698290632523184E-3</v>
      </c>
      <c r="AW193" s="6">
        <f t="shared" si="119"/>
        <v>-1.0903605406331437E-2</v>
      </c>
      <c r="AY193">
        <f t="shared" si="120"/>
        <v>3.9932502278521687E-2</v>
      </c>
      <c r="BB193" s="7">
        <f t="shared" si="128"/>
        <v>-4.5529166791950071E-2</v>
      </c>
      <c r="BC193" s="6">
        <f t="shared" si="129"/>
        <v>-6.7265704263456518E-3</v>
      </c>
      <c r="BD193" s="6">
        <f t="shared" si="124"/>
        <v>5.6707589986440933E-3</v>
      </c>
      <c r="BE193" s="6">
        <f t="shared" si="125"/>
        <v>-3.9061197810044405E-2</v>
      </c>
      <c r="BG193">
        <f t="shared" si="126"/>
        <v>0.51360109741354143</v>
      </c>
      <c r="BJ193" s="4">
        <f t="shared" si="97"/>
        <v>79.860000999999997</v>
      </c>
      <c r="BK193" s="3">
        <f t="shared" si="98"/>
        <v>-1.8362737145791792E-2</v>
      </c>
      <c r="BL193" s="3"/>
      <c r="BM193" s="3">
        <f t="shared" si="99"/>
        <v>5.4615563314978901E-3</v>
      </c>
      <c r="BN193" s="3">
        <f t="shared" si="99"/>
        <v>-1.0917522935255403E-2</v>
      </c>
      <c r="BO193" s="3">
        <f t="shared" si="100"/>
        <v>-1.2444162422690383E-2</v>
      </c>
      <c r="BP193" s="3"/>
      <c r="BQ193" s="3">
        <f t="shared" si="101"/>
        <v>5.5344388410698232E-3</v>
      </c>
      <c r="BR193" s="3">
        <f t="shared" si="101"/>
        <v>1.1126751476581933E-2</v>
      </c>
      <c r="BS193" s="3">
        <f t="shared" si="102"/>
        <v>-3.9769563637025079E-2</v>
      </c>
      <c r="BT193" s="3"/>
      <c r="BU193" s="3">
        <f t="shared" si="103"/>
        <v>5.5698290632523184E-3</v>
      </c>
      <c r="BV193" s="3">
        <f t="shared" si="103"/>
        <v>-1.0903605406331437E-2</v>
      </c>
      <c r="BW193" s="3">
        <f t="shared" si="104"/>
        <v>-4.5529166791950071E-2</v>
      </c>
      <c r="BX193" s="3"/>
      <c r="BY193" s="3">
        <f t="shared" si="105"/>
        <v>5.6707589986440933E-3</v>
      </c>
      <c r="BZ193" s="3">
        <f t="shared" si="105"/>
        <v>-3.9061197810044405E-2</v>
      </c>
    </row>
    <row r="194" spans="1:78" s="2" customFormat="1" hidden="1">
      <c r="A194" s="11">
        <v>40518</v>
      </c>
      <c r="B194">
        <v>78.930000000000007</v>
      </c>
      <c r="C194">
        <f t="shared" si="135"/>
        <v>86.339995999999999</v>
      </c>
      <c r="D194">
        <f t="shared" si="136"/>
        <v>75.370002999999997</v>
      </c>
      <c r="E194" s="10">
        <f t="shared" si="88"/>
        <v>3.896992139468456E-2</v>
      </c>
      <c r="F194" s="10">
        <f t="shared" si="89"/>
        <v>2.0043570247076828E-2</v>
      </c>
      <c r="G194" s="33">
        <f t="shared" si="106"/>
        <v>0.61616855922464375</v>
      </c>
      <c r="H194" s="33">
        <f t="shared" si="107"/>
        <v>0.28522500490055996</v>
      </c>
      <c r="I194" s="10">
        <f t="shared" si="90"/>
        <v>0.61616855922464375</v>
      </c>
      <c r="J194">
        <f t="shared" si="123"/>
        <v>0.444074397047311</v>
      </c>
      <c r="K194">
        <f t="shared" si="133"/>
        <v>0.50402428857186732</v>
      </c>
      <c r="L194">
        <f t="shared" si="134"/>
        <v>-6.8551395665553952E-5</v>
      </c>
      <c r="M194">
        <f t="shared" si="127"/>
        <v>-3.2028550358072417E-4</v>
      </c>
      <c r="N194">
        <f t="shared" si="91"/>
        <v>-2.2656069712365321E-4</v>
      </c>
      <c r="P194" s="2">
        <f t="shared" si="108"/>
        <v>-0.93000099999999009</v>
      </c>
      <c r="Q194" s="2">
        <f t="shared" si="109"/>
        <v>0</v>
      </c>
      <c r="R194" s="2">
        <f t="shared" si="110"/>
        <v>-0.93000099999999009</v>
      </c>
      <c r="S194" s="2">
        <f t="shared" si="130"/>
        <v>-0.48954527272727172</v>
      </c>
      <c r="T194" s="2">
        <f t="shared" si="131"/>
        <v>-0.53649974999999939</v>
      </c>
      <c r="U194" s="9">
        <f t="shared" si="92"/>
        <v>0.91247996430058409</v>
      </c>
      <c r="V194" s="9">
        <f t="shared" si="93"/>
        <v>47.71187052065607</v>
      </c>
      <c r="W194" s="9">
        <f t="shared" si="94"/>
        <v>0.47059316531409534</v>
      </c>
      <c r="X194" s="9">
        <f t="shared" si="132"/>
        <v>8.6948769178029836E-3</v>
      </c>
      <c r="Y194" s="9">
        <f t="shared" si="95"/>
        <v>0.89992174610773978</v>
      </c>
      <c r="AA194" s="8">
        <f t="shared" si="96"/>
        <v>5.0143627477720223</v>
      </c>
      <c r="AD194" s="7">
        <f t="shared" si="111"/>
        <v>-1.1713730436677335E-2</v>
      </c>
      <c r="AE194" s="6">
        <f t="shared" si="115"/>
        <v>-1.5038233791234564E-2</v>
      </c>
      <c r="AF194" s="6">
        <f t="shared" ref="AF194:AF257" si="137">IF(AA194/AA193&lt;1,_xlfn.STDEV.P(AD194:AE194)*(1/(AA194/AA193)),_xlfn.STDEV.P(AD194:AE194)^(AA194/AA193))</f>
        <v>1.6561597478546412E-3</v>
      </c>
      <c r="AG194" s="6">
        <f t="shared" ref="AG194:AG257" si="138">AD194-AE194*(AA194/AA193)</f>
        <v>3.3331311597354554E-3</v>
      </c>
      <c r="AI194">
        <f t="shared" ref="AI194:AI257" si="139">(AG194^2)/$AJ$2</f>
        <v>1.7440758756670992E-8</v>
      </c>
      <c r="AL194" s="7">
        <f t="shared" si="116"/>
        <v>-2.6628212806769299E-2</v>
      </c>
      <c r="AM194" s="6">
        <f t="shared" si="117"/>
        <v>-2.1205579179595091E-2</v>
      </c>
      <c r="AN194" s="6">
        <f t="shared" si="112"/>
        <v>1.6771095644641546E-3</v>
      </c>
      <c r="AO194" s="6">
        <f t="shared" si="113"/>
        <v>-5.610498576388262E-3</v>
      </c>
      <c r="AQ194">
        <f t="shared" si="114"/>
        <v>4.9649360056237713E-8</v>
      </c>
      <c r="AT194" s="7">
        <f t="shared" si="121"/>
        <v>-6.1659964067681108E-2</v>
      </c>
      <c r="AU194" s="6">
        <f t="shared" si="122"/>
        <v>-3.3327659959772923E-2</v>
      </c>
      <c r="AV194" s="6">
        <f t="shared" si="118"/>
        <v>1.6938448486474283E-3</v>
      </c>
      <c r="AW194" s="6">
        <f t="shared" si="119"/>
        <v>-2.8953923303592755E-2</v>
      </c>
      <c r="AY194">
        <f t="shared" si="120"/>
        <v>0.28157955083011965</v>
      </c>
      <c r="BB194" s="7">
        <f t="shared" si="128"/>
        <v>-7.0672262918166598E-2</v>
      </c>
      <c r="BC194" s="6">
        <f t="shared" si="129"/>
        <v>-1.4613845960249658E-2</v>
      </c>
      <c r="BD194" s="6">
        <f t="shared" si="124"/>
        <v>1.7273092909624609E-3</v>
      </c>
      <c r="BE194" s="6">
        <f t="shared" si="125"/>
        <v>-5.6608834853479471E-2</v>
      </c>
      <c r="BG194">
        <f t="shared" si="126"/>
        <v>1.0787064157336619</v>
      </c>
      <c r="BJ194" s="4">
        <f t="shared" si="97"/>
        <v>78.930000000000007</v>
      </c>
      <c r="BK194" s="3">
        <f t="shared" si="98"/>
        <v>-1.1713730436677335E-2</v>
      </c>
      <c r="BL194" s="3"/>
      <c r="BM194" s="3">
        <f t="shared" si="99"/>
        <v>1.6561597478546412E-3</v>
      </c>
      <c r="BN194" s="3">
        <f t="shared" si="99"/>
        <v>3.3331311597354554E-3</v>
      </c>
      <c r="BO194" s="3">
        <f t="shared" si="100"/>
        <v>-2.6628212806769299E-2</v>
      </c>
      <c r="BP194" s="3"/>
      <c r="BQ194" s="3">
        <f t="shared" si="101"/>
        <v>1.6771095644641546E-3</v>
      </c>
      <c r="BR194" s="3">
        <f t="shared" si="101"/>
        <v>-5.610498576388262E-3</v>
      </c>
      <c r="BS194" s="3">
        <f t="shared" si="102"/>
        <v>-6.1659964067681108E-2</v>
      </c>
      <c r="BT194" s="3"/>
      <c r="BU194" s="3">
        <f t="shared" si="103"/>
        <v>1.6938448486474283E-3</v>
      </c>
      <c r="BV194" s="3">
        <f t="shared" si="103"/>
        <v>-2.8953923303592755E-2</v>
      </c>
      <c r="BW194" s="3">
        <f t="shared" si="104"/>
        <v>-7.0672262918166598E-2</v>
      </c>
      <c r="BX194" s="3"/>
      <c r="BY194" s="3">
        <f t="shared" si="105"/>
        <v>1.7273092909624609E-3</v>
      </c>
      <c r="BZ194" s="3">
        <f t="shared" si="105"/>
        <v>-5.6608834853479471E-2</v>
      </c>
    </row>
    <row r="195" spans="1:78" s="2" customFormat="1" hidden="1">
      <c r="A195" s="11">
        <v>40525</v>
      </c>
      <c r="B195">
        <v>79.010002</v>
      </c>
      <c r="C195">
        <f t="shared" si="135"/>
        <v>86.339995999999999</v>
      </c>
      <c r="D195">
        <f t="shared" si="136"/>
        <v>75.370002999999997</v>
      </c>
      <c r="E195" s="10">
        <f t="shared" ref="E195:E258" si="140">ABS(LOG(C195/B195))</f>
        <v>3.8529951410224764E-2</v>
      </c>
      <c r="F195" s="10">
        <f t="shared" ref="F195:F258" si="141">ABS(LOG(D195/B195))</f>
        <v>2.0483540231536614E-2</v>
      </c>
      <c r="G195" s="33">
        <f t="shared" si="106"/>
        <v>0.6092120229596345</v>
      </c>
      <c r="H195" s="33">
        <f t="shared" si="107"/>
        <v>0.29148588753906812</v>
      </c>
      <c r="I195" s="10">
        <f t="shared" ref="I195:I258" si="142">MAX(G195:H195)</f>
        <v>0.6092120229596345</v>
      </c>
      <c r="J195">
        <f t="shared" si="123"/>
        <v>0.43469723484422884</v>
      </c>
      <c r="K195">
        <f t="shared" si="133"/>
        <v>0.50558870839572179</v>
      </c>
      <c r="L195">
        <f t="shared" si="134"/>
        <v>-1.5779623834617047E-5</v>
      </c>
      <c r="M195">
        <f t="shared" si="127"/>
        <v>-2.7242570568580577E-4</v>
      </c>
      <c r="N195">
        <f t="shared" ref="N195:N258" si="143">-(L195-M195)*0.9</f>
        <v>-2.3098147366606986E-4</v>
      </c>
      <c r="P195" s="2">
        <f t="shared" si="108"/>
        <v>8.0001999999993245E-2</v>
      </c>
      <c r="Q195" s="2">
        <f t="shared" si="109"/>
        <v>8.0001999999993245E-2</v>
      </c>
      <c r="R195" s="2">
        <f t="shared" si="110"/>
        <v>0</v>
      </c>
      <c r="S195" s="2">
        <f t="shared" si="130"/>
        <v>-0.48954527272727172</v>
      </c>
      <c r="T195" s="2">
        <f t="shared" si="131"/>
        <v>-0.53649974999999939</v>
      </c>
      <c r="U195" s="9">
        <f t="shared" ref="U195:U258" si="144">S195/T195</f>
        <v>0.91247996430058409</v>
      </c>
      <c r="V195" s="9">
        <f t="shared" ref="V195:V258" si="145">100-100/(U195+1)</f>
        <v>47.71187052065607</v>
      </c>
      <c r="W195" s="9">
        <f t="shared" ref="W195:W258" si="146">(100-V195)*0.9*0.01</f>
        <v>0.47059316531409534</v>
      </c>
      <c r="X195" s="9">
        <f t="shared" si="132"/>
        <v>8.6948769178029836E-3</v>
      </c>
      <c r="Y195" s="9">
        <f t="shared" ref="Y195:Y258" si="147">((100-X195)*0.01)*0.9</f>
        <v>0.89992174610773978</v>
      </c>
      <c r="AA195" s="8">
        <f t="shared" ref="AA195:AA258" si="148">J195+N195+W195+Y195+3.2</f>
        <v>5.0049811647923983</v>
      </c>
      <c r="AD195" s="7">
        <f t="shared" si="111"/>
        <v>1.0130683275819485E-3</v>
      </c>
      <c r="AE195" s="6">
        <f t="shared" si="115"/>
        <v>-5.3503310545476935E-3</v>
      </c>
      <c r="AF195" s="6">
        <f t="shared" si="137"/>
        <v>3.1876636255303375E-3</v>
      </c>
      <c r="AG195" s="6">
        <f t="shared" si="138"/>
        <v>6.3533892218597251E-3</v>
      </c>
      <c r="AI195">
        <f t="shared" si="139"/>
        <v>6.3368217589392969E-8</v>
      </c>
      <c r="AL195" s="7">
        <f t="shared" si="116"/>
        <v>-2.9063399254887105E-2</v>
      </c>
      <c r="AM195" s="6">
        <f t="shared" si="117"/>
        <v>-2.0937435365251243E-2</v>
      </c>
      <c r="AN195" s="6">
        <f t="shared" si="112"/>
        <v>3.19098222174283E-3</v>
      </c>
      <c r="AO195" s="6">
        <f t="shared" si="113"/>
        <v>-8.1868706489316365E-3</v>
      </c>
      <c r="AQ195">
        <f t="shared" si="114"/>
        <v>1.0571743063460303E-7</v>
      </c>
      <c r="AT195" s="7">
        <f t="shared" si="121"/>
        <v>-5.5751118991449806E-2</v>
      </c>
      <c r="AU195" s="6">
        <f t="shared" si="122"/>
        <v>-3.9628290144878987E-2</v>
      </c>
      <c r="AV195" s="6">
        <f t="shared" si="118"/>
        <v>3.2712507845072377E-3</v>
      </c>
      <c r="AW195" s="6">
        <f t="shared" si="119"/>
        <v>-1.720766059671798E-2</v>
      </c>
      <c r="AY195">
        <f t="shared" si="120"/>
        <v>9.9455758849007064E-2</v>
      </c>
      <c r="BB195" s="7">
        <f t="shared" si="128"/>
        <v>-7.3664902067345717E-2</v>
      </c>
      <c r="BC195" s="6">
        <f t="shared" si="129"/>
        <v>-2.4484628796365048E-2</v>
      </c>
      <c r="BD195" s="6">
        <f t="shared" si="124"/>
        <v>3.3028387610052057E-3</v>
      </c>
      <c r="BE195" s="6">
        <f t="shared" si="125"/>
        <v>-5.0078302322609125E-2</v>
      </c>
      <c r="BG195">
        <f t="shared" si="126"/>
        <v>0.84417799013073147</v>
      </c>
      <c r="BJ195" s="4">
        <f t="shared" ref="BJ195:BJ258" si="149">IF(B195&lt;&gt;"",B195,"")</f>
        <v>79.010002</v>
      </c>
      <c r="BK195" s="3">
        <f t="shared" ref="BK195:BK258" si="150">IF(AD195&lt;&gt;"",AD195,"")</f>
        <v>1.0130683275819485E-3</v>
      </c>
      <c r="BL195" s="3"/>
      <c r="BM195" s="3">
        <f t="shared" ref="BM195:BN258" si="151">IF(AF195&lt;&gt;"",AF195,"")</f>
        <v>3.1876636255303375E-3</v>
      </c>
      <c r="BN195" s="3">
        <f t="shared" si="151"/>
        <v>6.3533892218597251E-3</v>
      </c>
      <c r="BO195" s="3">
        <f t="shared" ref="BO195:BO258" si="152">IF(AL195&lt;&gt;"",AL195,"")</f>
        <v>-2.9063399254887105E-2</v>
      </c>
      <c r="BP195" s="3"/>
      <c r="BQ195" s="3">
        <f t="shared" ref="BQ195:BR258" si="153">IF(AN195&lt;&gt;"",AN195,"")</f>
        <v>3.19098222174283E-3</v>
      </c>
      <c r="BR195" s="3">
        <f t="shared" si="153"/>
        <v>-8.1868706489316365E-3</v>
      </c>
      <c r="BS195" s="3">
        <f t="shared" ref="BS195:BS258" si="154">IF(AT195&lt;&gt;"",AT195,"")</f>
        <v>-5.5751118991449806E-2</v>
      </c>
      <c r="BT195" s="3"/>
      <c r="BU195" s="3">
        <f t="shared" ref="BU195:BV258" si="155">IF(AV195&lt;&gt;"",AV195,"")</f>
        <v>3.2712507845072377E-3</v>
      </c>
      <c r="BV195" s="3">
        <f t="shared" si="155"/>
        <v>-1.720766059671798E-2</v>
      </c>
      <c r="BW195" s="3">
        <f t="shared" ref="BW195:BW258" si="156">IF(BB195&lt;&gt;"",BB195,"")</f>
        <v>-7.3664902067345717E-2</v>
      </c>
      <c r="BX195" s="3"/>
      <c r="BY195" s="3">
        <f t="shared" ref="BY195:BZ258" si="157">IF(BD195&lt;&gt;"",BD195,"")</f>
        <v>3.3028387610052057E-3</v>
      </c>
      <c r="BZ195" s="3">
        <f t="shared" si="157"/>
        <v>-5.0078302322609125E-2</v>
      </c>
    </row>
    <row r="196" spans="1:78" s="2" customFormat="1" hidden="1">
      <c r="A196" s="11">
        <v>40532</v>
      </c>
      <c r="B196">
        <v>79.25</v>
      </c>
      <c r="C196">
        <f t="shared" si="135"/>
        <v>86.339995999999999</v>
      </c>
      <c r="D196">
        <f t="shared" si="136"/>
        <v>75.370002999999997</v>
      </c>
      <c r="E196" s="10">
        <f t="shared" si="140"/>
        <v>3.7212753310260908E-2</v>
      </c>
      <c r="F196" s="10">
        <f t="shared" si="141"/>
        <v>2.180073833150049E-2</v>
      </c>
      <c r="G196" s="33">
        <f t="shared" ref="G196:G259" si="158">E196*SQRT(250)</f>
        <v>0.5883852923319749</v>
      </c>
      <c r="H196" s="33">
        <f t="shared" ref="H196:H259" si="159">F196*SQRT(250)*0.9</f>
        <v>0.31022994510396212</v>
      </c>
      <c r="I196" s="10">
        <f t="shared" si="142"/>
        <v>0.5883852923319749</v>
      </c>
      <c r="J196">
        <f t="shared" si="123"/>
        <v>0.42231763535181266</v>
      </c>
      <c r="K196">
        <f t="shared" si="133"/>
        <v>0.5070718964531542</v>
      </c>
      <c r="L196">
        <f t="shared" si="134"/>
        <v>3.2712936892213991E-5</v>
      </c>
      <c r="M196">
        <f t="shared" si="127"/>
        <v>-2.232823393051606E-4</v>
      </c>
      <c r="N196">
        <f t="shared" si="143"/>
        <v>-2.3039574857763715E-4</v>
      </c>
      <c r="P196" s="2">
        <f t="shared" ref="P196:P259" si="160">B196-B195</f>
        <v>0.23999799999999993</v>
      </c>
      <c r="Q196" s="2">
        <f t="shared" ref="Q196:Q259" si="161">IF($P196&gt;0,$P196,0)</f>
        <v>0.23999799999999993</v>
      </c>
      <c r="R196" s="2">
        <f t="shared" ref="R196:R259" si="162">IF($P196&lt;0,$P196,0)</f>
        <v>0</v>
      </c>
      <c r="S196" s="2">
        <f t="shared" si="130"/>
        <v>-0.48772704545454493</v>
      </c>
      <c r="T196" s="2">
        <f t="shared" si="131"/>
        <v>-0.52649954999999982</v>
      </c>
      <c r="U196" s="9">
        <f t="shared" si="144"/>
        <v>0.92635795311609492</v>
      </c>
      <c r="V196" s="9">
        <f t="shared" si="145"/>
        <v>48.088567943336258</v>
      </c>
      <c r="W196" s="9">
        <f t="shared" si="146"/>
        <v>0.46720288850997371</v>
      </c>
      <c r="X196" s="9">
        <f t="shared" si="132"/>
        <v>4.3980756465869922E-2</v>
      </c>
      <c r="Y196" s="9">
        <f t="shared" si="147"/>
        <v>0.89960417319180719</v>
      </c>
      <c r="AA196" s="8">
        <f t="shared" si="148"/>
        <v>4.9888943013050167</v>
      </c>
      <c r="AD196" s="7">
        <f t="shared" ref="AD196:AD259" si="163">LN(B196/B195)</f>
        <v>3.032960709496919E-3</v>
      </c>
      <c r="AE196" s="6">
        <f t="shared" si="115"/>
        <v>2.0230145185394337E-3</v>
      </c>
      <c r="AF196" s="6">
        <f t="shared" si="137"/>
        <v>5.0660139881835082E-4</v>
      </c>
      <c r="AG196" s="6">
        <f t="shared" si="138"/>
        <v>1.0164485048166595E-3</v>
      </c>
      <c r="AI196">
        <f t="shared" si="139"/>
        <v>1.6219271003830811E-9</v>
      </c>
      <c r="AL196" s="7">
        <f t="shared" si="116"/>
        <v>-7.6677013995985069E-3</v>
      </c>
      <c r="AM196" s="6">
        <f t="shared" si="117"/>
        <v>-1.8950868970986322E-2</v>
      </c>
      <c r="AN196" s="6">
        <f t="shared" ref="AN196:AN259" si="164">IF(AA196/AA193&lt;1,_xlfn.STDEV.P(AD196:AE196)*(1/(AA196/AA193)),_xlfn.STDEV.P(AD196:AE196)^(AA196/AA193))</f>
        <v>5.0725996986849165E-4</v>
      </c>
      <c r="AO196" s="6">
        <f t="shared" ref="AO196:AO259" si="165">AL196-AM196*(AA196/AA193)</f>
        <v>1.1197731582964613E-2</v>
      </c>
      <c r="AQ196">
        <f t="shared" ref="AQ196:AQ259" si="166">(AO196^2)/$AR$2</f>
        <v>1.9777475174151922E-7</v>
      </c>
      <c r="AT196" s="7">
        <f t="shared" si="121"/>
        <v>-4.1644405522048414E-2</v>
      </c>
      <c r="AU196" s="6">
        <f t="shared" si="122"/>
        <v>-4.4162322174405785E-2</v>
      </c>
      <c r="AV196" s="6">
        <f t="shared" si="118"/>
        <v>5.1797633858970821E-4</v>
      </c>
      <c r="AW196" s="6">
        <f t="shared" si="119"/>
        <v>1.4092686914445249E-3</v>
      </c>
      <c r="AY196">
        <f t="shared" si="120"/>
        <v>6.6707379419673964E-4</v>
      </c>
      <c r="BB196" s="7">
        <f t="shared" si="128"/>
        <v>-7.4387373405974677E-2</v>
      </c>
      <c r="BC196" s="6">
        <f t="shared" si="129"/>
        <v>-3.3493503134312937E-2</v>
      </c>
      <c r="BD196" s="6">
        <f t="shared" si="124"/>
        <v>5.2511478275261102E-4</v>
      </c>
      <c r="BE196" s="6">
        <f t="shared" si="125"/>
        <v>-4.2178571613150119E-2</v>
      </c>
      <c r="BG196">
        <f t="shared" si="126"/>
        <v>0.59885070588223666</v>
      </c>
      <c r="BJ196" s="4">
        <f t="shared" si="149"/>
        <v>79.25</v>
      </c>
      <c r="BK196" s="3">
        <f t="shared" si="150"/>
        <v>3.032960709496919E-3</v>
      </c>
      <c r="BL196" s="3"/>
      <c r="BM196" s="3">
        <f t="shared" si="151"/>
        <v>5.0660139881835082E-4</v>
      </c>
      <c r="BN196" s="3">
        <f t="shared" si="151"/>
        <v>1.0164485048166595E-3</v>
      </c>
      <c r="BO196" s="3">
        <f t="shared" si="152"/>
        <v>-7.6677013995985069E-3</v>
      </c>
      <c r="BP196" s="3"/>
      <c r="BQ196" s="3">
        <f t="shared" si="153"/>
        <v>5.0725996986849165E-4</v>
      </c>
      <c r="BR196" s="3">
        <f t="shared" si="153"/>
        <v>1.1197731582964613E-2</v>
      </c>
      <c r="BS196" s="3">
        <f t="shared" si="154"/>
        <v>-4.1644405522048414E-2</v>
      </c>
      <c r="BT196" s="3"/>
      <c r="BU196" s="3">
        <f t="shared" si="155"/>
        <v>5.1797633858970821E-4</v>
      </c>
      <c r="BV196" s="3">
        <f t="shared" si="155"/>
        <v>1.4092686914445249E-3</v>
      </c>
      <c r="BW196" s="3">
        <f t="shared" si="156"/>
        <v>-7.4387373405974677E-2</v>
      </c>
      <c r="BX196" s="3"/>
      <c r="BY196" s="3">
        <f t="shared" si="157"/>
        <v>5.2511478275261102E-4</v>
      </c>
      <c r="BZ196" s="3">
        <f t="shared" si="157"/>
        <v>-4.2178571613150119E-2</v>
      </c>
    </row>
    <row r="197" spans="1:78" s="2" customFormat="1" hidden="1">
      <c r="A197" s="11">
        <v>40539</v>
      </c>
      <c r="B197">
        <v>79.089995999999999</v>
      </c>
      <c r="C197">
        <f t="shared" si="135"/>
        <v>86.339995999999999</v>
      </c>
      <c r="D197">
        <f t="shared" si="136"/>
        <v>75.370002999999997</v>
      </c>
      <c r="E197" s="10">
        <f t="shared" si="140"/>
        <v>3.809047062351395E-2</v>
      </c>
      <c r="F197" s="10">
        <f t="shared" si="141"/>
        <v>2.0923021018247372E-2</v>
      </c>
      <c r="G197" s="33">
        <f t="shared" si="158"/>
        <v>0.60226322159019041</v>
      </c>
      <c r="H197" s="33">
        <f t="shared" si="159"/>
        <v>0.29773980877156703</v>
      </c>
      <c r="I197" s="10">
        <f t="shared" si="142"/>
        <v>0.60226322159019041</v>
      </c>
      <c r="J197">
        <f t="shared" si="123"/>
        <v>0.42224027230666128</v>
      </c>
      <c r="K197">
        <f t="shared" si="133"/>
        <v>0.50859626817326808</v>
      </c>
      <c r="L197">
        <f t="shared" si="134"/>
        <v>7.5957249364693626E-5</v>
      </c>
      <c r="M197">
        <f t="shared" si="127"/>
        <v>-1.7378597816686056E-4</v>
      </c>
      <c r="N197">
        <f t="shared" si="143"/>
        <v>-2.2476890477839877E-4</v>
      </c>
      <c r="P197" s="2">
        <f t="shared" si="160"/>
        <v>-0.1600040000000007</v>
      </c>
      <c r="Q197" s="2">
        <f t="shared" si="161"/>
        <v>0</v>
      </c>
      <c r="R197" s="2">
        <f t="shared" si="162"/>
        <v>-0.1600040000000007</v>
      </c>
      <c r="S197" s="2">
        <f t="shared" si="130"/>
        <v>-0.49499995454545404</v>
      </c>
      <c r="T197" s="2">
        <f t="shared" si="131"/>
        <v>-0.53449974999999983</v>
      </c>
      <c r="U197" s="9">
        <f t="shared" si="144"/>
        <v>0.9260995062120313</v>
      </c>
      <c r="V197" s="9">
        <f t="shared" si="145"/>
        <v>48.081602389969319</v>
      </c>
      <c r="W197" s="9">
        <f t="shared" si="146"/>
        <v>0.46726557849027617</v>
      </c>
      <c r="X197" s="9">
        <f t="shared" si="132"/>
        <v>4.332828139624325E-2</v>
      </c>
      <c r="Y197" s="9">
        <f t="shared" si="147"/>
        <v>0.89961004546743384</v>
      </c>
      <c r="AA197" s="8">
        <f t="shared" si="148"/>
        <v>4.9888911273595928</v>
      </c>
      <c r="AD197" s="7">
        <f t="shared" si="163"/>
        <v>-2.0210188013594192E-3</v>
      </c>
      <c r="AE197" s="6">
        <f t="shared" ref="AE197:AE260" si="167">AVERAGE(AD196:AD197)</f>
        <v>5.059709540687499E-4</v>
      </c>
      <c r="AF197" s="6">
        <f t="shared" si="137"/>
        <v>1.26349568155279E-3</v>
      </c>
      <c r="AG197" s="6">
        <f t="shared" si="138"/>
        <v>-2.5269894335283459E-3</v>
      </c>
      <c r="AI197">
        <f t="shared" si="139"/>
        <v>1.0024608472784788E-8</v>
      </c>
      <c r="AL197" s="7">
        <f t="shared" si="116"/>
        <v>2.0250102357195461E-3</v>
      </c>
      <c r="AM197" s="6">
        <f t="shared" si="117"/>
        <v>-1.533357580638384E-2</v>
      </c>
      <c r="AN197" s="6">
        <f t="shared" si="164"/>
        <v>1.2699458627319145E-3</v>
      </c>
      <c r="AO197" s="6">
        <f t="shared" si="165"/>
        <v>1.7280695581809311E-2</v>
      </c>
      <c r="AQ197">
        <f t="shared" si="166"/>
        <v>4.7101331197344454E-7</v>
      </c>
      <c r="AT197" s="7">
        <f t="shared" si="121"/>
        <v>-2.2132882623648278E-2</v>
      </c>
      <c r="AU197" s="6">
        <f t="shared" si="122"/>
        <v>-4.5484874668674291E-2</v>
      </c>
      <c r="AV197" s="6">
        <f t="shared" si="118"/>
        <v>1.28823258627488E-3</v>
      </c>
      <c r="AW197" s="6">
        <f t="shared" si="119"/>
        <v>2.2478553827839136E-2</v>
      </c>
      <c r="AY197">
        <f t="shared" si="120"/>
        <v>0.16971608575628014</v>
      </c>
      <c r="BB197" s="7">
        <f t="shared" si="128"/>
        <v>-4.9458283837982939E-2</v>
      </c>
      <c r="BC197" s="6">
        <f t="shared" si="129"/>
        <v>-4.0778453593236154E-2</v>
      </c>
      <c r="BD197" s="6">
        <f t="shared" si="124"/>
        <v>1.2964702484408576E-3</v>
      </c>
      <c r="BE197" s="6">
        <f t="shared" si="125"/>
        <v>-9.7170192018544363E-3</v>
      </c>
      <c r="BG197">
        <f t="shared" si="126"/>
        <v>3.1783443744913771E-2</v>
      </c>
      <c r="BJ197" s="4">
        <f t="shared" si="149"/>
        <v>79.089995999999999</v>
      </c>
      <c r="BK197" s="3">
        <f t="shared" si="150"/>
        <v>-2.0210188013594192E-3</v>
      </c>
      <c r="BL197" s="3"/>
      <c r="BM197" s="3">
        <f t="shared" si="151"/>
        <v>1.26349568155279E-3</v>
      </c>
      <c r="BN197" s="3">
        <f t="shared" si="151"/>
        <v>-2.5269894335283459E-3</v>
      </c>
      <c r="BO197" s="3">
        <f t="shared" si="152"/>
        <v>2.0250102357195461E-3</v>
      </c>
      <c r="BP197" s="3"/>
      <c r="BQ197" s="3">
        <f t="shared" si="153"/>
        <v>1.2699458627319145E-3</v>
      </c>
      <c r="BR197" s="3">
        <f t="shared" si="153"/>
        <v>1.7280695581809311E-2</v>
      </c>
      <c r="BS197" s="3">
        <f t="shared" si="154"/>
        <v>-2.2132882623648278E-2</v>
      </c>
      <c r="BT197" s="3"/>
      <c r="BU197" s="3">
        <f t="shared" si="155"/>
        <v>1.28823258627488E-3</v>
      </c>
      <c r="BV197" s="3">
        <f t="shared" si="155"/>
        <v>2.2478553827839136E-2</v>
      </c>
      <c r="BW197" s="3">
        <f t="shared" si="156"/>
        <v>-4.9458283837982939E-2</v>
      </c>
      <c r="BX197" s="3"/>
      <c r="BY197" s="3">
        <f t="shared" si="157"/>
        <v>1.2964702484408576E-3</v>
      </c>
      <c r="BZ197" s="3">
        <f t="shared" si="157"/>
        <v>-9.7170192018544363E-3</v>
      </c>
    </row>
    <row r="198" spans="1:78" s="2" customFormat="1" hidden="1">
      <c r="A198" s="11">
        <v>40546</v>
      </c>
      <c r="B198">
        <v>78.449996999999996</v>
      </c>
      <c r="C198">
        <f t="shared" si="135"/>
        <v>86.339995999999999</v>
      </c>
      <c r="D198">
        <f t="shared" si="136"/>
        <v>75.370002999999997</v>
      </c>
      <c r="E198" s="10">
        <f t="shared" si="140"/>
        <v>4.1619092884914423E-2</v>
      </c>
      <c r="F198" s="10">
        <f t="shared" si="141"/>
        <v>1.7394398756846959E-2</v>
      </c>
      <c r="G198" s="33">
        <f t="shared" si="158"/>
        <v>0.65805563833218816</v>
      </c>
      <c r="H198" s="33">
        <f t="shared" si="159"/>
        <v>0.24752663370376995</v>
      </c>
      <c r="I198" s="10">
        <f t="shared" si="142"/>
        <v>0.65805563833218816</v>
      </c>
      <c r="J198">
        <f t="shared" si="123"/>
        <v>0.42167877655522512</v>
      </c>
      <c r="K198">
        <f t="shared" si="133"/>
        <v>0.51016838697830558</v>
      </c>
      <c r="L198">
        <f t="shared" si="134"/>
        <v>1.1612306458803753E-4</v>
      </c>
      <c r="M198">
        <f t="shared" si="127"/>
        <v>-1.2461468562971817E-4</v>
      </c>
      <c r="N198">
        <f t="shared" si="143"/>
        <v>-2.1666397519598012E-4</v>
      </c>
      <c r="P198" s="2">
        <f t="shared" si="160"/>
        <v>-0.63999900000000309</v>
      </c>
      <c r="Q198" s="2">
        <f t="shared" si="161"/>
        <v>0</v>
      </c>
      <c r="R198" s="2">
        <f t="shared" si="162"/>
        <v>-0.63999900000000309</v>
      </c>
      <c r="S198" s="2">
        <f t="shared" si="130"/>
        <v>-0.51499972727272725</v>
      </c>
      <c r="T198" s="2">
        <f t="shared" si="131"/>
        <v>-0.56649969999999994</v>
      </c>
      <c r="U198" s="9">
        <f t="shared" si="144"/>
        <v>0.90909090909090917</v>
      </c>
      <c r="V198" s="9">
        <f t="shared" si="145"/>
        <v>47.61904761904762</v>
      </c>
      <c r="W198" s="9">
        <f t="shared" si="146"/>
        <v>0.47142857142857147</v>
      </c>
      <c r="X198" s="9">
        <f t="shared" si="132"/>
        <v>0</v>
      </c>
      <c r="Y198" s="9">
        <f t="shared" si="147"/>
        <v>0.9</v>
      </c>
      <c r="AA198" s="8">
        <f t="shared" si="148"/>
        <v>4.9928906840086009</v>
      </c>
      <c r="AD198" s="7">
        <f t="shared" si="163"/>
        <v>-8.1249530179075425E-3</v>
      </c>
      <c r="AE198" s="6">
        <f t="shared" si="167"/>
        <v>-5.0729859096334809E-3</v>
      </c>
      <c r="AF198" s="6">
        <f t="shared" si="137"/>
        <v>1.5180704485294185E-3</v>
      </c>
      <c r="AG198" s="6">
        <f t="shared" si="138"/>
        <v>-3.0479001334679911E-3</v>
      </c>
      <c r="AI198">
        <f t="shared" si="139"/>
        <v>1.4583508985234218E-8</v>
      </c>
      <c r="AL198" s="7">
        <f t="shared" ref="AL198:AL261" si="168">LN(B198/B195)</f>
        <v>-7.1130111097700149E-3</v>
      </c>
      <c r="AM198" s="6">
        <f t="shared" ref="AM198:AM261" si="169">AVERAGE(AL195:AL198)</f>
        <v>-1.045477538213402E-2</v>
      </c>
      <c r="AN198" s="6">
        <f t="shared" si="164"/>
        <v>1.5296787832148025E-3</v>
      </c>
      <c r="AO198" s="6">
        <f t="shared" si="165"/>
        <v>3.3165087805460142E-3</v>
      </c>
      <c r="AQ198">
        <f t="shared" si="166"/>
        <v>1.7348943992805697E-8</v>
      </c>
      <c r="AT198" s="7">
        <f t="shared" si="121"/>
        <v>-3.2728155588957371E-2</v>
      </c>
      <c r="AU198" s="6">
        <f t="shared" si="122"/>
        <v>-4.3761597859944094E-2</v>
      </c>
      <c r="AV198" s="6">
        <f t="shared" si="118"/>
        <v>1.5462446138377625E-3</v>
      </c>
      <c r="AW198" s="6">
        <f t="shared" si="119"/>
        <v>1.0460016605406505E-2</v>
      </c>
      <c r="AY198">
        <f t="shared" si="120"/>
        <v>3.6749464955226685E-2</v>
      </c>
      <c r="BB198" s="7">
        <f t="shared" si="128"/>
        <v>-6.7759906849869211E-2</v>
      </c>
      <c r="BC198" s="6">
        <f t="shared" si="129"/>
        <v>-4.6304859349298268E-2</v>
      </c>
      <c r="BD198" s="6">
        <f t="shared" si="124"/>
        <v>1.561674042885053E-3</v>
      </c>
      <c r="BE198" s="6">
        <f t="shared" si="125"/>
        <v>-2.2513298464729742E-2</v>
      </c>
      <c r="BG198">
        <f t="shared" si="126"/>
        <v>0.17061338021330963</v>
      </c>
      <c r="BJ198" s="4">
        <f t="shared" si="149"/>
        <v>78.449996999999996</v>
      </c>
      <c r="BK198" s="3">
        <f t="shared" si="150"/>
        <v>-8.1249530179075425E-3</v>
      </c>
      <c r="BL198" s="3"/>
      <c r="BM198" s="3">
        <f t="shared" si="151"/>
        <v>1.5180704485294185E-3</v>
      </c>
      <c r="BN198" s="3">
        <f t="shared" si="151"/>
        <v>-3.0479001334679911E-3</v>
      </c>
      <c r="BO198" s="3">
        <f t="shared" si="152"/>
        <v>-7.1130111097700149E-3</v>
      </c>
      <c r="BP198" s="3"/>
      <c r="BQ198" s="3">
        <f t="shared" si="153"/>
        <v>1.5296787832148025E-3</v>
      </c>
      <c r="BR198" s="3">
        <f t="shared" si="153"/>
        <v>3.3165087805460142E-3</v>
      </c>
      <c r="BS198" s="3">
        <f t="shared" si="154"/>
        <v>-3.2728155588957371E-2</v>
      </c>
      <c r="BT198" s="3"/>
      <c r="BU198" s="3">
        <f t="shared" si="155"/>
        <v>1.5462446138377625E-3</v>
      </c>
      <c r="BV198" s="3">
        <f t="shared" si="155"/>
        <v>1.0460016605406505E-2</v>
      </c>
      <c r="BW198" s="3">
        <f t="shared" si="156"/>
        <v>-6.7759906849869211E-2</v>
      </c>
      <c r="BX198" s="3"/>
      <c r="BY198" s="3">
        <f t="shared" si="157"/>
        <v>1.561674042885053E-3</v>
      </c>
      <c r="BZ198" s="3">
        <f t="shared" si="157"/>
        <v>-2.2513298464729742E-2</v>
      </c>
    </row>
    <row r="199" spans="1:78" s="2" customFormat="1" hidden="1">
      <c r="A199" s="11">
        <v>40553</v>
      </c>
      <c r="B199">
        <v>78.269997000000004</v>
      </c>
      <c r="C199">
        <f t="shared" si="135"/>
        <v>86.339995999999999</v>
      </c>
      <c r="D199">
        <f t="shared" si="136"/>
        <v>75.370002999999997</v>
      </c>
      <c r="E199" s="10">
        <f t="shared" si="140"/>
        <v>4.2616707026180214E-2</v>
      </c>
      <c r="F199" s="10">
        <f t="shared" si="141"/>
        <v>1.6396784615581188E-2</v>
      </c>
      <c r="G199" s="33">
        <f t="shared" si="158"/>
        <v>0.67382930289415244</v>
      </c>
      <c r="H199" s="33">
        <f t="shared" si="159"/>
        <v>0.23333033559800231</v>
      </c>
      <c r="I199" s="10">
        <f t="shared" si="142"/>
        <v>0.67382930289415244</v>
      </c>
      <c r="J199">
        <f t="shared" si="123"/>
        <v>0.4242556998895366</v>
      </c>
      <c r="K199">
        <f t="shared" si="133"/>
        <v>0.51197125514038244</v>
      </c>
      <c r="L199">
        <f t="shared" si="134"/>
        <v>1.5378521039366303E-4</v>
      </c>
      <c r="M199">
        <f t="shared" si="127"/>
        <v>-7.6262346934237058E-5</v>
      </c>
      <c r="N199">
        <f t="shared" si="143"/>
        <v>-2.0704280159511006E-4</v>
      </c>
      <c r="P199" s="2">
        <f t="shared" si="160"/>
        <v>-0.17999999999999261</v>
      </c>
      <c r="Q199" s="2">
        <f t="shared" si="161"/>
        <v>0</v>
      </c>
      <c r="R199" s="2">
        <f t="shared" si="162"/>
        <v>-0.17999999999999261</v>
      </c>
      <c r="S199" s="2">
        <f t="shared" si="130"/>
        <v>-0.52318154545454509</v>
      </c>
      <c r="T199" s="2">
        <f t="shared" si="131"/>
        <v>-0.5439998499999994</v>
      </c>
      <c r="U199" s="9">
        <f t="shared" si="144"/>
        <v>0.96173104726875513</v>
      </c>
      <c r="V199" s="9">
        <f t="shared" si="145"/>
        <v>49.024612655630712</v>
      </c>
      <c r="W199" s="9">
        <f t="shared" si="146"/>
        <v>0.45877848609932359</v>
      </c>
      <c r="X199" s="9">
        <f t="shared" si="132"/>
        <v>0.25375732853607968</v>
      </c>
      <c r="Y199" s="9">
        <f t="shared" si="147"/>
        <v>0.89771618404317532</v>
      </c>
      <c r="AA199" s="8">
        <f t="shared" si="148"/>
        <v>4.9805433272304409</v>
      </c>
      <c r="AD199" s="7">
        <f t="shared" si="163"/>
        <v>-2.2970914502385533E-3</v>
      </c>
      <c r="AE199" s="6">
        <f t="shared" si="167"/>
        <v>-5.2110222340730483E-3</v>
      </c>
      <c r="AF199" s="6">
        <f t="shared" si="137"/>
        <v>1.4605773816793038E-3</v>
      </c>
      <c r="AG199" s="6">
        <f t="shared" si="138"/>
        <v>2.9010439904366137E-3</v>
      </c>
      <c r="AI199">
        <f t="shared" si="139"/>
        <v>1.3212019206355403E-8</v>
      </c>
      <c r="AL199" s="7">
        <f t="shared" si="168"/>
        <v>-1.2443063269505568E-2</v>
      </c>
      <c r="AM199" s="6">
        <f t="shared" si="169"/>
        <v>-6.2996913857886359E-3</v>
      </c>
      <c r="AN199" s="6">
        <f t="shared" si="164"/>
        <v>1.4594083141881836E-3</v>
      </c>
      <c r="AO199" s="6">
        <f t="shared" si="165"/>
        <v>-6.1539170178214544E-3</v>
      </c>
      <c r="AQ199">
        <f t="shared" si="166"/>
        <v>5.9732956880492901E-8</v>
      </c>
      <c r="AT199" s="7">
        <f t="shared" si="121"/>
        <v>-3.847350181489579E-2</v>
      </c>
      <c r="AU199" s="6">
        <f t="shared" si="122"/>
        <v>-4.2564565888286277E-2</v>
      </c>
      <c r="AV199" s="6">
        <f t="shared" si="118"/>
        <v>1.4683857444290961E-3</v>
      </c>
      <c r="AW199" s="6">
        <f t="shared" si="119"/>
        <v>3.7600186728189711E-3</v>
      </c>
      <c r="AY199">
        <f t="shared" si="120"/>
        <v>4.7486075197887565E-3</v>
      </c>
      <c r="BB199" s="7">
        <f t="shared" si="128"/>
        <v>-6.5161221551458412E-2</v>
      </c>
      <c r="BC199" s="6">
        <f t="shared" si="129"/>
        <v>-5.2663281253500734E-2</v>
      </c>
      <c r="BD199" s="6">
        <f t="shared" si="124"/>
        <v>1.5053227140198239E-3</v>
      </c>
      <c r="BE199" s="6">
        <f t="shared" si="125"/>
        <v>-1.4189707273129064E-2</v>
      </c>
      <c r="BG199">
        <f t="shared" si="126"/>
        <v>6.7776900144012289E-2</v>
      </c>
      <c r="BJ199" s="4">
        <f t="shared" si="149"/>
        <v>78.269997000000004</v>
      </c>
      <c r="BK199" s="3">
        <f t="shared" si="150"/>
        <v>-2.2970914502385533E-3</v>
      </c>
      <c r="BL199" s="3"/>
      <c r="BM199" s="3">
        <f t="shared" si="151"/>
        <v>1.4605773816793038E-3</v>
      </c>
      <c r="BN199" s="3">
        <f t="shared" si="151"/>
        <v>2.9010439904366137E-3</v>
      </c>
      <c r="BO199" s="3">
        <f t="shared" si="152"/>
        <v>-1.2443063269505568E-2</v>
      </c>
      <c r="BP199" s="3"/>
      <c r="BQ199" s="3">
        <f t="shared" si="153"/>
        <v>1.4594083141881836E-3</v>
      </c>
      <c r="BR199" s="3">
        <f t="shared" si="153"/>
        <v>-6.1539170178214544E-3</v>
      </c>
      <c r="BS199" s="3">
        <f t="shared" si="154"/>
        <v>-3.847350181489579E-2</v>
      </c>
      <c r="BT199" s="3"/>
      <c r="BU199" s="3">
        <f t="shared" si="155"/>
        <v>1.4683857444290961E-3</v>
      </c>
      <c r="BV199" s="3">
        <f t="shared" si="155"/>
        <v>3.7600186728189711E-3</v>
      </c>
      <c r="BW199" s="3">
        <f t="shared" si="156"/>
        <v>-6.5161221551458412E-2</v>
      </c>
      <c r="BX199" s="3"/>
      <c r="BY199" s="3">
        <f t="shared" si="157"/>
        <v>1.5053227140198239E-3</v>
      </c>
      <c r="BZ199" s="3">
        <f t="shared" si="157"/>
        <v>-1.4189707273129064E-2</v>
      </c>
    </row>
    <row r="200" spans="1:78" s="2" customFormat="1" hidden="1">
      <c r="A200" s="11">
        <v>40560</v>
      </c>
      <c r="B200">
        <v>78.019997000000004</v>
      </c>
      <c r="C200">
        <f t="shared" si="135"/>
        <v>86.339995999999999</v>
      </c>
      <c r="D200">
        <f t="shared" si="136"/>
        <v>75.370002999999997</v>
      </c>
      <c r="E200" s="10">
        <f t="shared" si="140"/>
        <v>4.4006094923629724E-2</v>
      </c>
      <c r="F200" s="10">
        <f t="shared" si="141"/>
        <v>1.5007396718131618E-2</v>
      </c>
      <c r="G200" s="33">
        <f t="shared" si="158"/>
        <v>0.69579745444121699</v>
      </c>
      <c r="H200" s="33">
        <f t="shared" si="159"/>
        <v>0.21355899920564342</v>
      </c>
      <c r="I200" s="10">
        <f t="shared" si="142"/>
        <v>0.69579745444121699</v>
      </c>
      <c r="J200">
        <f t="shared" si="123"/>
        <v>0.43299661818297264</v>
      </c>
      <c r="K200">
        <f t="shared" si="133"/>
        <v>0.51402796463458966</v>
      </c>
      <c r="L200">
        <f t="shared" si="134"/>
        <v>1.8775477483660381E-4</v>
      </c>
      <c r="M200">
        <f t="shared" si="127"/>
        <v>-2.928335654134736E-5</v>
      </c>
      <c r="N200">
        <f t="shared" si="143"/>
        <v>-1.9533431824015607E-4</v>
      </c>
      <c r="P200" s="2">
        <f t="shared" si="160"/>
        <v>-0.25</v>
      </c>
      <c r="Q200" s="2">
        <f t="shared" si="161"/>
        <v>0</v>
      </c>
      <c r="R200" s="2">
        <f t="shared" si="162"/>
        <v>-0.25</v>
      </c>
      <c r="S200" s="2">
        <f t="shared" si="130"/>
        <v>-0.53454518181818145</v>
      </c>
      <c r="T200" s="2">
        <f t="shared" si="131"/>
        <v>-0.49099999999999966</v>
      </c>
      <c r="U200" s="9">
        <f t="shared" si="144"/>
        <v>1.0886867246806147</v>
      </c>
      <c r="V200" s="9">
        <f t="shared" si="145"/>
        <v>52.123026005591527</v>
      </c>
      <c r="W200" s="9">
        <f t="shared" si="146"/>
        <v>0.43089276594967629</v>
      </c>
      <c r="X200" s="9">
        <f t="shared" si="132"/>
        <v>0.81313741691529284</v>
      </c>
      <c r="Y200" s="9">
        <f t="shared" si="147"/>
        <v>0.89268176324776227</v>
      </c>
      <c r="AA200" s="8">
        <f t="shared" si="148"/>
        <v>4.9563758130621718</v>
      </c>
      <c r="AD200" s="7">
        <f t="shared" si="163"/>
        <v>-3.1991838610537691E-3</v>
      </c>
      <c r="AE200" s="6">
        <f t="shared" si="167"/>
        <v>-2.7481376556461609E-3</v>
      </c>
      <c r="AF200" s="6">
        <f t="shared" si="137"/>
        <v>2.2662276362247415E-4</v>
      </c>
      <c r="AG200" s="6">
        <f t="shared" si="138"/>
        <v>-4.643812275860245E-4</v>
      </c>
      <c r="AI200">
        <f t="shared" si="139"/>
        <v>3.3853991292669246E-10</v>
      </c>
      <c r="AL200" s="7">
        <f t="shared" si="168"/>
        <v>-1.362122832919991E-2</v>
      </c>
      <c r="AM200" s="6">
        <f t="shared" si="169"/>
        <v>-7.7880731181889868E-3</v>
      </c>
      <c r="AN200" s="6">
        <f t="shared" si="164"/>
        <v>2.2700260200779511E-4</v>
      </c>
      <c r="AO200" s="6">
        <f t="shared" si="165"/>
        <v>-5.8839143153378267E-3</v>
      </c>
      <c r="AQ200">
        <f t="shared" si="166"/>
        <v>5.4606384337913891E-8</v>
      </c>
      <c r="AT200" s="7">
        <f t="shared" si="121"/>
        <v>-2.3309948530157804E-2</v>
      </c>
      <c r="AU200" s="6">
        <f t="shared" si="122"/>
        <v>-3.9433692596982955E-2</v>
      </c>
      <c r="AV200" s="6">
        <f t="shared" ref="AV200:AV263" si="170">IF(AA200/AA193&lt;1,_xlfn.STDEV.P(AD200:AE200)*(1/(AA200/AA193)),_xlfn.STDEV.P(AD200:AE200)^(AA200/AA193))</f>
        <v>2.2803077499342517E-4</v>
      </c>
      <c r="AW200" s="6">
        <f t="shared" ref="AW200:AW263" si="171">AT200-AU200*(AA200/AA193)</f>
        <v>1.5690088661296044E-2</v>
      </c>
      <c r="AY200">
        <f t="shared" si="120"/>
        <v>8.2686968108110631E-2</v>
      </c>
      <c r="BB200" s="7">
        <f t="shared" si="128"/>
        <v>-5.7286652652607704E-2</v>
      </c>
      <c r="BC200" s="6">
        <f t="shared" si="129"/>
        <v>-5.6554067504379218E-2</v>
      </c>
      <c r="BD200" s="6">
        <f t="shared" si="124"/>
        <v>2.328481507174505E-4</v>
      </c>
      <c r="BE200" s="6">
        <f t="shared" si="125"/>
        <v>-2.5116899363067241E-3</v>
      </c>
      <c r="BG200">
        <f t="shared" si="126"/>
        <v>2.123571462353729E-3</v>
      </c>
      <c r="BJ200" s="4">
        <f t="shared" si="149"/>
        <v>78.019997000000004</v>
      </c>
      <c r="BK200" s="3">
        <f t="shared" si="150"/>
        <v>-3.1991838610537691E-3</v>
      </c>
      <c r="BL200" s="3"/>
      <c r="BM200" s="3">
        <f t="shared" si="151"/>
        <v>2.2662276362247415E-4</v>
      </c>
      <c r="BN200" s="3">
        <f t="shared" si="151"/>
        <v>-4.643812275860245E-4</v>
      </c>
      <c r="BO200" s="3">
        <f t="shared" si="152"/>
        <v>-1.362122832919991E-2</v>
      </c>
      <c r="BP200" s="3"/>
      <c r="BQ200" s="3">
        <f t="shared" si="153"/>
        <v>2.2700260200779511E-4</v>
      </c>
      <c r="BR200" s="3">
        <f t="shared" si="153"/>
        <v>-5.8839143153378267E-3</v>
      </c>
      <c r="BS200" s="3">
        <f t="shared" si="154"/>
        <v>-2.3309948530157804E-2</v>
      </c>
      <c r="BT200" s="3"/>
      <c r="BU200" s="3">
        <f t="shared" si="155"/>
        <v>2.2803077499342517E-4</v>
      </c>
      <c r="BV200" s="3">
        <f t="shared" si="155"/>
        <v>1.5690088661296044E-2</v>
      </c>
      <c r="BW200" s="3">
        <f t="shared" si="156"/>
        <v>-5.7286652652607704E-2</v>
      </c>
      <c r="BX200" s="3"/>
      <c r="BY200" s="3">
        <f t="shared" si="157"/>
        <v>2.328481507174505E-4</v>
      </c>
      <c r="BZ200" s="3">
        <f t="shared" si="157"/>
        <v>-2.5116899363067241E-3</v>
      </c>
    </row>
    <row r="201" spans="1:78" s="2" customFormat="1" hidden="1">
      <c r="A201" s="11">
        <v>40567</v>
      </c>
      <c r="B201">
        <v>78.379997000000003</v>
      </c>
      <c r="C201">
        <f t="shared" si="135"/>
        <v>86.339995999999999</v>
      </c>
      <c r="D201">
        <f t="shared" si="136"/>
        <v>75.370002999999997</v>
      </c>
      <c r="E201" s="10">
        <f t="shared" si="140"/>
        <v>4.2006781680618235E-2</v>
      </c>
      <c r="F201" s="10">
        <f t="shared" si="141"/>
        <v>1.7006709961143091E-2</v>
      </c>
      <c r="G201" s="33">
        <f t="shared" si="158"/>
        <v>0.66418553642094691</v>
      </c>
      <c r="H201" s="33">
        <f t="shared" si="159"/>
        <v>0.2420097254238863</v>
      </c>
      <c r="I201" s="10">
        <f t="shared" si="142"/>
        <v>0.66418553642094691</v>
      </c>
      <c r="J201">
        <f t="shared" si="123"/>
        <v>0.44758100665409051</v>
      </c>
      <c r="K201">
        <f t="shared" si="133"/>
        <v>0.51640158870817554</v>
      </c>
      <c r="L201">
        <f t="shared" si="134"/>
        <v>2.1711799577937716E-4</v>
      </c>
      <c r="M201">
        <f t="shared" si="127"/>
        <v>1.5820922821596138E-5</v>
      </c>
      <c r="N201">
        <f t="shared" si="143"/>
        <v>-1.8116736566200291E-4</v>
      </c>
      <c r="P201" s="2">
        <f t="shared" si="160"/>
        <v>0.35999999999999943</v>
      </c>
      <c r="Q201" s="2">
        <f t="shared" si="161"/>
        <v>0.35999999999999943</v>
      </c>
      <c r="R201" s="2">
        <f t="shared" si="162"/>
        <v>0</v>
      </c>
      <c r="S201" s="2">
        <f t="shared" si="130"/>
        <v>-0.50590895454545404</v>
      </c>
      <c r="T201" s="2">
        <f t="shared" si="131"/>
        <v>-0.47049979999999963</v>
      </c>
      <c r="U201" s="9">
        <f t="shared" si="144"/>
        <v>1.0752585963808154</v>
      </c>
      <c r="V201" s="9">
        <f t="shared" si="145"/>
        <v>51.813234179876773</v>
      </c>
      <c r="W201" s="9">
        <f t="shared" si="146"/>
        <v>0.43368089238110907</v>
      </c>
      <c r="X201" s="9">
        <f t="shared" si="132"/>
        <v>0.75720834636385448</v>
      </c>
      <c r="Y201" s="9">
        <f t="shared" si="147"/>
        <v>0.89318512488272539</v>
      </c>
      <c r="AA201" s="8">
        <f t="shared" si="148"/>
        <v>4.9742658565522628</v>
      </c>
      <c r="AD201" s="7">
        <f t="shared" si="163"/>
        <v>4.6035888695838897E-3</v>
      </c>
      <c r="AE201" s="6">
        <f t="shared" si="167"/>
        <v>7.0220250426506034E-4</v>
      </c>
      <c r="AF201" s="6">
        <f t="shared" si="137"/>
        <v>1.9072512163168757E-3</v>
      </c>
      <c r="AG201" s="6">
        <f t="shared" si="138"/>
        <v>3.8988517646723155E-3</v>
      </c>
      <c r="AI201">
        <f t="shared" si="139"/>
        <v>2.3863493065758915E-8</v>
      </c>
      <c r="AL201" s="7">
        <f t="shared" si="168"/>
        <v>-8.9268644170845764E-4</v>
      </c>
      <c r="AM201" s="6">
        <f t="shared" si="169"/>
        <v>-8.5174972875459876E-3</v>
      </c>
      <c r="AN201" s="6">
        <f t="shared" si="164"/>
        <v>1.9579970391469868E-3</v>
      </c>
      <c r="AO201" s="6">
        <f t="shared" si="165"/>
        <v>7.5930382861361017E-3</v>
      </c>
      <c r="AQ201">
        <f t="shared" si="166"/>
        <v>9.0937271947521554E-8</v>
      </c>
      <c r="AT201" s="7">
        <f t="shared" si="121"/>
        <v>-6.9926292238965664E-3</v>
      </c>
      <c r="AU201" s="6">
        <f t="shared" si="122"/>
        <v>-3.5336575795341885E-2</v>
      </c>
      <c r="AV201" s="6">
        <f t="shared" si="170"/>
        <v>1.9664174592871285E-3</v>
      </c>
      <c r="AW201" s="6">
        <f t="shared" si="171"/>
        <v>2.8061380888223825E-2</v>
      </c>
      <c r="AY201">
        <f t="shared" ref="AY201:AY264" si="172">(AW201^2)/$AX$2</f>
        <v>0.26448701172996336</v>
      </c>
      <c r="BB201" s="7">
        <f t="shared" si="128"/>
        <v>-3.1150522083264354E-2</v>
      </c>
      <c r="BC201" s="6">
        <f t="shared" si="129"/>
        <v>-5.5479850551365985E-2</v>
      </c>
      <c r="BD201" s="6">
        <f t="shared" si="124"/>
        <v>1.9947331013182687E-3</v>
      </c>
      <c r="BE201" s="6">
        <f t="shared" si="125"/>
        <v>2.3104438730285178E-2</v>
      </c>
      <c r="BG201">
        <f t="shared" si="126"/>
        <v>0.17969073083259882</v>
      </c>
      <c r="BJ201" s="4">
        <f t="shared" si="149"/>
        <v>78.379997000000003</v>
      </c>
      <c r="BK201" s="3">
        <f t="shared" si="150"/>
        <v>4.6035888695838897E-3</v>
      </c>
      <c r="BL201" s="3"/>
      <c r="BM201" s="3">
        <f t="shared" si="151"/>
        <v>1.9072512163168757E-3</v>
      </c>
      <c r="BN201" s="3">
        <f t="shared" si="151"/>
        <v>3.8988517646723155E-3</v>
      </c>
      <c r="BO201" s="3">
        <f t="shared" si="152"/>
        <v>-8.9268644170845764E-4</v>
      </c>
      <c r="BP201" s="3"/>
      <c r="BQ201" s="3">
        <f t="shared" si="153"/>
        <v>1.9579970391469868E-3</v>
      </c>
      <c r="BR201" s="3">
        <f t="shared" si="153"/>
        <v>7.5930382861361017E-3</v>
      </c>
      <c r="BS201" s="3">
        <f t="shared" si="154"/>
        <v>-6.9926292238965664E-3</v>
      </c>
      <c r="BT201" s="3"/>
      <c r="BU201" s="3">
        <f t="shared" si="155"/>
        <v>1.9664174592871285E-3</v>
      </c>
      <c r="BV201" s="3">
        <f t="shared" si="155"/>
        <v>2.8061380888223825E-2</v>
      </c>
      <c r="BW201" s="3">
        <f t="shared" si="156"/>
        <v>-3.1150522083264354E-2</v>
      </c>
      <c r="BX201" s="3"/>
      <c r="BY201" s="3">
        <f t="shared" si="157"/>
        <v>1.9947331013182687E-3</v>
      </c>
      <c r="BZ201" s="3">
        <f t="shared" si="157"/>
        <v>2.3104438730285178E-2</v>
      </c>
    </row>
    <row r="202" spans="1:78" s="2" customFormat="1" hidden="1">
      <c r="A202" s="11">
        <v>40574</v>
      </c>
      <c r="B202">
        <v>76.389999000000003</v>
      </c>
      <c r="C202">
        <f t="shared" si="135"/>
        <v>86.339995999999999</v>
      </c>
      <c r="D202">
        <f t="shared" si="136"/>
        <v>75.370002999999997</v>
      </c>
      <c r="E202" s="10">
        <f t="shared" si="140"/>
        <v>5.3175519857597053E-2</v>
      </c>
      <c r="F202" s="10">
        <f t="shared" si="141"/>
        <v>5.8379717841642873E-3</v>
      </c>
      <c r="G202" s="33">
        <f t="shared" si="158"/>
        <v>0.84077879256759602</v>
      </c>
      <c r="H202" s="33">
        <f t="shared" si="159"/>
        <v>8.3075794891902283E-2</v>
      </c>
      <c r="I202" s="10">
        <f t="shared" si="142"/>
        <v>0.84077879256759602</v>
      </c>
      <c r="J202">
        <f t="shared" si="123"/>
        <v>0.47423929768978301</v>
      </c>
      <c r="K202">
        <f t="shared" si="133"/>
        <v>0.51910158063412204</v>
      </c>
      <c r="L202">
        <f t="shared" si="134"/>
        <v>2.4383656832147822E-4</v>
      </c>
      <c r="M202">
        <f t="shared" si="127"/>
        <v>5.8677187688458343E-5</v>
      </c>
      <c r="N202">
        <f t="shared" si="143"/>
        <v>-1.6664344256971789E-4</v>
      </c>
      <c r="P202" s="2">
        <f t="shared" si="160"/>
        <v>-1.9899979999999999</v>
      </c>
      <c r="Q202" s="2">
        <f t="shared" si="161"/>
        <v>0</v>
      </c>
      <c r="R202" s="2">
        <f t="shared" si="162"/>
        <v>-1.9899979999999999</v>
      </c>
      <c r="S202" s="2">
        <f t="shared" si="130"/>
        <v>-0.53681809090909061</v>
      </c>
      <c r="T202" s="2">
        <f t="shared" si="131"/>
        <v>-0.54949989999999926</v>
      </c>
      <c r="U202" s="9">
        <f t="shared" si="144"/>
        <v>0.97692118034796971</v>
      </c>
      <c r="V202" s="9">
        <f t="shared" si="145"/>
        <v>49.416293884615875</v>
      </c>
      <c r="W202" s="9">
        <f t="shared" si="146"/>
        <v>0.4552533550384571</v>
      </c>
      <c r="X202" s="9">
        <f t="shared" si="132"/>
        <v>0.32447051484770284</v>
      </c>
      <c r="Y202" s="9">
        <f t="shared" si="147"/>
        <v>0.8970797653663708</v>
      </c>
      <c r="AA202" s="8">
        <f t="shared" si="148"/>
        <v>5.0264057746520407</v>
      </c>
      <c r="AD202" s="7">
        <f t="shared" si="163"/>
        <v>-2.5716970033864982E-2</v>
      </c>
      <c r="AE202" s="6">
        <f t="shared" si="167"/>
        <v>-1.0556690582140546E-2</v>
      </c>
      <c r="AF202" s="6">
        <f t="shared" si="137"/>
        <v>7.2019836505525497E-3</v>
      </c>
      <c r="AG202" s="6">
        <f t="shared" si="138"/>
        <v>-1.504962493541376E-2</v>
      </c>
      <c r="AI202">
        <f t="shared" si="139"/>
        <v>3.555592004656634E-7</v>
      </c>
      <c r="AL202" s="7">
        <f t="shared" si="168"/>
        <v>-2.4312565025334812E-2</v>
      </c>
      <c r="AM202" s="6">
        <f t="shared" si="169"/>
        <v>-1.2817385766437187E-2</v>
      </c>
      <c r="AN202" s="6">
        <f t="shared" si="164"/>
        <v>7.2469054615068723E-3</v>
      </c>
      <c r="AO202" s="6">
        <f t="shared" si="165"/>
        <v>-1.1377152641684665E-2</v>
      </c>
      <c r="AQ202">
        <f t="shared" si="166"/>
        <v>2.0416341046087121E-7</v>
      </c>
      <c r="AT202" s="7">
        <f t="shared" ref="AT202:AT265" si="173">LN(B202/B195)</f>
        <v>-3.3722667585343508E-2</v>
      </c>
      <c r="AU202" s="6">
        <f t="shared" ref="AU202:AU265" si="174">AVERAGE(AT195:AT202)</f>
        <v>-3.184441373504969E-2</v>
      </c>
      <c r="AV202" s="6">
        <f t="shared" si="170"/>
        <v>7.4233653532137962E-3</v>
      </c>
      <c r="AW202" s="6">
        <f t="shared" si="171"/>
        <v>-1.7419388237195355E-3</v>
      </c>
      <c r="AY202">
        <f t="shared" si="172"/>
        <v>1.0191827625896548E-3</v>
      </c>
      <c r="BB202" s="7">
        <f t="shared" si="128"/>
        <v>-5.9337812064530808E-2</v>
      </c>
      <c r="BC202" s="6">
        <f t="shared" si="129"/>
        <v>-5.5570483501421693E-2</v>
      </c>
      <c r="BD202" s="6">
        <f t="shared" si="124"/>
        <v>7.6295701362823929E-3</v>
      </c>
      <c r="BE202" s="6">
        <f t="shared" si="125"/>
        <v>-4.1273582577914178E-3</v>
      </c>
      <c r="BG202">
        <f t="shared" si="126"/>
        <v>5.7342835558337312E-3</v>
      </c>
      <c r="BJ202" s="4">
        <f t="shared" si="149"/>
        <v>76.389999000000003</v>
      </c>
      <c r="BK202" s="3">
        <f t="shared" si="150"/>
        <v>-2.5716970033864982E-2</v>
      </c>
      <c r="BL202" s="3"/>
      <c r="BM202" s="3">
        <f t="shared" si="151"/>
        <v>7.2019836505525497E-3</v>
      </c>
      <c r="BN202" s="3">
        <f t="shared" si="151"/>
        <v>-1.504962493541376E-2</v>
      </c>
      <c r="BO202" s="3">
        <f t="shared" si="152"/>
        <v>-2.4312565025334812E-2</v>
      </c>
      <c r="BP202" s="3"/>
      <c r="BQ202" s="3">
        <f t="shared" si="153"/>
        <v>7.2469054615068723E-3</v>
      </c>
      <c r="BR202" s="3">
        <f t="shared" si="153"/>
        <v>-1.1377152641684665E-2</v>
      </c>
      <c r="BS202" s="3">
        <f t="shared" si="154"/>
        <v>-3.3722667585343508E-2</v>
      </c>
      <c r="BT202" s="3"/>
      <c r="BU202" s="3">
        <f t="shared" si="155"/>
        <v>7.4233653532137962E-3</v>
      </c>
      <c r="BV202" s="3">
        <f t="shared" si="155"/>
        <v>-1.7419388237195355E-3</v>
      </c>
      <c r="BW202" s="3">
        <f t="shared" si="156"/>
        <v>-5.9337812064530808E-2</v>
      </c>
      <c r="BX202" s="3"/>
      <c r="BY202" s="3">
        <f t="shared" si="157"/>
        <v>7.6295701362823929E-3</v>
      </c>
      <c r="BZ202" s="3">
        <f t="shared" si="157"/>
        <v>-4.1273582577914178E-3</v>
      </c>
    </row>
    <row r="203" spans="1:78" s="2" customFormat="1" hidden="1">
      <c r="A203" s="11">
        <v>40581</v>
      </c>
      <c r="B203">
        <v>76.800003000000004</v>
      </c>
      <c r="C203">
        <f t="shared" si="135"/>
        <v>86.339995999999999</v>
      </c>
      <c r="D203">
        <f t="shared" si="136"/>
        <v>75.370002999999997</v>
      </c>
      <c r="E203" s="10">
        <f t="shared" si="140"/>
        <v>5.0850787203910119E-2</v>
      </c>
      <c r="F203" s="10">
        <f t="shared" si="141"/>
        <v>8.1627044378512811E-3</v>
      </c>
      <c r="G203" s="33">
        <f t="shared" si="158"/>
        <v>0.80402154188450525</v>
      </c>
      <c r="H203" s="33">
        <f t="shared" si="159"/>
        <v>0.11615732050668477</v>
      </c>
      <c r="I203" s="10">
        <f t="shared" si="142"/>
        <v>0.80402154188450525</v>
      </c>
      <c r="J203">
        <f t="shared" ref="J203:J266" si="175">AVERAGE(I193:I203)*0.75</f>
        <v>0.49693841543527922</v>
      </c>
      <c r="K203">
        <f t="shared" si="133"/>
        <v>0.5219381318939319</v>
      </c>
      <c r="L203">
        <f t="shared" si="134"/>
        <v>2.6859284011356596E-4</v>
      </c>
      <c r="M203">
        <f t="shared" si="127"/>
        <v>9.9009466657275566E-5</v>
      </c>
      <c r="N203">
        <f t="shared" si="143"/>
        <v>-1.5262503611066135E-4</v>
      </c>
      <c r="P203" s="2">
        <f t="shared" si="160"/>
        <v>0.4100040000000007</v>
      </c>
      <c r="Q203" s="2">
        <f t="shared" si="161"/>
        <v>0.4100040000000007</v>
      </c>
      <c r="R203" s="2">
        <f t="shared" si="162"/>
        <v>0</v>
      </c>
      <c r="S203" s="2">
        <f t="shared" si="130"/>
        <v>-0.51818154545454509</v>
      </c>
      <c r="T203" s="2">
        <f t="shared" si="131"/>
        <v>-0.54949989999999926</v>
      </c>
      <c r="U203" s="9">
        <f t="shared" si="144"/>
        <v>0.94300571384006759</v>
      </c>
      <c r="V203" s="9">
        <f t="shared" si="145"/>
        <v>48.533347438096527</v>
      </c>
      <c r="W203" s="9">
        <f t="shared" si="146"/>
        <v>0.46319987305713128</v>
      </c>
      <c r="X203" s="9">
        <f t="shared" si="132"/>
        <v>0.1650654886286054</v>
      </c>
      <c r="Y203" s="9">
        <f t="shared" si="147"/>
        <v>0.89851441060234261</v>
      </c>
      <c r="AA203" s="8">
        <f t="shared" si="148"/>
        <v>5.0585000740586423</v>
      </c>
      <c r="AD203" s="7">
        <f t="shared" si="163"/>
        <v>5.352894753576194E-3</v>
      </c>
      <c r="AE203" s="6">
        <f t="shared" si="167"/>
        <v>-1.0182037640144394E-2</v>
      </c>
      <c r="AF203" s="6">
        <f t="shared" si="137"/>
        <v>7.5302347027635325E-3</v>
      </c>
      <c r="AG203" s="6">
        <f t="shared" si="138"/>
        <v>1.5599946119082761E-2</v>
      </c>
      <c r="AI203">
        <f t="shared" si="139"/>
        <v>3.82038177265754E-7</v>
      </c>
      <c r="AL203" s="7">
        <f t="shared" si="168"/>
        <v>-1.5760486410704971E-2</v>
      </c>
      <c r="AM203" s="6">
        <f t="shared" si="169"/>
        <v>-1.3646741551737038E-2</v>
      </c>
      <c r="AN203" s="6">
        <f t="shared" si="164"/>
        <v>7.0276378177242717E-3</v>
      </c>
      <c r="AO203" s="6">
        <f t="shared" si="165"/>
        <v>-1.8325588778104751E-3</v>
      </c>
      <c r="AQ203">
        <f t="shared" si="166"/>
        <v>5.2969590546403596E-9</v>
      </c>
      <c r="AT203" s="7">
        <f t="shared" si="173"/>
        <v>-3.1402733541264181E-2</v>
      </c>
      <c r="AU203" s="6">
        <f t="shared" si="174"/>
        <v>-2.8800865553776488E-2</v>
      </c>
      <c r="AV203" s="6">
        <f t="shared" si="170"/>
        <v>7.2584559490989449E-3</v>
      </c>
      <c r="AW203" s="6">
        <f t="shared" si="171"/>
        <v>-2.2000341578313903E-3</v>
      </c>
      <c r="AY203">
        <f t="shared" si="172"/>
        <v>1.6257176470918448E-3</v>
      </c>
      <c r="BB203" s="7">
        <f t="shared" si="128"/>
        <v>-5.743317208665441E-2</v>
      </c>
      <c r="BC203" s="6">
        <f t="shared" si="129"/>
        <v>-5.6991762111016808E-2</v>
      </c>
      <c r="BD203" s="6">
        <f t="shared" si="124"/>
        <v>7.4803623481527904E-3</v>
      </c>
      <c r="BE203" s="6">
        <f t="shared" si="125"/>
        <v>4.4911011380655008E-7</v>
      </c>
      <c r="BG203">
        <f t="shared" si="126"/>
        <v>6.7895423272682668E-11</v>
      </c>
      <c r="BJ203" s="4">
        <f t="shared" si="149"/>
        <v>76.800003000000004</v>
      </c>
      <c r="BK203" s="3">
        <f t="shared" si="150"/>
        <v>5.352894753576194E-3</v>
      </c>
      <c r="BL203" s="3"/>
      <c r="BM203" s="3">
        <f t="shared" si="151"/>
        <v>7.5302347027635325E-3</v>
      </c>
      <c r="BN203" s="3">
        <f t="shared" si="151"/>
        <v>1.5599946119082761E-2</v>
      </c>
      <c r="BO203" s="3">
        <f t="shared" si="152"/>
        <v>-1.5760486410704971E-2</v>
      </c>
      <c r="BP203" s="3"/>
      <c r="BQ203" s="3">
        <f t="shared" si="153"/>
        <v>7.0276378177242717E-3</v>
      </c>
      <c r="BR203" s="3">
        <f t="shared" si="153"/>
        <v>-1.8325588778104751E-3</v>
      </c>
      <c r="BS203" s="3">
        <f t="shared" si="154"/>
        <v>-3.1402733541264181E-2</v>
      </c>
      <c r="BT203" s="3"/>
      <c r="BU203" s="3">
        <f t="shared" si="155"/>
        <v>7.2584559490989449E-3</v>
      </c>
      <c r="BV203" s="3">
        <f t="shared" si="155"/>
        <v>-2.2000341578313903E-3</v>
      </c>
      <c r="BW203" s="3">
        <f t="shared" si="156"/>
        <v>-5.743317208665441E-2</v>
      </c>
      <c r="BX203" s="3"/>
      <c r="BY203" s="3">
        <f t="shared" si="157"/>
        <v>7.4803623481527904E-3</v>
      </c>
      <c r="BZ203" s="3">
        <f t="shared" si="157"/>
        <v>4.4911011380655008E-7</v>
      </c>
    </row>
    <row r="204" spans="1:78" s="2" customFormat="1" hidden="1">
      <c r="A204" s="11">
        <v>40588</v>
      </c>
      <c r="B204">
        <v>76.989998</v>
      </c>
      <c r="C204">
        <f t="shared" si="135"/>
        <v>86.339995999999999</v>
      </c>
      <c r="D204">
        <f t="shared" si="136"/>
        <v>75.919998000000007</v>
      </c>
      <c r="E204" s="10">
        <f t="shared" si="140"/>
        <v>4.9777715852953167E-2</v>
      </c>
      <c r="F204" s="10">
        <f t="shared" si="141"/>
        <v>6.0781203687058152E-3</v>
      </c>
      <c r="G204" s="33">
        <f t="shared" si="158"/>
        <v>0.78705479408001588</v>
      </c>
      <c r="H204" s="33">
        <f t="shared" si="159"/>
        <v>8.6493169159977568E-2</v>
      </c>
      <c r="I204" s="10">
        <f t="shared" si="142"/>
        <v>0.78705479408001588</v>
      </c>
      <c r="J204">
        <f t="shared" si="175"/>
        <v>0.51407401068593628</v>
      </c>
      <c r="K204">
        <f t="shared" si="133"/>
        <v>0.52500513250436565</v>
      </c>
      <c r="L204">
        <f t="shared" si="134"/>
        <v>2.9332621418744751E-4</v>
      </c>
      <c r="M204">
        <f t="shared" si="127"/>
        <v>1.3680689408880996E-4</v>
      </c>
      <c r="N204">
        <f t="shared" si="143"/>
        <v>-1.408673880887738E-4</v>
      </c>
      <c r="P204" s="2">
        <f t="shared" si="160"/>
        <v>0.18999499999999614</v>
      </c>
      <c r="Q204" s="2">
        <f t="shared" si="161"/>
        <v>0.18999499999999614</v>
      </c>
      <c r="R204" s="2">
        <f t="shared" si="162"/>
        <v>0</v>
      </c>
      <c r="S204" s="2">
        <f t="shared" si="130"/>
        <v>-0.49954536363636298</v>
      </c>
      <c r="T204" s="2">
        <f t="shared" si="131"/>
        <v>-0.54949989999999926</v>
      </c>
      <c r="U204" s="9">
        <f t="shared" si="144"/>
        <v>0.90909090909090917</v>
      </c>
      <c r="V204" s="9">
        <f t="shared" si="145"/>
        <v>47.61904761904762</v>
      </c>
      <c r="W204" s="9">
        <f t="shared" si="146"/>
        <v>0.47142857142857147</v>
      </c>
      <c r="X204" s="9">
        <f t="shared" si="132"/>
        <v>0</v>
      </c>
      <c r="Y204" s="9">
        <f t="shared" si="147"/>
        <v>0.9</v>
      </c>
      <c r="AA204" s="8">
        <f t="shared" si="148"/>
        <v>5.0853617147264192</v>
      </c>
      <c r="AD204" s="7">
        <f t="shared" si="163"/>
        <v>2.4708380964323586E-3</v>
      </c>
      <c r="AE204" s="6">
        <f t="shared" si="167"/>
        <v>3.9118664250042765E-3</v>
      </c>
      <c r="AF204" s="6">
        <f t="shared" si="137"/>
        <v>6.9335552434140525E-4</v>
      </c>
      <c r="AG204" s="6">
        <f t="shared" si="138"/>
        <v>-1.4618011166929817E-3</v>
      </c>
      <c r="AI204">
        <f t="shared" si="139"/>
        <v>3.3545722209809232E-9</v>
      </c>
      <c r="AL204" s="7">
        <f t="shared" si="168"/>
        <v>-1.7893237183856388E-2</v>
      </c>
      <c r="AM204" s="6">
        <f t="shared" si="169"/>
        <v>-1.4714743765401156E-2</v>
      </c>
      <c r="AN204" s="6">
        <f t="shared" si="164"/>
        <v>6.130003592738657E-4</v>
      </c>
      <c r="AO204" s="6">
        <f t="shared" si="165"/>
        <v>-2.8498525428822634E-3</v>
      </c>
      <c r="AQ204">
        <f t="shared" si="166"/>
        <v>1.2810188511313097E-8</v>
      </c>
      <c r="AT204" s="7">
        <f t="shared" si="173"/>
        <v>-2.6910876643472442E-2</v>
      </c>
      <c r="AU204" s="6">
        <f t="shared" si="174"/>
        <v>-2.6959174443954494E-2</v>
      </c>
      <c r="AV204" s="6">
        <f t="shared" si="170"/>
        <v>6.2643859175816742E-4</v>
      </c>
      <c r="AW204" s="6">
        <f t="shared" si="171"/>
        <v>5.6960951628000703E-4</v>
      </c>
      <c r="AY204">
        <f t="shared" si="172"/>
        <v>1.0897847972808434E-4</v>
      </c>
      <c r="BB204" s="7">
        <f t="shared" si="128"/>
        <v>-3.6599596844430357E-2</v>
      </c>
      <c r="BC204" s="6">
        <f t="shared" si="129"/>
        <v>-5.7370072762852942E-2</v>
      </c>
      <c r="BD204" s="6">
        <f t="shared" ref="BD204:BD267" si="176">IF(AA204/AA193&lt;1,_xlfn.STDEV.P(AD204:AE204)*(1/(AA204/AA193)),_xlfn.STDEV.P(AD204:AE204)^(AA204/AA193))</f>
        <v>6.4762130834055483E-4</v>
      </c>
      <c r="BE204" s="6">
        <f t="shared" ref="BE204:BE267" si="177">BB204-BC204*(AA204/AA193)</f>
        <v>2.1616166364509318E-2</v>
      </c>
      <c r="BG204">
        <f t="shared" ref="BG204:BG267" si="178">(BE204^2)/$BF$2</f>
        <v>0.15728676413269779</v>
      </c>
      <c r="BJ204" s="4">
        <f t="shared" si="149"/>
        <v>76.989998</v>
      </c>
      <c r="BK204" s="3">
        <f t="shared" si="150"/>
        <v>2.4708380964323586E-3</v>
      </c>
      <c r="BL204" s="3"/>
      <c r="BM204" s="3">
        <f t="shared" si="151"/>
        <v>6.9335552434140525E-4</v>
      </c>
      <c r="BN204" s="3">
        <f t="shared" si="151"/>
        <v>-1.4618011166929817E-3</v>
      </c>
      <c r="BO204" s="3">
        <f t="shared" si="152"/>
        <v>-1.7893237183856388E-2</v>
      </c>
      <c r="BP204" s="3"/>
      <c r="BQ204" s="3">
        <f t="shared" si="153"/>
        <v>6.130003592738657E-4</v>
      </c>
      <c r="BR204" s="3">
        <f t="shared" si="153"/>
        <v>-2.8498525428822634E-3</v>
      </c>
      <c r="BS204" s="3">
        <f t="shared" si="154"/>
        <v>-2.6910876643472442E-2</v>
      </c>
      <c r="BT204" s="3"/>
      <c r="BU204" s="3">
        <f t="shared" si="155"/>
        <v>6.2643859175816742E-4</v>
      </c>
      <c r="BV204" s="3">
        <f t="shared" si="155"/>
        <v>5.6960951628000703E-4</v>
      </c>
      <c r="BW204" s="3">
        <f t="shared" si="156"/>
        <v>-3.6599596844430357E-2</v>
      </c>
      <c r="BX204" s="3"/>
      <c r="BY204" s="3">
        <f t="shared" si="157"/>
        <v>6.4762130834055483E-4</v>
      </c>
      <c r="BZ204" s="3">
        <f t="shared" si="157"/>
        <v>2.1616166364509318E-2</v>
      </c>
    </row>
    <row r="205" spans="1:78" s="2" customFormat="1" hidden="1">
      <c r="A205" s="11">
        <v>40595</v>
      </c>
      <c r="B205">
        <v>78.650002000000001</v>
      </c>
      <c r="C205">
        <f t="shared" si="135"/>
        <v>86.339995999999999</v>
      </c>
      <c r="D205">
        <f t="shared" si="136"/>
        <v>75.919998000000007</v>
      </c>
      <c r="E205" s="10">
        <f t="shared" si="140"/>
        <v>4.0513286197019563E-2</v>
      </c>
      <c r="F205" s="10">
        <f t="shared" si="141"/>
        <v>1.5342550024639412E-2</v>
      </c>
      <c r="G205" s="33">
        <f t="shared" si="158"/>
        <v>0.64057129940421464</v>
      </c>
      <c r="H205" s="33">
        <f t="shared" si="159"/>
        <v>0.21832831436819863</v>
      </c>
      <c r="I205" s="10">
        <f t="shared" si="142"/>
        <v>0.64057129940421464</v>
      </c>
      <c r="J205">
        <f t="shared" si="175"/>
        <v>0.51573783387999783</v>
      </c>
      <c r="K205">
        <f t="shared" si="133"/>
        <v>0.52750862686816558</v>
      </c>
      <c r="L205">
        <f t="shared" si="134"/>
        <v>3.1643486832270414E-4</v>
      </c>
      <c r="M205">
        <f t="shared" ref="M205:M268" si="179">AVERAGE(L195:L205)</f>
        <v>1.7180564536046982E-4</v>
      </c>
      <c r="N205">
        <f t="shared" si="143"/>
        <v>-1.3016630066601089E-4</v>
      </c>
      <c r="P205" s="2">
        <f t="shared" si="160"/>
        <v>1.6600040000000007</v>
      </c>
      <c r="Q205" s="2">
        <f t="shared" si="161"/>
        <v>1.6600040000000007</v>
      </c>
      <c r="R205" s="2">
        <f t="shared" si="162"/>
        <v>0</v>
      </c>
      <c r="S205" s="2">
        <f t="shared" si="130"/>
        <v>-0.49954536363636298</v>
      </c>
      <c r="T205" s="2">
        <f t="shared" si="131"/>
        <v>-0.54949989999999926</v>
      </c>
      <c r="U205" s="9">
        <f t="shared" si="144"/>
        <v>0.90909090909090917</v>
      </c>
      <c r="V205" s="9">
        <f t="shared" si="145"/>
        <v>47.61904761904762</v>
      </c>
      <c r="W205" s="9">
        <f t="shared" si="146"/>
        <v>0.47142857142857147</v>
      </c>
      <c r="X205" s="9">
        <f t="shared" si="132"/>
        <v>0</v>
      </c>
      <c r="Y205" s="9">
        <f t="shared" si="147"/>
        <v>0.9</v>
      </c>
      <c r="AA205" s="8">
        <f t="shared" si="148"/>
        <v>5.0870362390079036</v>
      </c>
      <c r="AD205" s="7">
        <f t="shared" si="163"/>
        <v>2.1332137620844623E-2</v>
      </c>
      <c r="AE205" s="6">
        <f t="shared" si="167"/>
        <v>1.1901487858638491E-2</v>
      </c>
      <c r="AF205" s="6">
        <f t="shared" si="137"/>
        <v>4.7070146171788452E-3</v>
      </c>
      <c r="AG205" s="6">
        <f t="shared" si="138"/>
        <v>9.426730801958454E-3</v>
      </c>
      <c r="AI205">
        <f t="shared" si="139"/>
        <v>1.3950275292400672E-7</v>
      </c>
      <c r="AL205" s="7">
        <f t="shared" si="168"/>
        <v>2.9155870470853155E-2</v>
      </c>
      <c r="AM205" s="6">
        <f t="shared" si="169"/>
        <v>-7.2026045372607546E-3</v>
      </c>
      <c r="AN205" s="6">
        <f t="shared" si="164"/>
        <v>4.4202681034192304E-3</v>
      </c>
      <c r="AO205" s="6">
        <f t="shared" si="165"/>
        <v>3.6445355629624414E-2</v>
      </c>
      <c r="AQ205">
        <f t="shared" si="166"/>
        <v>2.0950535441163973E-6</v>
      </c>
      <c r="AT205" s="7">
        <f t="shared" si="173"/>
        <v>2.5462139952798736E-3</v>
      </c>
      <c r="AU205" s="6">
        <f t="shared" si="174"/>
        <v>-2.3874287366588476E-2</v>
      </c>
      <c r="AV205" s="6">
        <f t="shared" si="170"/>
        <v>4.2622953297315278E-3</v>
      </c>
      <c r="AW205" s="6">
        <f t="shared" si="171"/>
        <v>2.6870673051294518E-2</v>
      </c>
      <c r="AY205">
        <f t="shared" si="172"/>
        <v>0.24251765593253477</v>
      </c>
      <c r="BB205" s="7">
        <f t="shared" si="128"/>
        <v>-3.553728786908324E-3</v>
      </c>
      <c r="BC205" s="6">
        <f t="shared" si="129"/>
        <v>-5.3872119595766127E-2</v>
      </c>
      <c r="BD205" s="6">
        <f t="shared" si="176"/>
        <v>4.3630849661683039E-3</v>
      </c>
      <c r="BE205" s="6">
        <f t="shared" si="177"/>
        <v>5.1099163004295962E-2</v>
      </c>
      <c r="BG205">
        <f t="shared" si="178"/>
        <v>0.87894642189293259</v>
      </c>
      <c r="BJ205" s="4">
        <f t="shared" si="149"/>
        <v>78.650002000000001</v>
      </c>
      <c r="BK205" s="3">
        <f t="shared" si="150"/>
        <v>2.1332137620844623E-2</v>
      </c>
      <c r="BL205" s="3"/>
      <c r="BM205" s="3">
        <f t="shared" si="151"/>
        <v>4.7070146171788452E-3</v>
      </c>
      <c r="BN205" s="3">
        <f t="shared" si="151"/>
        <v>9.426730801958454E-3</v>
      </c>
      <c r="BO205" s="3">
        <f t="shared" si="152"/>
        <v>2.9155870470853155E-2</v>
      </c>
      <c r="BP205" s="3"/>
      <c r="BQ205" s="3">
        <f t="shared" si="153"/>
        <v>4.4202681034192304E-3</v>
      </c>
      <c r="BR205" s="3">
        <f t="shared" si="153"/>
        <v>3.6445355629624414E-2</v>
      </c>
      <c r="BS205" s="3">
        <f t="shared" si="154"/>
        <v>2.5462139952798736E-3</v>
      </c>
      <c r="BT205" s="3"/>
      <c r="BU205" s="3">
        <f t="shared" si="155"/>
        <v>4.2622953297315278E-3</v>
      </c>
      <c r="BV205" s="3">
        <f t="shared" si="155"/>
        <v>2.6870673051294518E-2</v>
      </c>
      <c r="BW205" s="3">
        <f t="shared" si="156"/>
        <v>-3.553728786908324E-3</v>
      </c>
      <c r="BX205" s="3"/>
      <c r="BY205" s="3">
        <f t="shared" si="157"/>
        <v>4.3630849661683039E-3</v>
      </c>
      <c r="BZ205" s="3">
        <f t="shared" si="157"/>
        <v>5.1099163004295962E-2</v>
      </c>
    </row>
    <row r="206" spans="1:78" s="2" customFormat="1" hidden="1">
      <c r="A206" s="11">
        <v>40602</v>
      </c>
      <c r="B206">
        <v>77.819999999999993</v>
      </c>
      <c r="C206">
        <f t="shared" si="135"/>
        <v>86.339995999999999</v>
      </c>
      <c r="D206">
        <f t="shared" si="136"/>
        <v>75.919998000000007</v>
      </c>
      <c r="E206" s="10">
        <f t="shared" si="140"/>
        <v>4.5120797732326322E-2</v>
      </c>
      <c r="F206" s="10">
        <f t="shared" si="141"/>
        <v>1.0735038489332691E-2</v>
      </c>
      <c r="G206" s="33">
        <f t="shared" si="158"/>
        <v>0.71342245338955801</v>
      </c>
      <c r="H206" s="33">
        <f t="shared" si="159"/>
        <v>0.15276227578139015</v>
      </c>
      <c r="I206" s="10">
        <f t="shared" si="142"/>
        <v>0.71342245338955801</v>
      </c>
      <c r="J206">
        <f t="shared" si="175"/>
        <v>0.52284309050021993</v>
      </c>
      <c r="K206">
        <f t="shared" si="133"/>
        <v>0.52984023555174842</v>
      </c>
      <c r="L206">
        <f t="shared" si="134"/>
        <v>3.3637498228230201E-4</v>
      </c>
      <c r="M206">
        <f t="shared" si="179"/>
        <v>2.0381970046200789E-4</v>
      </c>
      <c r="N206">
        <f t="shared" si="143"/>
        <v>-1.1929975363826471E-4</v>
      </c>
      <c r="P206" s="2">
        <f t="shared" si="160"/>
        <v>-0.83000200000000746</v>
      </c>
      <c r="Q206" s="2">
        <f t="shared" si="161"/>
        <v>0</v>
      </c>
      <c r="R206" s="2">
        <f t="shared" si="162"/>
        <v>-0.83000200000000746</v>
      </c>
      <c r="S206" s="2">
        <f t="shared" si="130"/>
        <v>-0.53727272727272701</v>
      </c>
      <c r="T206" s="2">
        <f t="shared" si="131"/>
        <v>-0.47749974999999978</v>
      </c>
      <c r="U206" s="9">
        <f t="shared" si="144"/>
        <v>1.1251790755340234</v>
      </c>
      <c r="V206" s="9">
        <f t="shared" si="145"/>
        <v>52.945141822991275</v>
      </c>
      <c r="W206" s="9">
        <f t="shared" si="146"/>
        <v>0.42349372359307857</v>
      </c>
      <c r="X206" s="9">
        <f t="shared" si="132"/>
        <v>0.96156022777131889</v>
      </c>
      <c r="Y206" s="9">
        <f t="shared" si="147"/>
        <v>0.89134595795005822</v>
      </c>
      <c r="AA206" s="8">
        <f t="shared" si="148"/>
        <v>5.0375634722897189</v>
      </c>
      <c r="AD206" s="7">
        <f t="shared" si="163"/>
        <v>-1.0609187376995441E-2</v>
      </c>
      <c r="AE206" s="6">
        <f t="shared" si="167"/>
        <v>5.3614751219245912E-3</v>
      </c>
      <c r="AF206" s="6">
        <f t="shared" si="137"/>
        <v>8.0637533740138944E-3</v>
      </c>
      <c r="AG206" s="6">
        <f t="shared" si="138"/>
        <v>-1.591852074181235E-2</v>
      </c>
      <c r="AI206">
        <f t="shared" si="139"/>
        <v>3.9780110299452113E-7</v>
      </c>
      <c r="AL206" s="7">
        <f t="shared" si="168"/>
        <v>1.3193788340281639E-2</v>
      </c>
      <c r="AM206" s="6">
        <f t="shared" si="169"/>
        <v>2.17398380414336E-3</v>
      </c>
      <c r="AN206" s="6">
        <f t="shared" si="164"/>
        <v>8.0185190596548713E-3</v>
      </c>
      <c r="AO206" s="6">
        <f t="shared" si="165"/>
        <v>1.1028802427310181E-2</v>
      </c>
      <c r="AQ206">
        <f t="shared" si="166"/>
        <v>1.9185249681489423E-7</v>
      </c>
      <c r="AT206" s="7">
        <f t="shared" si="173"/>
        <v>-5.7658819314770479E-3</v>
      </c>
      <c r="AU206" s="6">
        <f t="shared" si="174"/>
        <v>-2.0504003159403431E-2</v>
      </c>
      <c r="AV206" s="6">
        <f t="shared" si="170"/>
        <v>7.555742883414646E-3</v>
      </c>
      <c r="AW206" s="6">
        <f t="shared" si="171"/>
        <v>1.4972862933324858E-2</v>
      </c>
      <c r="AY206">
        <f t="shared" si="172"/>
        <v>7.5300172370930341E-2</v>
      </c>
      <c r="BB206" s="7">
        <f t="shared" ref="BB206:BB269" si="180">LN(B206/B195)</f>
        <v>-1.517598449148562E-2</v>
      </c>
      <c r="BC206" s="6">
        <f t="shared" ref="BC206:BC269" si="181">AVERAGE(BB195:BB206)</f>
        <v>-4.9247429726876041E-2</v>
      </c>
      <c r="BD206" s="6">
        <f t="shared" si="176"/>
        <v>7.738145894465579E-3</v>
      </c>
      <c r="BE206" s="6">
        <f t="shared" si="177"/>
        <v>3.4392044823277249E-2</v>
      </c>
      <c r="BG206">
        <f t="shared" si="178"/>
        <v>0.39815376397634344</v>
      </c>
      <c r="BJ206" s="4">
        <f t="shared" si="149"/>
        <v>77.819999999999993</v>
      </c>
      <c r="BK206" s="3">
        <f t="shared" si="150"/>
        <v>-1.0609187376995441E-2</v>
      </c>
      <c r="BL206" s="3"/>
      <c r="BM206" s="3">
        <f t="shared" si="151"/>
        <v>8.0637533740138944E-3</v>
      </c>
      <c r="BN206" s="3">
        <f t="shared" si="151"/>
        <v>-1.591852074181235E-2</v>
      </c>
      <c r="BO206" s="3">
        <f t="shared" si="152"/>
        <v>1.3193788340281639E-2</v>
      </c>
      <c r="BP206" s="3"/>
      <c r="BQ206" s="3">
        <f t="shared" si="153"/>
        <v>8.0185190596548713E-3</v>
      </c>
      <c r="BR206" s="3">
        <f t="shared" si="153"/>
        <v>1.1028802427310181E-2</v>
      </c>
      <c r="BS206" s="3">
        <f t="shared" si="154"/>
        <v>-5.7658819314770479E-3</v>
      </c>
      <c r="BT206" s="3"/>
      <c r="BU206" s="3">
        <f t="shared" si="155"/>
        <v>7.555742883414646E-3</v>
      </c>
      <c r="BV206" s="3">
        <f t="shared" si="155"/>
        <v>1.4972862933324858E-2</v>
      </c>
      <c r="BW206" s="3">
        <f t="shared" si="156"/>
        <v>-1.517598449148562E-2</v>
      </c>
      <c r="BX206" s="3"/>
      <c r="BY206" s="3">
        <f t="shared" si="157"/>
        <v>7.738145894465579E-3</v>
      </c>
      <c r="BZ206" s="3">
        <f t="shared" si="157"/>
        <v>3.4392044823277249E-2</v>
      </c>
    </row>
    <row r="207" spans="1:78" s="2" customFormat="1" hidden="1">
      <c r="A207" s="11">
        <v>40609</v>
      </c>
      <c r="B207">
        <v>78.239998</v>
      </c>
      <c r="C207">
        <f t="shared" si="135"/>
        <v>86.339995999999999</v>
      </c>
      <c r="D207">
        <f t="shared" si="136"/>
        <v>75.919998000000007</v>
      </c>
      <c r="E207" s="10">
        <f t="shared" si="140"/>
        <v>4.2783193522102324E-2</v>
      </c>
      <c r="F207" s="10">
        <f t="shared" si="141"/>
        <v>1.3072642699556691E-2</v>
      </c>
      <c r="G207" s="33">
        <f t="shared" si="158"/>
        <v>0.67646168552802344</v>
      </c>
      <c r="H207" s="33">
        <f t="shared" si="159"/>
        <v>0.1860269668567712</v>
      </c>
      <c r="I207" s="10">
        <f t="shared" si="142"/>
        <v>0.67646168552802344</v>
      </c>
      <c r="J207">
        <f t="shared" si="175"/>
        <v>0.52884829912722331</v>
      </c>
      <c r="K207">
        <f t="shared" si="133"/>
        <v>0.53205083942532005</v>
      </c>
      <c r="L207">
        <f t="shared" si="134"/>
        <v>3.5073148657492072E-4</v>
      </c>
      <c r="M207">
        <f t="shared" si="179"/>
        <v>2.3273047770589036E-4</v>
      </c>
      <c r="N207">
        <f t="shared" si="143"/>
        <v>-1.0620090798212733E-4</v>
      </c>
      <c r="P207" s="2">
        <f t="shared" si="160"/>
        <v>0.41999800000000675</v>
      </c>
      <c r="Q207" s="2">
        <f t="shared" si="161"/>
        <v>0.41999800000000675</v>
      </c>
      <c r="R207" s="2">
        <f t="shared" si="162"/>
        <v>0</v>
      </c>
      <c r="S207" s="2">
        <f t="shared" si="130"/>
        <v>-0.53727272727272701</v>
      </c>
      <c r="T207" s="2">
        <f t="shared" si="131"/>
        <v>-0.47749974999999978</v>
      </c>
      <c r="U207" s="9">
        <f t="shared" si="144"/>
        <v>1.1251790755340234</v>
      </c>
      <c r="V207" s="9">
        <f t="shared" si="145"/>
        <v>52.945141822991275</v>
      </c>
      <c r="W207" s="9">
        <f t="shared" si="146"/>
        <v>0.42349372359307857</v>
      </c>
      <c r="X207" s="9">
        <f t="shared" si="132"/>
        <v>1</v>
      </c>
      <c r="Y207" s="9">
        <f t="shared" si="147"/>
        <v>0.89100000000000001</v>
      </c>
      <c r="AA207" s="8">
        <f t="shared" si="148"/>
        <v>5.0432358218123206</v>
      </c>
      <c r="AD207" s="7">
        <f t="shared" si="163"/>
        <v>5.3825326077819357E-3</v>
      </c>
      <c r="AE207" s="6">
        <f t="shared" si="167"/>
        <v>-2.6133273846067526E-3</v>
      </c>
      <c r="AF207" s="6">
        <f t="shared" si="137"/>
        <v>3.9731487653393363E-3</v>
      </c>
      <c r="AG207" s="6">
        <f t="shared" si="138"/>
        <v>7.9988026265458596E-3</v>
      </c>
      <c r="AI207">
        <f t="shared" si="139"/>
        <v>1.0044088455013649E-7</v>
      </c>
      <c r="AL207" s="7">
        <f t="shared" si="168"/>
        <v>1.6105482851631211E-2</v>
      </c>
      <c r="AM207" s="6">
        <f t="shared" si="169"/>
        <v>1.0140476119727404E-2</v>
      </c>
      <c r="AN207" s="6">
        <f t="shared" si="164"/>
        <v>4.0313245025883019E-3</v>
      </c>
      <c r="AO207" s="6">
        <f t="shared" si="165"/>
        <v>6.0490079564146561E-3</v>
      </c>
      <c r="AQ207">
        <f t="shared" si="166"/>
        <v>5.771371807061169E-8</v>
      </c>
      <c r="AT207" s="7">
        <f t="shared" si="173"/>
        <v>2.8158345373587071E-3</v>
      </c>
      <c r="AU207" s="6">
        <f t="shared" si="174"/>
        <v>-1.5342836115371621E-2</v>
      </c>
      <c r="AV207" s="6">
        <f t="shared" si="170"/>
        <v>3.6291722208230521E-3</v>
      </c>
      <c r="AW207" s="6">
        <f t="shared" si="171"/>
        <v>1.8427552377905627E-2</v>
      </c>
      <c r="AY207">
        <f t="shared" si="172"/>
        <v>0.11405690461225651</v>
      </c>
      <c r="BB207" s="7">
        <f t="shared" si="180"/>
        <v>-1.2826412593200588E-2</v>
      </c>
      <c r="BC207" s="6">
        <f t="shared" si="181"/>
        <v>-4.4177555604030617E-2</v>
      </c>
      <c r="BD207" s="6">
        <f t="shared" si="176"/>
        <v>3.7645509578756921E-3</v>
      </c>
      <c r="BE207" s="6">
        <f t="shared" si="177"/>
        <v>3.1832346940765165E-2</v>
      </c>
      <c r="BG207">
        <f t="shared" si="178"/>
        <v>0.34109248301323558</v>
      </c>
      <c r="BJ207" s="4">
        <f t="shared" si="149"/>
        <v>78.239998</v>
      </c>
      <c r="BK207" s="3">
        <f t="shared" si="150"/>
        <v>5.3825326077819357E-3</v>
      </c>
      <c r="BL207" s="3"/>
      <c r="BM207" s="3">
        <f t="shared" si="151"/>
        <v>3.9731487653393363E-3</v>
      </c>
      <c r="BN207" s="3">
        <f t="shared" si="151"/>
        <v>7.9988026265458596E-3</v>
      </c>
      <c r="BO207" s="3">
        <f t="shared" si="152"/>
        <v>1.6105482851631211E-2</v>
      </c>
      <c r="BP207" s="3"/>
      <c r="BQ207" s="3">
        <f t="shared" si="153"/>
        <v>4.0313245025883019E-3</v>
      </c>
      <c r="BR207" s="3">
        <f t="shared" si="153"/>
        <v>6.0490079564146561E-3</v>
      </c>
      <c r="BS207" s="3">
        <f t="shared" si="154"/>
        <v>2.8158345373587071E-3</v>
      </c>
      <c r="BT207" s="3"/>
      <c r="BU207" s="3">
        <f t="shared" si="155"/>
        <v>3.6291722208230521E-3</v>
      </c>
      <c r="BV207" s="3">
        <f t="shared" si="155"/>
        <v>1.8427552377905627E-2</v>
      </c>
      <c r="BW207" s="3">
        <f t="shared" si="156"/>
        <v>-1.2826412593200588E-2</v>
      </c>
      <c r="BX207" s="3"/>
      <c r="BY207" s="3">
        <f t="shared" si="157"/>
        <v>3.7645509578756921E-3</v>
      </c>
      <c r="BZ207" s="3">
        <f t="shared" si="157"/>
        <v>3.1832346940765165E-2</v>
      </c>
    </row>
    <row r="208" spans="1:78" s="2" customFormat="1" hidden="1">
      <c r="A208" s="11">
        <v>40616</v>
      </c>
      <c r="B208">
        <v>79.099997999999999</v>
      </c>
      <c r="C208">
        <f t="shared" si="135"/>
        <v>86.339995999999999</v>
      </c>
      <c r="D208">
        <f t="shared" si="136"/>
        <v>75.919998000000007</v>
      </c>
      <c r="E208" s="10">
        <f t="shared" si="140"/>
        <v>3.8035551683270753E-2</v>
      </c>
      <c r="F208" s="10">
        <f t="shared" si="141"/>
        <v>1.7820284538388274E-2</v>
      </c>
      <c r="G208" s="33">
        <f t="shared" si="158"/>
        <v>0.60139487690093452</v>
      </c>
      <c r="H208" s="33">
        <f t="shared" si="159"/>
        <v>0.25358709462115148</v>
      </c>
      <c r="I208" s="10">
        <f t="shared" si="142"/>
        <v>0.60139487690093452</v>
      </c>
      <c r="J208">
        <f t="shared" si="175"/>
        <v>0.52878909380750139</v>
      </c>
      <c r="K208">
        <f t="shared" si="133"/>
        <v>0.53381920059287047</v>
      </c>
      <c r="L208">
        <f t="shared" si="134"/>
        <v>3.5600889110944789E-4</v>
      </c>
      <c r="M208">
        <f t="shared" si="179"/>
        <v>2.5818971786450442E-4</v>
      </c>
      <c r="N208">
        <f t="shared" si="143"/>
        <v>-8.8037255920449137E-5</v>
      </c>
      <c r="P208" s="2">
        <f t="shared" si="160"/>
        <v>0.85999999999999943</v>
      </c>
      <c r="Q208" s="2">
        <f t="shared" si="161"/>
        <v>0.85999999999999943</v>
      </c>
      <c r="R208" s="2">
        <f t="shared" si="162"/>
        <v>0</v>
      </c>
      <c r="S208" s="2">
        <f t="shared" si="130"/>
        <v>-0.43409068181818161</v>
      </c>
      <c r="T208" s="2">
        <f t="shared" si="131"/>
        <v>-0.45699995000000015</v>
      </c>
      <c r="U208" s="9">
        <f t="shared" si="144"/>
        <v>0.94987030483959889</v>
      </c>
      <c r="V208" s="9">
        <f t="shared" si="145"/>
        <v>48.714537704482737</v>
      </c>
      <c r="W208" s="9">
        <f t="shared" si="146"/>
        <v>0.46156916065965542</v>
      </c>
      <c r="X208" s="9">
        <f t="shared" si="132"/>
        <v>0.20568357289361719</v>
      </c>
      <c r="Y208" s="9">
        <f t="shared" si="147"/>
        <v>0.89814884784395743</v>
      </c>
      <c r="AA208" s="8">
        <f t="shared" si="148"/>
        <v>5.0884190650551941</v>
      </c>
      <c r="AD208" s="7">
        <f t="shared" si="163"/>
        <v>1.0931849324968473E-2</v>
      </c>
      <c r="AE208" s="6">
        <f t="shared" si="167"/>
        <v>8.1571909663752037E-3</v>
      </c>
      <c r="AF208" s="6">
        <f t="shared" si="137"/>
        <v>1.3079037975413433E-3</v>
      </c>
      <c r="AG208" s="6">
        <f t="shared" si="138"/>
        <v>2.7015766395076333E-3</v>
      </c>
      <c r="AI208">
        <f t="shared" si="139"/>
        <v>1.145763946488753E-8</v>
      </c>
      <c r="AL208" s="7">
        <f t="shared" si="168"/>
        <v>5.7051945557548642E-3</v>
      </c>
      <c r="AM208" s="6">
        <f t="shared" si="169"/>
        <v>1.604008405463022E-2</v>
      </c>
      <c r="AN208" s="6">
        <f t="shared" si="164"/>
        <v>1.384849791233629E-3</v>
      </c>
      <c r="AO208" s="6">
        <f t="shared" si="165"/>
        <v>-1.0339249728484374E-2</v>
      </c>
      <c r="AQ208">
        <f t="shared" si="166"/>
        <v>1.6861212136902869E-7</v>
      </c>
      <c r="AT208" s="7">
        <f t="shared" si="173"/>
        <v>9.1440949927431587E-3</v>
      </c>
      <c r="AU208" s="6">
        <f t="shared" si="174"/>
        <v>-1.1286080675009002E-2</v>
      </c>
      <c r="AV208" s="6">
        <f t="shared" si="170"/>
        <v>1.1928781913470112E-3</v>
      </c>
      <c r="AW208" s="6">
        <f t="shared" si="171"/>
        <v>2.0689177168200346E-2</v>
      </c>
      <c r="AY208">
        <f t="shared" si="172"/>
        <v>0.14377146885204597</v>
      </c>
      <c r="BB208" s="7">
        <f t="shared" si="180"/>
        <v>1.2645553312709454E-4</v>
      </c>
      <c r="BC208" s="6">
        <f t="shared" si="181"/>
        <v>-3.7968069859105481E-2</v>
      </c>
      <c r="BD208" s="6">
        <f t="shared" si="176"/>
        <v>1.2166516639539474E-3</v>
      </c>
      <c r="BE208" s="6">
        <f t="shared" si="177"/>
        <v>3.8851985035044882E-2</v>
      </c>
      <c r="BG208">
        <f t="shared" si="178"/>
        <v>0.50811410985305561</v>
      </c>
      <c r="BJ208" s="4">
        <f t="shared" si="149"/>
        <v>79.099997999999999</v>
      </c>
      <c r="BK208" s="3">
        <f t="shared" si="150"/>
        <v>1.0931849324968473E-2</v>
      </c>
      <c r="BL208" s="3"/>
      <c r="BM208" s="3">
        <f t="shared" si="151"/>
        <v>1.3079037975413433E-3</v>
      </c>
      <c r="BN208" s="3">
        <f t="shared" si="151"/>
        <v>2.7015766395076333E-3</v>
      </c>
      <c r="BO208" s="3">
        <f t="shared" si="152"/>
        <v>5.7051945557548642E-3</v>
      </c>
      <c r="BP208" s="3"/>
      <c r="BQ208" s="3">
        <f t="shared" si="153"/>
        <v>1.384849791233629E-3</v>
      </c>
      <c r="BR208" s="3">
        <f t="shared" si="153"/>
        <v>-1.0339249728484374E-2</v>
      </c>
      <c r="BS208" s="3">
        <f t="shared" si="154"/>
        <v>9.1440949927431587E-3</v>
      </c>
      <c r="BT208" s="3"/>
      <c r="BU208" s="3">
        <f t="shared" si="155"/>
        <v>1.1928781913470112E-3</v>
      </c>
      <c r="BV208" s="3">
        <f t="shared" si="155"/>
        <v>2.0689177168200346E-2</v>
      </c>
      <c r="BW208" s="3">
        <f t="shared" si="156"/>
        <v>1.2645553312709454E-4</v>
      </c>
      <c r="BX208" s="3"/>
      <c r="BY208" s="3">
        <f t="shared" si="157"/>
        <v>1.2166516639539474E-3</v>
      </c>
      <c r="BZ208" s="3">
        <f t="shared" si="157"/>
        <v>3.8851985035044882E-2</v>
      </c>
    </row>
    <row r="209" spans="1:78" s="2" customFormat="1" hidden="1">
      <c r="A209" s="11">
        <v>40623</v>
      </c>
      <c r="B209">
        <v>78.400002000000001</v>
      </c>
      <c r="C209">
        <f t="shared" si="135"/>
        <v>86.339995999999999</v>
      </c>
      <c r="D209">
        <f t="shared" si="136"/>
        <v>75.919998000000007</v>
      </c>
      <c r="E209" s="10">
        <f t="shared" si="140"/>
        <v>4.1895950436670805E-2</v>
      </c>
      <c r="F209" s="10">
        <f t="shared" si="141"/>
        <v>1.395988578498816E-2</v>
      </c>
      <c r="G209" s="33">
        <f t="shared" si="158"/>
        <v>0.66243314058702873</v>
      </c>
      <c r="H209" s="33">
        <f t="shared" si="159"/>
        <v>0.1986526573036658</v>
      </c>
      <c r="I209" s="10">
        <f t="shared" si="142"/>
        <v>0.66243314058702873</v>
      </c>
      <c r="J209">
        <f t="shared" si="175"/>
        <v>0.5290875598703314</v>
      </c>
      <c r="K209">
        <f t="shared" si="133"/>
        <v>0.53509614622031076</v>
      </c>
      <c r="L209">
        <f t="shared" si="134"/>
        <v>3.4907137168011014E-4</v>
      </c>
      <c r="M209">
        <f t="shared" si="179"/>
        <v>2.7936683669105641E-4</v>
      </c>
      <c r="N209">
        <f t="shared" si="143"/>
        <v>-6.2734081490148355E-5</v>
      </c>
      <c r="P209" s="2">
        <f t="shared" si="160"/>
        <v>-0.69999599999999873</v>
      </c>
      <c r="Q209" s="2">
        <f t="shared" si="161"/>
        <v>0</v>
      </c>
      <c r="R209" s="2">
        <f t="shared" si="162"/>
        <v>-0.69999599999999873</v>
      </c>
      <c r="S209" s="2">
        <f t="shared" si="130"/>
        <v>-0.46590868181818157</v>
      </c>
      <c r="T209" s="2">
        <f t="shared" si="131"/>
        <v>-0.44599984999999975</v>
      </c>
      <c r="U209" s="9">
        <f t="shared" si="144"/>
        <v>1.0446386513766357</v>
      </c>
      <c r="V209" s="9">
        <f t="shared" si="145"/>
        <v>51.091602453728946</v>
      </c>
      <c r="W209" s="9">
        <f t="shared" si="146"/>
        <v>0.44017557791643952</v>
      </c>
      <c r="X209" s="9">
        <f t="shared" si="132"/>
        <v>0.65198900014012262</v>
      </c>
      <c r="Y209" s="9">
        <f t="shared" si="147"/>
        <v>0.89413209899873891</v>
      </c>
      <c r="AA209" s="8">
        <f t="shared" si="148"/>
        <v>5.0633325027040197</v>
      </c>
      <c r="AD209" s="7">
        <f t="shared" si="163"/>
        <v>-8.8888966225918291E-3</v>
      </c>
      <c r="AE209" s="6">
        <f t="shared" si="167"/>
        <v>1.0214763511883218E-3</v>
      </c>
      <c r="AF209" s="6">
        <f t="shared" si="137"/>
        <v>4.9797372337941513E-3</v>
      </c>
      <c r="AG209" s="6">
        <f t="shared" si="138"/>
        <v>-9.9053369636074983E-3</v>
      </c>
      <c r="AI209">
        <f t="shared" si="139"/>
        <v>1.5402778706845998E-7</v>
      </c>
      <c r="AL209" s="7">
        <f t="shared" si="168"/>
        <v>7.4254853101585567E-3</v>
      </c>
      <c r="AM209" s="6">
        <f t="shared" si="169"/>
        <v>1.0607487764456566E-2</v>
      </c>
      <c r="AN209" s="6">
        <f t="shared" si="164"/>
        <v>4.8224681644176912E-3</v>
      </c>
      <c r="AO209" s="6">
        <f t="shared" si="165"/>
        <v>-3.2362637407959772E-3</v>
      </c>
      <c r="AQ209">
        <f t="shared" si="166"/>
        <v>1.6519563091468092E-8</v>
      </c>
      <c r="AT209" s="7">
        <f t="shared" si="173"/>
        <v>2.5972168404016425E-2</v>
      </c>
      <c r="AU209" s="6">
        <f t="shared" si="174"/>
        <v>-7.1654809715198785E-3</v>
      </c>
      <c r="AV209" s="6">
        <f t="shared" si="170"/>
        <v>4.765699481210515E-3</v>
      </c>
      <c r="AW209" s="6">
        <f t="shared" si="171"/>
        <v>3.3190290920819279E-2</v>
      </c>
      <c r="AY209">
        <f t="shared" si="172"/>
        <v>0.37000567976188947</v>
      </c>
      <c r="BB209" s="7">
        <f t="shared" si="180"/>
        <v>-6.3748807155711035E-4</v>
      </c>
      <c r="BC209" s="6">
        <f t="shared" si="181"/>
        <v>-3.3899670211903321E-2</v>
      </c>
      <c r="BD209" s="6">
        <f t="shared" si="176"/>
        <v>4.5977032055671109E-3</v>
      </c>
      <c r="BE209" s="6">
        <f t="shared" si="177"/>
        <v>3.3740453060747008E-2</v>
      </c>
      <c r="BG209">
        <f t="shared" si="178"/>
        <v>0.38320983736310621</v>
      </c>
      <c r="BJ209" s="4">
        <f t="shared" si="149"/>
        <v>78.400002000000001</v>
      </c>
      <c r="BK209" s="3">
        <f t="shared" si="150"/>
        <v>-8.8888966225918291E-3</v>
      </c>
      <c r="BL209" s="3"/>
      <c r="BM209" s="3">
        <f t="shared" si="151"/>
        <v>4.9797372337941513E-3</v>
      </c>
      <c r="BN209" s="3">
        <f t="shared" si="151"/>
        <v>-9.9053369636074983E-3</v>
      </c>
      <c r="BO209" s="3">
        <f t="shared" si="152"/>
        <v>7.4254853101585567E-3</v>
      </c>
      <c r="BP209" s="3"/>
      <c r="BQ209" s="3">
        <f t="shared" si="153"/>
        <v>4.8224681644176912E-3</v>
      </c>
      <c r="BR209" s="3">
        <f t="shared" si="153"/>
        <v>-3.2362637407959772E-3</v>
      </c>
      <c r="BS209" s="3">
        <f t="shared" si="154"/>
        <v>2.5972168404016425E-2</v>
      </c>
      <c r="BT209" s="3"/>
      <c r="BU209" s="3">
        <f t="shared" si="155"/>
        <v>4.765699481210515E-3</v>
      </c>
      <c r="BV209" s="3">
        <f t="shared" si="155"/>
        <v>3.3190290920819279E-2</v>
      </c>
      <c r="BW209" s="3">
        <f t="shared" si="156"/>
        <v>-6.3748807155711035E-4</v>
      </c>
      <c r="BX209" s="3"/>
      <c r="BY209" s="3">
        <f t="shared" si="157"/>
        <v>4.5977032055671109E-3</v>
      </c>
      <c r="BZ209" s="3">
        <f t="shared" si="157"/>
        <v>3.3740453060747008E-2</v>
      </c>
    </row>
    <row r="210" spans="1:78" s="2" customFormat="1" hidden="1">
      <c r="A210" s="11">
        <v>40630</v>
      </c>
      <c r="B210">
        <v>78.360000999999997</v>
      </c>
      <c r="C210">
        <f t="shared" si="135"/>
        <v>86.339995999999999</v>
      </c>
      <c r="D210">
        <f t="shared" si="136"/>
        <v>75.919998000000007</v>
      </c>
      <c r="E210" s="10">
        <f t="shared" si="140"/>
        <v>4.2117591335053141E-2</v>
      </c>
      <c r="F210" s="10">
        <f t="shared" si="141"/>
        <v>1.3738244886605827E-2</v>
      </c>
      <c r="G210" s="33">
        <f t="shared" si="158"/>
        <v>0.66593759089469928</v>
      </c>
      <c r="H210" s="33">
        <f t="shared" si="159"/>
        <v>0.19549865202676234</v>
      </c>
      <c r="I210" s="10">
        <f t="shared" si="142"/>
        <v>0.66593759089469928</v>
      </c>
      <c r="J210">
        <f t="shared" si="175"/>
        <v>0.52854948859764139</v>
      </c>
      <c r="K210">
        <f t="shared" si="133"/>
        <v>0.53577302557801998</v>
      </c>
      <c r="L210">
        <f t="shared" si="134"/>
        <v>3.2820378279493093E-4</v>
      </c>
      <c r="M210">
        <f t="shared" si="179"/>
        <v>2.9522307054571717E-4</v>
      </c>
      <c r="N210">
        <f t="shared" si="143"/>
        <v>-2.9682641024292388E-5</v>
      </c>
      <c r="P210" s="2">
        <f t="shared" si="160"/>
        <v>-4.0001000000003728E-2</v>
      </c>
      <c r="Q210" s="2">
        <f t="shared" si="161"/>
        <v>0</v>
      </c>
      <c r="R210" s="2">
        <f t="shared" si="162"/>
        <v>-4.0001000000003728E-2</v>
      </c>
      <c r="S210" s="2">
        <f t="shared" si="130"/>
        <v>-0.44909072727272753</v>
      </c>
      <c r="T210" s="2">
        <f t="shared" si="131"/>
        <v>-0.35999979999999993</v>
      </c>
      <c r="U210" s="9">
        <f t="shared" si="144"/>
        <v>1.2474749354658743</v>
      </c>
      <c r="V210" s="9">
        <f t="shared" si="145"/>
        <v>55.505621699282166</v>
      </c>
      <c r="W210" s="9">
        <f t="shared" si="146"/>
        <v>0.40044940470646057</v>
      </c>
      <c r="X210" s="9">
        <f t="shared" si="132"/>
        <v>1</v>
      </c>
      <c r="Y210" s="9">
        <f t="shared" si="147"/>
        <v>0.89100000000000001</v>
      </c>
      <c r="AA210" s="8">
        <f t="shared" si="148"/>
        <v>5.0199692106630778</v>
      </c>
      <c r="AD210" s="7">
        <f t="shared" si="163"/>
        <v>-5.1034702861296115E-4</v>
      </c>
      <c r="AE210" s="6">
        <f t="shared" si="167"/>
        <v>-4.6996218256023948E-3</v>
      </c>
      <c r="AF210" s="6">
        <f t="shared" si="137"/>
        <v>2.1127312093168764E-3</v>
      </c>
      <c r="AG210" s="6">
        <f t="shared" si="138"/>
        <v>4.1490263887332601E-3</v>
      </c>
      <c r="AI210">
        <f t="shared" si="139"/>
        <v>2.7024207181169479E-8</v>
      </c>
      <c r="AL210" s="7">
        <f t="shared" si="168"/>
        <v>1.5326056737635448E-3</v>
      </c>
      <c r="AM210" s="6">
        <f t="shared" si="169"/>
        <v>7.6921920978270447E-3</v>
      </c>
      <c r="AN210" s="6">
        <f t="shared" si="164"/>
        <v>2.1043456480485025E-3</v>
      </c>
      <c r="AO210" s="6">
        <f t="shared" si="165"/>
        <v>-6.1240990408141672E-3</v>
      </c>
      <c r="AQ210">
        <f t="shared" si="166"/>
        <v>5.9155503251894325E-8</v>
      </c>
      <c r="AT210" s="7">
        <f t="shared" si="173"/>
        <v>2.0108926621827089E-2</v>
      </c>
      <c r="AU210" s="6">
        <f t="shared" si="174"/>
        <v>-4.3653169562355267E-4</v>
      </c>
      <c r="AV210" s="6">
        <f t="shared" si="170"/>
        <v>2.1107148252831531E-3</v>
      </c>
      <c r="AW210" s="6">
        <f t="shared" si="171"/>
        <v>2.0542133232368965E-2</v>
      </c>
      <c r="AY210">
        <f t="shared" si="172"/>
        <v>0.14173508085369474</v>
      </c>
      <c r="BB210" s="7">
        <f t="shared" si="180"/>
        <v>1.1492563500685642E-3</v>
      </c>
      <c r="BC210" s="6">
        <f t="shared" si="181"/>
        <v>-2.815723994524184E-2</v>
      </c>
      <c r="BD210" s="6">
        <f t="shared" si="176"/>
        <v>1.9948158187489485E-3</v>
      </c>
      <c r="BE210" s="6">
        <f t="shared" si="177"/>
        <v>2.952938845524734E-2</v>
      </c>
      <c r="BG210">
        <f t="shared" si="178"/>
        <v>0.2935240799038118</v>
      </c>
      <c r="BJ210" s="4">
        <f t="shared" si="149"/>
        <v>78.360000999999997</v>
      </c>
      <c r="BK210" s="3">
        <f t="shared" si="150"/>
        <v>-5.1034702861296115E-4</v>
      </c>
      <c r="BL210" s="3"/>
      <c r="BM210" s="3">
        <f t="shared" si="151"/>
        <v>2.1127312093168764E-3</v>
      </c>
      <c r="BN210" s="3">
        <f t="shared" si="151"/>
        <v>4.1490263887332601E-3</v>
      </c>
      <c r="BO210" s="3">
        <f t="shared" si="152"/>
        <v>1.5326056737635448E-3</v>
      </c>
      <c r="BP210" s="3"/>
      <c r="BQ210" s="3">
        <f t="shared" si="153"/>
        <v>2.1043456480485025E-3</v>
      </c>
      <c r="BR210" s="3">
        <f t="shared" si="153"/>
        <v>-6.1240990408141672E-3</v>
      </c>
      <c r="BS210" s="3">
        <f t="shared" si="154"/>
        <v>2.0108926621827089E-2</v>
      </c>
      <c r="BT210" s="3"/>
      <c r="BU210" s="3">
        <f t="shared" si="155"/>
        <v>2.1107148252831531E-3</v>
      </c>
      <c r="BV210" s="3">
        <f t="shared" si="155"/>
        <v>2.0542133232368965E-2</v>
      </c>
      <c r="BW210" s="3">
        <f t="shared" si="156"/>
        <v>1.1492563500685642E-3</v>
      </c>
      <c r="BX210" s="3"/>
      <c r="BY210" s="3">
        <f t="shared" si="157"/>
        <v>1.9948158187489485E-3</v>
      </c>
      <c r="BZ210" s="3">
        <f t="shared" si="157"/>
        <v>2.952938845524734E-2</v>
      </c>
    </row>
    <row r="211" spans="1:78" s="2" customFormat="1" hidden="1">
      <c r="A211" s="11">
        <v>40637</v>
      </c>
      <c r="B211">
        <v>77.169998000000007</v>
      </c>
      <c r="C211">
        <f t="shared" si="135"/>
        <v>86.339995999999999</v>
      </c>
      <c r="D211">
        <f t="shared" si="136"/>
        <v>75.919998000000007</v>
      </c>
      <c r="E211" s="10">
        <f t="shared" si="140"/>
        <v>4.8763535205622682E-2</v>
      </c>
      <c r="F211" s="10">
        <f t="shared" si="141"/>
        <v>7.0923010160363195E-3</v>
      </c>
      <c r="G211" s="33">
        <f t="shared" si="158"/>
        <v>0.77101919005787445</v>
      </c>
      <c r="H211" s="33">
        <f t="shared" si="159"/>
        <v>0.10092521277990518</v>
      </c>
      <c r="I211" s="10">
        <f t="shared" si="142"/>
        <v>0.77101919005787445</v>
      </c>
      <c r="J211">
        <f t="shared" si="175"/>
        <v>0.533678243298777</v>
      </c>
      <c r="K211">
        <f t="shared" si="133"/>
        <v>0.53602418727216627</v>
      </c>
      <c r="L211">
        <f t="shared" si="134"/>
        <v>2.9408203156993003E-4</v>
      </c>
      <c r="M211">
        <f t="shared" si="179"/>
        <v>3.0488918479420135E-4</v>
      </c>
      <c r="N211">
        <f t="shared" si="143"/>
        <v>9.7264379018441868E-6</v>
      </c>
      <c r="P211" s="2">
        <f t="shared" si="160"/>
        <v>-1.1900029999999902</v>
      </c>
      <c r="Q211" s="2">
        <f t="shared" si="161"/>
        <v>0</v>
      </c>
      <c r="R211" s="2">
        <f t="shared" si="162"/>
        <v>-1.1900029999999902</v>
      </c>
      <c r="S211" s="2">
        <f t="shared" si="130"/>
        <v>-0.46136368181818133</v>
      </c>
      <c r="T211" s="2">
        <f t="shared" si="131"/>
        <v>-0.41949994999999946</v>
      </c>
      <c r="U211" s="9">
        <f t="shared" si="144"/>
        <v>1.0997943666457695</v>
      </c>
      <c r="V211" s="9">
        <f t="shared" si="145"/>
        <v>52.376289036463646</v>
      </c>
      <c r="W211" s="9">
        <f t="shared" si="146"/>
        <v>0.42861339867182724</v>
      </c>
      <c r="X211" s="9">
        <f t="shared" si="132"/>
        <v>0.60320759927161505</v>
      </c>
      <c r="Y211" s="9">
        <f t="shared" si="147"/>
        <v>0.89457113160655544</v>
      </c>
      <c r="AA211" s="8">
        <f t="shared" si="148"/>
        <v>5.0568725000150616</v>
      </c>
      <c r="AD211" s="7">
        <f t="shared" si="163"/>
        <v>-1.5302851285248543E-2</v>
      </c>
      <c r="AE211" s="6">
        <f t="shared" si="167"/>
        <v>-7.9065991569307516E-3</v>
      </c>
      <c r="AF211" s="6">
        <f t="shared" si="137"/>
        <v>3.5489772920187903E-3</v>
      </c>
      <c r="AG211" s="6">
        <f t="shared" si="138"/>
        <v>-7.3381283621682704E-3</v>
      </c>
      <c r="AI211">
        <f t="shared" si="139"/>
        <v>8.4533952683922108E-8</v>
      </c>
      <c r="AL211" s="7">
        <f t="shared" si="168"/>
        <v>-2.4702094936453443E-2</v>
      </c>
      <c r="AM211" s="6">
        <f t="shared" si="169"/>
        <v>-2.5097023491941197E-3</v>
      </c>
      <c r="AN211" s="6">
        <f t="shared" si="164"/>
        <v>3.7211962867933902E-3</v>
      </c>
      <c r="AO211" s="6">
        <f t="shared" si="165"/>
        <v>-2.2207951936318041E-2</v>
      </c>
      <c r="AQ211">
        <f t="shared" si="166"/>
        <v>7.7790714385774799E-7</v>
      </c>
      <c r="AT211" s="7">
        <f t="shared" si="173"/>
        <v>2.3352372401462471E-3</v>
      </c>
      <c r="AU211" s="6">
        <f t="shared" si="174"/>
        <v>3.7807146520527509E-3</v>
      </c>
      <c r="AV211" s="6">
        <f t="shared" si="170"/>
        <v>3.718960425213318E-3</v>
      </c>
      <c r="AW211" s="6">
        <f t="shared" si="171"/>
        <v>-1.4242970913065363E-3</v>
      </c>
      <c r="AY211">
        <f t="shared" si="172"/>
        <v>6.8137696463700767E-4</v>
      </c>
      <c r="BB211" s="7">
        <f t="shared" si="180"/>
        <v>-1.095441107412628E-2</v>
      </c>
      <c r="BC211" s="6">
        <f t="shared" si="181"/>
        <v>-2.3640005738797498E-2</v>
      </c>
      <c r="BD211" s="6">
        <f t="shared" si="176"/>
        <v>3.3011823508747331E-3</v>
      </c>
      <c r="BE211" s="6">
        <f t="shared" si="177"/>
        <v>1.3164925196878915E-2</v>
      </c>
      <c r="BG211">
        <f t="shared" si="178"/>
        <v>5.8340698031348108E-2</v>
      </c>
      <c r="BJ211" s="4">
        <f t="shared" si="149"/>
        <v>77.169998000000007</v>
      </c>
      <c r="BK211" s="3">
        <f t="shared" si="150"/>
        <v>-1.5302851285248543E-2</v>
      </c>
      <c r="BL211" s="3"/>
      <c r="BM211" s="3">
        <f t="shared" si="151"/>
        <v>3.5489772920187903E-3</v>
      </c>
      <c r="BN211" s="3">
        <f t="shared" si="151"/>
        <v>-7.3381283621682704E-3</v>
      </c>
      <c r="BO211" s="3">
        <f t="shared" si="152"/>
        <v>-2.4702094936453443E-2</v>
      </c>
      <c r="BP211" s="3"/>
      <c r="BQ211" s="3">
        <f t="shared" si="153"/>
        <v>3.7211962867933902E-3</v>
      </c>
      <c r="BR211" s="3">
        <f t="shared" si="153"/>
        <v>-2.2207951936318041E-2</v>
      </c>
      <c r="BS211" s="3">
        <f t="shared" si="154"/>
        <v>2.3352372401462471E-3</v>
      </c>
      <c r="BT211" s="3"/>
      <c r="BU211" s="3">
        <f t="shared" si="155"/>
        <v>3.718960425213318E-3</v>
      </c>
      <c r="BV211" s="3">
        <f t="shared" si="155"/>
        <v>-1.4242970913065363E-3</v>
      </c>
      <c r="BW211" s="3">
        <f t="shared" si="156"/>
        <v>-1.095441107412628E-2</v>
      </c>
      <c r="BX211" s="3"/>
      <c r="BY211" s="3">
        <f t="shared" si="157"/>
        <v>3.3011823508747331E-3</v>
      </c>
      <c r="BZ211" s="3">
        <f t="shared" si="157"/>
        <v>1.3164925196878915E-2</v>
      </c>
    </row>
    <row r="212" spans="1:78" s="2" customFormat="1" hidden="1">
      <c r="A212" s="11">
        <v>40644</v>
      </c>
      <c r="B212">
        <v>78.879997000000003</v>
      </c>
      <c r="C212">
        <f t="shared" si="135"/>
        <v>86.339995999999999</v>
      </c>
      <c r="D212">
        <f t="shared" si="136"/>
        <v>76.389999000000003</v>
      </c>
      <c r="E212" s="10">
        <f t="shared" si="140"/>
        <v>3.924513878418056E-2</v>
      </c>
      <c r="F212" s="10">
        <f t="shared" si="141"/>
        <v>1.3930381073416532E-2</v>
      </c>
      <c r="G212" s="33">
        <f t="shared" si="158"/>
        <v>0.62052012823710911</v>
      </c>
      <c r="H212" s="33">
        <f t="shared" si="159"/>
        <v>0.19823279789743878</v>
      </c>
      <c r="I212" s="10">
        <f t="shared" si="142"/>
        <v>0.62052012823710911</v>
      </c>
      <c r="J212">
        <f t="shared" si="175"/>
        <v>0.5307010563771517</v>
      </c>
      <c r="K212">
        <f t="shared" si="133"/>
        <v>0.53573288824742948</v>
      </c>
      <c r="L212">
        <f t="shared" si="134"/>
        <v>2.4799797733227291E-4</v>
      </c>
      <c r="M212">
        <f t="shared" si="179"/>
        <v>3.076964558444646E-4</v>
      </c>
      <c r="N212">
        <f t="shared" si="143"/>
        <v>5.3728630660972519E-5</v>
      </c>
      <c r="P212" s="2">
        <f t="shared" si="160"/>
        <v>1.7099989999999963</v>
      </c>
      <c r="Q212" s="2">
        <f t="shared" si="161"/>
        <v>1.7099989999999963</v>
      </c>
      <c r="R212" s="2">
        <f t="shared" si="162"/>
        <v>0</v>
      </c>
      <c r="S212" s="2">
        <f t="shared" si="130"/>
        <v>-0.38136359090909039</v>
      </c>
      <c r="T212" s="2">
        <f t="shared" si="131"/>
        <v>-0.41949994999999946</v>
      </c>
      <c r="U212" s="9">
        <f t="shared" si="144"/>
        <v>0.90909090909090906</v>
      </c>
      <c r="V212" s="9">
        <f t="shared" si="145"/>
        <v>47.61904761904762</v>
      </c>
      <c r="W212" s="9">
        <f t="shared" si="146"/>
        <v>0.47142857142857147</v>
      </c>
      <c r="X212" s="9">
        <f t="shared" si="132"/>
        <v>0</v>
      </c>
      <c r="Y212" s="9">
        <f t="shared" si="147"/>
        <v>0.9</v>
      </c>
      <c r="AA212" s="8">
        <f t="shared" si="148"/>
        <v>5.1021833564363845</v>
      </c>
      <c r="AD212" s="7">
        <f t="shared" si="163"/>
        <v>2.1916917709220635E-2</v>
      </c>
      <c r="AE212" s="6">
        <f t="shared" si="167"/>
        <v>3.3070332119860459E-3</v>
      </c>
      <c r="AF212" s="6">
        <f t="shared" si="137"/>
        <v>8.9230400633233311E-3</v>
      </c>
      <c r="AG212" s="6">
        <f t="shared" si="138"/>
        <v>1.8580252643346954E-2</v>
      </c>
      <c r="AI212">
        <f t="shared" si="139"/>
        <v>5.4195571160220011E-7</v>
      </c>
      <c r="AL212" s="7">
        <f t="shared" si="168"/>
        <v>6.1037193953590472E-3</v>
      </c>
      <c r="AM212" s="6">
        <f t="shared" si="169"/>
        <v>-2.4100711392930733E-3</v>
      </c>
      <c r="AN212" s="6">
        <f t="shared" si="164"/>
        <v>8.9769263241147E-3</v>
      </c>
      <c r="AO212" s="6">
        <f t="shared" si="165"/>
        <v>8.5322829645423683E-3</v>
      </c>
      <c r="AQ212">
        <f t="shared" si="166"/>
        <v>1.1482626591012604E-7</v>
      </c>
      <c r="AT212" s="7">
        <f t="shared" si="173"/>
        <v>2.9200173285220364E-3</v>
      </c>
      <c r="AU212" s="6">
        <f t="shared" si="174"/>
        <v>7.5095763985520616E-3</v>
      </c>
      <c r="AV212" s="6">
        <f t="shared" si="170"/>
        <v>9.1762521855146568E-3</v>
      </c>
      <c r="AW212" s="6">
        <f t="shared" si="171"/>
        <v>-4.6119195231903122E-3</v>
      </c>
      <c r="AY212">
        <f t="shared" si="172"/>
        <v>7.1441359963979227E-3</v>
      </c>
      <c r="BB212" s="7">
        <f t="shared" si="180"/>
        <v>6.3589177655104653E-3</v>
      </c>
      <c r="BC212" s="6">
        <f t="shared" si="181"/>
        <v>-1.8336208203954311E-2</v>
      </c>
      <c r="BD212" s="6">
        <f t="shared" si="176"/>
        <v>8.250445834759066E-3</v>
      </c>
      <c r="BE212" s="6">
        <f t="shared" si="177"/>
        <v>2.5166657242308783E-2</v>
      </c>
      <c r="BG212">
        <f t="shared" si="178"/>
        <v>0.21319936066792691</v>
      </c>
      <c r="BJ212" s="4">
        <f t="shared" si="149"/>
        <v>78.879997000000003</v>
      </c>
      <c r="BK212" s="3">
        <f t="shared" si="150"/>
        <v>2.1916917709220635E-2</v>
      </c>
      <c r="BL212" s="3"/>
      <c r="BM212" s="3">
        <f t="shared" si="151"/>
        <v>8.9230400633233311E-3</v>
      </c>
      <c r="BN212" s="3">
        <f t="shared" si="151"/>
        <v>1.8580252643346954E-2</v>
      </c>
      <c r="BO212" s="3">
        <f t="shared" si="152"/>
        <v>6.1037193953590472E-3</v>
      </c>
      <c r="BP212" s="3"/>
      <c r="BQ212" s="3">
        <f t="shared" si="153"/>
        <v>8.9769263241147E-3</v>
      </c>
      <c r="BR212" s="3">
        <f t="shared" si="153"/>
        <v>8.5322829645423683E-3</v>
      </c>
      <c r="BS212" s="3">
        <f t="shared" si="154"/>
        <v>2.9200173285220364E-3</v>
      </c>
      <c r="BT212" s="3"/>
      <c r="BU212" s="3">
        <f t="shared" si="155"/>
        <v>9.1762521855146568E-3</v>
      </c>
      <c r="BV212" s="3">
        <f t="shared" si="155"/>
        <v>-4.6119195231903122E-3</v>
      </c>
      <c r="BW212" s="3">
        <f t="shared" si="156"/>
        <v>6.3589177655104653E-3</v>
      </c>
      <c r="BX212" s="3"/>
      <c r="BY212" s="3">
        <f t="shared" si="157"/>
        <v>8.250445834759066E-3</v>
      </c>
      <c r="BZ212" s="3">
        <f t="shared" si="157"/>
        <v>2.5166657242308783E-2</v>
      </c>
    </row>
    <row r="213" spans="1:78" s="2" customFormat="1" hidden="1">
      <c r="A213" s="11">
        <v>40651</v>
      </c>
      <c r="B213">
        <v>78.980002999999996</v>
      </c>
      <c r="C213">
        <f t="shared" si="135"/>
        <v>86.339995999999999</v>
      </c>
      <c r="D213">
        <f t="shared" si="136"/>
        <v>76.389999000000003</v>
      </c>
      <c r="E213" s="10">
        <f t="shared" si="140"/>
        <v>3.8694878303153109E-2</v>
      </c>
      <c r="F213" s="10">
        <f t="shared" si="141"/>
        <v>1.4480641554443981E-2</v>
      </c>
      <c r="G213" s="33">
        <f t="shared" si="158"/>
        <v>0.61181974610497603</v>
      </c>
      <c r="H213" s="33">
        <f t="shared" si="159"/>
        <v>0.20606314181635851</v>
      </c>
      <c r="I213" s="10">
        <f t="shared" si="142"/>
        <v>0.61181974610497603</v>
      </c>
      <c r="J213">
        <f t="shared" si="175"/>
        <v>0.51509021230015495</v>
      </c>
      <c r="K213">
        <f t="shared" si="133"/>
        <v>0.53460114417603855</v>
      </c>
      <c r="L213">
        <f t="shared" si="134"/>
        <v>1.9049824992509678E-4</v>
      </c>
      <c r="M213">
        <f t="shared" si="179"/>
        <v>3.0284751780842995E-4</v>
      </c>
      <c r="N213">
        <f t="shared" si="143"/>
        <v>1.0111434109499986E-4</v>
      </c>
      <c r="P213" s="2">
        <f t="shared" si="160"/>
        <v>0.10000599999999338</v>
      </c>
      <c r="Q213" s="2">
        <f t="shared" si="161"/>
        <v>0.10000599999999338</v>
      </c>
      <c r="R213" s="2">
        <f t="shared" si="162"/>
        <v>0</v>
      </c>
      <c r="S213" s="2">
        <f t="shared" si="130"/>
        <v>-0.38136359090909039</v>
      </c>
      <c r="T213" s="2">
        <f t="shared" si="131"/>
        <v>-0.34550019999999931</v>
      </c>
      <c r="U213" s="9">
        <f t="shared" si="144"/>
        <v>1.1038013607780579</v>
      </c>
      <c r="V213" s="9">
        <f t="shared" si="145"/>
        <v>52.466995285611674</v>
      </c>
      <c r="W213" s="9">
        <f t="shared" si="146"/>
        <v>0.42779704242949496</v>
      </c>
      <c r="X213" s="9">
        <f t="shared" si="132"/>
        <v>0.61470894931603504</v>
      </c>
      <c r="Y213" s="9">
        <f t="shared" si="147"/>
        <v>0.89446761945615572</v>
      </c>
      <c r="AA213" s="8">
        <f t="shared" si="148"/>
        <v>5.0374559885269008</v>
      </c>
      <c r="AD213" s="7">
        <f t="shared" si="163"/>
        <v>1.2670215808774862E-3</v>
      </c>
      <c r="AE213" s="6">
        <f t="shared" si="167"/>
        <v>1.159196964504906E-2</v>
      </c>
      <c r="AF213" s="6">
        <f t="shared" si="137"/>
        <v>5.22880778403499E-3</v>
      </c>
      <c r="AG213" s="6">
        <f t="shared" si="138"/>
        <v>-1.0177889906595928E-2</v>
      </c>
      <c r="AI213">
        <f t="shared" si="139"/>
        <v>1.6262078956167545E-7</v>
      </c>
      <c r="AL213" s="7">
        <f t="shared" si="168"/>
        <v>7.8810880048494191E-3</v>
      </c>
      <c r="AM213" s="6">
        <f t="shared" si="169"/>
        <v>-2.296170465620358E-3</v>
      </c>
      <c r="AN213" s="6">
        <f t="shared" si="164"/>
        <v>5.0686318742735577E-3</v>
      </c>
      <c r="AO213" s="6">
        <f t="shared" si="165"/>
        <v>1.0185257049979883E-2</v>
      </c>
      <c r="AQ213">
        <f t="shared" si="166"/>
        <v>1.6362691036934528E-7</v>
      </c>
      <c r="AT213" s="7">
        <f t="shared" si="173"/>
        <v>1.4796226286394928E-2</v>
      </c>
      <c r="AU213" s="6">
        <f t="shared" si="174"/>
        <v>9.0408279349414433E-3</v>
      </c>
      <c r="AV213" s="6">
        <f t="shared" si="170"/>
        <v>5.1625841833477897E-3</v>
      </c>
      <c r="AW213" s="6">
        <f t="shared" si="171"/>
        <v>5.7555912507014605E-3</v>
      </c>
      <c r="AY213">
        <f t="shared" si="172"/>
        <v>1.1126694396396308E-2</v>
      </c>
      <c r="BB213" s="7">
        <f t="shared" si="180"/>
        <v>3.3342909380252805E-2</v>
      </c>
      <c r="BC213" s="6">
        <f t="shared" si="181"/>
        <v>-1.2961755581994548E-2</v>
      </c>
      <c r="BD213" s="6">
        <f t="shared" si="176"/>
        <v>5.1030491647777359E-3</v>
      </c>
      <c r="BE213" s="6">
        <f t="shared" si="177"/>
        <v>4.6333160507134916E-2</v>
      </c>
      <c r="BG213">
        <f t="shared" si="178"/>
        <v>0.72263448141585696</v>
      </c>
      <c r="BJ213" s="4">
        <f t="shared" si="149"/>
        <v>78.980002999999996</v>
      </c>
      <c r="BK213" s="3">
        <f t="shared" si="150"/>
        <v>1.2670215808774862E-3</v>
      </c>
      <c r="BL213" s="3"/>
      <c r="BM213" s="3">
        <f t="shared" si="151"/>
        <v>5.22880778403499E-3</v>
      </c>
      <c r="BN213" s="3">
        <f t="shared" si="151"/>
        <v>-1.0177889906595928E-2</v>
      </c>
      <c r="BO213" s="3">
        <f t="shared" si="152"/>
        <v>7.8810880048494191E-3</v>
      </c>
      <c r="BP213" s="3"/>
      <c r="BQ213" s="3">
        <f t="shared" si="153"/>
        <v>5.0686318742735577E-3</v>
      </c>
      <c r="BR213" s="3">
        <f t="shared" si="153"/>
        <v>1.0185257049979883E-2</v>
      </c>
      <c r="BS213" s="3">
        <f t="shared" si="154"/>
        <v>1.4796226286394928E-2</v>
      </c>
      <c r="BT213" s="3"/>
      <c r="BU213" s="3">
        <f t="shared" si="155"/>
        <v>5.1625841833477897E-3</v>
      </c>
      <c r="BV213" s="3">
        <f t="shared" si="155"/>
        <v>5.7555912507014605E-3</v>
      </c>
      <c r="BW213" s="3">
        <f t="shared" si="156"/>
        <v>3.3342909380252805E-2</v>
      </c>
      <c r="BX213" s="3"/>
      <c r="BY213" s="3">
        <f t="shared" si="157"/>
        <v>5.1030491647777359E-3</v>
      </c>
      <c r="BZ213" s="3">
        <f t="shared" si="157"/>
        <v>4.6333160507134916E-2</v>
      </c>
    </row>
    <row r="214" spans="1:78" s="2" customFormat="1" hidden="1">
      <c r="A214" s="11">
        <v>40658</v>
      </c>
      <c r="B214">
        <v>80.050003000000004</v>
      </c>
      <c r="C214">
        <f t="shared" si="135"/>
        <v>86.339995999999999</v>
      </c>
      <c r="D214">
        <f t="shared" si="136"/>
        <v>76.389999000000003</v>
      </c>
      <c r="E214" s="10">
        <f t="shared" si="140"/>
        <v>3.2850671668861062E-2</v>
      </c>
      <c r="F214" s="10">
        <f t="shared" si="141"/>
        <v>2.0324848188736002E-2</v>
      </c>
      <c r="G214" s="33">
        <f t="shared" si="158"/>
        <v>0.51941472569982816</v>
      </c>
      <c r="H214" s="33">
        <f t="shared" si="159"/>
        <v>0.28922766018099122</v>
      </c>
      <c r="I214" s="10">
        <f t="shared" si="142"/>
        <v>0.51941472569982816</v>
      </c>
      <c r="J214">
        <f t="shared" si="175"/>
        <v>0.49568520210574507</v>
      </c>
      <c r="K214">
        <f t="shared" si="133"/>
        <v>0.53257926001976563</v>
      </c>
      <c r="L214">
        <f t="shared" si="134"/>
        <v>1.2184309814854151E-4</v>
      </c>
      <c r="M214">
        <f t="shared" si="179"/>
        <v>2.8950663217524583E-4</v>
      </c>
      <c r="N214">
        <f t="shared" si="143"/>
        <v>1.5089718062403392E-4</v>
      </c>
      <c r="P214" s="2">
        <f t="shared" si="160"/>
        <v>1.0700000000000074</v>
      </c>
      <c r="Q214" s="2">
        <f t="shared" si="161"/>
        <v>1.0700000000000074</v>
      </c>
      <c r="R214" s="2">
        <f t="shared" si="162"/>
        <v>0</v>
      </c>
      <c r="S214" s="2">
        <f t="shared" ref="S214:S277" si="182">AVERAGE(R193:R214)</f>
        <v>-0.38136359090909039</v>
      </c>
      <c r="T214" s="2">
        <f t="shared" ref="T214:T277" si="183">AVERAGE(R195:R214)</f>
        <v>-0.2990001499999998</v>
      </c>
      <c r="U214" s="9">
        <f t="shared" si="144"/>
        <v>1.275462874881804</v>
      </c>
      <c r="V214" s="9">
        <f t="shared" si="145"/>
        <v>56.052897586740734</v>
      </c>
      <c r="W214" s="9">
        <f t="shared" si="146"/>
        <v>0.39552392171933343</v>
      </c>
      <c r="X214" s="9">
        <f t="shared" ref="X214:X277" si="184">(V214-MIN(V195:V214))/(MAX(V195:V214)-MIN(V195:V214))</f>
        <v>1</v>
      </c>
      <c r="Y214" s="9">
        <f t="shared" si="147"/>
        <v>0.89100000000000001</v>
      </c>
      <c r="AA214" s="8">
        <f t="shared" si="148"/>
        <v>4.9823600210057029</v>
      </c>
      <c r="AD214" s="7">
        <f t="shared" si="163"/>
        <v>1.3456783076497853E-2</v>
      </c>
      <c r="AE214" s="6">
        <f t="shared" si="167"/>
        <v>7.36190232868767E-3</v>
      </c>
      <c r="AF214" s="6">
        <f t="shared" si="137"/>
        <v>3.0811395998051844E-3</v>
      </c>
      <c r="AG214" s="6">
        <f t="shared" si="138"/>
        <v>6.1753997900647279E-3</v>
      </c>
      <c r="AI214">
        <f t="shared" si="139"/>
        <v>5.9867445160331997E-8</v>
      </c>
      <c r="AL214" s="7">
        <f t="shared" si="168"/>
        <v>3.6640722366595872E-2</v>
      </c>
      <c r="AM214" s="6">
        <f t="shared" si="169"/>
        <v>6.4808587075877236E-3</v>
      </c>
      <c r="AN214" s="6">
        <f t="shared" si="164"/>
        <v>3.0930156305978103E-3</v>
      </c>
      <c r="AO214" s="6">
        <f t="shared" si="165"/>
        <v>3.0255358423491596E-2</v>
      </c>
      <c r="AQ214">
        <f t="shared" si="166"/>
        <v>1.4438276235551164E-6</v>
      </c>
      <c r="AT214" s="7">
        <f t="shared" si="173"/>
        <v>2.2870476755110877E-2</v>
      </c>
      <c r="AU214" s="6">
        <f t="shared" si="174"/>
        <v>1.2620372770764934E-2</v>
      </c>
      <c r="AV214" s="6">
        <f t="shared" si="170"/>
        <v>3.0846748114788029E-3</v>
      </c>
      <c r="AW214" s="6">
        <f t="shared" si="171"/>
        <v>1.0402441754389435E-2</v>
      </c>
      <c r="AY214">
        <f t="shared" si="172"/>
        <v>3.6346019731627821E-2</v>
      </c>
      <c r="BB214" s="7">
        <f t="shared" si="180"/>
        <v>4.1446797703174484E-2</v>
      </c>
      <c r="BC214" s="6">
        <f t="shared" si="181"/>
        <v>-4.5630381013524396E-3</v>
      </c>
      <c r="BD214" s="6">
        <f t="shared" si="176"/>
        <v>3.0940111296847927E-3</v>
      </c>
      <c r="BE214" s="6">
        <f t="shared" si="177"/>
        <v>4.5941153397087361E-2</v>
      </c>
      <c r="BG214">
        <f t="shared" si="178"/>
        <v>0.71045834238611494</v>
      </c>
      <c r="BJ214" s="4">
        <f t="shared" si="149"/>
        <v>80.050003000000004</v>
      </c>
      <c r="BK214" s="3">
        <f t="shared" si="150"/>
        <v>1.3456783076497853E-2</v>
      </c>
      <c r="BL214" s="3"/>
      <c r="BM214" s="3">
        <f t="shared" si="151"/>
        <v>3.0811395998051844E-3</v>
      </c>
      <c r="BN214" s="3">
        <f t="shared" si="151"/>
        <v>6.1753997900647279E-3</v>
      </c>
      <c r="BO214" s="3">
        <f t="shared" si="152"/>
        <v>3.6640722366595872E-2</v>
      </c>
      <c r="BP214" s="3"/>
      <c r="BQ214" s="3">
        <f t="shared" si="153"/>
        <v>3.0930156305978103E-3</v>
      </c>
      <c r="BR214" s="3">
        <f t="shared" si="153"/>
        <v>3.0255358423491596E-2</v>
      </c>
      <c r="BS214" s="3">
        <f t="shared" si="154"/>
        <v>2.2870476755110877E-2</v>
      </c>
      <c r="BT214" s="3"/>
      <c r="BU214" s="3">
        <f t="shared" si="155"/>
        <v>3.0846748114788029E-3</v>
      </c>
      <c r="BV214" s="3">
        <f t="shared" si="155"/>
        <v>1.0402441754389435E-2</v>
      </c>
      <c r="BW214" s="3">
        <f t="shared" si="156"/>
        <v>4.1446797703174484E-2</v>
      </c>
      <c r="BX214" s="3"/>
      <c r="BY214" s="3">
        <f t="shared" si="157"/>
        <v>3.0940111296847927E-3</v>
      </c>
      <c r="BZ214" s="3">
        <f t="shared" si="157"/>
        <v>4.5941153397087361E-2</v>
      </c>
    </row>
    <row r="215" spans="1:78" s="2" customFormat="1" hidden="1">
      <c r="A215" s="11">
        <v>40665</v>
      </c>
      <c r="B215">
        <v>80.779999000000004</v>
      </c>
      <c r="C215">
        <f t="shared" si="135"/>
        <v>86.339995999999999</v>
      </c>
      <c r="D215">
        <f t="shared" si="136"/>
        <v>76.389999000000003</v>
      </c>
      <c r="E215" s="10">
        <f t="shared" si="140"/>
        <v>2.8908180742343043E-2</v>
      </c>
      <c r="F215" s="10">
        <f t="shared" si="141"/>
        <v>2.4267339115254059E-2</v>
      </c>
      <c r="G215" s="33">
        <f t="shared" si="158"/>
        <v>0.45707847078810582</v>
      </c>
      <c r="H215" s="33">
        <f t="shared" si="159"/>
        <v>0.34533028960154188</v>
      </c>
      <c r="I215" s="10">
        <f t="shared" si="142"/>
        <v>0.45707847078810582</v>
      </c>
      <c r="J215">
        <f t="shared" si="175"/>
        <v>0.47318681642675126</v>
      </c>
      <c r="K215">
        <f t="shared" si="133"/>
        <v>0.52955154109808311</v>
      </c>
      <c r="L215">
        <f t="shared" si="134"/>
        <v>4.3606493032189032E-5</v>
      </c>
      <c r="M215">
        <f t="shared" si="179"/>
        <v>2.6680483934294962E-4</v>
      </c>
      <c r="N215">
        <f t="shared" si="143"/>
        <v>2.0087851167968453E-4</v>
      </c>
      <c r="P215" s="2">
        <f t="shared" si="160"/>
        <v>0.72999599999999987</v>
      </c>
      <c r="Q215" s="2">
        <f t="shared" si="161"/>
        <v>0.72999599999999987</v>
      </c>
      <c r="R215" s="2">
        <f t="shared" si="162"/>
        <v>0</v>
      </c>
      <c r="S215" s="2">
        <f t="shared" si="182"/>
        <v>-0.31409109090909032</v>
      </c>
      <c r="T215" s="2">
        <f t="shared" si="183"/>
        <v>-0.2990001499999998</v>
      </c>
      <c r="U215" s="9">
        <f t="shared" si="144"/>
        <v>1.0504713489578201</v>
      </c>
      <c r="V215" s="9">
        <f t="shared" si="145"/>
        <v>51.230725534972059</v>
      </c>
      <c r="W215" s="9">
        <f t="shared" si="146"/>
        <v>0.43892347018525152</v>
      </c>
      <c r="X215" s="9">
        <f t="shared" si="184"/>
        <v>0.42823596930932012</v>
      </c>
      <c r="Y215" s="9">
        <f t="shared" si="147"/>
        <v>0.89614587627621611</v>
      </c>
      <c r="AA215" s="8">
        <f t="shared" si="148"/>
        <v>5.0084570413998986</v>
      </c>
      <c r="AD215" s="7">
        <f t="shared" si="163"/>
        <v>9.0779208366648673E-3</v>
      </c>
      <c r="AE215" s="6">
        <f t="shared" si="167"/>
        <v>1.1267351956581361E-2</v>
      </c>
      <c r="AF215" s="6">
        <f t="shared" si="137"/>
        <v>1.0563151210261999E-3</v>
      </c>
      <c r="AG215" s="6">
        <f t="shared" si="138"/>
        <v>-2.2484481946681741E-3</v>
      </c>
      <c r="AI215">
        <f t="shared" si="139"/>
        <v>7.9364509954577252E-9</v>
      </c>
      <c r="AL215" s="7">
        <f t="shared" si="168"/>
        <v>2.3801725494039968E-2</v>
      </c>
      <c r="AM215" s="6">
        <f t="shared" si="169"/>
        <v>1.8606813815211076E-2</v>
      </c>
      <c r="AN215" s="6">
        <f t="shared" si="164"/>
        <v>1.115201640721218E-3</v>
      </c>
      <c r="AO215" s="6">
        <f t="shared" si="165"/>
        <v>5.5367159558683925E-3</v>
      </c>
      <c r="AQ215">
        <f t="shared" si="166"/>
        <v>4.8352087659254961E-8</v>
      </c>
      <c r="AT215" s="7">
        <f t="shared" si="173"/>
        <v>2.101654826680719E-2</v>
      </c>
      <c r="AU215" s="6">
        <f t="shared" si="174"/>
        <v>1.4895461986945996E-2</v>
      </c>
      <c r="AV215" s="6">
        <f t="shared" si="170"/>
        <v>1.1121931325474958E-3</v>
      </c>
      <c r="AW215" s="6">
        <f t="shared" si="171"/>
        <v>6.3551611995030198E-3</v>
      </c>
      <c r="AY215">
        <f t="shared" si="172"/>
        <v>1.3565612721690077E-2</v>
      </c>
      <c r="BB215" s="7">
        <f t="shared" si="180"/>
        <v>4.8053880443406728E-2</v>
      </c>
      <c r="BC215" s="6">
        <f t="shared" si="181"/>
        <v>4.2275496094859883E-3</v>
      </c>
      <c r="BD215" s="6">
        <f t="shared" si="176"/>
        <v>1.1115248770449551E-3</v>
      </c>
      <c r="BE215" s="6">
        <f t="shared" si="177"/>
        <v>4.389026302595099E-2</v>
      </c>
      <c r="BG215">
        <f t="shared" si="178"/>
        <v>0.64844208934587666</v>
      </c>
      <c r="BJ215" s="4">
        <f t="shared" si="149"/>
        <v>80.779999000000004</v>
      </c>
      <c r="BK215" s="3">
        <f t="shared" si="150"/>
        <v>9.0779208366648673E-3</v>
      </c>
      <c r="BL215" s="3"/>
      <c r="BM215" s="3">
        <f t="shared" si="151"/>
        <v>1.0563151210261999E-3</v>
      </c>
      <c r="BN215" s="3">
        <f t="shared" si="151"/>
        <v>-2.2484481946681741E-3</v>
      </c>
      <c r="BO215" s="3">
        <f t="shared" si="152"/>
        <v>2.3801725494039968E-2</v>
      </c>
      <c r="BP215" s="3"/>
      <c r="BQ215" s="3">
        <f t="shared" si="153"/>
        <v>1.115201640721218E-3</v>
      </c>
      <c r="BR215" s="3">
        <f t="shared" si="153"/>
        <v>5.5367159558683925E-3</v>
      </c>
      <c r="BS215" s="3">
        <f t="shared" si="154"/>
        <v>2.101654826680719E-2</v>
      </c>
      <c r="BT215" s="3"/>
      <c r="BU215" s="3">
        <f t="shared" si="155"/>
        <v>1.1121931325474958E-3</v>
      </c>
      <c r="BV215" s="3">
        <f t="shared" si="155"/>
        <v>6.3551611995030198E-3</v>
      </c>
      <c r="BW215" s="3">
        <f t="shared" si="156"/>
        <v>4.8053880443406728E-2</v>
      </c>
      <c r="BX215" s="3"/>
      <c r="BY215" s="3">
        <f t="shared" si="157"/>
        <v>1.1115248770449551E-3</v>
      </c>
      <c r="BZ215" s="3">
        <f t="shared" si="157"/>
        <v>4.389026302595099E-2</v>
      </c>
    </row>
    <row r="216" spans="1:78" s="2" customFormat="1" hidden="1">
      <c r="A216" s="11">
        <v>40672</v>
      </c>
      <c r="B216">
        <v>80.910004000000001</v>
      </c>
      <c r="C216">
        <f t="shared" si="135"/>
        <v>86.339995999999999</v>
      </c>
      <c r="D216">
        <f t="shared" si="136"/>
        <v>76.389999000000003</v>
      </c>
      <c r="E216" s="10">
        <f t="shared" si="140"/>
        <v>2.8209801556999696E-2</v>
      </c>
      <c r="F216" s="10">
        <f t="shared" si="141"/>
        <v>2.4965718300597385E-2</v>
      </c>
      <c r="G216" s="33">
        <f t="shared" si="158"/>
        <v>0.44603612630741651</v>
      </c>
      <c r="H216" s="33">
        <f t="shared" si="159"/>
        <v>0.3552683996341619</v>
      </c>
      <c r="I216" s="10">
        <f t="shared" si="142"/>
        <v>0.44603612630741651</v>
      </c>
      <c r="J216">
        <f t="shared" si="175"/>
        <v>0.45992305462469679</v>
      </c>
      <c r="K216">
        <f t="shared" si="133"/>
        <v>0.52619048012914116</v>
      </c>
      <c r="L216">
        <f t="shared" si="134"/>
        <v>-4.2851861766796764E-5</v>
      </c>
      <c r="M216">
        <f t="shared" si="179"/>
        <v>2.3414240933481323E-4</v>
      </c>
      <c r="N216">
        <f t="shared" si="143"/>
        <v>2.49294843991449E-4</v>
      </c>
      <c r="P216" s="2">
        <f t="shared" si="160"/>
        <v>0.13000499999999704</v>
      </c>
      <c r="Q216" s="2">
        <f t="shared" si="161"/>
        <v>0.13000499999999704</v>
      </c>
      <c r="R216" s="2">
        <f t="shared" si="162"/>
        <v>0</v>
      </c>
      <c r="S216" s="2">
        <f t="shared" si="182"/>
        <v>-0.27181831818181801</v>
      </c>
      <c r="T216" s="2">
        <f t="shared" si="183"/>
        <v>-0.2990001499999998</v>
      </c>
      <c r="U216" s="9">
        <f t="shared" si="144"/>
        <v>0.90909090909090917</v>
      </c>
      <c r="V216" s="9">
        <f t="shared" si="145"/>
        <v>47.61904761904762</v>
      </c>
      <c r="W216" s="9">
        <f t="shared" si="146"/>
        <v>0.47142857142857147</v>
      </c>
      <c r="X216" s="9">
        <f t="shared" si="184"/>
        <v>0</v>
      </c>
      <c r="Y216" s="9">
        <f t="shared" si="147"/>
        <v>0.9</v>
      </c>
      <c r="AA216" s="8">
        <f t="shared" si="148"/>
        <v>5.0316009208972599</v>
      </c>
      <c r="AD216" s="7">
        <f t="shared" si="163"/>
        <v>1.6080775014289813E-3</v>
      </c>
      <c r="AE216" s="6">
        <f t="shared" si="167"/>
        <v>5.3429991690469242E-3</v>
      </c>
      <c r="AF216" s="6">
        <f t="shared" si="137"/>
        <v>1.8140199733279717E-3</v>
      </c>
      <c r="AG216" s="6">
        <f t="shared" si="138"/>
        <v>-3.7596114528952789E-3</v>
      </c>
      <c r="AI216">
        <f t="shared" si="139"/>
        <v>2.2189447844177945E-8</v>
      </c>
      <c r="AL216" s="7">
        <f t="shared" si="168"/>
        <v>2.4142781414591453E-2</v>
      </c>
      <c r="AM216" s="6">
        <f t="shared" si="169"/>
        <v>2.3116579320019176E-2</v>
      </c>
      <c r="AN216" s="6">
        <f t="shared" si="164"/>
        <v>1.8696339213907481E-3</v>
      </c>
      <c r="AO216" s="6">
        <f t="shared" si="165"/>
        <v>1.0530706440132938E-3</v>
      </c>
      <c r="AQ216">
        <f t="shared" si="166"/>
        <v>1.7491447654299263E-9</v>
      </c>
      <c r="AT216" s="7">
        <f t="shared" si="173"/>
        <v>3.1513522390827914E-2</v>
      </c>
      <c r="AU216" s="6">
        <f t="shared" si="174"/>
        <v>1.7691640411706587E-2</v>
      </c>
      <c r="AV216" s="6">
        <f t="shared" si="170"/>
        <v>1.8792378978389943E-3</v>
      </c>
      <c r="AW216" s="6">
        <f t="shared" si="171"/>
        <v>1.3932754361039766E-2</v>
      </c>
      <c r="AY216">
        <f t="shared" si="172"/>
        <v>6.5201897295803238E-2</v>
      </c>
      <c r="BB216" s="7">
        <f t="shared" si="180"/>
        <v>2.8329820323990947E-2</v>
      </c>
      <c r="BC216" s="6">
        <f t="shared" si="181"/>
        <v>9.6383343735210979E-3</v>
      </c>
      <c r="BD216" s="6">
        <f t="shared" si="176"/>
        <v>1.8880354554868183E-3</v>
      </c>
      <c r="BE216" s="6">
        <f t="shared" si="177"/>
        <v>1.8796518450131597E-2</v>
      </c>
      <c r="BG216">
        <f t="shared" si="178"/>
        <v>0.11892951837179838</v>
      </c>
      <c r="BJ216" s="4">
        <f t="shared" si="149"/>
        <v>80.910004000000001</v>
      </c>
      <c r="BK216" s="3">
        <f t="shared" si="150"/>
        <v>1.6080775014289813E-3</v>
      </c>
      <c r="BL216" s="3"/>
      <c r="BM216" s="3">
        <f t="shared" si="151"/>
        <v>1.8140199733279717E-3</v>
      </c>
      <c r="BN216" s="3">
        <f t="shared" si="151"/>
        <v>-3.7596114528952789E-3</v>
      </c>
      <c r="BO216" s="3">
        <f t="shared" si="152"/>
        <v>2.4142781414591453E-2</v>
      </c>
      <c r="BP216" s="3"/>
      <c r="BQ216" s="3">
        <f t="shared" si="153"/>
        <v>1.8696339213907481E-3</v>
      </c>
      <c r="BR216" s="3">
        <f t="shared" si="153"/>
        <v>1.0530706440132938E-3</v>
      </c>
      <c r="BS216" s="3">
        <f t="shared" si="154"/>
        <v>3.1513522390827914E-2</v>
      </c>
      <c r="BT216" s="3"/>
      <c r="BU216" s="3">
        <f t="shared" si="155"/>
        <v>1.8792378978389943E-3</v>
      </c>
      <c r="BV216" s="3">
        <f t="shared" si="155"/>
        <v>1.3932754361039766E-2</v>
      </c>
      <c r="BW216" s="3">
        <f t="shared" si="156"/>
        <v>2.8329820323990947E-2</v>
      </c>
      <c r="BX216" s="3"/>
      <c r="BY216" s="3">
        <f t="shared" si="157"/>
        <v>1.8880354554868183E-3</v>
      </c>
      <c r="BZ216" s="3">
        <f t="shared" si="157"/>
        <v>1.8796518450131597E-2</v>
      </c>
    </row>
    <row r="217" spans="1:78" s="2" customFormat="1" hidden="1">
      <c r="A217" s="11">
        <v>40679</v>
      </c>
      <c r="B217">
        <v>81.430000000000007</v>
      </c>
      <c r="C217">
        <f t="shared" si="135"/>
        <v>86.339995999999999</v>
      </c>
      <c r="D217">
        <f t="shared" si="136"/>
        <v>76.389999000000003</v>
      </c>
      <c r="E217" s="10">
        <f t="shared" si="140"/>
        <v>2.5427589407212833E-2</v>
      </c>
      <c r="F217" s="10">
        <f t="shared" si="141"/>
        <v>2.774793045038431E-2</v>
      </c>
      <c r="G217" s="33">
        <f t="shared" si="158"/>
        <v>0.4020454896718163</v>
      </c>
      <c r="H217" s="33">
        <f t="shared" si="159"/>
        <v>0.39485997260620298</v>
      </c>
      <c r="I217" s="10">
        <f t="shared" si="142"/>
        <v>0.4020454896718163</v>
      </c>
      <c r="J217">
        <f t="shared" si="175"/>
        <v>0.43869280709848713</v>
      </c>
      <c r="K217">
        <f t="shared" si="133"/>
        <v>0.52201913118520349</v>
      </c>
      <c r="L217">
        <f t="shared" si="134"/>
        <v>-1.3651663978547979E-4</v>
      </c>
      <c r="M217">
        <f t="shared" si="179"/>
        <v>1.9115226187410572E-4</v>
      </c>
      <c r="N217">
        <f t="shared" si="143"/>
        <v>2.9490201149362695E-4</v>
      </c>
      <c r="P217" s="2">
        <f t="shared" si="160"/>
        <v>0.51999600000000612</v>
      </c>
      <c r="Q217" s="2">
        <f t="shared" si="161"/>
        <v>0.51999600000000612</v>
      </c>
      <c r="R217" s="2">
        <f t="shared" si="162"/>
        <v>0</v>
      </c>
      <c r="S217" s="2">
        <f t="shared" si="182"/>
        <v>-0.27181831818181801</v>
      </c>
      <c r="T217" s="2">
        <f t="shared" si="183"/>
        <v>-0.29099994999999979</v>
      </c>
      <c r="U217" s="9">
        <f t="shared" si="144"/>
        <v>0.93408372813060003</v>
      </c>
      <c r="V217" s="9">
        <f t="shared" si="145"/>
        <v>48.295930240488822</v>
      </c>
      <c r="W217" s="9">
        <f t="shared" si="146"/>
        <v>0.46533662783560059</v>
      </c>
      <c r="X217" s="9">
        <f t="shared" si="184"/>
        <v>8.0257844760587713E-2</v>
      </c>
      <c r="Y217" s="9">
        <f t="shared" si="147"/>
        <v>0.89927767939715486</v>
      </c>
      <c r="AA217" s="8">
        <f t="shared" si="148"/>
        <v>5.0036020163427359</v>
      </c>
      <c r="AD217" s="7">
        <f t="shared" si="163"/>
        <v>6.4062802216461922E-3</v>
      </c>
      <c r="AE217" s="6">
        <f t="shared" si="167"/>
        <v>4.0071788615375871E-3</v>
      </c>
      <c r="AF217" s="6">
        <f t="shared" si="137"/>
        <v>1.2062630654297692E-3</v>
      </c>
      <c r="AG217" s="6">
        <f t="shared" si="138"/>
        <v>2.4213997538486808E-3</v>
      </c>
      <c r="AI217">
        <f t="shared" si="139"/>
        <v>9.2043591333413687E-9</v>
      </c>
      <c r="AL217" s="7">
        <f t="shared" si="168"/>
        <v>1.7092278559739944E-2</v>
      </c>
      <c r="AM217" s="6">
        <f t="shared" si="169"/>
        <v>2.5419376958741809E-2</v>
      </c>
      <c r="AN217" s="6">
        <f t="shared" si="164"/>
        <v>1.1656419559722231E-3</v>
      </c>
      <c r="AO217" s="6">
        <f t="shared" si="165"/>
        <v>-8.4354723993854963E-3</v>
      </c>
      <c r="AQ217">
        <f t="shared" si="166"/>
        <v>1.1223532271418691E-7</v>
      </c>
      <c r="AT217" s="7">
        <f t="shared" si="173"/>
        <v>3.8430149641087125E-2</v>
      </c>
      <c r="AU217" s="6">
        <f t="shared" si="174"/>
        <v>1.9248888066340425E-2</v>
      </c>
      <c r="AV217" s="6">
        <f t="shared" si="170"/>
        <v>1.20347450913052E-3</v>
      </c>
      <c r="AW217" s="6">
        <f t="shared" si="171"/>
        <v>1.9244020981868778E-2</v>
      </c>
      <c r="AY217">
        <f t="shared" si="172"/>
        <v>0.12438783703541434</v>
      </c>
      <c r="BB217" s="7">
        <f t="shared" si="180"/>
        <v>4.5345287922632545E-2</v>
      </c>
      <c r="BC217" s="6">
        <f t="shared" si="181"/>
        <v>1.3713252432649503E-2</v>
      </c>
      <c r="BD217" s="6">
        <f t="shared" si="176"/>
        <v>1.2076925121672041E-3</v>
      </c>
      <c r="BE217" s="6">
        <f t="shared" si="177"/>
        <v>3.1724485346137331E-2</v>
      </c>
      <c r="BG217">
        <f t="shared" si="178"/>
        <v>0.33878486505714789</v>
      </c>
      <c r="BJ217" s="4">
        <f t="shared" si="149"/>
        <v>81.430000000000007</v>
      </c>
      <c r="BK217" s="3">
        <f t="shared" si="150"/>
        <v>6.4062802216461922E-3</v>
      </c>
      <c r="BL217" s="3"/>
      <c r="BM217" s="3">
        <f t="shared" si="151"/>
        <v>1.2062630654297692E-3</v>
      </c>
      <c r="BN217" s="3">
        <f t="shared" si="151"/>
        <v>2.4213997538486808E-3</v>
      </c>
      <c r="BO217" s="3">
        <f t="shared" si="152"/>
        <v>1.7092278559739944E-2</v>
      </c>
      <c r="BP217" s="3"/>
      <c r="BQ217" s="3">
        <f t="shared" si="153"/>
        <v>1.1656419559722231E-3</v>
      </c>
      <c r="BR217" s="3">
        <f t="shared" si="153"/>
        <v>-8.4354723993854963E-3</v>
      </c>
      <c r="BS217" s="3">
        <f t="shared" si="154"/>
        <v>3.8430149641087125E-2</v>
      </c>
      <c r="BT217" s="3"/>
      <c r="BU217" s="3">
        <f t="shared" si="155"/>
        <v>1.20347450913052E-3</v>
      </c>
      <c r="BV217" s="3">
        <f t="shared" si="155"/>
        <v>1.9244020981868778E-2</v>
      </c>
      <c r="BW217" s="3">
        <f t="shared" si="156"/>
        <v>4.5345287922632545E-2</v>
      </c>
      <c r="BX217" s="3"/>
      <c r="BY217" s="3">
        <f t="shared" si="157"/>
        <v>1.2076925121672041E-3</v>
      </c>
      <c r="BZ217" s="3">
        <f t="shared" si="157"/>
        <v>3.1724485346137331E-2</v>
      </c>
    </row>
    <row r="218" spans="1:78" s="2" customFormat="1" hidden="1">
      <c r="A218" s="11">
        <v>40686</v>
      </c>
      <c r="B218">
        <v>81.889999000000003</v>
      </c>
      <c r="C218">
        <f t="shared" si="135"/>
        <v>86.339995999999999</v>
      </c>
      <c r="D218">
        <f t="shared" si="136"/>
        <v>76.389999000000003</v>
      </c>
      <c r="E218" s="10">
        <f t="shared" si="140"/>
        <v>2.2981158389877923E-2</v>
      </c>
      <c r="F218" s="10">
        <f t="shared" si="141"/>
        <v>3.0194361467719196E-2</v>
      </c>
      <c r="G218" s="33">
        <f t="shared" si="158"/>
        <v>0.3633640189055104</v>
      </c>
      <c r="H218" s="33">
        <f t="shared" si="159"/>
        <v>0.42967329629587797</v>
      </c>
      <c r="I218" s="10">
        <f t="shared" si="142"/>
        <v>0.42967329629587797</v>
      </c>
      <c r="J218">
        <f t="shared" si="175"/>
        <v>0.42186632601447727</v>
      </c>
      <c r="K218">
        <f t="shared" si="133"/>
        <v>0.51694098399215016</v>
      </c>
      <c r="L218">
        <f t="shared" si="134"/>
        <v>-2.3577363644999649E-4</v>
      </c>
      <c r="M218">
        <f t="shared" si="179"/>
        <v>1.3783361432638598E-4</v>
      </c>
      <c r="N218">
        <f t="shared" si="143"/>
        <v>3.3624652569874425E-4</v>
      </c>
      <c r="P218" s="2">
        <f t="shared" si="160"/>
        <v>0.45999899999999627</v>
      </c>
      <c r="Q218" s="2">
        <f t="shared" si="161"/>
        <v>0.45999899999999627</v>
      </c>
      <c r="R218" s="2">
        <f t="shared" si="162"/>
        <v>0</v>
      </c>
      <c r="S218" s="2">
        <f t="shared" si="182"/>
        <v>-0.27181831818181801</v>
      </c>
      <c r="T218" s="2">
        <f t="shared" si="183"/>
        <v>-0.25899999999999962</v>
      </c>
      <c r="U218" s="9">
        <f t="shared" si="144"/>
        <v>1.0494915759915768</v>
      </c>
      <c r="V218" s="9">
        <f t="shared" si="145"/>
        <v>51.207411061634446</v>
      </c>
      <c r="W218" s="9">
        <f t="shared" si="146"/>
        <v>0.43913330044528998</v>
      </c>
      <c r="X218" s="9">
        <f t="shared" si="184"/>
        <v>0.42547157660291407</v>
      </c>
      <c r="Y218" s="9">
        <f t="shared" si="147"/>
        <v>0.89617075581057382</v>
      </c>
      <c r="AA218" s="8">
        <f t="shared" si="148"/>
        <v>4.9575066287960396</v>
      </c>
      <c r="AD218" s="7">
        <f t="shared" si="163"/>
        <v>5.6331155915536352E-3</v>
      </c>
      <c r="AE218" s="6">
        <f t="shared" si="167"/>
        <v>6.0196979065999141E-3</v>
      </c>
      <c r="AF218" s="6">
        <f t="shared" si="137"/>
        <v>1.9508839784625377E-4</v>
      </c>
      <c r="AG218" s="6">
        <f t="shared" si="138"/>
        <v>-3.3112620422602254E-4</v>
      </c>
      <c r="AI218">
        <f t="shared" si="139"/>
        <v>1.7212647272391457E-10</v>
      </c>
      <c r="AL218" s="7">
        <f t="shared" si="168"/>
        <v>1.3647473314628638E-2</v>
      </c>
      <c r="AM218" s="6">
        <f t="shared" si="169"/>
        <v>1.9671064695749998E-2</v>
      </c>
      <c r="AN218" s="6">
        <f t="shared" si="164"/>
        <v>1.9527769328917899E-4</v>
      </c>
      <c r="AO218" s="6">
        <f t="shared" si="165"/>
        <v>-5.8234800785143762E-3</v>
      </c>
      <c r="AQ218">
        <f t="shared" si="166"/>
        <v>5.3490410449296222E-8</v>
      </c>
      <c r="AT218" s="7">
        <f t="shared" si="173"/>
        <v>5.9366116517889277E-2</v>
      </c>
      <c r="AU218" s="6">
        <f t="shared" si="174"/>
        <v>2.4156036803348199E-2</v>
      </c>
      <c r="AV218" s="6">
        <f t="shared" si="170"/>
        <v>1.9716539223513306E-4</v>
      </c>
      <c r="AW218" s="6">
        <f t="shared" si="171"/>
        <v>3.5684737844077927E-2</v>
      </c>
      <c r="AY218">
        <f t="shared" si="172"/>
        <v>0.42771186070886241</v>
      </c>
      <c r="BB218" s="7">
        <f t="shared" si="180"/>
        <v>4.5595870906404302E-2</v>
      </c>
      <c r="BC218" s="6">
        <f t="shared" si="181"/>
        <v>1.8777573715806996E-2</v>
      </c>
      <c r="BD218" s="6">
        <f t="shared" si="176"/>
        <v>1.966337037247702E-4</v>
      </c>
      <c r="BE218" s="6">
        <f t="shared" si="177"/>
        <v>2.713749428911438E-2</v>
      </c>
      <c r="BG218">
        <f t="shared" si="178"/>
        <v>0.24789874012789009</v>
      </c>
      <c r="BJ218" s="4">
        <f t="shared" si="149"/>
        <v>81.889999000000003</v>
      </c>
      <c r="BK218" s="3">
        <f t="shared" si="150"/>
        <v>5.6331155915536352E-3</v>
      </c>
      <c r="BL218" s="3"/>
      <c r="BM218" s="3">
        <f t="shared" si="151"/>
        <v>1.9508839784625377E-4</v>
      </c>
      <c r="BN218" s="3">
        <f t="shared" si="151"/>
        <v>-3.3112620422602254E-4</v>
      </c>
      <c r="BO218" s="3">
        <f t="shared" si="152"/>
        <v>1.3647473314628638E-2</v>
      </c>
      <c r="BP218" s="3"/>
      <c r="BQ218" s="3">
        <f t="shared" si="153"/>
        <v>1.9527769328917899E-4</v>
      </c>
      <c r="BR218" s="3">
        <f t="shared" si="153"/>
        <v>-5.8234800785143762E-3</v>
      </c>
      <c r="BS218" s="3">
        <f t="shared" si="154"/>
        <v>5.9366116517889277E-2</v>
      </c>
      <c r="BT218" s="3"/>
      <c r="BU218" s="3">
        <f t="shared" si="155"/>
        <v>1.9716539223513306E-4</v>
      </c>
      <c r="BV218" s="3">
        <f t="shared" si="155"/>
        <v>3.5684737844077927E-2</v>
      </c>
      <c r="BW218" s="3">
        <f t="shared" si="156"/>
        <v>4.5595870906404302E-2</v>
      </c>
      <c r="BX218" s="3"/>
      <c r="BY218" s="3">
        <f t="shared" si="157"/>
        <v>1.966337037247702E-4</v>
      </c>
      <c r="BZ218" s="3">
        <f t="shared" si="157"/>
        <v>2.713749428911438E-2</v>
      </c>
    </row>
    <row r="219" spans="1:78" s="2" customFormat="1" hidden="1">
      <c r="A219" s="11">
        <v>40693</v>
      </c>
      <c r="B219">
        <v>81.459998999999996</v>
      </c>
      <c r="C219">
        <f t="shared" si="135"/>
        <v>86.339995999999999</v>
      </c>
      <c r="D219">
        <f t="shared" si="136"/>
        <v>76.389999000000003</v>
      </c>
      <c r="E219" s="10">
        <f t="shared" si="140"/>
        <v>2.5267623781454408E-2</v>
      </c>
      <c r="F219" s="10">
        <f t="shared" si="141"/>
        <v>2.7907896076142656E-2</v>
      </c>
      <c r="G219" s="33">
        <f t="shared" si="158"/>
        <v>0.39951621104816271</v>
      </c>
      <c r="H219" s="33">
        <f t="shared" si="159"/>
        <v>0.39713632336749016</v>
      </c>
      <c r="I219" s="10">
        <f t="shared" si="142"/>
        <v>0.39951621104816271</v>
      </c>
      <c r="J219">
        <f t="shared" si="175"/>
        <v>0.40810187152451555</v>
      </c>
      <c r="K219">
        <f t="shared" si="133"/>
        <v>0.51109786303247506</v>
      </c>
      <c r="L219">
        <f t="shared" si="134"/>
        <v>-3.3957035046503663E-4</v>
      </c>
      <c r="M219">
        <f t="shared" si="179"/>
        <v>7.459913781961467E-5</v>
      </c>
      <c r="N219">
        <f t="shared" si="143"/>
        <v>3.7275253945618617E-4</v>
      </c>
      <c r="P219" s="2">
        <f t="shared" si="160"/>
        <v>-0.43000000000000682</v>
      </c>
      <c r="Q219" s="2">
        <f t="shared" si="161"/>
        <v>0</v>
      </c>
      <c r="R219" s="2">
        <f t="shared" si="162"/>
        <v>-0.43000000000000682</v>
      </c>
      <c r="S219" s="2">
        <f t="shared" si="182"/>
        <v>-0.28409086363636377</v>
      </c>
      <c r="T219" s="2">
        <f t="shared" si="183"/>
        <v>-0.27150000000000035</v>
      </c>
      <c r="U219" s="9">
        <f t="shared" si="144"/>
        <v>1.0463751883475632</v>
      </c>
      <c r="V219" s="9">
        <f t="shared" si="145"/>
        <v>51.133105713254146</v>
      </c>
      <c r="W219" s="9">
        <f t="shared" si="146"/>
        <v>0.4398020485807127</v>
      </c>
      <c r="X219" s="9">
        <f t="shared" si="184"/>
        <v>0.41666120545984953</v>
      </c>
      <c r="Y219" s="9">
        <f t="shared" si="147"/>
        <v>0.89625004915086137</v>
      </c>
      <c r="AA219" s="8">
        <f t="shared" si="148"/>
        <v>4.9445267217955458</v>
      </c>
      <c r="AD219" s="7">
        <f t="shared" si="163"/>
        <v>-5.2647811262908949E-3</v>
      </c>
      <c r="AE219" s="6">
        <f t="shared" si="167"/>
        <v>1.8416723263137017E-4</v>
      </c>
      <c r="AF219" s="6">
        <f t="shared" si="137"/>
        <v>2.7316262131064904E-3</v>
      </c>
      <c r="AG219" s="6">
        <f t="shared" si="138"/>
        <v>-5.4484661662130901E-3</v>
      </c>
      <c r="AI219">
        <f t="shared" si="139"/>
        <v>4.6602485972321457E-8</v>
      </c>
      <c r="AL219" s="7">
        <f t="shared" si="168"/>
        <v>6.7746146869088267E-3</v>
      </c>
      <c r="AM219" s="6">
        <f t="shared" si="169"/>
        <v>1.5414286993967215E-2</v>
      </c>
      <c r="AN219" s="6">
        <f t="shared" si="164"/>
        <v>2.7724527667957219E-3</v>
      </c>
      <c r="AO219" s="6">
        <f t="shared" si="165"/>
        <v>-8.3729208862234616E-3</v>
      </c>
      <c r="AQ219">
        <f t="shared" si="166"/>
        <v>1.105769781813203E-7</v>
      </c>
      <c r="AT219" s="7">
        <f t="shared" si="173"/>
        <v>3.2184417682377751E-2</v>
      </c>
      <c r="AU219" s="6">
        <f t="shared" si="174"/>
        <v>2.7887184358627137E-2</v>
      </c>
      <c r="AV219" s="6">
        <f t="shared" si="170"/>
        <v>2.8113442591406138E-3</v>
      </c>
      <c r="AW219" s="6">
        <f t="shared" si="171"/>
        <v>5.1589427780067976E-3</v>
      </c>
      <c r="AY219">
        <f t="shared" si="172"/>
        <v>8.9393860760640358E-3</v>
      </c>
      <c r="BB219" s="7">
        <f t="shared" si="180"/>
        <v>2.9399240455145016E-2</v>
      </c>
      <c r="BC219" s="6">
        <f t="shared" si="181"/>
        <v>2.2296378136502464E-2</v>
      </c>
      <c r="BD219" s="6">
        <f t="shared" si="176"/>
        <v>2.8037600233630357E-3</v>
      </c>
      <c r="BE219" s="6">
        <f t="shared" si="177"/>
        <v>7.7333681899646352E-3</v>
      </c>
      <c r="BG219">
        <f t="shared" si="178"/>
        <v>2.0131317799396701E-2</v>
      </c>
      <c r="BJ219" s="4">
        <f t="shared" si="149"/>
        <v>81.459998999999996</v>
      </c>
      <c r="BK219" s="3">
        <f t="shared" si="150"/>
        <v>-5.2647811262908949E-3</v>
      </c>
      <c r="BL219" s="3"/>
      <c r="BM219" s="3">
        <f t="shared" si="151"/>
        <v>2.7316262131064904E-3</v>
      </c>
      <c r="BN219" s="3">
        <f t="shared" si="151"/>
        <v>-5.4484661662130901E-3</v>
      </c>
      <c r="BO219" s="3">
        <f t="shared" si="152"/>
        <v>6.7746146869088267E-3</v>
      </c>
      <c r="BP219" s="3"/>
      <c r="BQ219" s="3">
        <f t="shared" si="153"/>
        <v>2.7724527667957219E-3</v>
      </c>
      <c r="BR219" s="3">
        <f t="shared" si="153"/>
        <v>-8.3729208862234616E-3</v>
      </c>
      <c r="BS219" s="3">
        <f t="shared" si="154"/>
        <v>3.2184417682377751E-2</v>
      </c>
      <c r="BT219" s="3"/>
      <c r="BU219" s="3">
        <f t="shared" si="155"/>
        <v>2.8113442591406138E-3</v>
      </c>
      <c r="BV219" s="3">
        <f t="shared" si="155"/>
        <v>5.1589427780067976E-3</v>
      </c>
      <c r="BW219" s="3">
        <f t="shared" si="156"/>
        <v>2.9399240455145016E-2</v>
      </c>
      <c r="BX219" s="3"/>
      <c r="BY219" s="3">
        <f t="shared" si="157"/>
        <v>2.8037600233630357E-3</v>
      </c>
      <c r="BZ219" s="3">
        <f t="shared" si="157"/>
        <v>7.7333681899646352E-3</v>
      </c>
    </row>
    <row r="220" spans="1:78" s="2" customFormat="1" hidden="1">
      <c r="A220" s="11">
        <v>40700</v>
      </c>
      <c r="B220">
        <v>82.050003000000004</v>
      </c>
      <c r="C220">
        <f t="shared" si="135"/>
        <v>86.339995999999999</v>
      </c>
      <c r="D220">
        <f t="shared" si="136"/>
        <v>76.389999000000003</v>
      </c>
      <c r="E220" s="10">
        <f t="shared" si="140"/>
        <v>2.2133422931798138E-2</v>
      </c>
      <c r="F220" s="10">
        <f t="shared" si="141"/>
        <v>3.1042096925798957E-2</v>
      </c>
      <c r="G220" s="33">
        <f t="shared" si="158"/>
        <v>0.34996014440141882</v>
      </c>
      <c r="H220" s="33">
        <f t="shared" si="159"/>
        <v>0.44173678334956007</v>
      </c>
      <c r="I220" s="10">
        <f t="shared" si="142"/>
        <v>0.44173678334956007</v>
      </c>
      <c r="J220">
        <f t="shared" si="175"/>
        <v>0.39305439262196085</v>
      </c>
      <c r="K220">
        <f t="shared" si="133"/>
        <v>0.50467392706990077</v>
      </c>
      <c r="L220">
        <f t="shared" si="134"/>
        <v>-4.4562247810064079E-4</v>
      </c>
      <c r="M220">
        <f t="shared" si="179"/>
        <v>2.3542423850009535E-6</v>
      </c>
      <c r="N220">
        <f t="shared" si="143"/>
        <v>4.0317904843707757E-4</v>
      </c>
      <c r="P220" s="2">
        <f t="shared" si="160"/>
        <v>0.59000400000000752</v>
      </c>
      <c r="Q220" s="2">
        <f t="shared" si="161"/>
        <v>0.59000400000000752</v>
      </c>
      <c r="R220" s="2">
        <f t="shared" si="162"/>
        <v>0</v>
      </c>
      <c r="S220" s="2">
        <f t="shared" si="182"/>
        <v>-0.25499999999999995</v>
      </c>
      <c r="T220" s="2">
        <f t="shared" si="183"/>
        <v>-0.25900000000000034</v>
      </c>
      <c r="U220" s="9">
        <f t="shared" si="144"/>
        <v>0.98455598455598303</v>
      </c>
      <c r="V220" s="9">
        <f t="shared" si="145"/>
        <v>49.6108949416342</v>
      </c>
      <c r="W220" s="9">
        <f t="shared" si="146"/>
        <v>0.45350194552529227</v>
      </c>
      <c r="X220" s="9">
        <f t="shared" si="184"/>
        <v>0.2361729613659945</v>
      </c>
      <c r="Y220" s="9">
        <f t="shared" si="147"/>
        <v>0.89787444334770616</v>
      </c>
      <c r="AA220" s="8">
        <f t="shared" si="148"/>
        <v>4.9448339605433969</v>
      </c>
      <c r="AD220" s="7">
        <f t="shared" si="163"/>
        <v>7.2167641548679072E-3</v>
      </c>
      <c r="AE220" s="6">
        <f t="shared" si="167"/>
        <v>9.7599151428850615E-4</v>
      </c>
      <c r="AF220" s="6">
        <f t="shared" si="137"/>
        <v>3.1192678037300905E-3</v>
      </c>
      <c r="AG220" s="6">
        <f t="shared" si="138"/>
        <v>6.2407119952582945E-3</v>
      </c>
      <c r="AI220">
        <f t="shared" si="139"/>
        <v>6.1140480702921128E-8</v>
      </c>
      <c r="AL220" s="7">
        <f t="shared" si="168"/>
        <v>7.58509862013052E-3</v>
      </c>
      <c r="AM220" s="6">
        <f t="shared" si="169"/>
        <v>1.1274866295351982E-2</v>
      </c>
      <c r="AN220" s="6">
        <f t="shared" si="164"/>
        <v>3.1574712939914521E-3</v>
      </c>
      <c r="AO220" s="6">
        <f t="shared" si="165"/>
        <v>-3.5573426803055704E-3</v>
      </c>
      <c r="AQ220">
        <f t="shared" si="166"/>
        <v>1.9960074045936309E-8</v>
      </c>
      <c r="AT220" s="7">
        <f t="shared" si="173"/>
        <v>3.8134160256368066E-2</v>
      </c>
      <c r="AU220" s="6">
        <f t="shared" si="174"/>
        <v>3.2288952224607897E-2</v>
      </c>
      <c r="AV220" s="6">
        <f t="shared" si="170"/>
        <v>3.1788344929449164E-3</v>
      </c>
      <c r="AW220" s="6">
        <f t="shared" si="171"/>
        <v>6.4388942581643446E-3</v>
      </c>
      <c r="AY220">
        <f t="shared" si="172"/>
        <v>1.3925437823644485E-2</v>
      </c>
      <c r="BB220" s="7">
        <f t="shared" si="180"/>
        <v>4.5504901232604575E-2</v>
      </c>
      <c r="BC220" s="6">
        <f t="shared" si="181"/>
        <v>2.6077915278125585E-2</v>
      </c>
      <c r="BD220" s="6">
        <f t="shared" si="176"/>
        <v>3.1951635995437128E-3</v>
      </c>
      <c r="BE220" s="6">
        <f t="shared" si="177"/>
        <v>2.0037294469946981E-2</v>
      </c>
      <c r="BG220">
        <f t="shared" si="178"/>
        <v>0.13514904798364466</v>
      </c>
      <c r="BJ220" s="4">
        <f t="shared" si="149"/>
        <v>82.050003000000004</v>
      </c>
      <c r="BK220" s="3">
        <f t="shared" si="150"/>
        <v>7.2167641548679072E-3</v>
      </c>
      <c r="BL220" s="3"/>
      <c r="BM220" s="3">
        <f t="shared" si="151"/>
        <v>3.1192678037300905E-3</v>
      </c>
      <c r="BN220" s="3">
        <f t="shared" si="151"/>
        <v>6.2407119952582945E-3</v>
      </c>
      <c r="BO220" s="3">
        <f t="shared" si="152"/>
        <v>7.58509862013052E-3</v>
      </c>
      <c r="BP220" s="3"/>
      <c r="BQ220" s="3">
        <f t="shared" si="153"/>
        <v>3.1574712939914521E-3</v>
      </c>
      <c r="BR220" s="3">
        <f t="shared" si="153"/>
        <v>-3.5573426803055704E-3</v>
      </c>
      <c r="BS220" s="3">
        <f t="shared" si="154"/>
        <v>3.8134160256368066E-2</v>
      </c>
      <c r="BT220" s="3"/>
      <c r="BU220" s="3">
        <f t="shared" si="155"/>
        <v>3.1788344929449164E-3</v>
      </c>
      <c r="BV220" s="3">
        <f t="shared" si="155"/>
        <v>6.4388942581643446E-3</v>
      </c>
      <c r="BW220" s="3">
        <f t="shared" si="156"/>
        <v>4.5504901232604575E-2</v>
      </c>
      <c r="BX220" s="3"/>
      <c r="BY220" s="3">
        <f t="shared" si="157"/>
        <v>3.1951635995437128E-3</v>
      </c>
      <c r="BZ220" s="3">
        <f t="shared" si="157"/>
        <v>2.0037294469946981E-2</v>
      </c>
    </row>
    <row r="221" spans="1:78" s="2" customFormat="1" hidden="1">
      <c r="A221" s="11">
        <v>40707</v>
      </c>
      <c r="B221">
        <v>81.809997999999993</v>
      </c>
      <c r="C221">
        <f t="shared" si="135"/>
        <v>86.339995999999999</v>
      </c>
      <c r="D221">
        <f t="shared" si="136"/>
        <v>76.389999000000003</v>
      </c>
      <c r="E221" s="10">
        <f t="shared" si="140"/>
        <v>2.3405642155906872E-2</v>
      </c>
      <c r="F221" s="10">
        <f t="shared" si="141"/>
        <v>2.9769877701690216E-2</v>
      </c>
      <c r="G221" s="33">
        <f t="shared" si="158"/>
        <v>0.37007569655759781</v>
      </c>
      <c r="H221" s="33">
        <f t="shared" si="159"/>
        <v>0.42363278640899887</v>
      </c>
      <c r="I221" s="10">
        <f t="shared" si="142"/>
        <v>0.42363278640899887</v>
      </c>
      <c r="J221">
        <f t="shared" si="175"/>
        <v>0.37653361049793582</v>
      </c>
      <c r="K221">
        <f t="shared" si="133"/>
        <v>0.49782628431185749</v>
      </c>
      <c r="L221">
        <f t="shared" si="134"/>
        <v>-5.5135605832527248E-4</v>
      </c>
      <c r="M221">
        <f t="shared" si="179"/>
        <v>-7.7605743171381165E-5</v>
      </c>
      <c r="N221">
        <f t="shared" si="143"/>
        <v>4.2637528363850217E-4</v>
      </c>
      <c r="P221" s="2">
        <f t="shared" si="160"/>
        <v>-0.24000500000001068</v>
      </c>
      <c r="Q221" s="2">
        <f t="shared" si="161"/>
        <v>0</v>
      </c>
      <c r="R221" s="2">
        <f t="shared" si="162"/>
        <v>-0.24000500000001068</v>
      </c>
      <c r="S221" s="2">
        <f t="shared" si="182"/>
        <v>-0.25772750000000078</v>
      </c>
      <c r="T221" s="2">
        <f t="shared" si="183"/>
        <v>-0.27100025000000089</v>
      </c>
      <c r="U221" s="9">
        <f t="shared" si="144"/>
        <v>0.95102310791226186</v>
      </c>
      <c r="V221" s="9">
        <f t="shared" si="145"/>
        <v>48.744840799447353</v>
      </c>
      <c r="W221" s="9">
        <f t="shared" si="146"/>
        <v>0.46129643280497384</v>
      </c>
      <c r="X221" s="9">
        <f t="shared" si="184"/>
        <v>0.13348508506935977</v>
      </c>
      <c r="Y221" s="9">
        <f t="shared" si="147"/>
        <v>0.89879863423437589</v>
      </c>
      <c r="AA221" s="8">
        <f t="shared" si="148"/>
        <v>4.9370550528209245</v>
      </c>
      <c r="AD221" s="7">
        <f t="shared" si="163"/>
        <v>-2.9293930204532148E-3</v>
      </c>
      <c r="AE221" s="6">
        <f t="shared" si="167"/>
        <v>2.1436855672073464E-3</v>
      </c>
      <c r="AF221" s="6">
        <f t="shared" si="137"/>
        <v>2.5405359081864154E-3</v>
      </c>
      <c r="AG221" s="6">
        <f t="shared" si="138"/>
        <v>-5.0697062737777576E-3</v>
      </c>
      <c r="AI221">
        <f t="shared" si="139"/>
        <v>4.0348385718024422E-8</v>
      </c>
      <c r="AL221" s="7">
        <f t="shared" si="168"/>
        <v>-9.7740999187623961E-4</v>
      </c>
      <c r="AM221" s="6">
        <f t="shared" si="169"/>
        <v>6.7574441574479362E-3</v>
      </c>
      <c r="AN221" s="6">
        <f t="shared" si="164"/>
        <v>2.5470468181593834E-3</v>
      </c>
      <c r="AO221" s="6">
        <f t="shared" si="165"/>
        <v>-7.7069771553165637E-3</v>
      </c>
      <c r="AQ221">
        <f t="shared" si="166"/>
        <v>9.368690358449747E-8</v>
      </c>
      <c r="AT221" s="7">
        <f t="shared" si="173"/>
        <v>2.1747984159417078E-2</v>
      </c>
      <c r="AU221" s="6">
        <f t="shared" si="174"/>
        <v>3.315792195873566E-2</v>
      </c>
      <c r="AV221" s="6">
        <f t="shared" si="170"/>
        <v>2.5598158890427973E-3</v>
      </c>
      <c r="AW221" s="6">
        <f t="shared" si="171"/>
        <v>-1.1108430362465265E-2</v>
      </c>
      <c r="AY221">
        <f t="shared" si="172"/>
        <v>4.144686305658947E-2</v>
      </c>
      <c r="BB221" s="7">
        <f t="shared" si="180"/>
        <v>4.3085855240764387E-2</v>
      </c>
      <c r="BC221" s="6">
        <f t="shared" si="181"/>
        <v>2.9721527220819045E-2</v>
      </c>
      <c r="BD221" s="6">
        <f t="shared" si="176"/>
        <v>2.5791385796659328E-3</v>
      </c>
      <c r="BE221" s="6">
        <f t="shared" si="177"/>
        <v>1.3855234496834141E-2</v>
      </c>
      <c r="BG221">
        <f t="shared" si="178"/>
        <v>6.4619350792706587E-2</v>
      </c>
      <c r="BJ221" s="4">
        <f t="shared" si="149"/>
        <v>81.809997999999993</v>
      </c>
      <c r="BK221" s="3">
        <f t="shared" si="150"/>
        <v>-2.9293930204532148E-3</v>
      </c>
      <c r="BL221" s="3"/>
      <c r="BM221" s="3">
        <f t="shared" si="151"/>
        <v>2.5405359081864154E-3</v>
      </c>
      <c r="BN221" s="3">
        <f t="shared" si="151"/>
        <v>-5.0697062737777576E-3</v>
      </c>
      <c r="BO221" s="3">
        <f t="shared" si="152"/>
        <v>-9.7740999187623961E-4</v>
      </c>
      <c r="BP221" s="3"/>
      <c r="BQ221" s="3">
        <f t="shared" si="153"/>
        <v>2.5470468181593834E-3</v>
      </c>
      <c r="BR221" s="3">
        <f t="shared" si="153"/>
        <v>-7.7069771553165637E-3</v>
      </c>
      <c r="BS221" s="3">
        <f t="shared" si="154"/>
        <v>2.1747984159417078E-2</v>
      </c>
      <c r="BT221" s="3"/>
      <c r="BU221" s="3">
        <f t="shared" si="155"/>
        <v>2.5598158890427973E-3</v>
      </c>
      <c r="BV221" s="3">
        <f t="shared" si="155"/>
        <v>-1.1108430362465265E-2</v>
      </c>
      <c r="BW221" s="3">
        <f t="shared" si="156"/>
        <v>4.3085855240764387E-2</v>
      </c>
      <c r="BX221" s="3"/>
      <c r="BY221" s="3">
        <f t="shared" si="157"/>
        <v>2.5791385796659328E-3</v>
      </c>
      <c r="BZ221" s="3">
        <f t="shared" si="157"/>
        <v>1.3855234496834141E-2</v>
      </c>
    </row>
    <row r="222" spans="1:78" s="2" customFormat="1" hidden="1">
      <c r="A222" s="11">
        <v>40714</v>
      </c>
      <c r="B222">
        <v>81.900002000000001</v>
      </c>
      <c r="C222">
        <f t="shared" si="135"/>
        <v>86.339995999999999</v>
      </c>
      <c r="D222">
        <f t="shared" si="136"/>
        <v>76.389999000000003</v>
      </c>
      <c r="E222" s="10">
        <f t="shared" si="140"/>
        <v>2.2928111834149747E-2</v>
      </c>
      <c r="F222" s="10">
        <f t="shared" si="141"/>
        <v>3.0247408023447282E-2</v>
      </c>
      <c r="G222" s="33">
        <f t="shared" si="158"/>
        <v>0.36252527921486993</v>
      </c>
      <c r="H222" s="33">
        <f t="shared" si="159"/>
        <v>0.4304281620174531</v>
      </c>
      <c r="I222" s="10">
        <f t="shared" si="142"/>
        <v>0.4304281620174531</v>
      </c>
      <c r="J222">
        <f t="shared" si="175"/>
        <v>0.35331149494972525</v>
      </c>
      <c r="K222">
        <f t="shared" si="133"/>
        <v>0.49064780583534384</v>
      </c>
      <c r="L222">
        <f t="shared" si="134"/>
        <v>-6.5246454887656373E-4</v>
      </c>
      <c r="M222">
        <f t="shared" si="179"/>
        <v>-1.636554323028806E-4</v>
      </c>
      <c r="N222">
        <f t="shared" si="143"/>
        <v>4.3992820491631479E-4</v>
      </c>
      <c r="P222" s="2">
        <f t="shared" si="160"/>
        <v>9.0004000000007522E-2</v>
      </c>
      <c r="Q222" s="2">
        <f t="shared" si="161"/>
        <v>9.0004000000007522E-2</v>
      </c>
      <c r="R222" s="2">
        <f t="shared" si="162"/>
        <v>0</v>
      </c>
      <c r="S222" s="2">
        <f t="shared" si="182"/>
        <v>-0.24636386363636442</v>
      </c>
      <c r="T222" s="2">
        <f t="shared" si="183"/>
        <v>-0.17150035000000088</v>
      </c>
      <c r="U222" s="9">
        <f t="shared" si="144"/>
        <v>1.4365210545422393</v>
      </c>
      <c r="V222" s="9">
        <f t="shared" si="145"/>
        <v>58.95787569182837</v>
      </c>
      <c r="W222" s="9">
        <f t="shared" si="146"/>
        <v>0.36937911877354468</v>
      </c>
      <c r="X222" s="9">
        <f t="shared" si="184"/>
        <v>1</v>
      </c>
      <c r="Y222" s="9">
        <f t="shared" si="147"/>
        <v>0.89100000000000001</v>
      </c>
      <c r="AA222" s="8">
        <f t="shared" si="148"/>
        <v>4.8141305419281863</v>
      </c>
      <c r="AD222" s="7">
        <f t="shared" si="163"/>
        <v>1.0995542003306477E-3</v>
      </c>
      <c r="AE222" s="6">
        <f t="shared" si="167"/>
        <v>-9.1491941006128358E-4</v>
      </c>
      <c r="AF222" s="6">
        <f t="shared" si="137"/>
        <v>1.0329556947344879E-3</v>
      </c>
      <c r="AG222" s="6">
        <f t="shared" si="138"/>
        <v>1.9916936292524064E-3</v>
      </c>
      <c r="AI222">
        <f t="shared" si="139"/>
        <v>6.2273838505567067E-9</v>
      </c>
      <c r="AL222" s="7">
        <f t="shared" si="168"/>
        <v>5.3869253347450614E-3</v>
      </c>
      <c r="AM222" s="6">
        <f t="shared" si="169"/>
        <v>4.692307162477042E-3</v>
      </c>
      <c r="AN222" s="6">
        <f t="shared" si="164"/>
        <v>1.034518955207368E-3</v>
      </c>
      <c r="AO222" s="6">
        <f t="shared" si="165"/>
        <v>8.1836286274651789E-4</v>
      </c>
      <c r="AQ222">
        <f t="shared" si="166"/>
        <v>1.0563371847360823E-9</v>
      </c>
      <c r="AT222" s="7">
        <f t="shared" si="173"/>
        <v>1.3769617523082959E-2</v>
      </c>
      <c r="AU222" s="6">
        <f t="shared" si="174"/>
        <v>3.2020314554732171E-2</v>
      </c>
      <c r="AV222" s="6">
        <f t="shared" si="170"/>
        <v>1.0478947808757043E-3</v>
      </c>
      <c r="AW222" s="6">
        <f t="shared" si="171"/>
        <v>-1.7008319271798245E-2</v>
      </c>
      <c r="AY222">
        <f t="shared" si="172"/>
        <v>9.7164824759289906E-2</v>
      </c>
      <c r="BB222" s="7">
        <f t="shared" si="180"/>
        <v>5.9488260726343528E-2</v>
      </c>
      <c r="BC222" s="6">
        <f t="shared" si="181"/>
        <v>3.4583110918841954E-2</v>
      </c>
      <c r="BD222" s="6">
        <f t="shared" si="176"/>
        <v>1.05802450864958E-3</v>
      </c>
      <c r="BE222" s="6">
        <f t="shared" si="177"/>
        <v>2.6565221731630624E-2</v>
      </c>
      <c r="BG222">
        <f t="shared" si="178"/>
        <v>0.23755365662232841</v>
      </c>
      <c r="BJ222" s="4">
        <f t="shared" si="149"/>
        <v>81.900002000000001</v>
      </c>
      <c r="BK222" s="3">
        <f t="shared" si="150"/>
        <v>1.0995542003306477E-3</v>
      </c>
      <c r="BL222" s="3"/>
      <c r="BM222" s="3">
        <f t="shared" si="151"/>
        <v>1.0329556947344879E-3</v>
      </c>
      <c r="BN222" s="3">
        <f t="shared" si="151"/>
        <v>1.9916936292524064E-3</v>
      </c>
      <c r="BO222" s="3">
        <f t="shared" si="152"/>
        <v>5.3869253347450614E-3</v>
      </c>
      <c r="BP222" s="3"/>
      <c r="BQ222" s="3">
        <f t="shared" si="153"/>
        <v>1.034518955207368E-3</v>
      </c>
      <c r="BR222" s="3">
        <f t="shared" si="153"/>
        <v>8.1836286274651789E-4</v>
      </c>
      <c r="BS222" s="3">
        <f t="shared" si="154"/>
        <v>1.3769617523082959E-2</v>
      </c>
      <c r="BT222" s="3"/>
      <c r="BU222" s="3">
        <f t="shared" si="155"/>
        <v>1.0478947808757043E-3</v>
      </c>
      <c r="BV222" s="3">
        <f t="shared" si="155"/>
        <v>-1.7008319271798245E-2</v>
      </c>
      <c r="BW222" s="3">
        <f t="shared" si="156"/>
        <v>5.9488260726343528E-2</v>
      </c>
      <c r="BX222" s="3"/>
      <c r="BY222" s="3">
        <f t="shared" si="157"/>
        <v>1.05802450864958E-3</v>
      </c>
      <c r="BZ222" s="3">
        <f t="shared" si="157"/>
        <v>2.6565221731630624E-2</v>
      </c>
    </row>
    <row r="223" spans="1:78" s="2" customFormat="1" hidden="1">
      <c r="A223" s="11">
        <v>40721</v>
      </c>
      <c r="B223">
        <v>79.620002999999997</v>
      </c>
      <c r="C223">
        <f t="shared" si="135"/>
        <v>86.339995999999999</v>
      </c>
      <c r="D223">
        <f t="shared" si="136"/>
        <v>76.389999000000003</v>
      </c>
      <c r="E223" s="10">
        <f t="shared" si="140"/>
        <v>3.5189834588200158E-2</v>
      </c>
      <c r="F223" s="10">
        <f t="shared" si="141"/>
        <v>1.7985685269396905E-2</v>
      </c>
      <c r="G223" s="33">
        <f t="shared" si="158"/>
        <v>0.55640013891642948</v>
      </c>
      <c r="H223" s="33">
        <f t="shared" si="159"/>
        <v>0.25594078828604999</v>
      </c>
      <c r="I223" s="10">
        <f t="shared" si="142"/>
        <v>0.55640013891642948</v>
      </c>
      <c r="J223">
        <f t="shared" si="175"/>
        <v>0.34893967749604254</v>
      </c>
      <c r="K223">
        <f t="shared" si="133"/>
        <v>0.48339053625602701</v>
      </c>
      <c r="L223">
        <f t="shared" si="134"/>
        <v>-7.4403766359432588E-4</v>
      </c>
      <c r="M223">
        <f t="shared" si="179"/>
        <v>-2.5384049056893505E-4</v>
      </c>
      <c r="N223">
        <f t="shared" si="143"/>
        <v>4.4117745572285177E-4</v>
      </c>
      <c r="P223" s="2">
        <f t="shared" si="160"/>
        <v>-2.2799990000000037</v>
      </c>
      <c r="Q223" s="2">
        <f t="shared" si="161"/>
        <v>0</v>
      </c>
      <c r="R223" s="2">
        <f t="shared" si="162"/>
        <v>-2.2799990000000037</v>
      </c>
      <c r="S223" s="2">
        <f t="shared" si="182"/>
        <v>-0.35000018181818277</v>
      </c>
      <c r="T223" s="2">
        <f t="shared" si="183"/>
        <v>-0.28550030000000104</v>
      </c>
      <c r="U223" s="9">
        <f t="shared" si="144"/>
        <v>1.2259187882400877</v>
      </c>
      <c r="V223" s="9">
        <f t="shared" si="145"/>
        <v>55.074731149978504</v>
      </c>
      <c r="W223" s="9">
        <f t="shared" si="146"/>
        <v>0.40432741965019348</v>
      </c>
      <c r="X223" s="9">
        <f t="shared" si="184"/>
        <v>0.65753563622933053</v>
      </c>
      <c r="Y223" s="9">
        <f t="shared" si="147"/>
        <v>0.89408217927393607</v>
      </c>
      <c r="AA223" s="8">
        <f t="shared" si="148"/>
        <v>4.8477904538758949</v>
      </c>
      <c r="AD223" s="7">
        <f t="shared" si="163"/>
        <v>-2.8233660027902306E-2</v>
      </c>
      <c r="AE223" s="6">
        <f t="shared" si="167"/>
        <v>-1.356705291378583E-2</v>
      </c>
      <c r="AF223" s="6">
        <f t="shared" si="137"/>
        <v>7.0855579559790174E-3</v>
      </c>
      <c r="AG223" s="6">
        <f t="shared" si="138"/>
        <v>-1.4571747657670366E-2</v>
      </c>
      <c r="AI223">
        <f t="shared" si="139"/>
        <v>3.3333725243143139E-7</v>
      </c>
      <c r="AL223" s="7">
        <f t="shared" si="168"/>
        <v>-3.0063498848025061E-2</v>
      </c>
      <c r="AM223" s="6">
        <f t="shared" si="169"/>
        <v>-4.5172212212564299E-3</v>
      </c>
      <c r="AN223" s="6">
        <f t="shared" si="164"/>
        <v>7.4801022892652495E-3</v>
      </c>
      <c r="AO223" s="6">
        <f t="shared" si="165"/>
        <v>-2.5634929134827643E-2</v>
      </c>
      <c r="AQ223">
        <f t="shared" si="166"/>
        <v>1.0365135516524213E-6</v>
      </c>
      <c r="AT223" s="7">
        <f t="shared" si="173"/>
        <v>-1.607212000624832E-2</v>
      </c>
      <c r="AU223" s="6">
        <f t="shared" si="174"/>
        <v>2.7384231020600232E-2</v>
      </c>
      <c r="AV223" s="6">
        <f t="shared" si="170"/>
        <v>7.6113555818842389E-3</v>
      </c>
      <c r="AW223" s="6">
        <f t="shared" si="171"/>
        <v>-4.2455971948290816E-2</v>
      </c>
      <c r="AY223">
        <f t="shared" si="172"/>
        <v>0.60542987554718641</v>
      </c>
      <c r="BB223" s="7">
        <f t="shared" si="180"/>
        <v>9.3376829892204902E-3</v>
      </c>
      <c r="BC223" s="6">
        <f t="shared" si="181"/>
        <v>3.6274118757454191E-2</v>
      </c>
      <c r="BD223" s="6">
        <f t="shared" si="176"/>
        <v>7.7181263737593426E-3</v>
      </c>
      <c r="BE223" s="6">
        <f t="shared" si="177"/>
        <v>-2.5127822138758436E-2</v>
      </c>
      <c r="BG223">
        <f t="shared" si="178"/>
        <v>0.21254188510754529</v>
      </c>
      <c r="BJ223" s="4">
        <f t="shared" si="149"/>
        <v>79.620002999999997</v>
      </c>
      <c r="BK223" s="3">
        <f t="shared" si="150"/>
        <v>-2.8233660027902306E-2</v>
      </c>
      <c r="BL223" s="3"/>
      <c r="BM223" s="3">
        <f t="shared" si="151"/>
        <v>7.0855579559790174E-3</v>
      </c>
      <c r="BN223" s="3">
        <f t="shared" si="151"/>
        <v>-1.4571747657670366E-2</v>
      </c>
      <c r="BO223" s="3">
        <f t="shared" si="152"/>
        <v>-3.0063498848025061E-2</v>
      </c>
      <c r="BP223" s="3"/>
      <c r="BQ223" s="3">
        <f t="shared" si="153"/>
        <v>7.4801022892652495E-3</v>
      </c>
      <c r="BR223" s="3">
        <f t="shared" si="153"/>
        <v>-2.5634929134827643E-2</v>
      </c>
      <c r="BS223" s="3">
        <f t="shared" si="154"/>
        <v>-1.607212000624832E-2</v>
      </c>
      <c r="BT223" s="3"/>
      <c r="BU223" s="3">
        <f t="shared" si="155"/>
        <v>7.6113555818842389E-3</v>
      </c>
      <c r="BV223" s="3">
        <f t="shared" si="155"/>
        <v>-4.2455971948290816E-2</v>
      </c>
      <c r="BW223" s="3">
        <f t="shared" si="156"/>
        <v>9.3376829892204902E-3</v>
      </c>
      <c r="BX223" s="3"/>
      <c r="BY223" s="3">
        <f t="shared" si="157"/>
        <v>7.7181263737593426E-3</v>
      </c>
      <c r="BZ223" s="3">
        <f t="shared" si="157"/>
        <v>-2.5127822138758436E-2</v>
      </c>
    </row>
    <row r="224" spans="1:78" s="2" customFormat="1" hidden="1">
      <c r="A224" s="11">
        <v>40728</v>
      </c>
      <c r="B224">
        <v>80.879997000000003</v>
      </c>
      <c r="C224">
        <f t="shared" si="135"/>
        <v>86.339995999999999</v>
      </c>
      <c r="D224">
        <f t="shared" si="136"/>
        <v>76.389999000000003</v>
      </c>
      <c r="E224" s="10">
        <f t="shared" si="140"/>
        <v>2.8370897725951357E-2</v>
      </c>
      <c r="F224" s="10">
        <f t="shared" si="141"/>
        <v>2.4804622131645686E-2</v>
      </c>
      <c r="G224" s="33">
        <f t="shared" si="158"/>
        <v>0.44858328038848927</v>
      </c>
      <c r="H224" s="33">
        <f t="shared" si="159"/>
        <v>0.35297596096119593</v>
      </c>
      <c r="I224" s="10">
        <f t="shared" si="142"/>
        <v>0.44858328038848927</v>
      </c>
      <c r="J224">
        <f t="shared" si="175"/>
        <v>0.33780991846991854</v>
      </c>
      <c r="K224">
        <f t="shared" si="133"/>
        <v>0.47609051736580821</v>
      </c>
      <c r="L224">
        <f t="shared" si="134"/>
        <v>-8.2385520284200629E-4</v>
      </c>
      <c r="M224">
        <f t="shared" si="179"/>
        <v>-3.4605444082048986E-4</v>
      </c>
      <c r="N224">
        <f t="shared" si="143"/>
        <v>4.3002068581936482E-4</v>
      </c>
      <c r="P224" s="2">
        <f t="shared" si="160"/>
        <v>1.2599940000000061</v>
      </c>
      <c r="Q224" s="2">
        <f t="shared" si="161"/>
        <v>1.2599940000000061</v>
      </c>
      <c r="R224" s="2">
        <f t="shared" si="162"/>
        <v>0</v>
      </c>
      <c r="S224" s="2">
        <f t="shared" si="182"/>
        <v>-0.25954572727272823</v>
      </c>
      <c r="T224" s="2">
        <f t="shared" si="183"/>
        <v>-0.28550030000000104</v>
      </c>
      <c r="U224" s="9">
        <f t="shared" si="144"/>
        <v>0.90909090909090917</v>
      </c>
      <c r="V224" s="9">
        <f t="shared" si="145"/>
        <v>47.61904761904762</v>
      </c>
      <c r="W224" s="9">
        <f t="shared" si="146"/>
        <v>0.47142857142857147</v>
      </c>
      <c r="X224" s="9">
        <f t="shared" si="184"/>
        <v>0</v>
      </c>
      <c r="Y224" s="9">
        <f t="shared" si="147"/>
        <v>0.9</v>
      </c>
      <c r="AA224" s="8">
        <f t="shared" si="148"/>
        <v>4.909668510584309</v>
      </c>
      <c r="AD224" s="7">
        <f t="shared" si="163"/>
        <v>1.5701182369081645E-2</v>
      </c>
      <c r="AE224" s="6">
        <f t="shared" si="167"/>
        <v>-6.2662388294103307E-3</v>
      </c>
      <c r="AF224" s="6">
        <f t="shared" si="137"/>
        <v>1.0369095048799331E-2</v>
      </c>
      <c r="AG224" s="6">
        <f t="shared" si="138"/>
        <v>2.2047404581710346E-2</v>
      </c>
      <c r="AI224">
        <f t="shared" si="139"/>
        <v>7.6308955853943862E-7</v>
      </c>
      <c r="AL224" s="7">
        <f t="shared" si="168"/>
        <v>-1.1432923458490145E-2</v>
      </c>
      <c r="AM224" s="6">
        <f t="shared" si="169"/>
        <v>-9.2717267409115952E-3</v>
      </c>
      <c r="AN224" s="6">
        <f t="shared" si="164"/>
        <v>1.10449786570777E-2</v>
      </c>
      <c r="AO224" s="6">
        <f t="shared" si="165"/>
        <v>-2.2126282963800155E-3</v>
      </c>
      <c r="AQ224">
        <f t="shared" si="166"/>
        <v>7.7219621103178696E-9</v>
      </c>
      <c r="AT224" s="7">
        <f t="shared" si="173"/>
        <v>-6.7772178588128614E-3</v>
      </c>
      <c r="AU224" s="6">
        <f t="shared" si="174"/>
        <v>2.2597888489395136E-2</v>
      </c>
      <c r="AV224" s="6">
        <f t="shared" si="170"/>
        <v>1.1193854815825769E-2</v>
      </c>
      <c r="AW224" s="6">
        <f t="shared" si="171"/>
        <v>-2.89508721901727E-2</v>
      </c>
      <c r="AY224">
        <f t="shared" si="172"/>
        <v>0.28152020924311055</v>
      </c>
      <c r="BB224" s="7">
        <f t="shared" si="180"/>
        <v>2.3771843777424782E-2</v>
      </c>
      <c r="BC224" s="6">
        <f t="shared" si="181"/>
        <v>3.7725195925113718E-2</v>
      </c>
      <c r="BD224" s="6">
        <f t="shared" si="176"/>
        <v>1.1269591544752411E-2</v>
      </c>
      <c r="BE224" s="6">
        <f t="shared" si="177"/>
        <v>-1.2996359639339466E-2</v>
      </c>
      <c r="BG224">
        <f t="shared" si="178"/>
        <v>5.6856257717912639E-2</v>
      </c>
      <c r="BJ224" s="4">
        <f t="shared" si="149"/>
        <v>80.879997000000003</v>
      </c>
      <c r="BK224" s="3">
        <f t="shared" si="150"/>
        <v>1.5701182369081645E-2</v>
      </c>
      <c r="BL224" s="3"/>
      <c r="BM224" s="3">
        <f t="shared" si="151"/>
        <v>1.0369095048799331E-2</v>
      </c>
      <c r="BN224" s="3">
        <f t="shared" si="151"/>
        <v>2.2047404581710346E-2</v>
      </c>
      <c r="BO224" s="3">
        <f t="shared" si="152"/>
        <v>-1.1432923458490145E-2</v>
      </c>
      <c r="BP224" s="3"/>
      <c r="BQ224" s="3">
        <f t="shared" si="153"/>
        <v>1.10449786570777E-2</v>
      </c>
      <c r="BR224" s="3">
        <f t="shared" si="153"/>
        <v>-2.2126282963800155E-3</v>
      </c>
      <c r="BS224" s="3">
        <f t="shared" si="154"/>
        <v>-6.7772178588128614E-3</v>
      </c>
      <c r="BT224" s="3"/>
      <c r="BU224" s="3">
        <f t="shared" si="155"/>
        <v>1.1193854815825769E-2</v>
      </c>
      <c r="BV224" s="3">
        <f t="shared" si="155"/>
        <v>-2.89508721901727E-2</v>
      </c>
      <c r="BW224" s="3">
        <f t="shared" si="156"/>
        <v>2.3771843777424782E-2</v>
      </c>
      <c r="BX224" s="3"/>
      <c r="BY224" s="3">
        <f t="shared" si="157"/>
        <v>1.1269591544752411E-2</v>
      </c>
      <c r="BZ224" s="3">
        <f t="shared" si="157"/>
        <v>-1.2996359639339466E-2</v>
      </c>
    </row>
    <row r="225" spans="1:78" s="2" customFormat="1" hidden="1">
      <c r="A225" s="11">
        <v>40735</v>
      </c>
      <c r="B225">
        <v>81.25</v>
      </c>
      <c r="C225">
        <f t="shared" si="135"/>
        <v>86.339995999999999</v>
      </c>
      <c r="D225">
        <f t="shared" si="136"/>
        <v>76.389999000000003</v>
      </c>
      <c r="E225" s="10">
        <f t="shared" si="140"/>
        <v>2.6388654549137976E-2</v>
      </c>
      <c r="F225" s="10">
        <f t="shared" si="141"/>
        <v>2.6786865308459109E-2</v>
      </c>
      <c r="G225" s="33">
        <f t="shared" si="158"/>
        <v>0.41724126381319848</v>
      </c>
      <c r="H225" s="33">
        <f t="shared" si="159"/>
        <v>0.38118377587895819</v>
      </c>
      <c r="I225" s="10">
        <f t="shared" si="142"/>
        <v>0.41724126381319848</v>
      </c>
      <c r="J225">
        <f t="shared" si="175"/>
        <v>0.33084354606855737</v>
      </c>
      <c r="K225">
        <f t="shared" si="133"/>
        <v>0.46880714732570061</v>
      </c>
      <c r="L225">
        <f t="shared" si="134"/>
        <v>-8.9073446719091433E-4</v>
      </c>
      <c r="M225">
        <f t="shared" si="179"/>
        <v>-4.381069467604404E-4</v>
      </c>
      <c r="N225">
        <f t="shared" si="143"/>
        <v>4.0736476838742656E-4</v>
      </c>
      <c r="P225" s="2">
        <f t="shared" si="160"/>
        <v>0.37000299999999697</v>
      </c>
      <c r="Q225" s="2">
        <f t="shared" si="161"/>
        <v>0.37000299999999697</v>
      </c>
      <c r="R225" s="2">
        <f t="shared" si="162"/>
        <v>0</v>
      </c>
      <c r="S225" s="2">
        <f t="shared" si="182"/>
        <v>-0.25954572727272823</v>
      </c>
      <c r="T225" s="2">
        <f t="shared" si="183"/>
        <v>-0.28550030000000104</v>
      </c>
      <c r="U225" s="9">
        <f t="shared" si="144"/>
        <v>0.90909090909090917</v>
      </c>
      <c r="V225" s="9">
        <f t="shared" si="145"/>
        <v>47.61904761904762</v>
      </c>
      <c r="W225" s="9">
        <f t="shared" si="146"/>
        <v>0.47142857142857147</v>
      </c>
      <c r="X225" s="9">
        <f t="shared" si="184"/>
        <v>0</v>
      </c>
      <c r="Y225" s="9">
        <f t="shared" si="147"/>
        <v>0.9</v>
      </c>
      <c r="AA225" s="8">
        <f t="shared" si="148"/>
        <v>4.9026794822655164</v>
      </c>
      <c r="AD225" s="7">
        <f t="shared" si="163"/>
        <v>4.5642835896196471E-3</v>
      </c>
      <c r="AE225" s="6">
        <f t="shared" si="167"/>
        <v>1.0132732979350646E-2</v>
      </c>
      <c r="AF225" s="6">
        <f t="shared" si="137"/>
        <v>2.7881937540929443E-3</v>
      </c>
      <c r="AG225" s="6">
        <f t="shared" si="138"/>
        <v>-5.5540252065938329E-3</v>
      </c>
      <c r="AI225">
        <f t="shared" si="139"/>
        <v>4.8425739396357414E-8</v>
      </c>
      <c r="AL225" s="7">
        <f t="shared" si="168"/>
        <v>-7.9681940692010022E-3</v>
      </c>
      <c r="AM225" s="6">
        <f t="shared" si="169"/>
        <v>-1.1019422760242786E-2</v>
      </c>
      <c r="AN225" s="6">
        <f t="shared" si="164"/>
        <v>2.4986379228516126E-3</v>
      </c>
      <c r="AO225" s="6">
        <f t="shared" si="165"/>
        <v>3.253914970537175E-3</v>
      </c>
      <c r="AQ225">
        <f t="shared" si="166"/>
        <v>1.6700256522848493E-8</v>
      </c>
      <c r="AT225" s="7">
        <f t="shared" si="173"/>
        <v>-7.8460498607466986E-3</v>
      </c>
      <c r="AU225" s="6">
        <f t="shared" si="174"/>
        <v>1.6813363551665909E-2</v>
      </c>
      <c r="AV225" s="6">
        <f t="shared" si="170"/>
        <v>2.815360953287343E-3</v>
      </c>
      <c r="AW225" s="6">
        <f t="shared" si="171"/>
        <v>-2.4473467368132273E-2</v>
      </c>
      <c r="AY225">
        <f t="shared" si="172"/>
        <v>0.20117651495160288</v>
      </c>
      <c r="BB225" s="7">
        <f t="shared" si="180"/>
        <v>1.4879344290546747E-2</v>
      </c>
      <c r="BC225" s="6">
        <f t="shared" si="181"/>
        <v>3.6186565500971546E-2</v>
      </c>
      <c r="BD225" s="6">
        <f t="shared" si="176"/>
        <v>2.8294751593233749E-3</v>
      </c>
      <c r="BE225" s="6">
        <f t="shared" si="177"/>
        <v>-2.0728506500504569E-2</v>
      </c>
      <c r="BG225">
        <f t="shared" si="178"/>
        <v>0.14463415199692986</v>
      </c>
      <c r="BJ225" s="4">
        <f t="shared" si="149"/>
        <v>81.25</v>
      </c>
      <c r="BK225" s="3">
        <f t="shared" si="150"/>
        <v>4.5642835896196471E-3</v>
      </c>
      <c r="BL225" s="3"/>
      <c r="BM225" s="3">
        <f t="shared" si="151"/>
        <v>2.7881937540929443E-3</v>
      </c>
      <c r="BN225" s="3">
        <f t="shared" si="151"/>
        <v>-5.5540252065938329E-3</v>
      </c>
      <c r="BO225" s="3">
        <f t="shared" si="152"/>
        <v>-7.9681940692010022E-3</v>
      </c>
      <c r="BP225" s="3"/>
      <c r="BQ225" s="3">
        <f t="shared" si="153"/>
        <v>2.4986379228516126E-3</v>
      </c>
      <c r="BR225" s="3">
        <f t="shared" si="153"/>
        <v>3.253914970537175E-3</v>
      </c>
      <c r="BS225" s="3">
        <f t="shared" si="154"/>
        <v>-7.8460498607466986E-3</v>
      </c>
      <c r="BT225" s="3"/>
      <c r="BU225" s="3">
        <f t="shared" si="155"/>
        <v>2.815360953287343E-3</v>
      </c>
      <c r="BV225" s="3">
        <f t="shared" si="155"/>
        <v>-2.4473467368132273E-2</v>
      </c>
      <c r="BW225" s="3">
        <f t="shared" si="156"/>
        <v>1.4879344290546747E-2</v>
      </c>
      <c r="BX225" s="3"/>
      <c r="BY225" s="3">
        <f t="shared" si="157"/>
        <v>2.8294751593233749E-3</v>
      </c>
      <c r="BZ225" s="3">
        <f t="shared" si="157"/>
        <v>-2.0728506500504569E-2</v>
      </c>
    </row>
    <row r="226" spans="1:78" s="2" customFormat="1" hidden="1">
      <c r="A226" s="11">
        <v>40742</v>
      </c>
      <c r="B226">
        <v>81.389999000000003</v>
      </c>
      <c r="C226">
        <f t="shared" si="135"/>
        <v>86.339995999999999</v>
      </c>
      <c r="D226">
        <f t="shared" si="136"/>
        <v>76.389999000000003</v>
      </c>
      <c r="E226" s="10">
        <f t="shared" si="140"/>
        <v>2.5640981054760047E-2</v>
      </c>
      <c r="F226" s="10">
        <f t="shared" si="141"/>
        <v>2.7534538802837044E-2</v>
      </c>
      <c r="G226" s="33">
        <f t="shared" si="158"/>
        <v>0.40541950787134173</v>
      </c>
      <c r="H226" s="33">
        <f t="shared" si="159"/>
        <v>0.39182335622662939</v>
      </c>
      <c r="I226" s="10">
        <f t="shared" si="142"/>
        <v>0.40541950787134173</v>
      </c>
      <c r="J226">
        <f t="shared" si="175"/>
        <v>0.32732134405150531</v>
      </c>
      <c r="K226">
        <f t="shared" si="133"/>
        <v>0.46193279631756801</v>
      </c>
      <c r="L226">
        <f t="shared" si="134"/>
        <v>-9.430240638472157E-4</v>
      </c>
      <c r="M226">
        <f t="shared" si="179"/>
        <v>-5.2780063374947709E-4</v>
      </c>
      <c r="N226">
        <f t="shared" si="143"/>
        <v>3.7370108708796476E-4</v>
      </c>
      <c r="P226" s="2">
        <f t="shared" si="160"/>
        <v>0.13999900000000309</v>
      </c>
      <c r="Q226" s="2">
        <f t="shared" si="161"/>
        <v>0.13999900000000309</v>
      </c>
      <c r="R226" s="2">
        <f t="shared" si="162"/>
        <v>0</v>
      </c>
      <c r="S226" s="2">
        <f t="shared" si="182"/>
        <v>-0.25954572727272823</v>
      </c>
      <c r="T226" s="2">
        <f t="shared" si="183"/>
        <v>-0.24400020000000069</v>
      </c>
      <c r="U226" s="9">
        <f t="shared" si="144"/>
        <v>1.0637111251250102</v>
      </c>
      <c r="V226" s="9">
        <f t="shared" si="145"/>
        <v>51.543605700171604</v>
      </c>
      <c r="W226" s="9">
        <f t="shared" si="146"/>
        <v>0.43610754869845558</v>
      </c>
      <c r="X226" s="9">
        <f t="shared" si="184"/>
        <v>0.34611672881300859</v>
      </c>
      <c r="Y226" s="9">
        <f t="shared" si="147"/>
        <v>0.89688494944068287</v>
      </c>
      <c r="AA226" s="8">
        <f t="shared" si="148"/>
        <v>4.8606875432777317</v>
      </c>
      <c r="AD226" s="7">
        <f t="shared" si="163"/>
        <v>1.721581842581564E-3</v>
      </c>
      <c r="AE226" s="6">
        <f t="shared" si="167"/>
        <v>3.1429327161006057E-3</v>
      </c>
      <c r="AF226" s="6">
        <f t="shared" si="137"/>
        <v>7.1681502901160766E-4</v>
      </c>
      <c r="AG226" s="6">
        <f t="shared" si="138"/>
        <v>-1.3944313411827726E-3</v>
      </c>
      <c r="AI226">
        <f t="shared" si="139"/>
        <v>3.0524941370059436E-9</v>
      </c>
      <c r="AL226" s="7">
        <f t="shared" si="168"/>
        <v>2.1987047801282866E-2</v>
      </c>
      <c r="AM226" s="6">
        <f t="shared" si="169"/>
        <v>-6.8693921436083364E-3</v>
      </c>
      <c r="AN226" s="6">
        <f t="shared" si="164"/>
        <v>6.9710062713954134E-4</v>
      </c>
      <c r="AO226" s="6">
        <f t="shared" si="165"/>
        <v>2.8874715314970691E-2</v>
      </c>
      <c r="AQ226">
        <f t="shared" si="166"/>
        <v>1.315061805237544E-6</v>
      </c>
      <c r="AT226" s="7">
        <f t="shared" si="173"/>
        <v>-8.5968689187440877E-4</v>
      </c>
      <c r="AU226" s="6">
        <f t="shared" si="174"/>
        <v>9.2851381254454475E-3</v>
      </c>
      <c r="AV226" s="6">
        <f t="shared" si="170"/>
        <v>7.2293346492533221E-4</v>
      </c>
      <c r="AW226" s="6">
        <f t="shared" si="171"/>
        <v>-9.9873866219663994E-3</v>
      </c>
      <c r="AY226">
        <f t="shared" si="172"/>
        <v>3.35034859718902E-2</v>
      </c>
      <c r="BB226" s="7">
        <f t="shared" si="180"/>
        <v>7.5230052964634199E-3</v>
      </c>
      <c r="BC226" s="6">
        <f t="shared" si="181"/>
        <v>3.3359582800412291E-2</v>
      </c>
      <c r="BD226" s="6">
        <f t="shared" si="176"/>
        <v>7.3228064213071208E-4</v>
      </c>
      <c r="BE226" s="6">
        <f t="shared" si="177"/>
        <v>-2.4852336495743286E-2</v>
      </c>
      <c r="BG226">
        <f t="shared" si="178"/>
        <v>0.2079070804990143</v>
      </c>
      <c r="BJ226" s="4">
        <f t="shared" si="149"/>
        <v>81.389999000000003</v>
      </c>
      <c r="BK226" s="3">
        <f t="shared" si="150"/>
        <v>1.721581842581564E-3</v>
      </c>
      <c r="BL226" s="3"/>
      <c r="BM226" s="3">
        <f t="shared" si="151"/>
        <v>7.1681502901160766E-4</v>
      </c>
      <c r="BN226" s="3">
        <f t="shared" si="151"/>
        <v>-1.3944313411827726E-3</v>
      </c>
      <c r="BO226" s="3">
        <f t="shared" si="152"/>
        <v>2.1987047801282866E-2</v>
      </c>
      <c r="BP226" s="3"/>
      <c r="BQ226" s="3">
        <f t="shared" si="153"/>
        <v>6.9710062713954134E-4</v>
      </c>
      <c r="BR226" s="3">
        <f t="shared" si="153"/>
        <v>2.8874715314970691E-2</v>
      </c>
      <c r="BS226" s="3">
        <f t="shared" si="154"/>
        <v>-8.5968689187440877E-4</v>
      </c>
      <c r="BT226" s="3"/>
      <c r="BU226" s="3">
        <f t="shared" si="155"/>
        <v>7.2293346492533221E-4</v>
      </c>
      <c r="BV226" s="3">
        <f t="shared" si="155"/>
        <v>-9.9873866219663994E-3</v>
      </c>
      <c r="BW226" s="3">
        <f t="shared" si="156"/>
        <v>7.5230052964634199E-3</v>
      </c>
      <c r="BX226" s="3"/>
      <c r="BY226" s="3">
        <f t="shared" si="157"/>
        <v>7.3228064213071208E-4</v>
      </c>
      <c r="BZ226" s="3">
        <f t="shared" si="157"/>
        <v>-2.4852336495743286E-2</v>
      </c>
    </row>
    <row r="227" spans="1:78" s="2" customFormat="1" hidden="1">
      <c r="A227" s="11">
        <v>40749</v>
      </c>
      <c r="B227">
        <v>83.080001999999993</v>
      </c>
      <c r="C227">
        <f t="shared" si="135"/>
        <v>86.339995999999999</v>
      </c>
      <c r="D227">
        <f t="shared" si="136"/>
        <v>76.389999000000003</v>
      </c>
      <c r="E227" s="10">
        <f t="shared" si="140"/>
        <v>1.6715525882138368E-2</v>
      </c>
      <c r="F227" s="10">
        <f t="shared" si="141"/>
        <v>3.6459993975458772E-2</v>
      </c>
      <c r="G227" s="33">
        <f t="shared" si="158"/>
        <v>0.26429567037526253</v>
      </c>
      <c r="H227" s="33">
        <f t="shared" si="159"/>
        <v>0.51883480997310139</v>
      </c>
      <c r="I227" s="10">
        <f t="shared" si="142"/>
        <v>0.51883480997310139</v>
      </c>
      <c r="J227">
        <f t="shared" si="175"/>
        <v>0.33228489066507472</v>
      </c>
      <c r="K227">
        <f t="shared" si="133"/>
        <v>0.45541763912264344</v>
      </c>
      <c r="L227">
        <f t="shared" si="134"/>
        <v>-9.7599340986424376E-4</v>
      </c>
      <c r="M227">
        <f t="shared" si="179"/>
        <v>-6.1263168357651775E-4</v>
      </c>
      <c r="N227">
        <f t="shared" si="143"/>
        <v>3.2702555365895342E-4</v>
      </c>
      <c r="P227" s="2">
        <f t="shared" si="160"/>
        <v>1.6900029999999902</v>
      </c>
      <c r="Q227" s="2">
        <f t="shared" si="161"/>
        <v>1.6900029999999902</v>
      </c>
      <c r="R227" s="2">
        <f t="shared" si="162"/>
        <v>0</v>
      </c>
      <c r="S227" s="2">
        <f t="shared" si="182"/>
        <v>-0.25954572727272823</v>
      </c>
      <c r="T227" s="2">
        <f t="shared" si="183"/>
        <v>-0.24400020000000069</v>
      </c>
      <c r="U227" s="9">
        <f t="shared" si="144"/>
        <v>1.0637111251250102</v>
      </c>
      <c r="V227" s="9">
        <f t="shared" si="145"/>
        <v>51.543605700171604</v>
      </c>
      <c r="W227" s="9">
        <f t="shared" si="146"/>
        <v>0.43610754869845558</v>
      </c>
      <c r="X227" s="9">
        <f t="shared" si="184"/>
        <v>0.34611672881300859</v>
      </c>
      <c r="Y227" s="9">
        <f t="shared" si="147"/>
        <v>0.89688494944068287</v>
      </c>
      <c r="AA227" s="8">
        <f t="shared" si="148"/>
        <v>4.8656044143578718</v>
      </c>
      <c r="AD227" s="7">
        <f t="shared" si="163"/>
        <v>2.0551620028665257E-2</v>
      </c>
      <c r="AE227" s="6">
        <f t="shared" si="167"/>
        <v>1.113660093562341E-2</v>
      </c>
      <c r="AF227" s="6">
        <f t="shared" si="137"/>
        <v>4.68206135989195E-3</v>
      </c>
      <c r="AG227" s="6">
        <f t="shared" si="138"/>
        <v>9.4037537667718725E-3</v>
      </c>
      <c r="AI227">
        <f t="shared" si="139"/>
        <v>1.3882352418536291E-7</v>
      </c>
      <c r="AL227" s="7">
        <f t="shared" si="168"/>
        <v>2.6837485460866492E-2</v>
      </c>
      <c r="AM227" s="6">
        <f t="shared" si="169"/>
        <v>7.3558539336145527E-3</v>
      </c>
      <c r="AN227" s="6">
        <f t="shared" si="164"/>
        <v>4.7501418971971701E-3</v>
      </c>
      <c r="AO227" s="6">
        <f t="shared" si="165"/>
        <v>1.9547650048636765E-2</v>
      </c>
      <c r="AQ227">
        <f t="shared" si="166"/>
        <v>6.0269814262455657E-7</v>
      </c>
      <c r="AT227" s="7">
        <f t="shared" si="173"/>
        <v>1.2475168981923111E-2</v>
      </c>
      <c r="AU227" s="6">
        <f t="shared" si="174"/>
        <v>6.8214820378886161E-3</v>
      </c>
      <c r="AV227" s="6">
        <f t="shared" si="170"/>
        <v>4.7841647394367935E-3</v>
      </c>
      <c r="AW227" s="6">
        <f t="shared" si="171"/>
        <v>5.7629854423232483E-3</v>
      </c>
      <c r="AY227">
        <f t="shared" si="172"/>
        <v>1.115530162536185E-2</v>
      </c>
      <c r="BB227" s="7">
        <f t="shared" si="180"/>
        <v>2.6466547823699765E-2</v>
      </c>
      <c r="BC227" s="6">
        <f t="shared" si="181"/>
        <v>3.1560638415436715E-2</v>
      </c>
      <c r="BD227" s="6">
        <f t="shared" si="176"/>
        <v>4.8681124383050164E-3</v>
      </c>
      <c r="BE227" s="6">
        <f t="shared" si="177"/>
        <v>-4.0528800896566172E-3</v>
      </c>
      <c r="BG227">
        <f t="shared" si="178"/>
        <v>5.5292005030517979E-3</v>
      </c>
      <c r="BJ227" s="4">
        <f t="shared" si="149"/>
        <v>83.080001999999993</v>
      </c>
      <c r="BK227" s="3">
        <f t="shared" si="150"/>
        <v>2.0551620028665257E-2</v>
      </c>
      <c r="BL227" s="3"/>
      <c r="BM227" s="3">
        <f t="shared" si="151"/>
        <v>4.68206135989195E-3</v>
      </c>
      <c r="BN227" s="3">
        <f t="shared" si="151"/>
        <v>9.4037537667718725E-3</v>
      </c>
      <c r="BO227" s="3">
        <f t="shared" si="152"/>
        <v>2.6837485460866492E-2</v>
      </c>
      <c r="BP227" s="3"/>
      <c r="BQ227" s="3">
        <f t="shared" si="153"/>
        <v>4.7501418971971701E-3</v>
      </c>
      <c r="BR227" s="3">
        <f t="shared" si="153"/>
        <v>1.9547650048636765E-2</v>
      </c>
      <c r="BS227" s="3">
        <f t="shared" si="154"/>
        <v>1.2475168981923111E-2</v>
      </c>
      <c r="BT227" s="3"/>
      <c r="BU227" s="3">
        <f t="shared" si="155"/>
        <v>4.7841647394367935E-3</v>
      </c>
      <c r="BV227" s="3">
        <f t="shared" si="155"/>
        <v>5.7629854423232483E-3</v>
      </c>
      <c r="BW227" s="3">
        <f t="shared" si="156"/>
        <v>2.6466547823699765E-2</v>
      </c>
      <c r="BX227" s="3"/>
      <c r="BY227" s="3">
        <f t="shared" si="157"/>
        <v>4.8681124383050164E-3</v>
      </c>
      <c r="BZ227" s="3">
        <f t="shared" si="157"/>
        <v>-4.0528800896566172E-3</v>
      </c>
    </row>
    <row r="228" spans="1:78" s="2" customFormat="1" hidden="1">
      <c r="A228" s="11">
        <v>40756</v>
      </c>
      <c r="B228">
        <v>85.230002999999996</v>
      </c>
      <c r="C228">
        <f t="shared" si="135"/>
        <v>86.339995999999999</v>
      </c>
      <c r="D228">
        <f t="shared" si="136"/>
        <v>76.389999000000003</v>
      </c>
      <c r="E228" s="10">
        <f t="shared" si="140"/>
        <v>5.6195204707753929E-3</v>
      </c>
      <c r="F228" s="10">
        <f t="shared" si="141"/>
        <v>4.7555999386821694E-2</v>
      </c>
      <c r="G228" s="33">
        <f t="shared" si="158"/>
        <v>8.8852420227959597E-2</v>
      </c>
      <c r="H228" s="33">
        <f t="shared" si="159"/>
        <v>0.67673373510567325</v>
      </c>
      <c r="I228" s="10">
        <f t="shared" si="142"/>
        <v>0.67673373510567325</v>
      </c>
      <c r="J228">
        <f t="shared" si="175"/>
        <v>0.35101363467192859</v>
      </c>
      <c r="K228">
        <f t="shared" si="133"/>
        <v>0.44974126627257388</v>
      </c>
      <c r="L228">
        <f t="shared" si="134"/>
        <v>-9.8641355705981234E-4</v>
      </c>
      <c r="M228">
        <f t="shared" si="179"/>
        <v>-6.898950396923662E-4</v>
      </c>
      <c r="N228">
        <f t="shared" si="143"/>
        <v>2.6686666563070153E-4</v>
      </c>
      <c r="P228" s="2">
        <f t="shared" si="160"/>
        <v>2.1500010000000032</v>
      </c>
      <c r="Q228" s="2">
        <f t="shared" si="161"/>
        <v>2.1500010000000032</v>
      </c>
      <c r="R228" s="2">
        <f t="shared" si="162"/>
        <v>0</v>
      </c>
      <c r="S228" s="2">
        <f t="shared" si="182"/>
        <v>-0.22181836363636426</v>
      </c>
      <c r="T228" s="2">
        <f t="shared" si="183"/>
        <v>-0.24400020000000069</v>
      </c>
      <c r="U228" s="9">
        <f t="shared" si="144"/>
        <v>0.90909090909090906</v>
      </c>
      <c r="V228" s="9">
        <f t="shared" si="145"/>
        <v>47.61904761904762</v>
      </c>
      <c r="W228" s="9">
        <f t="shared" si="146"/>
        <v>0.47142857142857147</v>
      </c>
      <c r="X228" s="9">
        <f t="shared" si="184"/>
        <v>0</v>
      </c>
      <c r="Y228" s="9">
        <f t="shared" si="147"/>
        <v>0.9</v>
      </c>
      <c r="AA228" s="8">
        <f t="shared" si="148"/>
        <v>4.9227090727661311</v>
      </c>
      <c r="AD228" s="7">
        <f t="shared" si="163"/>
        <v>2.5549496651985481E-2</v>
      </c>
      <c r="AE228" s="6">
        <f t="shared" si="167"/>
        <v>2.3050558340325371E-2</v>
      </c>
      <c r="AF228" s="6">
        <f t="shared" si="137"/>
        <v>1.155185055858653E-3</v>
      </c>
      <c r="AG228" s="6">
        <f t="shared" si="138"/>
        <v>2.2284078393801018E-3</v>
      </c>
      <c r="AI228">
        <f t="shared" si="139"/>
        <v>7.7956067482114506E-9</v>
      </c>
      <c r="AL228" s="7">
        <f t="shared" si="168"/>
        <v>4.7822698523232329E-2</v>
      </c>
      <c r="AM228" s="6">
        <f t="shared" si="169"/>
        <v>2.2169759429045172E-2</v>
      </c>
      <c r="AN228" s="6">
        <f t="shared" si="164"/>
        <v>1.2158063110067822E-3</v>
      </c>
      <c r="AO228" s="6">
        <f t="shared" si="165"/>
        <v>2.5562365928132311E-2</v>
      </c>
      <c r="AQ228">
        <f t="shared" si="166"/>
        <v>1.0306538672614191E-6</v>
      </c>
      <c r="AT228" s="7">
        <f t="shared" si="173"/>
        <v>4.0954058654361997E-2</v>
      </c>
      <c r="AU228" s="6">
        <f t="shared" si="174"/>
        <v>7.1739693376378574E-3</v>
      </c>
      <c r="AV228" s="6">
        <f t="shared" si="170"/>
        <v>1.2531104150074017E-3</v>
      </c>
      <c r="AW228" s="6">
        <f t="shared" si="171"/>
        <v>3.3800935270421301E-2</v>
      </c>
      <c r="AY228">
        <f t="shared" si="172"/>
        <v>0.38374586356814361</v>
      </c>
      <c r="BB228" s="7">
        <f t="shared" si="180"/>
        <v>4.5609764254039113E-2</v>
      </c>
      <c r="BC228" s="6">
        <f t="shared" si="181"/>
        <v>3.3000633742940731E-2</v>
      </c>
      <c r="BD228" s="6">
        <f t="shared" si="176"/>
        <v>1.2700011914285906E-3</v>
      </c>
      <c r="BE228" s="6">
        <f t="shared" si="177"/>
        <v>1.3142649842700048E-2</v>
      </c>
      <c r="BG228">
        <f t="shared" si="178"/>
        <v>5.8143437469679517E-2</v>
      </c>
      <c r="BJ228" s="4">
        <f t="shared" si="149"/>
        <v>85.230002999999996</v>
      </c>
      <c r="BK228" s="3">
        <f t="shared" si="150"/>
        <v>2.5549496651985481E-2</v>
      </c>
      <c r="BL228" s="3"/>
      <c r="BM228" s="3">
        <f t="shared" si="151"/>
        <v>1.155185055858653E-3</v>
      </c>
      <c r="BN228" s="3">
        <f t="shared" si="151"/>
        <v>2.2284078393801018E-3</v>
      </c>
      <c r="BO228" s="3">
        <f t="shared" si="152"/>
        <v>4.7822698523232329E-2</v>
      </c>
      <c r="BP228" s="3"/>
      <c r="BQ228" s="3">
        <f t="shared" si="153"/>
        <v>1.2158063110067822E-3</v>
      </c>
      <c r="BR228" s="3">
        <f t="shared" si="153"/>
        <v>2.5562365928132311E-2</v>
      </c>
      <c r="BS228" s="3">
        <f t="shared" si="154"/>
        <v>4.0954058654361997E-2</v>
      </c>
      <c r="BT228" s="3"/>
      <c r="BU228" s="3">
        <f t="shared" si="155"/>
        <v>1.2531104150074017E-3</v>
      </c>
      <c r="BV228" s="3">
        <f t="shared" si="155"/>
        <v>3.3800935270421301E-2</v>
      </c>
      <c r="BW228" s="3">
        <f t="shared" si="156"/>
        <v>4.5609764254039113E-2</v>
      </c>
      <c r="BX228" s="3"/>
      <c r="BY228" s="3">
        <f t="shared" si="157"/>
        <v>1.2700011914285906E-3</v>
      </c>
      <c r="BZ228" s="3">
        <f t="shared" si="157"/>
        <v>1.3142649842700048E-2</v>
      </c>
    </row>
    <row r="229" spans="1:78" s="2" customFormat="1" hidden="1">
      <c r="A229" s="11">
        <v>40763</v>
      </c>
      <c r="B229">
        <v>86.260002</v>
      </c>
      <c r="C229">
        <f t="shared" si="135"/>
        <v>86.339995999999999</v>
      </c>
      <c r="D229">
        <f t="shared" si="136"/>
        <v>76.389999000000003</v>
      </c>
      <c r="E229" s="10">
        <f t="shared" si="140"/>
        <v>4.025603206880101E-4</v>
      </c>
      <c r="F229" s="10">
        <f t="shared" si="141"/>
        <v>5.2772959536909102E-2</v>
      </c>
      <c r="G229" s="33">
        <f t="shared" si="158"/>
        <v>6.365037544909565E-3</v>
      </c>
      <c r="H229" s="33">
        <f t="shared" si="159"/>
        <v>0.75097237952041862</v>
      </c>
      <c r="I229" s="10">
        <f t="shared" si="142"/>
        <v>0.75097237952041862</v>
      </c>
      <c r="J229">
        <f t="shared" si="175"/>
        <v>0.37292039034632907</v>
      </c>
      <c r="K229">
        <f t="shared" si="133"/>
        <v>0.44533543599858649</v>
      </c>
      <c r="L229">
        <f t="shared" si="134"/>
        <v>-9.7114561284710485E-4</v>
      </c>
      <c r="M229">
        <f t="shared" si="179"/>
        <v>-7.5674703754664873E-4</v>
      </c>
      <c r="N229">
        <f t="shared" si="143"/>
        <v>1.9295871777041051E-4</v>
      </c>
      <c r="P229" s="2">
        <f t="shared" si="160"/>
        <v>1.0299990000000037</v>
      </c>
      <c r="Q229" s="2">
        <f t="shared" si="161"/>
        <v>1.0299990000000037</v>
      </c>
      <c r="R229" s="2">
        <f t="shared" si="162"/>
        <v>0</v>
      </c>
      <c r="S229" s="2">
        <f t="shared" si="182"/>
        <v>-0.22181836363636426</v>
      </c>
      <c r="T229" s="2">
        <f t="shared" si="183"/>
        <v>-0.20900040000000075</v>
      </c>
      <c r="U229" s="9">
        <f t="shared" si="144"/>
        <v>1.0613298521742707</v>
      </c>
      <c r="V229" s="9">
        <f t="shared" si="145"/>
        <v>51.487628292715506</v>
      </c>
      <c r="W229" s="9">
        <f t="shared" si="146"/>
        <v>0.43661134536556051</v>
      </c>
      <c r="X229" s="9">
        <f t="shared" si="184"/>
        <v>0.34117993930559259</v>
      </c>
      <c r="Y229" s="9">
        <f t="shared" si="147"/>
        <v>0.89692938054624971</v>
      </c>
      <c r="AA229" s="8">
        <f t="shared" si="148"/>
        <v>4.9066540749759096</v>
      </c>
      <c r="AD229" s="7">
        <f t="shared" si="163"/>
        <v>1.201249467233521E-2</v>
      </c>
      <c r="AE229" s="6">
        <f t="shared" si="167"/>
        <v>1.8780995662160346E-2</v>
      </c>
      <c r="AF229" s="6">
        <f t="shared" si="137"/>
        <v>3.395324056118866E-3</v>
      </c>
      <c r="AG229" s="6">
        <f t="shared" si="138"/>
        <v>-6.7072483666461048E-3</v>
      </c>
      <c r="AI229">
        <f t="shared" si="139"/>
        <v>7.062351750687102E-8</v>
      </c>
      <c r="AL229" s="7">
        <f t="shared" si="168"/>
        <v>5.8113611352986164E-2</v>
      </c>
      <c r="AM229" s="6">
        <f t="shared" si="169"/>
        <v>3.8690210784591963E-2</v>
      </c>
      <c r="AN229" s="6">
        <f t="shared" si="164"/>
        <v>3.2070012659047051E-3</v>
      </c>
      <c r="AO229" s="6">
        <f t="shared" si="165"/>
        <v>1.9057515128401516E-2</v>
      </c>
      <c r="AQ229">
        <f t="shared" si="166"/>
        <v>5.7285312755402632E-7</v>
      </c>
      <c r="AT229" s="7">
        <f t="shared" si="173"/>
        <v>5.1866999126366622E-2</v>
      </c>
      <c r="AU229" s="6">
        <f t="shared" si="174"/>
        <v>1.0938846208506551E-2</v>
      </c>
      <c r="AV229" s="6">
        <f t="shared" si="170"/>
        <v>3.0337574219819912E-3</v>
      </c>
      <c r="AW229" s="6">
        <f t="shared" si="171"/>
        <v>4.0717917509854012E-2</v>
      </c>
      <c r="AY229">
        <f t="shared" si="172"/>
        <v>0.55687457368359328</v>
      </c>
      <c r="BB229" s="7">
        <f t="shared" si="180"/>
        <v>5.1989143334820812E-2</v>
      </c>
      <c r="BC229" s="6">
        <f t="shared" si="181"/>
        <v>3.3554288360623082E-2</v>
      </c>
      <c r="BD229" s="6">
        <f t="shared" si="176"/>
        <v>3.4193248608253893E-3</v>
      </c>
      <c r="BE229" s="6">
        <f t="shared" si="177"/>
        <v>1.8779044378775318E-2</v>
      </c>
      <c r="BG229">
        <f t="shared" si="178"/>
        <v>0.11870849691926309</v>
      </c>
      <c r="BJ229" s="4">
        <f t="shared" si="149"/>
        <v>86.260002</v>
      </c>
      <c r="BK229" s="3">
        <f t="shared" si="150"/>
        <v>1.201249467233521E-2</v>
      </c>
      <c r="BL229" s="3"/>
      <c r="BM229" s="3">
        <f t="shared" si="151"/>
        <v>3.395324056118866E-3</v>
      </c>
      <c r="BN229" s="3">
        <f t="shared" si="151"/>
        <v>-6.7072483666461048E-3</v>
      </c>
      <c r="BO229" s="3">
        <f t="shared" si="152"/>
        <v>5.8113611352986164E-2</v>
      </c>
      <c r="BP229" s="3"/>
      <c r="BQ229" s="3">
        <f t="shared" si="153"/>
        <v>3.2070012659047051E-3</v>
      </c>
      <c r="BR229" s="3">
        <f t="shared" si="153"/>
        <v>1.9057515128401516E-2</v>
      </c>
      <c r="BS229" s="3">
        <f t="shared" si="154"/>
        <v>5.1866999126366622E-2</v>
      </c>
      <c r="BT229" s="3"/>
      <c r="BU229" s="3">
        <f t="shared" si="155"/>
        <v>3.0337574219819912E-3</v>
      </c>
      <c r="BV229" s="3">
        <f t="shared" si="155"/>
        <v>4.0717917509854012E-2</v>
      </c>
      <c r="BW229" s="3">
        <f t="shared" si="156"/>
        <v>5.1989143334820812E-2</v>
      </c>
      <c r="BX229" s="3"/>
      <c r="BY229" s="3">
        <f t="shared" si="157"/>
        <v>3.4193248608253893E-3</v>
      </c>
      <c r="BZ229" s="3">
        <f t="shared" si="157"/>
        <v>1.8779044378775318E-2</v>
      </c>
    </row>
    <row r="230" spans="1:78" s="2" customFormat="1" hidden="1">
      <c r="A230" s="11">
        <v>40770</v>
      </c>
      <c r="B230">
        <v>89.089995999999999</v>
      </c>
      <c r="C230">
        <f t="shared" si="135"/>
        <v>89.089995999999999</v>
      </c>
      <c r="D230">
        <f t="shared" si="136"/>
        <v>76.389999000000003</v>
      </c>
      <c r="E230" s="10">
        <f t="shared" si="140"/>
        <v>0</v>
      </c>
      <c r="F230" s="10">
        <f t="shared" si="141"/>
        <v>6.6792435093725414E-2</v>
      </c>
      <c r="G230" s="33">
        <f t="shared" si="158"/>
        <v>0</v>
      </c>
      <c r="H230" s="33">
        <f t="shared" si="159"/>
        <v>0.95047301414310459</v>
      </c>
      <c r="I230" s="10">
        <f t="shared" si="142"/>
        <v>0.95047301414310459</v>
      </c>
      <c r="J230">
        <f t="shared" si="175"/>
        <v>0.41048562692098423</v>
      </c>
      <c r="K230">
        <f t="shared" si="133"/>
        <v>0.4427144336516185</v>
      </c>
      <c r="L230">
        <f t="shared" si="134"/>
        <v>-9.2543375889326315E-4</v>
      </c>
      <c r="M230">
        <f t="shared" si="179"/>
        <v>-8.1000734740376034E-4</v>
      </c>
      <c r="N230">
        <f t="shared" si="143"/>
        <v>1.0388377034055253E-4</v>
      </c>
      <c r="P230" s="2">
        <f t="shared" si="160"/>
        <v>2.8299939999999992</v>
      </c>
      <c r="Q230" s="2">
        <f t="shared" si="161"/>
        <v>2.8299939999999992</v>
      </c>
      <c r="R230" s="2">
        <f t="shared" si="162"/>
        <v>0</v>
      </c>
      <c r="S230" s="2">
        <f t="shared" si="182"/>
        <v>-0.22181836363636426</v>
      </c>
      <c r="T230" s="2">
        <f t="shared" si="183"/>
        <v>-0.20700035000000055</v>
      </c>
      <c r="U230" s="9">
        <f t="shared" si="144"/>
        <v>1.0715844859023844</v>
      </c>
      <c r="V230" s="9">
        <f t="shared" si="145"/>
        <v>51.727771336132648</v>
      </c>
      <c r="W230" s="9">
        <f t="shared" si="146"/>
        <v>0.43445005797480618</v>
      </c>
      <c r="X230" s="9">
        <f t="shared" si="184"/>
        <v>0.3623587632436337</v>
      </c>
      <c r="Y230" s="9">
        <f t="shared" si="147"/>
        <v>0.89673877113080736</v>
      </c>
      <c r="AA230" s="8">
        <f t="shared" si="148"/>
        <v>4.9417783397969384</v>
      </c>
      <c r="AD230" s="7">
        <f t="shared" si="163"/>
        <v>3.2281035428719553E-2</v>
      </c>
      <c r="AE230" s="6">
        <f t="shared" si="167"/>
        <v>2.214676505052738E-2</v>
      </c>
      <c r="AF230" s="6">
        <f t="shared" si="137"/>
        <v>4.8790137510558579E-3</v>
      </c>
      <c r="AG230" s="6">
        <f t="shared" si="138"/>
        <v>9.9757328435142976E-3</v>
      </c>
      <c r="AI230">
        <f t="shared" si="139"/>
        <v>1.5622487561251153E-7</v>
      </c>
      <c r="AL230" s="7">
        <f t="shared" si="168"/>
        <v>6.984302675304048E-2</v>
      </c>
      <c r="AM230" s="6">
        <f t="shared" si="169"/>
        <v>5.0654205522531373E-2</v>
      </c>
      <c r="AN230" s="6">
        <f t="shared" si="164"/>
        <v>4.6647587235071029E-3</v>
      </c>
      <c r="AO230" s="6">
        <f t="shared" si="165"/>
        <v>1.8395799573577364E-2</v>
      </c>
      <c r="AQ230">
        <f t="shared" si="166"/>
        <v>5.3376252673695444E-7</v>
      </c>
      <c r="AT230" s="7">
        <f t="shared" si="173"/>
        <v>0.11238169458298863</v>
      </c>
      <c r="AU230" s="6">
        <f t="shared" si="174"/>
        <v>2.3265355840994761E-2</v>
      </c>
      <c r="AV230" s="6">
        <f t="shared" si="170"/>
        <v>4.573650090175717E-3</v>
      </c>
      <c r="AW230" s="6">
        <f t="shared" si="171"/>
        <v>8.8665275183966608E-2</v>
      </c>
      <c r="AY230">
        <f t="shared" si="172"/>
        <v>2.6405439784655007</v>
      </c>
      <c r="BB230" s="7">
        <f t="shared" si="180"/>
        <v>8.9534959889831414E-2</v>
      </c>
      <c r="BC230" s="6">
        <f t="shared" si="181"/>
        <v>3.7215879109242005E-2</v>
      </c>
      <c r="BD230" s="6">
        <f t="shared" si="176"/>
        <v>5.0699532886101968E-3</v>
      </c>
      <c r="BE230" s="6">
        <f t="shared" si="177"/>
        <v>5.2339766977259221E-2</v>
      </c>
      <c r="BG230">
        <f t="shared" si="178"/>
        <v>0.92214326573637784</v>
      </c>
      <c r="BJ230" s="4">
        <f t="shared" si="149"/>
        <v>89.089995999999999</v>
      </c>
      <c r="BK230" s="3">
        <f t="shared" si="150"/>
        <v>3.2281035428719553E-2</v>
      </c>
      <c r="BL230" s="3"/>
      <c r="BM230" s="3">
        <f t="shared" si="151"/>
        <v>4.8790137510558579E-3</v>
      </c>
      <c r="BN230" s="3">
        <f t="shared" si="151"/>
        <v>9.9757328435142976E-3</v>
      </c>
      <c r="BO230" s="3">
        <f t="shared" si="152"/>
        <v>6.984302675304048E-2</v>
      </c>
      <c r="BP230" s="3"/>
      <c r="BQ230" s="3">
        <f t="shared" si="153"/>
        <v>4.6647587235071029E-3</v>
      </c>
      <c r="BR230" s="3">
        <f t="shared" si="153"/>
        <v>1.8395799573577364E-2</v>
      </c>
      <c r="BS230" s="3">
        <f t="shared" si="154"/>
        <v>0.11238169458298863</v>
      </c>
      <c r="BT230" s="3"/>
      <c r="BU230" s="3">
        <f t="shared" si="155"/>
        <v>4.573650090175717E-3</v>
      </c>
      <c r="BV230" s="3">
        <f t="shared" si="155"/>
        <v>8.8665275183966608E-2</v>
      </c>
      <c r="BW230" s="3">
        <f t="shared" si="156"/>
        <v>8.9534959889831414E-2</v>
      </c>
      <c r="BX230" s="3"/>
      <c r="BY230" s="3">
        <f t="shared" si="157"/>
        <v>5.0699532886101968E-3</v>
      </c>
      <c r="BZ230" s="3">
        <f t="shared" si="157"/>
        <v>5.2339766977259221E-2</v>
      </c>
    </row>
    <row r="231" spans="1:78" s="2" customFormat="1" hidden="1">
      <c r="A231" s="11">
        <v>40777</v>
      </c>
      <c r="B231">
        <v>87.029999000000004</v>
      </c>
      <c r="C231">
        <f t="shared" si="135"/>
        <v>89.089995999999999</v>
      </c>
      <c r="D231">
        <f t="shared" si="136"/>
        <v>76.389999000000003</v>
      </c>
      <c r="E231" s="10">
        <f t="shared" si="140"/>
        <v>1.0159960904021584E-2</v>
      </c>
      <c r="F231" s="10">
        <f t="shared" si="141"/>
        <v>5.6632474189703803E-2</v>
      </c>
      <c r="G231" s="33">
        <f t="shared" si="158"/>
        <v>0.16064308697485793</v>
      </c>
      <c r="H231" s="33">
        <f t="shared" si="159"/>
        <v>0.80589423586573206</v>
      </c>
      <c r="I231" s="10">
        <f t="shared" si="142"/>
        <v>0.80589423586573206</v>
      </c>
      <c r="J231">
        <f t="shared" si="175"/>
        <v>0.43531454413799586</v>
      </c>
      <c r="K231">
        <f t="shared" si="133"/>
        <v>0.44139843767637787</v>
      </c>
      <c r="L231">
        <f t="shared" si="134"/>
        <v>-8.4951432866772303E-4</v>
      </c>
      <c r="M231">
        <f t="shared" si="179"/>
        <v>-8.4672478836440401E-4</v>
      </c>
      <c r="N231">
        <f t="shared" si="143"/>
        <v>2.5105862729871143E-6</v>
      </c>
      <c r="P231" s="2">
        <f t="shared" si="160"/>
        <v>-2.0599969999999956</v>
      </c>
      <c r="Q231" s="2">
        <f t="shared" si="161"/>
        <v>0</v>
      </c>
      <c r="R231" s="2">
        <f t="shared" si="162"/>
        <v>-2.0599969999999956</v>
      </c>
      <c r="S231" s="2">
        <f t="shared" si="182"/>
        <v>-0.28363659090909138</v>
      </c>
      <c r="T231" s="2">
        <f t="shared" si="183"/>
        <v>-0.25050005000000086</v>
      </c>
      <c r="U231" s="9">
        <f t="shared" si="144"/>
        <v>1.1322815740319829</v>
      </c>
      <c r="V231" s="9">
        <f t="shared" si="145"/>
        <v>53.101878655309307</v>
      </c>
      <c r="W231" s="9">
        <f t="shared" si="146"/>
        <v>0.42208309210221628</v>
      </c>
      <c r="X231" s="9">
        <f t="shared" si="184"/>
        <v>0.48354477209363572</v>
      </c>
      <c r="Y231" s="9">
        <f t="shared" si="147"/>
        <v>0.89564809705115733</v>
      </c>
      <c r="AA231" s="8">
        <f t="shared" si="148"/>
        <v>4.9530482438776424</v>
      </c>
      <c r="AD231" s="7">
        <f t="shared" si="163"/>
        <v>-2.3394174523002399E-2</v>
      </c>
      <c r="AE231" s="6">
        <f t="shared" si="167"/>
        <v>4.443430452858577E-3</v>
      </c>
      <c r="AF231" s="6">
        <f t="shared" si="137"/>
        <v>1.3783778612498323E-2</v>
      </c>
      <c r="AG231" s="6">
        <f t="shared" si="138"/>
        <v>-2.7847738379577148E-2</v>
      </c>
      <c r="AI231">
        <f t="shared" si="139"/>
        <v>1.2174199887870864E-6</v>
      </c>
      <c r="AL231" s="7">
        <f t="shared" si="168"/>
        <v>2.0899355578052455E-2</v>
      </c>
      <c r="AM231" s="6">
        <f t="shared" si="169"/>
        <v>4.9169673051827859E-2</v>
      </c>
      <c r="AN231" s="6">
        <f t="shared" si="164"/>
        <v>1.3556909478135927E-2</v>
      </c>
      <c r="AO231" s="6">
        <f t="shared" si="165"/>
        <v>-2.8573355313746357E-2</v>
      </c>
      <c r="AQ231">
        <f t="shared" si="166"/>
        <v>1.2877549430372194E-6</v>
      </c>
      <c r="AT231" s="7">
        <f t="shared" si="173"/>
        <v>7.3286337690904493E-2</v>
      </c>
      <c r="AU231" s="6">
        <f t="shared" si="174"/>
        <v>3.4435163053138859E-2</v>
      </c>
      <c r="AV231" s="6">
        <f t="shared" si="170"/>
        <v>1.3402923272585949E-2</v>
      </c>
      <c r="AW231" s="6">
        <f t="shared" si="171"/>
        <v>3.8546920249523886E-2</v>
      </c>
      <c r="AY231">
        <f t="shared" si="172"/>
        <v>0.49907480199495924</v>
      </c>
      <c r="BB231" s="7">
        <f t="shared" si="180"/>
        <v>5.8924021211961108E-2</v>
      </c>
      <c r="BC231" s="6">
        <f t="shared" si="181"/>
        <v>3.9676277505643343E-2</v>
      </c>
      <c r="BD231" s="6">
        <f t="shared" si="176"/>
        <v>1.3820318494543935E-2</v>
      </c>
      <c r="BE231" s="6">
        <f t="shared" si="177"/>
        <v>1.9181834074633447E-2</v>
      </c>
      <c r="BG231">
        <f t="shared" si="178"/>
        <v>0.12385544082721847</v>
      </c>
      <c r="BJ231" s="4">
        <f t="shared" si="149"/>
        <v>87.029999000000004</v>
      </c>
      <c r="BK231" s="3">
        <f t="shared" si="150"/>
        <v>-2.3394174523002399E-2</v>
      </c>
      <c r="BL231" s="3"/>
      <c r="BM231" s="3">
        <f t="shared" si="151"/>
        <v>1.3783778612498323E-2</v>
      </c>
      <c r="BN231" s="3">
        <f t="shared" si="151"/>
        <v>-2.7847738379577148E-2</v>
      </c>
      <c r="BO231" s="3">
        <f t="shared" si="152"/>
        <v>2.0899355578052455E-2</v>
      </c>
      <c r="BP231" s="3"/>
      <c r="BQ231" s="3">
        <f t="shared" si="153"/>
        <v>1.3556909478135927E-2</v>
      </c>
      <c r="BR231" s="3">
        <f t="shared" si="153"/>
        <v>-2.8573355313746357E-2</v>
      </c>
      <c r="BS231" s="3">
        <f t="shared" si="154"/>
        <v>7.3286337690904493E-2</v>
      </c>
      <c r="BT231" s="3"/>
      <c r="BU231" s="3">
        <f t="shared" si="155"/>
        <v>1.3402923272585949E-2</v>
      </c>
      <c r="BV231" s="3">
        <f t="shared" si="155"/>
        <v>3.8546920249523886E-2</v>
      </c>
      <c r="BW231" s="3">
        <f t="shared" si="156"/>
        <v>5.8924021211961108E-2</v>
      </c>
      <c r="BX231" s="3"/>
      <c r="BY231" s="3">
        <f t="shared" si="157"/>
        <v>1.3820318494543935E-2</v>
      </c>
      <c r="BZ231" s="3">
        <f t="shared" si="157"/>
        <v>1.9181834074633447E-2</v>
      </c>
    </row>
    <row r="232" spans="1:78" s="2" customFormat="1" hidden="1">
      <c r="A232" s="11">
        <v>40784</v>
      </c>
      <c r="B232">
        <v>89.440002000000007</v>
      </c>
      <c r="C232">
        <f t="shared" si="135"/>
        <v>89.440002000000007</v>
      </c>
      <c r="D232">
        <f t="shared" si="136"/>
        <v>76.389999000000003</v>
      </c>
      <c r="E232" s="10">
        <f t="shared" si="140"/>
        <v>0</v>
      </c>
      <c r="F232" s="10">
        <f t="shared" si="141"/>
        <v>6.8495295911310178E-2</v>
      </c>
      <c r="G232" s="33">
        <f t="shared" si="158"/>
        <v>0</v>
      </c>
      <c r="H232" s="33">
        <f t="shared" si="159"/>
        <v>0.97470514839131428</v>
      </c>
      <c r="I232" s="10">
        <f t="shared" si="142"/>
        <v>0.97470514839131428</v>
      </c>
      <c r="J232">
        <f t="shared" si="175"/>
        <v>0.47288765972769931</v>
      </c>
      <c r="K232">
        <f t="shared" si="133"/>
        <v>0.44158553466314016</v>
      </c>
      <c r="L232">
        <f t="shared" si="134"/>
        <v>-7.4356227794987852E-4</v>
      </c>
      <c r="M232">
        <f t="shared" si="179"/>
        <v>-8.6419808105755004E-4</v>
      </c>
      <c r="N232">
        <f t="shared" si="143"/>
        <v>-1.0857222279690437E-4</v>
      </c>
      <c r="P232" s="2">
        <f t="shared" si="160"/>
        <v>2.4100030000000032</v>
      </c>
      <c r="Q232" s="2">
        <f t="shared" si="161"/>
        <v>2.4100030000000032</v>
      </c>
      <c r="R232" s="2">
        <f t="shared" si="162"/>
        <v>0</v>
      </c>
      <c r="S232" s="2">
        <f t="shared" si="182"/>
        <v>-0.28181836363636398</v>
      </c>
      <c r="T232" s="2">
        <f t="shared" si="183"/>
        <v>-0.25050005000000086</v>
      </c>
      <c r="U232" s="9">
        <f t="shared" si="144"/>
        <v>1.1250231831744664</v>
      </c>
      <c r="V232" s="9">
        <f t="shared" si="145"/>
        <v>52.941689864006577</v>
      </c>
      <c r="W232" s="9">
        <f t="shared" si="146"/>
        <v>0.42352479122394082</v>
      </c>
      <c r="X232" s="9">
        <f t="shared" si="184"/>
        <v>0.46941731639234779</v>
      </c>
      <c r="Y232" s="9">
        <f t="shared" si="147"/>
        <v>0.8957752441524689</v>
      </c>
      <c r="AA232" s="8">
        <f t="shared" si="148"/>
        <v>4.9920791228813126</v>
      </c>
      <c r="AD232" s="7">
        <f t="shared" si="163"/>
        <v>2.7315156457016782E-2</v>
      </c>
      <c r="AE232" s="6">
        <f t="shared" si="167"/>
        <v>1.9604909670071918E-3</v>
      </c>
      <c r="AF232" s="6">
        <f t="shared" si="137"/>
        <v>1.22484016789781E-2</v>
      </c>
      <c r="AG232" s="6">
        <f t="shared" si="138"/>
        <v>2.533921648124703E-2</v>
      </c>
      <c r="AI232">
        <f t="shared" si="139"/>
        <v>1.0079684330981178E-6</v>
      </c>
      <c r="AL232" s="7">
        <f t="shared" si="168"/>
        <v>3.6202017362734103E-2</v>
      </c>
      <c r="AM232" s="6">
        <f t="shared" si="169"/>
        <v>4.6264502761703297E-2</v>
      </c>
      <c r="AN232" s="6">
        <f t="shared" si="164"/>
        <v>1.1749016874730131E-2</v>
      </c>
      <c r="AO232" s="6">
        <f t="shared" si="165"/>
        <v>-1.0867952282174638E-2</v>
      </c>
      <c r="AQ232">
        <f t="shared" si="166"/>
        <v>1.8629714007511819E-7</v>
      </c>
      <c r="AT232" s="7">
        <f t="shared" si="173"/>
        <v>9.6037210558301486E-2</v>
      </c>
      <c r="AU232" s="6">
        <f t="shared" si="174"/>
        <v>4.7286966605278154E-2</v>
      </c>
      <c r="AV232" s="6">
        <f t="shared" si="170"/>
        <v>1.1706764490218308E-2</v>
      </c>
      <c r="AW232" s="6">
        <f t="shared" si="171"/>
        <v>4.7887973058991819E-2</v>
      </c>
      <c r="AY232">
        <f t="shared" si="172"/>
        <v>0.77026325903328385</v>
      </c>
      <c r="BB232" s="7">
        <f t="shared" si="180"/>
        <v>8.9168570689431126E-2</v>
      </c>
      <c r="BC232" s="6">
        <f t="shared" si="181"/>
        <v>4.3314916627045556E-2</v>
      </c>
      <c r="BD232" s="6">
        <f t="shared" si="176"/>
        <v>1.207496576375253E-2</v>
      </c>
      <c r="BE232" s="6">
        <f t="shared" si="177"/>
        <v>4.5370904127121102E-2</v>
      </c>
      <c r="BG232">
        <f t="shared" si="178"/>
        <v>0.69293053079737432</v>
      </c>
      <c r="BJ232" s="4">
        <f t="shared" si="149"/>
        <v>89.440002000000007</v>
      </c>
      <c r="BK232" s="3">
        <f t="shared" si="150"/>
        <v>2.7315156457016782E-2</v>
      </c>
      <c r="BL232" s="3"/>
      <c r="BM232" s="3">
        <f t="shared" si="151"/>
        <v>1.22484016789781E-2</v>
      </c>
      <c r="BN232" s="3">
        <f t="shared" si="151"/>
        <v>2.533921648124703E-2</v>
      </c>
      <c r="BO232" s="3">
        <f t="shared" si="152"/>
        <v>3.6202017362734103E-2</v>
      </c>
      <c r="BP232" s="3"/>
      <c r="BQ232" s="3">
        <f t="shared" si="153"/>
        <v>1.1749016874730131E-2</v>
      </c>
      <c r="BR232" s="3">
        <f t="shared" si="153"/>
        <v>-1.0867952282174638E-2</v>
      </c>
      <c r="BS232" s="3">
        <f t="shared" si="154"/>
        <v>9.6037210558301486E-2</v>
      </c>
      <c r="BT232" s="3"/>
      <c r="BU232" s="3">
        <f t="shared" si="155"/>
        <v>1.1706764490218308E-2</v>
      </c>
      <c r="BV232" s="3">
        <f t="shared" si="155"/>
        <v>4.7887973058991819E-2</v>
      </c>
      <c r="BW232" s="3">
        <f t="shared" si="156"/>
        <v>8.9168570689431126E-2</v>
      </c>
      <c r="BX232" s="3"/>
      <c r="BY232" s="3">
        <f t="shared" si="157"/>
        <v>1.207496576375253E-2</v>
      </c>
      <c r="BZ232" s="3">
        <f t="shared" si="157"/>
        <v>4.5370904127121102E-2</v>
      </c>
    </row>
    <row r="233" spans="1:78" s="2" customFormat="1" hidden="1">
      <c r="A233" s="11">
        <v>40791</v>
      </c>
      <c r="B233">
        <v>89.75</v>
      </c>
      <c r="C233">
        <f t="shared" si="135"/>
        <v>89.75</v>
      </c>
      <c r="D233">
        <f t="shared" si="136"/>
        <v>76.389999000000003</v>
      </c>
      <c r="E233" s="10">
        <f t="shared" si="140"/>
        <v>0</v>
      </c>
      <c r="F233" s="10">
        <f t="shared" si="141"/>
        <v>6.9997952907903865E-2</v>
      </c>
      <c r="G233" s="33">
        <f t="shared" si="158"/>
        <v>0</v>
      </c>
      <c r="H233" s="33">
        <f t="shared" si="159"/>
        <v>0.99608833232182192</v>
      </c>
      <c r="I233" s="10">
        <f t="shared" si="142"/>
        <v>0.99608833232182192</v>
      </c>
      <c r="J233">
        <f t="shared" si="175"/>
        <v>0.51145539861208811</v>
      </c>
      <c r="K233">
        <f t="shared" si="133"/>
        <v>0.44300126123585643</v>
      </c>
      <c r="L233">
        <f t="shared" si="134"/>
        <v>-6.1131345885123299E-4</v>
      </c>
      <c r="M233">
        <f t="shared" si="179"/>
        <v>-8.6045707287342931E-4</v>
      </c>
      <c r="N233">
        <f t="shared" si="143"/>
        <v>-2.2422925261997669E-4</v>
      </c>
      <c r="P233" s="2">
        <f t="shared" si="160"/>
        <v>0.30999799999999311</v>
      </c>
      <c r="Q233" s="2">
        <f t="shared" si="161"/>
        <v>0.30999799999999311</v>
      </c>
      <c r="R233" s="2">
        <f t="shared" si="162"/>
        <v>0</v>
      </c>
      <c r="S233" s="2">
        <f t="shared" si="182"/>
        <v>-0.22772731818181893</v>
      </c>
      <c r="T233" s="2">
        <f t="shared" si="183"/>
        <v>-0.25050005000000086</v>
      </c>
      <c r="U233" s="9">
        <f t="shared" si="144"/>
        <v>0.90909090909090895</v>
      </c>
      <c r="V233" s="9">
        <f t="shared" si="145"/>
        <v>47.619047619047613</v>
      </c>
      <c r="W233" s="9">
        <f t="shared" si="146"/>
        <v>0.47142857142857147</v>
      </c>
      <c r="X233" s="9">
        <f t="shared" si="184"/>
        <v>0</v>
      </c>
      <c r="Y233" s="9">
        <f t="shared" si="147"/>
        <v>0.9</v>
      </c>
      <c r="AA233" s="8">
        <f t="shared" si="148"/>
        <v>5.0826597407880403</v>
      </c>
      <c r="AD233" s="7">
        <f t="shared" si="163"/>
        <v>3.4599956002397546E-3</v>
      </c>
      <c r="AE233" s="6">
        <f t="shared" si="167"/>
        <v>1.5387576028628268E-2</v>
      </c>
      <c r="AF233" s="6">
        <f t="shared" si="137"/>
        <v>5.434498889485345E-3</v>
      </c>
      <c r="AG233" s="6">
        <f t="shared" si="138"/>
        <v>-1.2206785967894353E-2</v>
      </c>
      <c r="AI233">
        <f t="shared" si="139"/>
        <v>2.3391777655570248E-7</v>
      </c>
      <c r="AL233" s="7">
        <f t="shared" si="168"/>
        <v>7.3809775342541985E-3</v>
      </c>
      <c r="AM233" s="6">
        <f t="shared" si="169"/>
        <v>3.3581344307020311E-2</v>
      </c>
      <c r="AN233" s="6">
        <f t="shared" si="164"/>
        <v>5.1535490801834982E-3</v>
      </c>
      <c r="AO233" s="6">
        <f t="shared" si="165"/>
        <v>-2.7157711782565153E-2</v>
      </c>
      <c r="AQ233">
        <f t="shared" si="166"/>
        <v>1.1633143679256752E-6</v>
      </c>
      <c r="AT233" s="7">
        <f t="shared" si="173"/>
        <v>9.7775624315959861E-2</v>
      </c>
      <c r="AU233" s="6">
        <f t="shared" si="174"/>
        <v>6.0489675877366478E-2</v>
      </c>
      <c r="AV233" s="6">
        <f t="shared" si="170"/>
        <v>4.7199512504304247E-3</v>
      </c>
      <c r="AW233" s="6">
        <f t="shared" si="171"/>
        <v>3.4523576621512744E-2</v>
      </c>
      <c r="AY233">
        <f t="shared" si="172"/>
        <v>0.40032972344169176</v>
      </c>
      <c r="BB233" s="7">
        <f t="shared" si="180"/>
        <v>9.1529012089340292E-2</v>
      </c>
      <c r="BC233" s="6">
        <f t="shared" si="181"/>
        <v>4.7351846364426881E-2</v>
      </c>
      <c r="BD233" s="6">
        <f t="shared" si="176"/>
        <v>4.481695879386155E-3</v>
      </c>
      <c r="BE233" s="6">
        <f t="shared" si="177"/>
        <v>4.1535909269976974E-2</v>
      </c>
      <c r="BG233">
        <f t="shared" si="178"/>
        <v>0.58074071335464039</v>
      </c>
      <c r="BJ233" s="4">
        <f t="shared" si="149"/>
        <v>89.75</v>
      </c>
      <c r="BK233" s="3">
        <f t="shared" si="150"/>
        <v>3.4599956002397546E-3</v>
      </c>
      <c r="BL233" s="3"/>
      <c r="BM233" s="3">
        <f t="shared" si="151"/>
        <v>5.434498889485345E-3</v>
      </c>
      <c r="BN233" s="3">
        <f t="shared" si="151"/>
        <v>-1.2206785967894353E-2</v>
      </c>
      <c r="BO233" s="3">
        <f t="shared" si="152"/>
        <v>7.3809775342541985E-3</v>
      </c>
      <c r="BP233" s="3"/>
      <c r="BQ233" s="3">
        <f t="shared" si="153"/>
        <v>5.1535490801834982E-3</v>
      </c>
      <c r="BR233" s="3">
        <f t="shared" si="153"/>
        <v>-2.7157711782565153E-2</v>
      </c>
      <c r="BS233" s="3">
        <f t="shared" si="154"/>
        <v>9.7775624315959861E-2</v>
      </c>
      <c r="BT233" s="3"/>
      <c r="BU233" s="3">
        <f t="shared" si="155"/>
        <v>4.7199512504304247E-3</v>
      </c>
      <c r="BV233" s="3">
        <f t="shared" si="155"/>
        <v>3.4523576621512744E-2</v>
      </c>
      <c r="BW233" s="3">
        <f t="shared" si="156"/>
        <v>9.1529012089340292E-2</v>
      </c>
      <c r="BX233" s="3"/>
      <c r="BY233" s="3">
        <f t="shared" si="157"/>
        <v>4.481695879386155E-3</v>
      </c>
      <c r="BZ233" s="3">
        <f t="shared" si="157"/>
        <v>4.1535909269976974E-2</v>
      </c>
    </row>
    <row r="234" spans="1:78" s="2" customFormat="1" hidden="1">
      <c r="A234" s="11">
        <v>40798</v>
      </c>
      <c r="B234">
        <v>88.75</v>
      </c>
      <c r="C234">
        <f t="shared" si="135"/>
        <v>89.75</v>
      </c>
      <c r="D234">
        <f t="shared" si="136"/>
        <v>76.389999000000003</v>
      </c>
      <c r="E234" s="10">
        <f t="shared" si="140"/>
        <v>4.8660955232250501E-3</v>
      </c>
      <c r="F234" s="10">
        <f t="shared" si="141"/>
        <v>6.5131857384678818E-2</v>
      </c>
      <c r="G234" s="33">
        <f t="shared" si="158"/>
        <v>7.6939725826699681E-2</v>
      </c>
      <c r="H234" s="33">
        <f t="shared" si="159"/>
        <v>0.92684257907779211</v>
      </c>
      <c r="I234" s="10">
        <f t="shared" si="142"/>
        <v>0.92684257907779211</v>
      </c>
      <c r="J234">
        <f t="shared" si="175"/>
        <v>0.53671283771399914</v>
      </c>
      <c r="K234">
        <f t="shared" ref="K234:K297" si="185">AVERAGE(J195:J234)</f>
        <v>0.44531722225252368</v>
      </c>
      <c r="L234">
        <f t="shared" ref="L234:L297" si="186">SLOPE(K224:K234,A224:A234)</f>
        <v>-4.5869745506827201E-4</v>
      </c>
      <c r="M234">
        <f t="shared" si="179"/>
        <v>-8.3451705391651525E-4</v>
      </c>
      <c r="N234">
        <f t="shared" si="143"/>
        <v>-3.3823763896341893E-4</v>
      </c>
      <c r="P234" s="2">
        <f t="shared" si="160"/>
        <v>-1</v>
      </c>
      <c r="Q234" s="2">
        <f t="shared" si="161"/>
        <v>0</v>
      </c>
      <c r="R234" s="2">
        <f t="shared" si="162"/>
        <v>-1</v>
      </c>
      <c r="S234" s="2">
        <f t="shared" si="182"/>
        <v>-0.27318186363636437</v>
      </c>
      <c r="T234" s="2">
        <f t="shared" si="183"/>
        <v>-0.30050005000000085</v>
      </c>
      <c r="U234" s="9">
        <f t="shared" si="144"/>
        <v>0.90909090909090895</v>
      </c>
      <c r="V234" s="9">
        <f t="shared" si="145"/>
        <v>47.619047619047613</v>
      </c>
      <c r="W234" s="9">
        <f t="shared" si="146"/>
        <v>0.47142857142857147</v>
      </c>
      <c r="X234" s="9">
        <f t="shared" si="184"/>
        <v>0</v>
      </c>
      <c r="Y234" s="9">
        <f t="shared" si="147"/>
        <v>0.9</v>
      </c>
      <c r="AA234" s="8">
        <f t="shared" si="148"/>
        <v>5.1078031715036074</v>
      </c>
      <c r="AD234" s="7">
        <f t="shared" si="163"/>
        <v>-1.1204599012863132E-2</v>
      </c>
      <c r="AE234" s="6">
        <f t="shared" si="167"/>
        <v>-3.8723017063116887E-3</v>
      </c>
      <c r="AF234" s="6">
        <f t="shared" si="137"/>
        <v>3.5658284950808184E-3</v>
      </c>
      <c r="AG234" s="6">
        <f t="shared" si="138"/>
        <v>-7.3131414010555295E-3</v>
      </c>
      <c r="AI234">
        <f t="shared" si="139"/>
        <v>8.3959241996597226E-8</v>
      </c>
      <c r="AL234" s="7">
        <f t="shared" si="168"/>
        <v>1.9570553044393556E-2</v>
      </c>
      <c r="AM234" s="6">
        <f t="shared" si="169"/>
        <v>2.1013225879858578E-2</v>
      </c>
      <c r="AN234" s="6">
        <f t="shared" si="164"/>
        <v>3.076842893861649E-3</v>
      </c>
      <c r="AO234" s="6">
        <f t="shared" si="165"/>
        <v>-2.0992180759126962E-3</v>
      </c>
      <c r="AQ234">
        <f t="shared" si="166"/>
        <v>6.9506569877580482E-9</v>
      </c>
      <c r="AT234" s="7">
        <f t="shared" si="173"/>
        <v>6.6019405274431467E-2</v>
      </c>
      <c r="AU234" s="6">
        <f t="shared" si="174"/>
        <v>6.8849562398154707E-2</v>
      </c>
      <c r="AV234" s="6">
        <f t="shared" si="170"/>
        <v>2.7730772627046108E-3</v>
      </c>
      <c r="AW234" s="6">
        <f t="shared" si="171"/>
        <v>-6.2573322540428883E-3</v>
      </c>
      <c r="AY234">
        <f t="shared" si="172"/>
        <v>1.315117946516952E-2</v>
      </c>
      <c r="BB234" s="7">
        <f t="shared" si="180"/>
        <v>0.10855807310437965</v>
      </c>
      <c r="BC234" s="6">
        <f t="shared" si="181"/>
        <v>5.1440997395929888E-2</v>
      </c>
      <c r="BD234" s="6">
        <f t="shared" si="176"/>
        <v>2.713724376219005E-3</v>
      </c>
      <c r="BE234" s="6">
        <f t="shared" si="177"/>
        <v>5.435802214422196E-2</v>
      </c>
      <c r="BG234">
        <f t="shared" si="178"/>
        <v>0.99463130005207367</v>
      </c>
      <c r="BJ234" s="4">
        <f t="shared" si="149"/>
        <v>88.75</v>
      </c>
      <c r="BK234" s="3">
        <f t="shared" si="150"/>
        <v>-1.1204599012863132E-2</v>
      </c>
      <c r="BL234" s="3"/>
      <c r="BM234" s="3">
        <f t="shared" si="151"/>
        <v>3.5658284950808184E-3</v>
      </c>
      <c r="BN234" s="3">
        <f t="shared" si="151"/>
        <v>-7.3131414010555295E-3</v>
      </c>
      <c r="BO234" s="3">
        <f t="shared" si="152"/>
        <v>1.9570553044393556E-2</v>
      </c>
      <c r="BP234" s="3"/>
      <c r="BQ234" s="3">
        <f t="shared" si="153"/>
        <v>3.076842893861649E-3</v>
      </c>
      <c r="BR234" s="3">
        <f t="shared" si="153"/>
        <v>-2.0992180759126962E-3</v>
      </c>
      <c r="BS234" s="3">
        <f t="shared" si="154"/>
        <v>6.6019405274431467E-2</v>
      </c>
      <c r="BT234" s="3"/>
      <c r="BU234" s="3">
        <f t="shared" si="155"/>
        <v>2.7730772627046108E-3</v>
      </c>
      <c r="BV234" s="3">
        <f t="shared" si="155"/>
        <v>-6.2573322540428883E-3</v>
      </c>
      <c r="BW234" s="3">
        <f t="shared" si="156"/>
        <v>0.10855807310437965</v>
      </c>
      <c r="BX234" s="3"/>
      <c r="BY234" s="3">
        <f t="shared" si="157"/>
        <v>2.713724376219005E-3</v>
      </c>
      <c r="BZ234" s="3">
        <f t="shared" si="157"/>
        <v>5.435802214422196E-2</v>
      </c>
    </row>
    <row r="235" spans="1:78" s="2" customFormat="1" hidden="1">
      <c r="A235" s="11">
        <v>40805</v>
      </c>
      <c r="B235">
        <v>91.980002999999996</v>
      </c>
      <c r="C235">
        <f t="shared" si="135"/>
        <v>91.980002999999996</v>
      </c>
      <c r="D235">
        <f t="shared" si="136"/>
        <v>76.389999000000003</v>
      </c>
      <c r="E235" s="10">
        <f t="shared" si="140"/>
        <v>0</v>
      </c>
      <c r="F235" s="10">
        <f t="shared" si="141"/>
        <v>8.0656915060421552E-2</v>
      </c>
      <c r="G235" s="33">
        <f t="shared" si="158"/>
        <v>0</v>
      </c>
      <c r="H235" s="33">
        <f t="shared" si="159"/>
        <v>1.1477680228515132</v>
      </c>
      <c r="I235" s="10">
        <f t="shared" si="142"/>
        <v>1.1477680228515132</v>
      </c>
      <c r="J235">
        <f t="shared" si="175"/>
        <v>0.58438452470011448</v>
      </c>
      <c r="K235">
        <f t="shared" si="185"/>
        <v>0.44905940449892068</v>
      </c>
      <c r="L235">
        <f t="shared" si="186"/>
        <v>-2.8921896830586246E-4</v>
      </c>
      <c r="M235">
        <f t="shared" si="179"/>
        <v>-7.8591375986777488E-4</v>
      </c>
      <c r="N235">
        <f t="shared" si="143"/>
        <v>-4.4702531240572112E-4</v>
      </c>
      <c r="P235" s="2">
        <f t="shared" si="160"/>
        <v>3.2300029999999964</v>
      </c>
      <c r="Q235" s="2">
        <f t="shared" si="161"/>
        <v>3.2300029999999964</v>
      </c>
      <c r="R235" s="2">
        <f t="shared" si="162"/>
        <v>0</v>
      </c>
      <c r="S235" s="2">
        <f t="shared" si="182"/>
        <v>-0.27318186363636437</v>
      </c>
      <c r="T235" s="2">
        <f t="shared" si="183"/>
        <v>-0.30050005000000085</v>
      </c>
      <c r="U235" s="9">
        <f t="shared" si="144"/>
        <v>0.90909090909090895</v>
      </c>
      <c r="V235" s="9">
        <f t="shared" si="145"/>
        <v>47.619047619047613</v>
      </c>
      <c r="W235" s="9">
        <f t="shared" si="146"/>
        <v>0.47142857142857147</v>
      </c>
      <c r="X235" s="9">
        <f t="shared" si="184"/>
        <v>0</v>
      </c>
      <c r="Y235" s="9">
        <f t="shared" si="147"/>
        <v>0.9</v>
      </c>
      <c r="AA235" s="8">
        <f t="shared" si="148"/>
        <v>5.1553660708162798</v>
      </c>
      <c r="AD235" s="7">
        <f t="shared" si="163"/>
        <v>3.5747766372038137E-2</v>
      </c>
      <c r="AE235" s="6">
        <f t="shared" si="167"/>
        <v>1.2271583679587503E-2</v>
      </c>
      <c r="AF235" s="6">
        <f t="shared" si="137"/>
        <v>1.1262166428838684E-2</v>
      </c>
      <c r="AG235" s="6">
        <f t="shared" si="138"/>
        <v>2.3361912020821086E-2</v>
      </c>
      <c r="AI235">
        <f t="shared" si="139"/>
        <v>8.5679581360845347E-7</v>
      </c>
      <c r="AL235" s="7">
        <f t="shared" si="168"/>
        <v>2.800316295941482E-2</v>
      </c>
      <c r="AM235" s="6">
        <f t="shared" si="169"/>
        <v>2.2789177725199172E-2</v>
      </c>
      <c r="AN235" s="6">
        <f t="shared" si="164"/>
        <v>1.0149754785816121E-2</v>
      </c>
      <c r="AO235" s="6">
        <f t="shared" si="165"/>
        <v>4.4685693092878544E-3</v>
      </c>
      <c r="AQ235">
        <f t="shared" si="166"/>
        <v>3.1495444277459513E-8</v>
      </c>
      <c r="AT235" s="7">
        <f t="shared" si="173"/>
        <v>7.6217674994483939E-2</v>
      </c>
      <c r="AU235" s="6">
        <f t="shared" si="174"/>
        <v>7.6817375649724823E-2</v>
      </c>
      <c r="AV235" s="6">
        <f t="shared" si="170"/>
        <v>9.5139930944677636E-3</v>
      </c>
      <c r="AW235" s="6">
        <f t="shared" si="171"/>
        <v>-4.2302422437392323E-3</v>
      </c>
      <c r="AY235">
        <f t="shared" si="172"/>
        <v>6.0105850692044206E-3</v>
      </c>
      <c r="BB235" s="7">
        <f t="shared" si="180"/>
        <v>0.1286046571073361</v>
      </c>
      <c r="BC235" s="6">
        <f t="shared" si="181"/>
        <v>6.1379911905772855E-2</v>
      </c>
      <c r="BD235" s="6">
        <f t="shared" si="176"/>
        <v>9.3970852075864197E-3</v>
      </c>
      <c r="BE235" s="6">
        <f t="shared" si="177"/>
        <v>6.4153072527534397E-2</v>
      </c>
      <c r="BG235">
        <f t="shared" si="178"/>
        <v>1.3853826736582853</v>
      </c>
      <c r="BJ235" s="4">
        <f t="shared" si="149"/>
        <v>91.980002999999996</v>
      </c>
      <c r="BK235" s="3">
        <f t="shared" si="150"/>
        <v>3.5747766372038137E-2</v>
      </c>
      <c r="BL235" s="3"/>
      <c r="BM235" s="3">
        <f t="shared" si="151"/>
        <v>1.1262166428838684E-2</v>
      </c>
      <c r="BN235" s="3">
        <f t="shared" si="151"/>
        <v>2.3361912020821086E-2</v>
      </c>
      <c r="BO235" s="3">
        <f t="shared" si="152"/>
        <v>2.800316295941482E-2</v>
      </c>
      <c r="BP235" s="3"/>
      <c r="BQ235" s="3">
        <f t="shared" si="153"/>
        <v>1.0149754785816121E-2</v>
      </c>
      <c r="BR235" s="3">
        <f t="shared" si="153"/>
        <v>4.4685693092878544E-3</v>
      </c>
      <c r="BS235" s="3">
        <f t="shared" si="154"/>
        <v>7.6217674994483939E-2</v>
      </c>
      <c r="BT235" s="3"/>
      <c r="BU235" s="3">
        <f t="shared" si="155"/>
        <v>9.5139930944677636E-3</v>
      </c>
      <c r="BV235" s="3">
        <f t="shared" si="155"/>
        <v>-4.2302422437392323E-3</v>
      </c>
      <c r="BW235" s="3">
        <f t="shared" si="156"/>
        <v>0.1286046571073361</v>
      </c>
      <c r="BX235" s="3"/>
      <c r="BY235" s="3">
        <f t="shared" si="157"/>
        <v>9.3970852075864197E-3</v>
      </c>
      <c r="BZ235" s="3">
        <f t="shared" si="157"/>
        <v>6.4153072527534397E-2</v>
      </c>
    </row>
    <row r="236" spans="1:78" s="2" customFormat="1" hidden="1">
      <c r="A236" s="11">
        <v>40812</v>
      </c>
      <c r="B236">
        <v>91.769997000000004</v>
      </c>
      <c r="C236">
        <f t="shared" si="135"/>
        <v>91.980002999999996</v>
      </c>
      <c r="D236">
        <f t="shared" si="136"/>
        <v>76.389999000000003</v>
      </c>
      <c r="E236" s="10">
        <f t="shared" si="140"/>
        <v>9.9270189580330146E-4</v>
      </c>
      <c r="F236" s="10">
        <f t="shared" si="141"/>
        <v>7.9664213164618247E-2</v>
      </c>
      <c r="G236" s="33">
        <f t="shared" si="158"/>
        <v>1.5695995141527891E-2</v>
      </c>
      <c r="H236" s="33">
        <f t="shared" si="159"/>
        <v>1.1336416272241379</v>
      </c>
      <c r="I236" s="10">
        <f t="shared" si="142"/>
        <v>1.1336416272241379</v>
      </c>
      <c r="J236">
        <f t="shared" si="175"/>
        <v>0.63323000402358764</v>
      </c>
      <c r="K236">
        <f t="shared" si="185"/>
        <v>0.45433221371571514</v>
      </c>
      <c r="L236">
        <f t="shared" si="186"/>
        <v>-1.071496520496681E-4</v>
      </c>
      <c r="M236">
        <f t="shared" si="179"/>
        <v>-7.1467877667311618E-4</v>
      </c>
      <c r="N236">
        <f t="shared" si="143"/>
        <v>-5.4677621216110326E-4</v>
      </c>
      <c r="P236" s="2">
        <f t="shared" si="160"/>
        <v>-0.21000599999999281</v>
      </c>
      <c r="Q236" s="2">
        <f t="shared" si="161"/>
        <v>0</v>
      </c>
      <c r="R236" s="2">
        <f t="shared" si="162"/>
        <v>-0.21000599999999281</v>
      </c>
      <c r="S236" s="2">
        <f t="shared" si="182"/>
        <v>-0.28272759090909133</v>
      </c>
      <c r="T236" s="2">
        <f t="shared" si="183"/>
        <v>-0.31100035000000048</v>
      </c>
      <c r="U236" s="9">
        <f t="shared" si="144"/>
        <v>0.90909090909090906</v>
      </c>
      <c r="V236" s="9">
        <f t="shared" si="145"/>
        <v>47.61904761904762</v>
      </c>
      <c r="W236" s="9">
        <f t="shared" si="146"/>
        <v>0.47142857142857147</v>
      </c>
      <c r="X236" s="9">
        <f t="shared" si="184"/>
        <v>6.2664565614658382E-16</v>
      </c>
      <c r="Y236" s="9">
        <f t="shared" si="147"/>
        <v>0.9</v>
      </c>
      <c r="AA236" s="8">
        <f t="shared" si="148"/>
        <v>5.2041117992399979</v>
      </c>
      <c r="AD236" s="7">
        <f t="shared" si="163"/>
        <v>-2.2857805870636102E-3</v>
      </c>
      <c r="AE236" s="6">
        <f t="shared" si="167"/>
        <v>1.6730992892487265E-2</v>
      </c>
      <c r="AF236" s="6">
        <f t="shared" si="137"/>
        <v>9.0989055009375892E-3</v>
      </c>
      <c r="AG236" s="6">
        <f t="shared" si="138"/>
        <v>-1.9174970671485145E-2</v>
      </c>
      <c r="AI236">
        <f t="shared" si="139"/>
        <v>5.7720486695810907E-7</v>
      </c>
      <c r="AL236" s="7">
        <f t="shared" si="168"/>
        <v>2.225738677211133E-2</v>
      </c>
      <c r="AM236" s="6">
        <f t="shared" si="169"/>
        <v>1.9303020077543476E-2</v>
      </c>
      <c r="AN236" s="6">
        <f t="shared" si="164"/>
        <v>8.5073234133515741E-3</v>
      </c>
      <c r="AO236" s="6">
        <f t="shared" si="165"/>
        <v>2.4931137989739338E-3</v>
      </c>
      <c r="AQ236">
        <f t="shared" si="166"/>
        <v>9.8038113795492753E-9</v>
      </c>
      <c r="AT236" s="7">
        <f t="shared" si="173"/>
        <v>6.191939973508525E-2</v>
      </c>
      <c r="AU236" s="6">
        <f t="shared" si="174"/>
        <v>7.9438043284815213E-2</v>
      </c>
      <c r="AV236" s="6">
        <f t="shared" si="170"/>
        <v>7.1702274955288449E-3</v>
      </c>
      <c r="AW236" s="6">
        <f t="shared" si="171"/>
        <v>-2.2334442506498541E-2</v>
      </c>
      <c r="AY236">
        <f t="shared" si="172"/>
        <v>0.16754694189635058</v>
      </c>
      <c r="BB236" s="7">
        <f t="shared" si="180"/>
        <v>0.12175459293065273</v>
      </c>
      <c r="BC236" s="6">
        <f t="shared" si="181"/>
        <v>6.9545141001875185E-2</v>
      </c>
      <c r="BD236" s="6">
        <f t="shared" si="176"/>
        <v>7.141581879467767E-3</v>
      </c>
      <c r="BE236" s="6">
        <f t="shared" si="177"/>
        <v>4.7933595621559758E-2</v>
      </c>
      <c r="BG236">
        <f t="shared" si="178"/>
        <v>0.77341901445552508</v>
      </c>
      <c r="BJ236" s="4">
        <f t="shared" si="149"/>
        <v>91.769997000000004</v>
      </c>
      <c r="BK236" s="3">
        <f t="shared" si="150"/>
        <v>-2.2857805870636102E-3</v>
      </c>
      <c r="BL236" s="3"/>
      <c r="BM236" s="3">
        <f t="shared" si="151"/>
        <v>9.0989055009375892E-3</v>
      </c>
      <c r="BN236" s="3">
        <f t="shared" si="151"/>
        <v>-1.9174970671485145E-2</v>
      </c>
      <c r="BO236" s="3">
        <f t="shared" si="152"/>
        <v>2.225738677211133E-2</v>
      </c>
      <c r="BP236" s="3"/>
      <c r="BQ236" s="3">
        <f t="shared" si="153"/>
        <v>8.5073234133515741E-3</v>
      </c>
      <c r="BR236" s="3">
        <f t="shared" si="153"/>
        <v>2.4931137989739338E-3</v>
      </c>
      <c r="BS236" s="3">
        <f t="shared" si="154"/>
        <v>6.191939973508525E-2</v>
      </c>
      <c r="BT236" s="3"/>
      <c r="BU236" s="3">
        <f t="shared" si="155"/>
        <v>7.1702274955288449E-3</v>
      </c>
      <c r="BV236" s="3">
        <f t="shared" si="155"/>
        <v>-2.2334442506498541E-2</v>
      </c>
      <c r="BW236" s="3">
        <f t="shared" si="156"/>
        <v>0.12175459293065273</v>
      </c>
      <c r="BX236" s="3"/>
      <c r="BY236" s="3">
        <f t="shared" si="157"/>
        <v>7.141581879467767E-3</v>
      </c>
      <c r="BZ236" s="3">
        <f t="shared" si="157"/>
        <v>4.7933595621559758E-2</v>
      </c>
    </row>
    <row r="237" spans="1:78" s="2" customFormat="1" hidden="1">
      <c r="A237" s="11">
        <v>40819</v>
      </c>
      <c r="B237">
        <v>90.410004000000001</v>
      </c>
      <c r="C237">
        <f t="shared" si="135"/>
        <v>91.980002999999996</v>
      </c>
      <c r="D237">
        <f t="shared" si="136"/>
        <v>76.389999000000003</v>
      </c>
      <c r="E237" s="10">
        <f t="shared" si="140"/>
        <v>7.4769309450402471E-3</v>
      </c>
      <c r="F237" s="10">
        <f t="shared" si="141"/>
        <v>7.3179984115381264E-2</v>
      </c>
      <c r="G237" s="33">
        <f t="shared" si="158"/>
        <v>0.11822065847061211</v>
      </c>
      <c r="H237" s="33">
        <f t="shared" si="159"/>
        <v>1.0413694302279615</v>
      </c>
      <c r="I237" s="10">
        <f t="shared" si="142"/>
        <v>1.0413694302279615</v>
      </c>
      <c r="J237">
        <f t="shared" si="175"/>
        <v>0.676590226002448</v>
      </c>
      <c r="K237">
        <f t="shared" si="185"/>
        <v>0.46069096255810971</v>
      </c>
      <c r="L237">
        <f t="shared" si="186"/>
        <v>8.1442484691153055E-5</v>
      </c>
      <c r="M237">
        <f t="shared" si="179"/>
        <v>-6.2154545407871889E-4</v>
      </c>
      <c r="N237">
        <f t="shared" si="143"/>
        <v>-6.3268914489288477E-4</v>
      </c>
      <c r="P237" s="2">
        <f t="shared" si="160"/>
        <v>-1.3599930000000029</v>
      </c>
      <c r="Q237" s="2">
        <f t="shared" si="161"/>
        <v>0</v>
      </c>
      <c r="R237" s="2">
        <f t="shared" si="162"/>
        <v>-1.3599930000000029</v>
      </c>
      <c r="S237" s="2">
        <f t="shared" si="182"/>
        <v>-0.3445454545454551</v>
      </c>
      <c r="T237" s="2">
        <f t="shared" si="183"/>
        <v>-0.37900000000000061</v>
      </c>
      <c r="U237" s="9">
        <f t="shared" si="144"/>
        <v>0.90909090909090906</v>
      </c>
      <c r="V237" s="9">
        <f t="shared" si="145"/>
        <v>47.61904761904762</v>
      </c>
      <c r="W237" s="9">
        <f t="shared" si="146"/>
        <v>0.47142857142857147</v>
      </c>
      <c r="X237" s="9">
        <f t="shared" si="184"/>
        <v>6.2664565614658382E-16</v>
      </c>
      <c r="Y237" s="9">
        <f t="shared" si="147"/>
        <v>0.9</v>
      </c>
      <c r="AA237" s="8">
        <f t="shared" si="148"/>
        <v>5.2473861082861273</v>
      </c>
      <c r="AD237" s="7">
        <f t="shared" si="163"/>
        <v>-1.4930489148331999E-2</v>
      </c>
      <c r="AE237" s="6">
        <f t="shared" si="167"/>
        <v>-8.6081348676978042E-3</v>
      </c>
      <c r="AF237" s="6">
        <f t="shared" si="137"/>
        <v>3.0134157758220956E-3</v>
      </c>
      <c r="AG237" s="6">
        <f t="shared" si="138"/>
        <v>-6.2507741334455989E-3</v>
      </c>
      <c r="AI237">
        <f t="shared" si="139"/>
        <v>6.1337797907931831E-8</v>
      </c>
      <c r="AL237" s="7">
        <f t="shared" si="168"/>
        <v>1.853149663664249E-2</v>
      </c>
      <c r="AM237" s="6">
        <f t="shared" si="169"/>
        <v>2.2090649853140548E-2</v>
      </c>
      <c r="AN237" s="6">
        <f t="shared" si="164"/>
        <v>2.7010101926590543E-3</v>
      </c>
      <c r="AO237" s="6">
        <f t="shared" si="165"/>
        <v>-4.1628330527020835E-3</v>
      </c>
      <c r="AQ237">
        <f t="shared" si="166"/>
        <v>2.7333089944272785E-8</v>
      </c>
      <c r="AT237" s="7">
        <f t="shared" si="173"/>
        <v>1.4707875158033531E-2</v>
      </c>
      <c r="AU237" s="6">
        <f t="shared" si="174"/>
        <v>7.4793152788773576E-2</v>
      </c>
      <c r="AV237" s="6">
        <f t="shared" si="170"/>
        <v>2.2142942793043929E-3</v>
      </c>
      <c r="AW237" s="6">
        <f t="shared" si="171"/>
        <v>-6.4710610243895517E-2</v>
      </c>
      <c r="AY237">
        <f t="shared" si="172"/>
        <v>1.4064919903059652</v>
      </c>
      <c r="BB237" s="7">
        <f t="shared" si="180"/>
        <v>0.10510252193973915</v>
      </c>
      <c r="BC237" s="6">
        <f t="shared" si="181"/>
        <v>7.7063739139307891E-2</v>
      </c>
      <c r="BD237" s="6">
        <f t="shared" si="176"/>
        <v>1.9996128940776054E-3</v>
      </c>
      <c r="BE237" s="6">
        <f t="shared" si="177"/>
        <v>2.1907872908770901E-2</v>
      </c>
      <c r="BG237">
        <f t="shared" si="178"/>
        <v>0.16156052477572994</v>
      </c>
      <c r="BJ237" s="4">
        <f t="shared" si="149"/>
        <v>90.410004000000001</v>
      </c>
      <c r="BK237" s="3">
        <f t="shared" si="150"/>
        <v>-1.4930489148331999E-2</v>
      </c>
      <c r="BL237" s="3"/>
      <c r="BM237" s="3">
        <f t="shared" si="151"/>
        <v>3.0134157758220956E-3</v>
      </c>
      <c r="BN237" s="3">
        <f t="shared" si="151"/>
        <v>-6.2507741334455989E-3</v>
      </c>
      <c r="BO237" s="3">
        <f t="shared" si="152"/>
        <v>1.853149663664249E-2</v>
      </c>
      <c r="BP237" s="3"/>
      <c r="BQ237" s="3">
        <f t="shared" si="153"/>
        <v>2.7010101926590543E-3</v>
      </c>
      <c r="BR237" s="3">
        <f t="shared" si="153"/>
        <v>-4.1628330527020835E-3</v>
      </c>
      <c r="BS237" s="3">
        <f t="shared" si="154"/>
        <v>1.4707875158033531E-2</v>
      </c>
      <c r="BT237" s="3"/>
      <c r="BU237" s="3">
        <f t="shared" si="155"/>
        <v>2.2142942793043929E-3</v>
      </c>
      <c r="BV237" s="3">
        <f t="shared" si="155"/>
        <v>-6.4710610243895517E-2</v>
      </c>
      <c r="BW237" s="3">
        <f t="shared" si="156"/>
        <v>0.10510252193973915</v>
      </c>
      <c r="BX237" s="3"/>
      <c r="BY237" s="3">
        <f t="shared" si="157"/>
        <v>1.9996128940776054E-3</v>
      </c>
      <c r="BZ237" s="3">
        <f t="shared" si="157"/>
        <v>2.1907872908770901E-2</v>
      </c>
    </row>
    <row r="238" spans="1:78" s="2" customFormat="1" hidden="1">
      <c r="A238" s="11">
        <v>40826</v>
      </c>
      <c r="B238">
        <v>88.709998999999996</v>
      </c>
      <c r="C238">
        <f t="shared" si="135"/>
        <v>91.980002999999996</v>
      </c>
      <c r="D238">
        <f t="shared" si="136"/>
        <v>76.389999000000003</v>
      </c>
      <c r="E238" s="10">
        <f t="shared" si="140"/>
        <v>1.5720845052759849E-2</v>
      </c>
      <c r="F238" s="10">
        <f t="shared" si="141"/>
        <v>6.4936070007661675E-2</v>
      </c>
      <c r="G238" s="33">
        <f t="shared" si="158"/>
        <v>0.24856838554655528</v>
      </c>
      <c r="H238" s="33">
        <f t="shared" si="159"/>
        <v>0.92405647585961304</v>
      </c>
      <c r="I238" s="10">
        <f t="shared" si="142"/>
        <v>0.92405647585961304</v>
      </c>
      <c r="J238">
        <f t="shared" si="175"/>
        <v>0.70421897594925564</v>
      </c>
      <c r="K238">
        <f t="shared" si="185"/>
        <v>0.46775446754296068</v>
      </c>
      <c r="L238">
        <f t="shared" si="186"/>
        <v>2.6674684937244927E-4</v>
      </c>
      <c r="M238">
        <f t="shared" si="179"/>
        <v>-5.0856906687538322E-4</v>
      </c>
      <c r="N238">
        <f t="shared" si="143"/>
        <v>-6.9778432462304927E-4</v>
      </c>
      <c r="P238" s="2">
        <f t="shared" si="160"/>
        <v>-1.7000050000000044</v>
      </c>
      <c r="Q238" s="2">
        <f t="shared" si="161"/>
        <v>0</v>
      </c>
      <c r="R238" s="2">
        <f t="shared" si="162"/>
        <v>-1.7000050000000044</v>
      </c>
      <c r="S238" s="2">
        <f t="shared" si="182"/>
        <v>-0.42181840909090984</v>
      </c>
      <c r="T238" s="2">
        <f t="shared" si="183"/>
        <v>-0.46400025000000084</v>
      </c>
      <c r="U238" s="9">
        <f t="shared" si="144"/>
        <v>0.90909090909090906</v>
      </c>
      <c r="V238" s="9">
        <f t="shared" si="145"/>
        <v>47.61904761904762</v>
      </c>
      <c r="W238" s="9">
        <f t="shared" si="146"/>
        <v>0.47142857142857147</v>
      </c>
      <c r="X238" s="9">
        <f t="shared" si="184"/>
        <v>6.2664565614658382E-16</v>
      </c>
      <c r="Y238" s="9">
        <f t="shared" si="147"/>
        <v>0.9</v>
      </c>
      <c r="AA238" s="8">
        <f t="shared" si="148"/>
        <v>5.2749497630532041</v>
      </c>
      <c r="AD238" s="7">
        <f t="shared" si="163"/>
        <v>-1.8982313732358445E-2</v>
      </c>
      <c r="AE238" s="6">
        <f t="shared" si="167"/>
        <v>-1.6956401440345222E-2</v>
      </c>
      <c r="AF238" s="6">
        <f t="shared" si="137"/>
        <v>9.7692563258250809E-4</v>
      </c>
      <c r="AG238" s="6">
        <f t="shared" si="138"/>
        <v>-1.9368431086619932E-3</v>
      </c>
      <c r="AI238">
        <f t="shared" si="139"/>
        <v>5.8891071076474941E-9</v>
      </c>
      <c r="AL238" s="7">
        <f t="shared" si="168"/>
        <v>-3.6198583467754043E-2</v>
      </c>
      <c r="AM238" s="6">
        <f t="shared" si="169"/>
        <v>8.1483657251036467E-3</v>
      </c>
      <c r="AN238" s="6">
        <f t="shared" si="164"/>
        <v>8.6324173401225175E-4</v>
      </c>
      <c r="AO238" s="6">
        <f t="shared" si="165"/>
        <v>-4.4535958401072925E-2</v>
      </c>
      <c r="AQ238">
        <f t="shared" si="166"/>
        <v>3.1284725405395868E-6</v>
      </c>
      <c r="AT238" s="7">
        <f t="shared" si="173"/>
        <v>1.9119735948677531E-2</v>
      </c>
      <c r="AU238" s="6">
        <f t="shared" si="174"/>
        <v>6.3135407959484691E-2</v>
      </c>
      <c r="AV238" s="6">
        <f t="shared" si="170"/>
        <v>6.4711611960712129E-4</v>
      </c>
      <c r="AW238" s="6">
        <f t="shared" si="171"/>
        <v>-4.8118879315732617E-2</v>
      </c>
      <c r="AY238">
        <f t="shared" si="172"/>
        <v>0.77770927914334398</v>
      </c>
      <c r="BB238" s="7">
        <f t="shared" si="180"/>
        <v>6.5568588178715456E-2</v>
      </c>
      <c r="BC238" s="6">
        <f t="shared" si="181"/>
        <v>8.1900871046162227E-2</v>
      </c>
      <c r="BD238" s="6">
        <f t="shared" si="176"/>
        <v>5.6711315761644795E-4</v>
      </c>
      <c r="BE238" s="6">
        <f t="shared" si="177"/>
        <v>-2.3222637643908237E-2</v>
      </c>
      <c r="BG238">
        <f t="shared" si="178"/>
        <v>0.18153397644094954</v>
      </c>
      <c r="BJ238" s="4">
        <f t="shared" si="149"/>
        <v>88.709998999999996</v>
      </c>
      <c r="BK238" s="3">
        <f t="shared" si="150"/>
        <v>-1.8982313732358445E-2</v>
      </c>
      <c r="BL238" s="3"/>
      <c r="BM238" s="3">
        <f t="shared" si="151"/>
        <v>9.7692563258250809E-4</v>
      </c>
      <c r="BN238" s="3">
        <f t="shared" si="151"/>
        <v>-1.9368431086619932E-3</v>
      </c>
      <c r="BO238" s="3">
        <f t="shared" si="152"/>
        <v>-3.6198583467754043E-2</v>
      </c>
      <c r="BP238" s="3"/>
      <c r="BQ238" s="3">
        <f t="shared" si="153"/>
        <v>8.6324173401225175E-4</v>
      </c>
      <c r="BR238" s="3">
        <f t="shared" si="153"/>
        <v>-4.4535958401072925E-2</v>
      </c>
      <c r="BS238" s="3">
        <f t="shared" si="154"/>
        <v>1.9119735948677531E-2</v>
      </c>
      <c r="BT238" s="3"/>
      <c r="BU238" s="3">
        <f t="shared" si="155"/>
        <v>6.4711611960712129E-4</v>
      </c>
      <c r="BV238" s="3">
        <f t="shared" si="155"/>
        <v>-4.8118879315732617E-2</v>
      </c>
      <c r="BW238" s="3">
        <f t="shared" si="156"/>
        <v>6.5568588178715456E-2</v>
      </c>
      <c r="BX238" s="3"/>
      <c r="BY238" s="3">
        <f t="shared" si="157"/>
        <v>5.6711315761644795E-4</v>
      </c>
      <c r="BZ238" s="3">
        <f t="shared" si="157"/>
        <v>-2.3222637643908237E-2</v>
      </c>
    </row>
    <row r="239" spans="1:78" s="2" customFormat="1" hidden="1">
      <c r="A239" s="11">
        <v>40833</v>
      </c>
      <c r="B239">
        <v>89.129997000000003</v>
      </c>
      <c r="C239">
        <f t="shared" si="135"/>
        <v>91.980002999999996</v>
      </c>
      <c r="D239">
        <f t="shared" si="136"/>
        <v>76.389999000000003</v>
      </c>
      <c r="E239" s="10">
        <f t="shared" si="140"/>
        <v>1.3669527497336249E-2</v>
      </c>
      <c r="F239" s="10">
        <f t="shared" si="141"/>
        <v>6.6987387563085365E-2</v>
      </c>
      <c r="G239" s="33">
        <f t="shared" si="158"/>
        <v>0.21613420714941897</v>
      </c>
      <c r="H239" s="33">
        <f t="shared" si="159"/>
        <v>0.9532472364170369</v>
      </c>
      <c r="I239" s="10">
        <f t="shared" si="142"/>
        <v>0.9532472364170369</v>
      </c>
      <c r="J239">
        <f t="shared" si="175"/>
        <v>0.72307216922048501</v>
      </c>
      <c r="K239">
        <f t="shared" si="185"/>
        <v>0.47522487927623436</v>
      </c>
      <c r="L239">
        <f t="shared" si="186"/>
        <v>4.4030704930781523E-4</v>
      </c>
      <c r="M239">
        <f t="shared" si="179"/>
        <v>-3.788671935692352E-4</v>
      </c>
      <c r="N239">
        <f t="shared" si="143"/>
        <v>-7.3725681858934544E-4</v>
      </c>
      <c r="P239" s="2">
        <f t="shared" si="160"/>
        <v>0.41999800000000675</v>
      </c>
      <c r="Q239" s="2">
        <f t="shared" si="161"/>
        <v>0.41999800000000675</v>
      </c>
      <c r="R239" s="2">
        <f t="shared" si="162"/>
        <v>0</v>
      </c>
      <c r="S239" s="2">
        <f t="shared" si="182"/>
        <v>-0.42181840909090984</v>
      </c>
      <c r="T239" s="2">
        <f t="shared" si="183"/>
        <v>-0.44250025000000048</v>
      </c>
      <c r="U239" s="9">
        <f t="shared" si="144"/>
        <v>0.9532614028826184</v>
      </c>
      <c r="V239" s="9">
        <f t="shared" si="145"/>
        <v>48.80357547002145</v>
      </c>
      <c r="W239" s="9">
        <f t="shared" si="146"/>
        <v>0.46076782076980699</v>
      </c>
      <c r="X239" s="9">
        <f t="shared" si="184"/>
        <v>0.10446651482593125</v>
      </c>
      <c r="Y239" s="9">
        <f t="shared" si="147"/>
        <v>0.8990598013665666</v>
      </c>
      <c r="AA239" s="8">
        <f t="shared" si="148"/>
        <v>5.2821625345382692</v>
      </c>
      <c r="AD239" s="7">
        <f t="shared" si="163"/>
        <v>4.723333224115514E-3</v>
      </c>
      <c r="AE239" s="6">
        <f t="shared" si="167"/>
        <v>-7.1294902541214657E-3</v>
      </c>
      <c r="AF239" s="6">
        <f t="shared" si="137"/>
        <v>5.8849993433008991E-3</v>
      </c>
      <c r="AG239" s="6">
        <f t="shared" si="138"/>
        <v>1.1862572079895361E-2</v>
      </c>
      <c r="AI239">
        <f t="shared" si="139"/>
        <v>2.20911485636912E-7</v>
      </c>
      <c r="AL239" s="7">
        <f t="shared" si="168"/>
        <v>-2.9189469656574877E-2</v>
      </c>
      <c r="AM239" s="6">
        <f t="shared" si="169"/>
        <v>-6.1497924288937749E-3</v>
      </c>
      <c r="AN239" s="6">
        <f t="shared" si="164"/>
        <v>5.487674974657057E-3</v>
      </c>
      <c r="AO239" s="6">
        <f t="shared" si="165"/>
        <v>-2.2947443271239775E-2</v>
      </c>
      <c r="AQ239">
        <f t="shared" si="166"/>
        <v>8.3057595061004355E-7</v>
      </c>
      <c r="AT239" s="7">
        <f t="shared" si="173"/>
        <v>-3.4720872842237249E-3</v>
      </c>
      <c r="AU239" s="6">
        <f t="shared" si="174"/>
        <v>5.3540604837593674E-2</v>
      </c>
      <c r="AV239" s="6">
        <f t="shared" si="170"/>
        <v>4.3991783274388453E-3</v>
      </c>
      <c r="AW239" s="6">
        <f t="shared" si="171"/>
        <v>-6.0123869034514617E-2</v>
      </c>
      <c r="AY239">
        <f t="shared" si="172"/>
        <v>1.2141717186227581</v>
      </c>
      <c r="BB239" s="7">
        <f t="shared" si="180"/>
        <v>4.474242475084541E-2</v>
      </c>
      <c r="BC239" s="6">
        <f t="shared" si="181"/>
        <v>8.3423860790091023E-2</v>
      </c>
      <c r="BD239" s="6">
        <f t="shared" si="176"/>
        <v>4.0753257257657152E-3</v>
      </c>
      <c r="BE239" s="6">
        <f t="shared" si="177"/>
        <v>-4.4772999670598924E-2</v>
      </c>
      <c r="BG239">
        <f t="shared" si="178"/>
        <v>0.67478778641364057</v>
      </c>
      <c r="BJ239" s="4">
        <f t="shared" si="149"/>
        <v>89.129997000000003</v>
      </c>
      <c r="BK239" s="3">
        <f t="shared" si="150"/>
        <v>4.723333224115514E-3</v>
      </c>
      <c r="BL239" s="3"/>
      <c r="BM239" s="3">
        <f t="shared" si="151"/>
        <v>5.8849993433008991E-3</v>
      </c>
      <c r="BN239" s="3">
        <f t="shared" si="151"/>
        <v>1.1862572079895361E-2</v>
      </c>
      <c r="BO239" s="3">
        <f t="shared" si="152"/>
        <v>-2.9189469656574877E-2</v>
      </c>
      <c r="BP239" s="3"/>
      <c r="BQ239" s="3">
        <f t="shared" si="153"/>
        <v>5.487674974657057E-3</v>
      </c>
      <c r="BR239" s="3">
        <f t="shared" si="153"/>
        <v>-2.2947443271239775E-2</v>
      </c>
      <c r="BS239" s="3">
        <f t="shared" si="154"/>
        <v>-3.4720872842237249E-3</v>
      </c>
      <c r="BT239" s="3"/>
      <c r="BU239" s="3">
        <f t="shared" si="155"/>
        <v>4.3991783274388453E-3</v>
      </c>
      <c r="BV239" s="3">
        <f t="shared" si="155"/>
        <v>-6.0123869034514617E-2</v>
      </c>
      <c r="BW239" s="3">
        <f t="shared" si="156"/>
        <v>4.474242475084541E-2</v>
      </c>
      <c r="BX239" s="3"/>
      <c r="BY239" s="3">
        <f t="shared" si="157"/>
        <v>4.0753257257657152E-3</v>
      </c>
      <c r="BZ239" s="3">
        <f t="shared" si="157"/>
        <v>-4.4772999670598924E-2</v>
      </c>
    </row>
    <row r="240" spans="1:78" s="2" customFormat="1" hidden="1">
      <c r="A240" s="11">
        <v>40840</v>
      </c>
      <c r="B240">
        <v>88.980002999999996</v>
      </c>
      <c r="C240">
        <f t="shared" si="135"/>
        <v>91.980002999999996</v>
      </c>
      <c r="D240">
        <f t="shared" si="136"/>
        <v>76.389999000000003</v>
      </c>
      <c r="E240" s="10">
        <f t="shared" si="140"/>
        <v>1.4401003348418755E-2</v>
      </c>
      <c r="F240" s="10">
        <f t="shared" si="141"/>
        <v>6.6255911712002749E-2</v>
      </c>
      <c r="G240" s="33">
        <f t="shared" si="158"/>
        <v>0.22769985586357328</v>
      </c>
      <c r="H240" s="33">
        <f t="shared" si="159"/>
        <v>0.94283815257429648</v>
      </c>
      <c r="I240" s="10">
        <f t="shared" si="142"/>
        <v>0.94283815257429648</v>
      </c>
      <c r="J240">
        <f t="shared" si="175"/>
        <v>0.73615392647415856</v>
      </c>
      <c r="K240">
        <f t="shared" si="185"/>
        <v>0.48280381198351402</v>
      </c>
      <c r="L240">
        <f t="shared" si="186"/>
        <v>5.9565435169618589E-4</v>
      </c>
      <c r="M240">
        <f t="shared" si="179"/>
        <v>-2.3643083315620875E-4</v>
      </c>
      <c r="N240">
        <f t="shared" si="143"/>
        <v>-7.4887666636715524E-4</v>
      </c>
      <c r="P240" s="2">
        <f t="shared" si="160"/>
        <v>-0.14999400000000662</v>
      </c>
      <c r="Q240" s="2">
        <f t="shared" si="161"/>
        <v>0</v>
      </c>
      <c r="R240" s="2">
        <f t="shared" si="162"/>
        <v>-0.14999400000000662</v>
      </c>
      <c r="S240" s="2">
        <f t="shared" si="182"/>
        <v>-0.42863631818181924</v>
      </c>
      <c r="T240" s="2">
        <f t="shared" si="183"/>
        <v>-0.44999995000000081</v>
      </c>
      <c r="U240" s="9">
        <f t="shared" si="144"/>
        <v>0.9525252573512919</v>
      </c>
      <c r="V240" s="9">
        <f t="shared" si="145"/>
        <v>48.784273277132655</v>
      </c>
      <c r="W240" s="9">
        <f t="shared" si="146"/>
        <v>0.46094154050580616</v>
      </c>
      <c r="X240" s="9">
        <f t="shared" si="184"/>
        <v>0.10276420548982534</v>
      </c>
      <c r="Y240" s="9">
        <f t="shared" si="147"/>
        <v>0.89907512215059171</v>
      </c>
      <c r="AA240" s="8">
        <f t="shared" si="148"/>
        <v>5.29542171246419</v>
      </c>
      <c r="AD240" s="7">
        <f t="shared" si="163"/>
        <v>-1.6842853905878186E-3</v>
      </c>
      <c r="AE240" s="6">
        <f t="shared" si="167"/>
        <v>1.5195239167638476E-3</v>
      </c>
      <c r="AF240" s="6">
        <f t="shared" si="137"/>
        <v>1.5762307595484509E-3</v>
      </c>
      <c r="AG240" s="6">
        <f t="shared" si="138"/>
        <v>-3.2076235856597123E-3</v>
      </c>
      <c r="AI240">
        <f t="shared" si="139"/>
        <v>1.6152039352088651E-8</v>
      </c>
      <c r="AL240" s="7">
        <f t="shared" si="168"/>
        <v>-1.5943265898830803E-2</v>
      </c>
      <c r="AM240" s="6">
        <f t="shared" si="169"/>
        <v>-1.5699955596629307E-2</v>
      </c>
      <c r="AN240" s="6">
        <f t="shared" si="164"/>
        <v>1.5102448291248228E-3</v>
      </c>
      <c r="AO240" s="6">
        <f t="shared" si="165"/>
        <v>-9.9589821739434065E-5</v>
      </c>
      <c r="AQ240">
        <f t="shared" si="166"/>
        <v>1.5643742261975162E-11</v>
      </c>
      <c r="AT240" s="7">
        <f t="shared" si="173"/>
        <v>-8.6163682750514583E-3</v>
      </c>
      <c r="AU240" s="6">
        <f t="shared" si="174"/>
        <v>4.0458907483424553E-2</v>
      </c>
      <c r="AV240" s="6">
        <f t="shared" si="170"/>
        <v>1.2235500654423097E-3</v>
      </c>
      <c r="AW240" s="6">
        <f t="shared" si="171"/>
        <v>-5.0768900232087091E-2</v>
      </c>
      <c r="AY240">
        <f t="shared" si="172"/>
        <v>0.86572863774655762</v>
      </c>
      <c r="BB240" s="7">
        <f t="shared" si="180"/>
        <v>3.1045644687922425E-2</v>
      </c>
      <c r="BC240" s="6">
        <f t="shared" si="181"/>
        <v>8.2210184159581312E-2</v>
      </c>
      <c r="BD240" s="6">
        <f t="shared" si="176"/>
        <v>9.619497182148882E-4</v>
      </c>
      <c r="BE240" s="6">
        <f t="shared" si="177"/>
        <v>-5.767827746598729E-2</v>
      </c>
      <c r="BG240">
        <f t="shared" si="178"/>
        <v>1.1198488111507148</v>
      </c>
      <c r="BJ240" s="4">
        <f t="shared" si="149"/>
        <v>88.980002999999996</v>
      </c>
      <c r="BK240" s="3">
        <f t="shared" si="150"/>
        <v>-1.6842853905878186E-3</v>
      </c>
      <c r="BL240" s="3"/>
      <c r="BM240" s="3">
        <f t="shared" si="151"/>
        <v>1.5762307595484509E-3</v>
      </c>
      <c r="BN240" s="3">
        <f t="shared" si="151"/>
        <v>-3.2076235856597123E-3</v>
      </c>
      <c r="BO240" s="3">
        <f t="shared" si="152"/>
        <v>-1.5943265898830803E-2</v>
      </c>
      <c r="BP240" s="3"/>
      <c r="BQ240" s="3">
        <f t="shared" si="153"/>
        <v>1.5102448291248228E-3</v>
      </c>
      <c r="BR240" s="3">
        <f t="shared" si="153"/>
        <v>-9.9589821739434065E-5</v>
      </c>
      <c r="BS240" s="3">
        <f t="shared" si="154"/>
        <v>-8.6163682750514583E-3</v>
      </c>
      <c r="BT240" s="3"/>
      <c r="BU240" s="3">
        <f t="shared" si="155"/>
        <v>1.2235500654423097E-3</v>
      </c>
      <c r="BV240" s="3">
        <f t="shared" si="155"/>
        <v>-5.0768900232087091E-2</v>
      </c>
      <c r="BW240" s="3">
        <f t="shared" si="156"/>
        <v>3.1045644687922425E-2</v>
      </c>
      <c r="BX240" s="3"/>
      <c r="BY240" s="3">
        <f t="shared" si="157"/>
        <v>9.619497182148882E-4</v>
      </c>
      <c r="BZ240" s="3">
        <f t="shared" si="157"/>
        <v>-5.767827746598729E-2</v>
      </c>
    </row>
    <row r="241" spans="1:78" s="2" customFormat="1" hidden="1">
      <c r="A241" s="11">
        <v>40847</v>
      </c>
      <c r="B241">
        <v>91.370002999999997</v>
      </c>
      <c r="C241">
        <f t="shared" si="135"/>
        <v>91.980002999999996</v>
      </c>
      <c r="D241">
        <f t="shared" si="136"/>
        <v>76.389999000000003</v>
      </c>
      <c r="E241" s="10">
        <f t="shared" si="140"/>
        <v>2.8897802316823103E-3</v>
      </c>
      <c r="F241" s="10">
        <f t="shared" si="141"/>
        <v>7.7767134828739218E-2</v>
      </c>
      <c r="G241" s="33">
        <f t="shared" si="158"/>
        <v>4.5691437347225868E-2</v>
      </c>
      <c r="H241" s="33">
        <f t="shared" si="159"/>
        <v>1.1066457292390095</v>
      </c>
      <c r="I241" s="10">
        <f t="shared" si="142"/>
        <v>1.1066457292390095</v>
      </c>
      <c r="J241">
        <f t="shared" si="175"/>
        <v>0.74680206613978817</v>
      </c>
      <c r="K241">
        <f t="shared" si="185"/>
        <v>0.49028433847065644</v>
      </c>
      <c r="L241">
        <f t="shared" si="186"/>
        <v>7.3049287794037037E-4</v>
      </c>
      <c r="M241">
        <f t="shared" si="179"/>
        <v>-8.5892047989514825E-5</v>
      </c>
      <c r="N241">
        <f t="shared" si="143"/>
        <v>-7.3474643333689663E-4</v>
      </c>
      <c r="P241" s="2">
        <f t="shared" si="160"/>
        <v>2.3900000000000006</v>
      </c>
      <c r="Q241" s="2">
        <f t="shared" si="161"/>
        <v>2.3900000000000006</v>
      </c>
      <c r="R241" s="2">
        <f t="shared" si="162"/>
        <v>0</v>
      </c>
      <c r="S241" s="2">
        <f t="shared" si="182"/>
        <v>-0.40909086363636438</v>
      </c>
      <c r="T241" s="2">
        <f t="shared" si="183"/>
        <v>-0.43799970000000032</v>
      </c>
      <c r="U241" s="9">
        <f t="shared" si="144"/>
        <v>0.93399804528716357</v>
      </c>
      <c r="V241" s="9">
        <f t="shared" si="145"/>
        <v>48.293639570275879</v>
      </c>
      <c r="W241" s="9">
        <f t="shared" si="146"/>
        <v>0.46535724386751709</v>
      </c>
      <c r="X241" s="9">
        <f t="shared" si="184"/>
        <v>5.949397476513877E-2</v>
      </c>
      <c r="Y241" s="9">
        <f t="shared" si="147"/>
        <v>0.8994645542271138</v>
      </c>
      <c r="AA241" s="8">
        <f t="shared" si="148"/>
        <v>5.3108891178010822</v>
      </c>
      <c r="AD241" s="7">
        <f t="shared" si="163"/>
        <v>2.6505570750725821E-2</v>
      </c>
      <c r="AE241" s="6">
        <f t="shared" si="167"/>
        <v>1.2410642680069001E-2</v>
      </c>
      <c r="AF241" s="6">
        <f t="shared" si="137"/>
        <v>6.946198408741916E-3</v>
      </c>
      <c r="AG241" s="6">
        <f t="shared" si="138"/>
        <v>1.405867780556988E-2</v>
      </c>
      <c r="AI241">
        <f t="shared" si="139"/>
        <v>3.1027695704995781E-7</v>
      </c>
      <c r="AL241" s="7">
        <f t="shared" si="168"/>
        <v>2.9544618584253383E-2</v>
      </c>
      <c r="AM241" s="6">
        <f t="shared" si="169"/>
        <v>-1.2946675109726585E-2</v>
      </c>
      <c r="AN241" s="6">
        <f t="shared" si="164"/>
        <v>6.8135125226247923E-3</v>
      </c>
      <c r="AO241" s="6">
        <f t="shared" si="165"/>
        <v>4.2579502145334902E-2</v>
      </c>
      <c r="AQ241">
        <f t="shared" si="166"/>
        <v>2.8596435377674753E-6</v>
      </c>
      <c r="AT241" s="7">
        <f t="shared" si="173"/>
        <v>2.9093801488537473E-2</v>
      </c>
      <c r="AU241" s="6">
        <f t="shared" si="174"/>
        <v>3.1873679629996751E-2</v>
      </c>
      <c r="AV241" s="6">
        <f t="shared" si="170"/>
        <v>5.7872305602754788E-3</v>
      </c>
      <c r="AW241" s="6">
        <f t="shared" si="171"/>
        <v>-4.0471737228070064E-3</v>
      </c>
      <c r="AY241">
        <f t="shared" si="172"/>
        <v>5.5016120912473676E-3</v>
      </c>
      <c r="BB241" s="7">
        <f t="shared" si="180"/>
        <v>2.5270180009928658E-2</v>
      </c>
      <c r="BC241" s="6">
        <f t="shared" si="181"/>
        <v>7.9983603882506957E-2</v>
      </c>
      <c r="BD241" s="6">
        <f t="shared" si="176"/>
        <v>4.8674149304443991E-3</v>
      </c>
      <c r="BE241" s="6">
        <f t="shared" si="177"/>
        <v>-6.0687550639636115E-2</v>
      </c>
      <c r="BG241">
        <f t="shared" si="178"/>
        <v>1.2397498052656428</v>
      </c>
      <c r="BJ241" s="4">
        <f t="shared" si="149"/>
        <v>91.370002999999997</v>
      </c>
      <c r="BK241" s="3">
        <f t="shared" si="150"/>
        <v>2.6505570750725821E-2</v>
      </c>
      <c r="BL241" s="3"/>
      <c r="BM241" s="3">
        <f t="shared" si="151"/>
        <v>6.946198408741916E-3</v>
      </c>
      <c r="BN241" s="3">
        <f t="shared" si="151"/>
        <v>1.405867780556988E-2</v>
      </c>
      <c r="BO241" s="3">
        <f t="shared" si="152"/>
        <v>2.9544618584253383E-2</v>
      </c>
      <c r="BP241" s="3"/>
      <c r="BQ241" s="3">
        <f t="shared" si="153"/>
        <v>6.8135125226247923E-3</v>
      </c>
      <c r="BR241" s="3">
        <f t="shared" si="153"/>
        <v>4.2579502145334902E-2</v>
      </c>
      <c r="BS241" s="3">
        <f t="shared" si="154"/>
        <v>2.9093801488537473E-2</v>
      </c>
      <c r="BT241" s="3"/>
      <c r="BU241" s="3">
        <f t="shared" si="155"/>
        <v>5.7872305602754788E-3</v>
      </c>
      <c r="BV241" s="3">
        <f t="shared" si="155"/>
        <v>-4.0471737228070064E-3</v>
      </c>
      <c r="BW241" s="3">
        <f t="shared" si="156"/>
        <v>2.5270180009928658E-2</v>
      </c>
      <c r="BX241" s="3"/>
      <c r="BY241" s="3">
        <f t="shared" si="157"/>
        <v>4.8674149304443991E-3</v>
      </c>
      <c r="BZ241" s="3">
        <f t="shared" si="157"/>
        <v>-6.0687550639636115E-2</v>
      </c>
    </row>
    <row r="242" spans="1:78" s="2" customFormat="1" hidden="1">
      <c r="A242" s="11">
        <v>40854</v>
      </c>
      <c r="B242">
        <v>90.529999000000004</v>
      </c>
      <c r="C242">
        <f t="shared" si="135"/>
        <v>91.980002999999996</v>
      </c>
      <c r="D242">
        <f t="shared" si="136"/>
        <v>76.389999000000003</v>
      </c>
      <c r="E242" s="10">
        <f t="shared" si="140"/>
        <v>6.9009038296234237E-3</v>
      </c>
      <c r="F242" s="10">
        <f t="shared" si="141"/>
        <v>7.3756011230798169E-2</v>
      </c>
      <c r="G242" s="33">
        <f t="shared" si="158"/>
        <v>0.10911287007694284</v>
      </c>
      <c r="H242" s="33">
        <f t="shared" si="159"/>
        <v>1.049566439782265</v>
      </c>
      <c r="I242" s="10">
        <f t="shared" si="142"/>
        <v>1.049566439782265</v>
      </c>
      <c r="J242">
        <f t="shared" si="175"/>
        <v>0.76341608004318817</v>
      </c>
      <c r="K242">
        <f t="shared" si="185"/>
        <v>0.4975137580294916</v>
      </c>
      <c r="L242">
        <f t="shared" si="186"/>
        <v>8.4024207577376763E-4</v>
      </c>
      <c r="M242">
        <f t="shared" si="179"/>
        <v>6.7722170596075243E-5</v>
      </c>
      <c r="N242">
        <f t="shared" si="143"/>
        <v>-6.9526791465992317E-4</v>
      </c>
      <c r="P242" s="2">
        <f t="shared" si="160"/>
        <v>-0.84000399999999331</v>
      </c>
      <c r="Q242" s="2">
        <f t="shared" si="161"/>
        <v>0</v>
      </c>
      <c r="R242" s="2">
        <f t="shared" si="162"/>
        <v>-0.84000399999999331</v>
      </c>
      <c r="S242" s="2">
        <f t="shared" si="182"/>
        <v>-0.44727286363636409</v>
      </c>
      <c r="T242" s="2">
        <f t="shared" si="183"/>
        <v>-0.47999989999999998</v>
      </c>
      <c r="U242" s="9">
        <f t="shared" si="144"/>
        <v>0.93181866003797942</v>
      </c>
      <c r="V242" s="9">
        <f t="shared" si="145"/>
        <v>48.235306931948777</v>
      </c>
      <c r="W242" s="9">
        <f t="shared" si="146"/>
        <v>0.465882237612461</v>
      </c>
      <c r="X242" s="9">
        <f t="shared" si="184"/>
        <v>8.2656313179674354E-2</v>
      </c>
      <c r="Y242" s="9">
        <f t="shared" si="147"/>
        <v>0.899256093181383</v>
      </c>
      <c r="AA242" s="8">
        <f t="shared" si="148"/>
        <v>5.3278591429223727</v>
      </c>
      <c r="AD242" s="7">
        <f t="shared" si="163"/>
        <v>-9.2359534027756894E-3</v>
      </c>
      <c r="AE242" s="6">
        <f t="shared" si="167"/>
        <v>8.6348086739750658E-3</v>
      </c>
      <c r="AF242" s="6">
        <f t="shared" si="137"/>
        <v>8.80169295772547E-3</v>
      </c>
      <c r="AG242" s="6">
        <f t="shared" si="138"/>
        <v>-1.7898353110354478E-2</v>
      </c>
      <c r="AI242">
        <f t="shared" si="139"/>
        <v>5.0290587764982072E-7</v>
      </c>
      <c r="AL242" s="7">
        <f t="shared" si="168"/>
        <v>1.5585331957362223E-2</v>
      </c>
      <c r="AM242" s="6">
        <f t="shared" si="169"/>
        <v>-6.9625344751829757E-7</v>
      </c>
      <c r="AN242" s="6">
        <f t="shared" si="164"/>
        <v>8.578037012838451E-3</v>
      </c>
      <c r="AO242" s="6">
        <f t="shared" si="165"/>
        <v>1.5586034234180078E-2</v>
      </c>
      <c r="AQ242">
        <f t="shared" si="166"/>
        <v>3.8316161379973719E-7</v>
      </c>
      <c r="AT242" s="7">
        <f t="shared" si="173"/>
        <v>-1.588991828627638E-2</v>
      </c>
      <c r="AU242" s="6">
        <f t="shared" si="174"/>
        <v>2.163501418490827E-2</v>
      </c>
      <c r="AV242" s="6">
        <f t="shared" si="170"/>
        <v>7.6306142161499365E-3</v>
      </c>
      <c r="AW242" s="6">
        <f t="shared" si="171"/>
        <v>-3.8248817062608596E-2</v>
      </c>
      <c r="AY242">
        <f t="shared" si="172"/>
        <v>0.49138544532912198</v>
      </c>
      <c r="BB242" s="7">
        <f t="shared" si="180"/>
        <v>3.9428401130155312E-2</v>
      </c>
      <c r="BC242" s="6">
        <f t="shared" si="181"/>
        <v>7.5808057319200609E-2</v>
      </c>
      <c r="BD242" s="6">
        <f t="shared" si="176"/>
        <v>6.2527076109258522E-3</v>
      </c>
      <c r="BE242" s="6">
        <f t="shared" si="177"/>
        <v>-4.2116262157655744E-2</v>
      </c>
      <c r="BG242">
        <f t="shared" si="178"/>
        <v>0.59708267541710114</v>
      </c>
      <c r="BJ242" s="4">
        <f t="shared" si="149"/>
        <v>90.529999000000004</v>
      </c>
      <c r="BK242" s="3">
        <f t="shared" si="150"/>
        <v>-9.2359534027756894E-3</v>
      </c>
      <c r="BL242" s="3"/>
      <c r="BM242" s="3">
        <f t="shared" si="151"/>
        <v>8.80169295772547E-3</v>
      </c>
      <c r="BN242" s="3">
        <f t="shared" si="151"/>
        <v>-1.7898353110354478E-2</v>
      </c>
      <c r="BO242" s="3">
        <f t="shared" si="152"/>
        <v>1.5585331957362223E-2</v>
      </c>
      <c r="BP242" s="3"/>
      <c r="BQ242" s="3">
        <f t="shared" si="153"/>
        <v>8.578037012838451E-3</v>
      </c>
      <c r="BR242" s="3">
        <f t="shared" si="153"/>
        <v>1.5586034234180078E-2</v>
      </c>
      <c r="BS242" s="3">
        <f t="shared" si="154"/>
        <v>-1.588991828627638E-2</v>
      </c>
      <c r="BT242" s="3"/>
      <c r="BU242" s="3">
        <f t="shared" si="155"/>
        <v>7.6306142161499365E-3</v>
      </c>
      <c r="BV242" s="3">
        <f t="shared" si="155"/>
        <v>-3.8248817062608596E-2</v>
      </c>
      <c r="BW242" s="3">
        <f t="shared" si="156"/>
        <v>3.9428401130155312E-2</v>
      </c>
      <c r="BX242" s="3"/>
      <c r="BY242" s="3">
        <f t="shared" si="157"/>
        <v>6.2527076109258522E-3</v>
      </c>
      <c r="BZ242" s="3">
        <f t="shared" si="157"/>
        <v>-4.2116262157655744E-2</v>
      </c>
    </row>
    <row r="243" spans="1:78" s="2" customFormat="1" hidden="1">
      <c r="A243" s="11">
        <v>40861</v>
      </c>
      <c r="B243">
        <v>91.519997000000004</v>
      </c>
      <c r="C243">
        <f t="shared" si="135"/>
        <v>91.980002999999996</v>
      </c>
      <c r="D243">
        <f t="shared" si="136"/>
        <v>76.389999000000003</v>
      </c>
      <c r="E243" s="10">
        <f t="shared" si="140"/>
        <v>2.1774221899773672E-3</v>
      </c>
      <c r="F243" s="10">
        <f t="shared" si="141"/>
        <v>7.8479492870444215E-2</v>
      </c>
      <c r="G243" s="33">
        <f t="shared" si="158"/>
        <v>3.4428067740601684E-2</v>
      </c>
      <c r="H243" s="33">
        <f t="shared" si="159"/>
        <v>1.1167827618849722</v>
      </c>
      <c r="I243" s="10">
        <f t="shared" si="142"/>
        <v>1.1167827618849722</v>
      </c>
      <c r="J243">
        <f t="shared" si="175"/>
        <v>0.77310319005411943</v>
      </c>
      <c r="K243">
        <f t="shared" si="185"/>
        <v>0.50441787739496258</v>
      </c>
      <c r="L243">
        <f t="shared" si="186"/>
        <v>9.2340407671731464E-4</v>
      </c>
      <c r="M243">
        <f t="shared" si="179"/>
        <v>2.1926456647491097E-4</v>
      </c>
      <c r="N243">
        <f t="shared" si="143"/>
        <v>-6.3372555921816333E-4</v>
      </c>
      <c r="P243" s="2">
        <f t="shared" si="160"/>
        <v>0.98999799999999993</v>
      </c>
      <c r="Q243" s="2">
        <f t="shared" si="161"/>
        <v>0.98999799999999993</v>
      </c>
      <c r="R243" s="2">
        <f t="shared" si="162"/>
        <v>0</v>
      </c>
      <c r="S243" s="2">
        <f t="shared" si="182"/>
        <v>-0.43636354545454542</v>
      </c>
      <c r="T243" s="2">
        <f t="shared" si="183"/>
        <v>-0.3659999499999998</v>
      </c>
      <c r="U243" s="9">
        <f t="shared" si="144"/>
        <v>1.1922502870684699</v>
      </c>
      <c r="V243" s="9">
        <f t="shared" si="145"/>
        <v>54.384770484522356</v>
      </c>
      <c r="W243" s="9">
        <f t="shared" si="146"/>
        <v>0.41053706563929881</v>
      </c>
      <c r="X243" s="9">
        <f t="shared" si="184"/>
        <v>1</v>
      </c>
      <c r="Y243" s="9">
        <f t="shared" si="147"/>
        <v>0.89100000000000001</v>
      </c>
      <c r="AA243" s="8">
        <f t="shared" si="148"/>
        <v>5.2740065301342005</v>
      </c>
      <c r="AD243" s="7">
        <f t="shared" si="163"/>
        <v>1.0876218410480145E-2</v>
      </c>
      <c r="AE243" s="6">
        <f t="shared" si="167"/>
        <v>8.2013250385222763E-4</v>
      </c>
      <c r="AF243" s="6">
        <f t="shared" si="137"/>
        <v>5.0793840445128406E-3</v>
      </c>
      <c r="AG243" s="6">
        <f t="shared" si="138"/>
        <v>1.0064375592406045E-2</v>
      </c>
      <c r="AI243">
        <f t="shared" si="139"/>
        <v>1.5901358879908719E-7</v>
      </c>
      <c r="AL243" s="7">
        <f t="shared" si="168"/>
        <v>2.8145835758430118E-2</v>
      </c>
      <c r="AM243" s="6">
        <f t="shared" si="169"/>
        <v>1.433313010030373E-2</v>
      </c>
      <c r="AN243" s="6">
        <f t="shared" si="164"/>
        <v>5.0484593968646079E-3</v>
      </c>
      <c r="AO243" s="6">
        <f t="shared" si="165"/>
        <v>1.387067018127947E-2</v>
      </c>
      <c r="AQ243">
        <f t="shared" si="166"/>
        <v>3.0346291999658592E-7</v>
      </c>
      <c r="AT243" s="7">
        <f t="shared" si="173"/>
        <v>-2.7279192887326039E-3</v>
      </c>
      <c r="AU243" s="6">
        <f t="shared" si="174"/>
        <v>1.1766814899506204E-2</v>
      </c>
      <c r="AV243" s="6">
        <f t="shared" si="170"/>
        <v>4.6830329910245282E-3</v>
      </c>
      <c r="AW243" s="6">
        <f t="shared" si="171"/>
        <v>-1.4652770447375859E-2</v>
      </c>
      <c r="AY243">
        <f t="shared" si="172"/>
        <v>7.2115025991347004E-2</v>
      </c>
      <c r="BB243" s="7">
        <f t="shared" si="180"/>
        <v>2.2989463083618662E-2</v>
      </c>
      <c r="BC243" s="6">
        <f t="shared" si="181"/>
        <v>7.2813510808505413E-2</v>
      </c>
      <c r="BD243" s="6">
        <f t="shared" si="176"/>
        <v>3.7289418138957121E-3</v>
      </c>
      <c r="BE243" s="6">
        <f t="shared" si="177"/>
        <v>-5.3936186937811263E-2</v>
      </c>
      <c r="BG243">
        <f t="shared" si="178"/>
        <v>0.97925390093777687</v>
      </c>
      <c r="BJ243" s="4">
        <f t="shared" si="149"/>
        <v>91.519997000000004</v>
      </c>
      <c r="BK243" s="3">
        <f t="shared" si="150"/>
        <v>1.0876218410480145E-2</v>
      </c>
      <c r="BL243" s="3"/>
      <c r="BM243" s="3">
        <f t="shared" si="151"/>
        <v>5.0793840445128406E-3</v>
      </c>
      <c r="BN243" s="3">
        <f t="shared" si="151"/>
        <v>1.0064375592406045E-2</v>
      </c>
      <c r="BO243" s="3">
        <f t="shared" si="152"/>
        <v>2.8145835758430118E-2</v>
      </c>
      <c r="BP243" s="3"/>
      <c r="BQ243" s="3">
        <f t="shared" si="153"/>
        <v>5.0484593968646079E-3</v>
      </c>
      <c r="BR243" s="3">
        <f t="shared" si="153"/>
        <v>1.387067018127947E-2</v>
      </c>
      <c r="BS243" s="3">
        <f t="shared" si="154"/>
        <v>-2.7279192887326039E-3</v>
      </c>
      <c r="BT243" s="3"/>
      <c r="BU243" s="3">
        <f t="shared" si="155"/>
        <v>4.6830329910245282E-3</v>
      </c>
      <c r="BV243" s="3">
        <f t="shared" si="155"/>
        <v>-1.4652770447375859E-2</v>
      </c>
      <c r="BW243" s="3">
        <f t="shared" si="156"/>
        <v>2.2989463083618662E-2</v>
      </c>
      <c r="BX243" s="3"/>
      <c r="BY243" s="3">
        <f t="shared" si="157"/>
        <v>3.7289418138957121E-3</v>
      </c>
      <c r="BZ243" s="3">
        <f t="shared" si="157"/>
        <v>-5.3936186937811263E-2</v>
      </c>
    </row>
    <row r="244" spans="1:78" s="2" customFormat="1" hidden="1">
      <c r="A244" s="11">
        <v>40868</v>
      </c>
      <c r="B244">
        <v>91.610000999999997</v>
      </c>
      <c r="C244">
        <f t="shared" si="135"/>
        <v>91.980002999999996</v>
      </c>
      <c r="D244">
        <f t="shared" si="136"/>
        <v>76.389999000000003</v>
      </c>
      <c r="E244" s="10">
        <f t="shared" si="140"/>
        <v>1.7505315207986642E-3</v>
      </c>
      <c r="F244" s="10">
        <f t="shared" si="141"/>
        <v>7.890638353962294E-2</v>
      </c>
      <c r="G244" s="33">
        <f t="shared" si="158"/>
        <v>2.7678333608210971E-2</v>
      </c>
      <c r="H244" s="33">
        <f t="shared" si="159"/>
        <v>1.122857522604124</v>
      </c>
      <c r="I244" s="10">
        <f t="shared" si="142"/>
        <v>1.122857522604124</v>
      </c>
      <c r="J244">
        <f t="shared" si="175"/>
        <v>0.78174654393700371</v>
      </c>
      <c r="K244">
        <f t="shared" si="185"/>
        <v>0.51110969072623935</v>
      </c>
      <c r="L244">
        <f t="shared" si="186"/>
        <v>9.7945060150613265E-4</v>
      </c>
      <c r="M244">
        <f t="shared" si="179"/>
        <v>3.6387948105285326E-4</v>
      </c>
      <c r="N244">
        <f t="shared" si="143"/>
        <v>-5.5401400840795144E-4</v>
      </c>
      <c r="P244" s="2">
        <f t="shared" si="160"/>
        <v>9.0003999999993312E-2</v>
      </c>
      <c r="Q244" s="2">
        <f t="shared" si="161"/>
        <v>9.0003999999993312E-2</v>
      </c>
      <c r="R244" s="2">
        <f t="shared" si="162"/>
        <v>0</v>
      </c>
      <c r="S244" s="2">
        <f t="shared" si="182"/>
        <v>-0.43636354545454542</v>
      </c>
      <c r="T244" s="2">
        <f t="shared" si="183"/>
        <v>-0.3659999499999998</v>
      </c>
      <c r="U244" s="9">
        <f t="shared" si="144"/>
        <v>1.1922502870684699</v>
      </c>
      <c r="V244" s="9">
        <f t="shared" si="145"/>
        <v>54.384770484522356</v>
      </c>
      <c r="W244" s="9">
        <f t="shared" si="146"/>
        <v>0.41053706563929881</v>
      </c>
      <c r="X244" s="9">
        <f t="shared" si="184"/>
        <v>1</v>
      </c>
      <c r="Y244" s="9">
        <f t="shared" si="147"/>
        <v>0.89100000000000001</v>
      </c>
      <c r="AA244" s="8">
        <f t="shared" si="148"/>
        <v>5.2827295955678952</v>
      </c>
      <c r="AD244" s="7">
        <f t="shared" si="163"/>
        <v>9.8295209118913008E-4</v>
      </c>
      <c r="AE244" s="6">
        <f t="shared" si="167"/>
        <v>5.9295852508346372E-3</v>
      </c>
      <c r="AF244" s="6">
        <f t="shared" si="137"/>
        <v>2.4488842795188388E-3</v>
      </c>
      <c r="AG244" s="6">
        <f t="shared" si="138"/>
        <v>-4.9564405347107751E-3</v>
      </c>
      <c r="AI244">
        <f t="shared" si="139"/>
        <v>3.8565624449174308E-8</v>
      </c>
      <c r="AL244" s="7">
        <f t="shared" si="168"/>
        <v>2.6232170988934335E-3</v>
      </c>
      <c r="AM244" s="6">
        <f t="shared" si="169"/>
        <v>1.8974750849734788E-2</v>
      </c>
      <c r="AN244" s="6">
        <f t="shared" si="164"/>
        <v>2.4865005620726991E-3</v>
      </c>
      <c r="AO244" s="6">
        <f t="shared" si="165"/>
        <v>-1.6250925376881643E-2</v>
      </c>
      <c r="AQ244">
        <f t="shared" si="166"/>
        <v>4.1654980379333723E-7</v>
      </c>
      <c r="AT244" s="7">
        <f t="shared" si="173"/>
        <v>1.3185521950788495E-2</v>
      </c>
      <c r="AU244" s="6">
        <f t="shared" si="174"/>
        <v>5.6750801764691074E-3</v>
      </c>
      <c r="AV244" s="6">
        <f t="shared" si="170"/>
        <v>2.3753208685028814E-3</v>
      </c>
      <c r="AW244" s="6">
        <f t="shared" si="171"/>
        <v>7.4722175766139213E-3</v>
      </c>
      <c r="AY244">
        <f t="shared" si="172"/>
        <v>1.8753627738105589E-2</v>
      </c>
      <c r="BB244" s="7">
        <f t="shared" si="180"/>
        <v>2.0512419574567869E-2</v>
      </c>
      <c r="BC244" s="6">
        <f t="shared" si="181"/>
        <v>6.7092164882266811E-2</v>
      </c>
      <c r="BD244" s="6">
        <f t="shared" si="176"/>
        <v>1.9528586236305886E-3</v>
      </c>
      <c r="BE244" s="6">
        <f t="shared" si="177"/>
        <v>-4.9220708970314692E-2</v>
      </c>
      <c r="BG244">
        <f t="shared" si="178"/>
        <v>0.8155123819968515</v>
      </c>
      <c r="BJ244" s="4">
        <f t="shared" si="149"/>
        <v>91.610000999999997</v>
      </c>
      <c r="BK244" s="3">
        <f t="shared" si="150"/>
        <v>9.8295209118913008E-4</v>
      </c>
      <c r="BL244" s="3"/>
      <c r="BM244" s="3">
        <f t="shared" si="151"/>
        <v>2.4488842795188388E-3</v>
      </c>
      <c r="BN244" s="3">
        <f t="shared" si="151"/>
        <v>-4.9564405347107751E-3</v>
      </c>
      <c r="BO244" s="3">
        <f t="shared" si="152"/>
        <v>2.6232170988934335E-3</v>
      </c>
      <c r="BP244" s="3"/>
      <c r="BQ244" s="3">
        <f t="shared" si="153"/>
        <v>2.4865005620726991E-3</v>
      </c>
      <c r="BR244" s="3">
        <f t="shared" si="153"/>
        <v>-1.6250925376881643E-2</v>
      </c>
      <c r="BS244" s="3">
        <f t="shared" si="154"/>
        <v>1.3185521950788495E-2</v>
      </c>
      <c r="BT244" s="3"/>
      <c r="BU244" s="3">
        <f t="shared" si="155"/>
        <v>2.3753208685028814E-3</v>
      </c>
      <c r="BV244" s="3">
        <f t="shared" si="155"/>
        <v>7.4722175766139213E-3</v>
      </c>
      <c r="BW244" s="3">
        <f t="shared" si="156"/>
        <v>2.0512419574567869E-2</v>
      </c>
      <c r="BX244" s="3"/>
      <c r="BY244" s="3">
        <f t="shared" si="157"/>
        <v>1.9528586236305886E-3</v>
      </c>
      <c r="BZ244" s="3">
        <f t="shared" si="157"/>
        <v>-4.9220708970314692E-2</v>
      </c>
    </row>
    <row r="245" spans="1:78" s="2" customFormat="1" hidden="1">
      <c r="A245" s="11">
        <v>40875</v>
      </c>
      <c r="B245">
        <v>90.589995999999999</v>
      </c>
      <c r="C245">
        <f t="shared" si="135"/>
        <v>91.980002999999996</v>
      </c>
      <c r="D245">
        <f t="shared" si="136"/>
        <v>76.389999000000003</v>
      </c>
      <c r="E245" s="10">
        <f t="shared" si="140"/>
        <v>6.6131789212408752E-3</v>
      </c>
      <c r="F245" s="10">
        <f t="shared" si="141"/>
        <v>7.4043736139180652E-2</v>
      </c>
      <c r="G245" s="33">
        <f t="shared" si="158"/>
        <v>0.10456353982668221</v>
      </c>
      <c r="H245" s="33">
        <f t="shared" si="159"/>
        <v>1.0536608370074989</v>
      </c>
      <c r="I245" s="10">
        <f t="shared" si="142"/>
        <v>1.0536608370074989</v>
      </c>
      <c r="J245">
        <f t="shared" si="175"/>
        <v>0.7903932433413019</v>
      </c>
      <c r="K245">
        <f t="shared" si="185"/>
        <v>0.51797607596277184</v>
      </c>
      <c r="L245">
        <f t="shared" si="186"/>
        <v>1.0096779870641499E-3</v>
      </c>
      <c r="M245">
        <f t="shared" si="179"/>
        <v>4.973681576103462E-4</v>
      </c>
      <c r="N245">
        <f t="shared" si="143"/>
        <v>-4.6107884650842333E-4</v>
      </c>
      <c r="P245" s="2">
        <f t="shared" si="160"/>
        <v>-1.0200049999999976</v>
      </c>
      <c r="Q245" s="2">
        <f t="shared" si="161"/>
        <v>0</v>
      </c>
      <c r="R245" s="2">
        <f t="shared" si="162"/>
        <v>-1.0200049999999976</v>
      </c>
      <c r="S245" s="2">
        <f t="shared" si="182"/>
        <v>-0.3790910909090906</v>
      </c>
      <c r="T245" s="2">
        <f t="shared" si="183"/>
        <v>-0.41700019999999965</v>
      </c>
      <c r="U245" s="9">
        <f t="shared" si="144"/>
        <v>0.90909090909090906</v>
      </c>
      <c r="V245" s="9">
        <f t="shared" si="145"/>
        <v>47.61904761904762</v>
      </c>
      <c r="W245" s="9">
        <f t="shared" si="146"/>
        <v>0.47142857142857147</v>
      </c>
      <c r="X245" s="9">
        <f t="shared" si="184"/>
        <v>1.0502096374446194E-15</v>
      </c>
      <c r="Y245" s="9">
        <f t="shared" si="147"/>
        <v>0.9</v>
      </c>
      <c r="AA245" s="8">
        <f t="shared" si="148"/>
        <v>5.3613607359233653</v>
      </c>
      <c r="AD245" s="7">
        <f t="shared" si="163"/>
        <v>-1.1196659416744607E-2</v>
      </c>
      <c r="AE245" s="6">
        <f t="shared" si="167"/>
        <v>-5.1068536627777387E-3</v>
      </c>
      <c r="AF245" s="6">
        <f t="shared" si="137"/>
        <v>2.793299643511259E-3</v>
      </c>
      <c r="AG245" s="6">
        <f t="shared" si="138"/>
        <v>-6.0137924506417041E-3</v>
      </c>
      <c r="AI245">
        <f t="shared" si="139"/>
        <v>5.6775038680369159E-8</v>
      </c>
      <c r="AL245" s="7">
        <f t="shared" si="168"/>
        <v>6.6251108492460626E-4</v>
      </c>
      <c r="AM245" s="6">
        <f t="shared" si="169"/>
        <v>1.1754223974902596E-2</v>
      </c>
      <c r="AN245" s="6">
        <f t="shared" si="164"/>
        <v>2.9359600880233174E-3</v>
      </c>
      <c r="AO245" s="6">
        <f t="shared" si="165"/>
        <v>-1.1165623482785761E-2</v>
      </c>
      <c r="AQ245">
        <f t="shared" si="166"/>
        <v>1.9664218889485305E-7</v>
      </c>
      <c r="AT245" s="7">
        <f t="shared" si="173"/>
        <v>2.0971176266402342E-2</v>
      </c>
      <c r="AU245" s="6">
        <f t="shared" si="174"/>
        <v>6.457992815015209E-3</v>
      </c>
      <c r="AV245" s="6">
        <f t="shared" si="170"/>
        <v>2.769178155851921E-3</v>
      </c>
      <c r="AW245" s="6">
        <f t="shared" si="171"/>
        <v>1.4407392597066093E-2</v>
      </c>
      <c r="AY245">
        <f t="shared" si="172"/>
        <v>6.9719947908828864E-2</v>
      </c>
      <c r="BB245" s="7">
        <f t="shared" si="180"/>
        <v>2.0520359170686352E-2</v>
      </c>
      <c r="BC245" s="6">
        <f t="shared" si="181"/>
        <v>6.1174777139045657E-2</v>
      </c>
      <c r="BD245" s="6">
        <f t="shared" si="176"/>
        <v>2.2837836972456563E-3</v>
      </c>
      <c r="BE245" s="6">
        <f t="shared" si="177"/>
        <v>-4.3691208340751769E-2</v>
      </c>
      <c r="BG245">
        <f t="shared" si="178"/>
        <v>0.64257369255869734</v>
      </c>
      <c r="BJ245" s="4">
        <f t="shared" si="149"/>
        <v>90.589995999999999</v>
      </c>
      <c r="BK245" s="3">
        <f t="shared" si="150"/>
        <v>-1.1196659416744607E-2</v>
      </c>
      <c r="BL245" s="3"/>
      <c r="BM245" s="3">
        <f t="shared" si="151"/>
        <v>2.793299643511259E-3</v>
      </c>
      <c r="BN245" s="3">
        <f t="shared" si="151"/>
        <v>-6.0137924506417041E-3</v>
      </c>
      <c r="BO245" s="3">
        <f t="shared" si="152"/>
        <v>6.6251108492460626E-4</v>
      </c>
      <c r="BP245" s="3"/>
      <c r="BQ245" s="3">
        <f t="shared" si="153"/>
        <v>2.9359600880233174E-3</v>
      </c>
      <c r="BR245" s="3">
        <f t="shared" si="153"/>
        <v>-1.1165623482785761E-2</v>
      </c>
      <c r="BS245" s="3">
        <f t="shared" si="154"/>
        <v>2.0971176266402342E-2</v>
      </c>
      <c r="BT245" s="3"/>
      <c r="BU245" s="3">
        <f t="shared" si="155"/>
        <v>2.769178155851921E-3</v>
      </c>
      <c r="BV245" s="3">
        <f t="shared" si="155"/>
        <v>1.4407392597066093E-2</v>
      </c>
      <c r="BW245" s="3">
        <f t="shared" si="156"/>
        <v>2.0520359170686352E-2</v>
      </c>
      <c r="BX245" s="3"/>
      <c r="BY245" s="3">
        <f t="shared" si="157"/>
        <v>2.2837836972456563E-3</v>
      </c>
      <c r="BZ245" s="3">
        <f t="shared" si="157"/>
        <v>-4.3691208340751769E-2</v>
      </c>
    </row>
    <row r="246" spans="1:78" s="2" customFormat="1" hidden="1">
      <c r="A246" s="11">
        <v>40882</v>
      </c>
      <c r="B246">
        <v>89.779999000000004</v>
      </c>
      <c r="C246">
        <f t="shared" si="135"/>
        <v>91.980002999999996</v>
      </c>
      <c r="D246">
        <f t="shared" si="136"/>
        <v>76.389999000000003</v>
      </c>
      <c r="E246" s="10">
        <f t="shared" si="140"/>
        <v>1.0513823174559185E-2</v>
      </c>
      <c r="F246" s="10">
        <f t="shared" si="141"/>
        <v>7.0143091885862388E-2</v>
      </c>
      <c r="G246" s="33">
        <f t="shared" si="158"/>
        <v>0.16623814073934551</v>
      </c>
      <c r="H246" s="33">
        <f t="shared" si="159"/>
        <v>0.9981536961861025</v>
      </c>
      <c r="I246" s="10">
        <f t="shared" si="142"/>
        <v>0.9981536961861025</v>
      </c>
      <c r="J246">
        <f t="shared" si="175"/>
        <v>0.78019226652320595</v>
      </c>
      <c r="K246">
        <f t="shared" si="185"/>
        <v>0.52440980536334647</v>
      </c>
      <c r="L246">
        <f t="shared" si="186"/>
        <v>1.0164805502468508E-3</v>
      </c>
      <c r="M246">
        <f t="shared" si="179"/>
        <v>6.1606811384241108E-4</v>
      </c>
      <c r="N246">
        <f t="shared" si="143"/>
        <v>-3.603711927639958E-4</v>
      </c>
      <c r="P246" s="2">
        <f t="shared" si="160"/>
        <v>-0.80999699999999564</v>
      </c>
      <c r="Q246" s="2">
        <f t="shared" si="161"/>
        <v>0</v>
      </c>
      <c r="R246" s="2">
        <f t="shared" si="162"/>
        <v>-0.80999699999999564</v>
      </c>
      <c r="S246" s="2">
        <f t="shared" si="182"/>
        <v>-0.41590913636363586</v>
      </c>
      <c r="T246" s="2">
        <f t="shared" si="183"/>
        <v>-0.45750004999999944</v>
      </c>
      <c r="U246" s="9">
        <f t="shared" si="144"/>
        <v>0.90909090909090906</v>
      </c>
      <c r="V246" s="9">
        <f t="shared" si="145"/>
        <v>47.61904761904762</v>
      </c>
      <c r="W246" s="9">
        <f t="shared" si="146"/>
        <v>0.47142857142857147</v>
      </c>
      <c r="X246" s="9">
        <f t="shared" si="184"/>
        <v>1.0502096374446194E-15</v>
      </c>
      <c r="Y246" s="9">
        <f t="shared" si="147"/>
        <v>0.9</v>
      </c>
      <c r="AA246" s="8">
        <f t="shared" si="148"/>
        <v>5.3512604667590136</v>
      </c>
      <c r="AD246" s="7">
        <f t="shared" si="163"/>
        <v>-8.9815653107635177E-3</v>
      </c>
      <c r="AE246" s="6">
        <f t="shared" si="167"/>
        <v>-1.0089112363754062E-2</v>
      </c>
      <c r="AF246" s="6">
        <f t="shared" si="137"/>
        <v>5.5481874971108076E-4</v>
      </c>
      <c r="AG246" s="6">
        <f t="shared" si="138"/>
        <v>1.0885401710584042E-3</v>
      </c>
      <c r="AI246">
        <f t="shared" si="139"/>
        <v>1.8601565212054318E-9</v>
      </c>
      <c r="AL246" s="7">
        <f t="shared" si="168"/>
        <v>-1.9195272636319066E-2</v>
      </c>
      <c r="AM246" s="6">
        <f t="shared" si="169"/>
        <v>3.0590728264822727E-3</v>
      </c>
      <c r="AN246" s="6">
        <f t="shared" si="164"/>
        <v>4.9616753196568531E-4</v>
      </c>
      <c r="AO246" s="6">
        <f t="shared" si="165"/>
        <v>-2.2299154929175231E-2</v>
      </c>
      <c r="AQ246">
        <f t="shared" si="166"/>
        <v>7.8430963809993684E-7</v>
      </c>
      <c r="AT246" s="7">
        <f t="shared" si="173"/>
        <v>7.2662777315231223E-3</v>
      </c>
      <c r="AU246" s="6">
        <f t="shared" si="174"/>
        <v>4.9763105378709078E-3</v>
      </c>
      <c r="AV246" s="6">
        <f t="shared" si="170"/>
        <v>5.0203096798437017E-4</v>
      </c>
      <c r="AW246" s="6">
        <f t="shared" si="171"/>
        <v>2.2248702251271369E-3</v>
      </c>
      <c r="AY246">
        <f t="shared" si="172"/>
        <v>1.6626301072300478E-3</v>
      </c>
      <c r="BB246" s="7">
        <f t="shared" si="180"/>
        <v>-2.4208972512115297E-2</v>
      </c>
      <c r="BC246" s="6">
        <f t="shared" si="181"/>
        <v>5.0110856671004407E-2</v>
      </c>
      <c r="BD246" s="6">
        <f t="shared" si="176"/>
        <v>4.1647105582294774E-4</v>
      </c>
      <c r="BE246" s="6">
        <f t="shared" si="177"/>
        <v>-7.6223949251975454E-2</v>
      </c>
      <c r="BG246">
        <f t="shared" si="178"/>
        <v>1.9557697388509991</v>
      </c>
      <c r="BJ246" s="4">
        <f t="shared" si="149"/>
        <v>89.779999000000004</v>
      </c>
      <c r="BK246" s="3">
        <f t="shared" si="150"/>
        <v>-8.9815653107635177E-3</v>
      </c>
      <c r="BL246" s="3"/>
      <c r="BM246" s="3">
        <f t="shared" si="151"/>
        <v>5.5481874971108076E-4</v>
      </c>
      <c r="BN246" s="3">
        <f t="shared" si="151"/>
        <v>1.0885401710584042E-3</v>
      </c>
      <c r="BO246" s="3">
        <f t="shared" si="152"/>
        <v>-1.9195272636319066E-2</v>
      </c>
      <c r="BP246" s="3"/>
      <c r="BQ246" s="3">
        <f t="shared" si="153"/>
        <v>4.9616753196568531E-4</v>
      </c>
      <c r="BR246" s="3">
        <f t="shared" si="153"/>
        <v>-2.2299154929175231E-2</v>
      </c>
      <c r="BS246" s="3">
        <f t="shared" si="154"/>
        <v>7.2662777315231223E-3</v>
      </c>
      <c r="BT246" s="3"/>
      <c r="BU246" s="3">
        <f t="shared" si="155"/>
        <v>5.0203096798437017E-4</v>
      </c>
      <c r="BV246" s="3">
        <f t="shared" si="155"/>
        <v>2.2248702251271369E-3</v>
      </c>
      <c r="BW246" s="3">
        <f t="shared" si="156"/>
        <v>-2.4208972512115297E-2</v>
      </c>
      <c r="BX246" s="3"/>
      <c r="BY246" s="3">
        <f t="shared" si="157"/>
        <v>4.1647105582294774E-4</v>
      </c>
      <c r="BZ246" s="3">
        <f t="shared" si="157"/>
        <v>-7.6223949251975454E-2</v>
      </c>
    </row>
    <row r="247" spans="1:78" s="2" customFormat="1" hidden="1">
      <c r="A247" s="11">
        <v>40889</v>
      </c>
      <c r="B247">
        <v>92.669998000000007</v>
      </c>
      <c r="C247">
        <f t="shared" si="135"/>
        <v>92.669998000000007</v>
      </c>
      <c r="D247">
        <f t="shared" si="136"/>
        <v>76.389999000000003</v>
      </c>
      <c r="E247" s="10">
        <f t="shared" si="140"/>
        <v>0</v>
      </c>
      <c r="F247" s="10">
        <f t="shared" si="141"/>
        <v>8.3902649305735044E-2</v>
      </c>
      <c r="G247" s="33">
        <f t="shared" si="158"/>
        <v>0</v>
      </c>
      <c r="H247" s="33">
        <f t="shared" si="159"/>
        <v>1.1939556308781056</v>
      </c>
      <c r="I247" s="10">
        <f t="shared" si="142"/>
        <v>1.1939556308781056</v>
      </c>
      <c r="J247">
        <f t="shared" si="175"/>
        <v>0.78430458495415811</v>
      </c>
      <c r="K247">
        <f t="shared" si="185"/>
        <v>0.53079621250901987</v>
      </c>
      <c r="L247">
        <f t="shared" si="186"/>
        <v>1.0079824513057963E-3</v>
      </c>
      <c r="M247">
        <f t="shared" si="179"/>
        <v>7.1744375960199861E-4</v>
      </c>
      <c r="N247">
        <f t="shared" si="143"/>
        <v>-2.6148482253341793E-4</v>
      </c>
      <c r="P247" s="2">
        <f t="shared" si="160"/>
        <v>2.8899990000000031</v>
      </c>
      <c r="Q247" s="2">
        <f t="shared" si="161"/>
        <v>2.8899990000000031</v>
      </c>
      <c r="R247" s="2">
        <f t="shared" si="162"/>
        <v>0</v>
      </c>
      <c r="S247" s="2">
        <f t="shared" si="182"/>
        <v>-0.41590913636363586</v>
      </c>
      <c r="T247" s="2">
        <f t="shared" si="183"/>
        <v>-0.45750004999999944</v>
      </c>
      <c r="U247" s="9">
        <f t="shared" si="144"/>
        <v>0.90909090909090906</v>
      </c>
      <c r="V247" s="9">
        <f t="shared" si="145"/>
        <v>47.61904761904762</v>
      </c>
      <c r="W247" s="9">
        <f t="shared" si="146"/>
        <v>0.47142857142857147</v>
      </c>
      <c r="X247" s="9">
        <f t="shared" si="184"/>
        <v>1.0502096374446194E-15</v>
      </c>
      <c r="Y247" s="9">
        <f t="shared" si="147"/>
        <v>0.9</v>
      </c>
      <c r="AA247" s="8">
        <f t="shared" si="148"/>
        <v>5.3554716715601964</v>
      </c>
      <c r="AD247" s="7">
        <f t="shared" si="163"/>
        <v>3.1682551801194496E-2</v>
      </c>
      <c r="AE247" s="6">
        <f t="shared" si="167"/>
        <v>1.135049324521549E-2</v>
      </c>
      <c r="AF247" s="6">
        <f t="shared" si="137"/>
        <v>1.0129384868558603E-2</v>
      </c>
      <c r="AG247" s="6">
        <f t="shared" si="138"/>
        <v>2.032312622088768E-2</v>
      </c>
      <c r="AI247">
        <f t="shared" si="139"/>
        <v>6.4839789543191893E-7</v>
      </c>
      <c r="AL247" s="7">
        <f t="shared" si="168"/>
        <v>1.1504327073686269E-2</v>
      </c>
      <c r="AM247" s="6">
        <f t="shared" si="169"/>
        <v>-1.1013043447036896E-3</v>
      </c>
      <c r="AN247" s="6">
        <f t="shared" si="164"/>
        <v>9.5435565059686592E-3</v>
      </c>
      <c r="AO247" s="6">
        <f t="shared" si="165"/>
        <v>1.2620796147699651E-2</v>
      </c>
      <c r="AQ247">
        <f t="shared" si="166"/>
        <v>2.5123737445077343E-7</v>
      </c>
      <c r="AT247" s="7">
        <f t="shared" si="173"/>
        <v>4.063311492330552E-2</v>
      </c>
      <c r="AU247" s="6">
        <f t="shared" si="174"/>
        <v>1.0489460813812064E-2</v>
      </c>
      <c r="AV247" s="6">
        <f t="shared" si="170"/>
        <v>9.6505596366666564E-3</v>
      </c>
      <c r="AW247" s="6">
        <f t="shared" si="171"/>
        <v>3.0024703867754264E-2</v>
      </c>
      <c r="AY247">
        <f t="shared" si="172"/>
        <v>0.30279154072502823</v>
      </c>
      <c r="BB247" s="7">
        <f t="shared" si="180"/>
        <v>9.759359876142789E-3</v>
      </c>
      <c r="BC247" s="6">
        <f t="shared" si="181"/>
        <v>4.0207081901738294E-2</v>
      </c>
      <c r="BD247" s="6">
        <f t="shared" si="176"/>
        <v>8.8959024462784905E-3</v>
      </c>
      <c r="BE247" s="6">
        <f t="shared" si="177"/>
        <v>-3.1617131718889108E-2</v>
      </c>
      <c r="BG247">
        <f t="shared" si="178"/>
        <v>0.33649589190507984</v>
      </c>
      <c r="BJ247" s="4">
        <f t="shared" si="149"/>
        <v>92.669998000000007</v>
      </c>
      <c r="BK247" s="3">
        <f t="shared" si="150"/>
        <v>3.1682551801194496E-2</v>
      </c>
      <c r="BL247" s="3"/>
      <c r="BM247" s="3">
        <f t="shared" si="151"/>
        <v>1.0129384868558603E-2</v>
      </c>
      <c r="BN247" s="3">
        <f t="shared" si="151"/>
        <v>2.032312622088768E-2</v>
      </c>
      <c r="BO247" s="3">
        <f t="shared" si="152"/>
        <v>1.1504327073686269E-2</v>
      </c>
      <c r="BP247" s="3"/>
      <c r="BQ247" s="3">
        <f t="shared" si="153"/>
        <v>9.5435565059686592E-3</v>
      </c>
      <c r="BR247" s="3">
        <f t="shared" si="153"/>
        <v>1.2620796147699651E-2</v>
      </c>
      <c r="BS247" s="3">
        <f t="shared" si="154"/>
        <v>4.063311492330552E-2</v>
      </c>
      <c r="BT247" s="3"/>
      <c r="BU247" s="3">
        <f t="shared" si="155"/>
        <v>9.6505596366666564E-3</v>
      </c>
      <c r="BV247" s="3">
        <f t="shared" si="155"/>
        <v>3.0024703867754264E-2</v>
      </c>
      <c r="BW247" s="3">
        <f t="shared" si="156"/>
        <v>9.759359876142789E-3</v>
      </c>
      <c r="BX247" s="3"/>
      <c r="BY247" s="3">
        <f t="shared" si="157"/>
        <v>8.8959024462784905E-3</v>
      </c>
      <c r="BZ247" s="3">
        <f t="shared" si="157"/>
        <v>-3.1617131718889108E-2</v>
      </c>
    </row>
    <row r="248" spans="1:78" s="2" customFormat="1" hidden="1">
      <c r="A248" s="11">
        <v>40896</v>
      </c>
      <c r="B248">
        <v>90.139999000000003</v>
      </c>
      <c r="C248">
        <f t="shared" si="135"/>
        <v>92.669998000000007</v>
      </c>
      <c r="D248">
        <f t="shared" si="136"/>
        <v>76.389999000000003</v>
      </c>
      <c r="E248" s="10">
        <f t="shared" si="140"/>
        <v>1.2021604731228794E-2</v>
      </c>
      <c r="F248" s="10">
        <f t="shared" si="141"/>
        <v>7.1881044574506225E-2</v>
      </c>
      <c r="G248" s="33">
        <f t="shared" si="158"/>
        <v>0.19007826040469655</v>
      </c>
      <c r="H248" s="33">
        <f t="shared" si="159"/>
        <v>1.0228851965138783</v>
      </c>
      <c r="I248" s="10">
        <f t="shared" si="142"/>
        <v>1.0228851965138783</v>
      </c>
      <c r="J248">
        <f t="shared" si="175"/>
        <v>0.78304429629183425</v>
      </c>
      <c r="K248">
        <f t="shared" si="185"/>
        <v>0.53715259257112813</v>
      </c>
      <c r="L248">
        <f t="shared" si="186"/>
        <v>9.9100434531487693E-4</v>
      </c>
      <c r="M248">
        <f t="shared" si="179"/>
        <v>8.0013120147688274E-4</v>
      </c>
      <c r="N248">
        <f t="shared" si="143"/>
        <v>-1.7178582945419476E-4</v>
      </c>
      <c r="P248" s="2">
        <f t="shared" si="160"/>
        <v>-2.5299990000000037</v>
      </c>
      <c r="Q248" s="2">
        <f t="shared" si="161"/>
        <v>0</v>
      </c>
      <c r="R248" s="2">
        <f t="shared" si="162"/>
        <v>-2.5299990000000037</v>
      </c>
      <c r="S248" s="2">
        <f t="shared" si="182"/>
        <v>-0.53090909090909055</v>
      </c>
      <c r="T248" s="2">
        <f t="shared" si="183"/>
        <v>-0.58399999999999963</v>
      </c>
      <c r="U248" s="9">
        <f t="shared" si="144"/>
        <v>0.90909090909090906</v>
      </c>
      <c r="V248" s="9">
        <f t="shared" si="145"/>
        <v>47.61904761904762</v>
      </c>
      <c r="W248" s="9">
        <f t="shared" si="146"/>
        <v>0.47142857142857147</v>
      </c>
      <c r="X248" s="9">
        <f t="shared" si="184"/>
        <v>1.0502096374446194E-15</v>
      </c>
      <c r="Y248" s="9">
        <f t="shared" si="147"/>
        <v>0.9</v>
      </c>
      <c r="AA248" s="8">
        <f t="shared" si="148"/>
        <v>5.3543010818909522</v>
      </c>
      <c r="AD248" s="7">
        <f t="shared" si="163"/>
        <v>-2.768076784799417E-2</v>
      </c>
      <c r="AE248" s="6">
        <f t="shared" si="167"/>
        <v>2.000891976600163E-3</v>
      </c>
      <c r="AF248" s="6">
        <f t="shared" si="137"/>
        <v>1.4844074504245328E-2</v>
      </c>
      <c r="AG248" s="6">
        <f t="shared" si="138"/>
        <v>-2.9681222473111453E-2</v>
      </c>
      <c r="AI248">
        <f t="shared" si="139"/>
        <v>1.3830062284118311E-6</v>
      </c>
      <c r="AL248" s="7">
        <f t="shared" si="168"/>
        <v>-4.9797813575633079E-3</v>
      </c>
      <c r="AM248" s="6">
        <f t="shared" si="169"/>
        <v>-3.0020539588178747E-3</v>
      </c>
      <c r="AN248" s="6">
        <f t="shared" si="164"/>
        <v>1.4860397568865652E-2</v>
      </c>
      <c r="AO248" s="6">
        <f t="shared" si="165"/>
        <v>-1.9816803993696749E-3</v>
      </c>
      <c r="AQ248">
        <f t="shared" si="166"/>
        <v>6.1940965382428304E-9</v>
      </c>
      <c r="AT248" s="7">
        <f t="shared" si="173"/>
        <v>-1.3553223675414424E-2</v>
      </c>
      <c r="AU248" s="6">
        <f t="shared" si="174"/>
        <v>9.8723538887666926E-3</v>
      </c>
      <c r="AV248" s="6">
        <f t="shared" si="170"/>
        <v>1.433875441642477E-2</v>
      </c>
      <c r="AW248" s="6">
        <f t="shared" si="171"/>
        <v>-2.3506275591007757E-2</v>
      </c>
      <c r="AY248">
        <f t="shared" si="172"/>
        <v>0.18558972133145887</v>
      </c>
      <c r="BB248" s="7">
        <f t="shared" si="180"/>
        <v>-2.9909188235194392E-3</v>
      </c>
      <c r="BC248" s="6">
        <f t="shared" si="181"/>
        <v>2.9811622588890613E-2</v>
      </c>
      <c r="BD248" s="6">
        <f t="shared" si="176"/>
        <v>1.3620775314421239E-2</v>
      </c>
      <c r="BE248" s="6">
        <f t="shared" si="177"/>
        <v>-3.3409950277783075E-2</v>
      </c>
      <c r="BG248">
        <f t="shared" si="178"/>
        <v>0.37573918416968005</v>
      </c>
      <c r="BJ248" s="4">
        <f t="shared" si="149"/>
        <v>90.139999000000003</v>
      </c>
      <c r="BK248" s="3">
        <f t="shared" si="150"/>
        <v>-2.768076784799417E-2</v>
      </c>
      <c r="BL248" s="3"/>
      <c r="BM248" s="3">
        <f t="shared" si="151"/>
        <v>1.4844074504245328E-2</v>
      </c>
      <c r="BN248" s="3">
        <f t="shared" si="151"/>
        <v>-2.9681222473111453E-2</v>
      </c>
      <c r="BO248" s="3">
        <f t="shared" si="152"/>
        <v>-4.9797813575633079E-3</v>
      </c>
      <c r="BP248" s="3"/>
      <c r="BQ248" s="3">
        <f t="shared" si="153"/>
        <v>1.4860397568865652E-2</v>
      </c>
      <c r="BR248" s="3">
        <f t="shared" si="153"/>
        <v>-1.9816803993696749E-3</v>
      </c>
      <c r="BS248" s="3">
        <f t="shared" si="154"/>
        <v>-1.3553223675414424E-2</v>
      </c>
      <c r="BT248" s="3"/>
      <c r="BU248" s="3">
        <f t="shared" si="155"/>
        <v>1.433875441642477E-2</v>
      </c>
      <c r="BV248" s="3">
        <f t="shared" si="155"/>
        <v>-2.3506275591007757E-2</v>
      </c>
      <c r="BW248" s="3">
        <f t="shared" si="156"/>
        <v>-2.9909188235194392E-3</v>
      </c>
      <c r="BX248" s="3"/>
      <c r="BY248" s="3">
        <f t="shared" si="157"/>
        <v>1.3620775314421239E-2</v>
      </c>
      <c r="BZ248" s="3">
        <f t="shared" si="157"/>
        <v>-3.3409950277783075E-2</v>
      </c>
    </row>
    <row r="249" spans="1:78" s="2" customFormat="1" hidden="1">
      <c r="A249" s="11">
        <v>40903</v>
      </c>
      <c r="B249">
        <v>92.010002</v>
      </c>
      <c r="C249">
        <f t="shared" si="135"/>
        <v>92.669998000000007</v>
      </c>
      <c r="D249">
        <f t="shared" si="136"/>
        <v>76.389999000000003</v>
      </c>
      <c r="E249" s="10">
        <f t="shared" si="140"/>
        <v>3.1041135058818056E-3</v>
      </c>
      <c r="F249" s="10">
        <f t="shared" si="141"/>
        <v>8.079853579985323E-2</v>
      </c>
      <c r="G249" s="33">
        <f t="shared" si="158"/>
        <v>4.9080343971384902E-2</v>
      </c>
      <c r="H249" s="33">
        <f t="shared" si="159"/>
        <v>1.1497833213038591</v>
      </c>
      <c r="I249" s="10">
        <f t="shared" si="142"/>
        <v>1.1497833213038591</v>
      </c>
      <c r="J249">
        <f t="shared" si="175"/>
        <v>0.79843476302666905</v>
      </c>
      <c r="K249">
        <f t="shared" si="185"/>
        <v>0.54388627265003642</v>
      </c>
      <c r="L249">
        <f t="shared" si="186"/>
        <v>9.7349091502607274E-4</v>
      </c>
      <c r="M249">
        <f t="shared" si="179"/>
        <v>8.6438066199084852E-4</v>
      </c>
      <c r="N249">
        <f t="shared" si="143"/>
        <v>-9.8199227731701795E-5</v>
      </c>
      <c r="P249" s="2">
        <f t="shared" si="160"/>
        <v>1.870002999999997</v>
      </c>
      <c r="Q249" s="2">
        <f t="shared" si="161"/>
        <v>1.870002999999997</v>
      </c>
      <c r="R249" s="2">
        <f t="shared" si="162"/>
        <v>0</v>
      </c>
      <c r="S249" s="2">
        <f t="shared" si="182"/>
        <v>-0.53090909090909055</v>
      </c>
      <c r="T249" s="2">
        <f t="shared" si="183"/>
        <v>-0.58399999999999963</v>
      </c>
      <c r="U249" s="9">
        <f t="shared" si="144"/>
        <v>0.90909090909090906</v>
      </c>
      <c r="V249" s="9">
        <f t="shared" si="145"/>
        <v>47.61904761904762</v>
      </c>
      <c r="W249" s="9">
        <f t="shared" si="146"/>
        <v>0.47142857142857147</v>
      </c>
      <c r="X249" s="9">
        <f t="shared" si="184"/>
        <v>1.0502096374446194E-15</v>
      </c>
      <c r="Y249" s="9">
        <f t="shared" si="147"/>
        <v>0.9</v>
      </c>
      <c r="AA249" s="8">
        <f t="shared" si="148"/>
        <v>5.3697651352275084</v>
      </c>
      <c r="AD249" s="7">
        <f t="shared" si="163"/>
        <v>2.0533282362389278E-2</v>
      </c>
      <c r="AE249" s="6">
        <f t="shared" si="167"/>
        <v>-3.5737427428024458E-3</v>
      </c>
      <c r="AF249" s="6">
        <f t="shared" si="137"/>
        <v>1.1900674657288892E-2</v>
      </c>
      <c r="AG249" s="6">
        <f t="shared" si="138"/>
        <v>2.4117346629428143E-2</v>
      </c>
      <c r="AI249">
        <f t="shared" si="139"/>
        <v>9.1310268201568142E-7</v>
      </c>
      <c r="AL249" s="7">
        <f t="shared" si="168"/>
        <v>2.4535066315589507E-2</v>
      </c>
      <c r="AM249" s="6">
        <f t="shared" si="169"/>
        <v>2.9660848488483505E-3</v>
      </c>
      <c r="AN249" s="6">
        <f t="shared" si="164"/>
        <v>1.1870748719126339E-2</v>
      </c>
      <c r="AO249" s="6">
        <f t="shared" si="165"/>
        <v>2.1558724739916081E-2</v>
      </c>
      <c r="AQ249">
        <f t="shared" si="166"/>
        <v>7.330892940244001E-7</v>
      </c>
      <c r="AT249" s="7">
        <f t="shared" si="173"/>
        <v>1.6216012089750556E-2</v>
      </c>
      <c r="AU249" s="6">
        <f t="shared" si="174"/>
        <v>8.2626302139183292E-3</v>
      </c>
      <c r="AV249" s="6">
        <f t="shared" si="170"/>
        <v>1.1641815865447873E-2</v>
      </c>
      <c r="AW249" s="6">
        <f t="shared" si="171"/>
        <v>7.8883925979860558E-3</v>
      </c>
      <c r="AY249">
        <f t="shared" si="172"/>
        <v>2.0900819096729997E-2</v>
      </c>
      <c r="BB249" s="7">
        <f t="shared" si="180"/>
        <v>3.6524677271228198E-2</v>
      </c>
      <c r="BC249" s="6">
        <f t="shared" si="181"/>
        <v>2.4096802199848031E-2</v>
      </c>
      <c r="BD249" s="6">
        <f t="shared" si="176"/>
        <v>1.1133259060504776E-2</v>
      </c>
      <c r="BE249" s="6">
        <f t="shared" si="177"/>
        <v>1.1994743502091676E-2</v>
      </c>
      <c r="BG249">
        <f t="shared" si="178"/>
        <v>4.8430255496316986E-2</v>
      </c>
      <c r="BJ249" s="4">
        <f t="shared" si="149"/>
        <v>92.010002</v>
      </c>
      <c r="BK249" s="3">
        <f t="shared" si="150"/>
        <v>2.0533282362389278E-2</v>
      </c>
      <c r="BL249" s="3"/>
      <c r="BM249" s="3">
        <f t="shared" si="151"/>
        <v>1.1900674657288892E-2</v>
      </c>
      <c r="BN249" s="3">
        <f t="shared" si="151"/>
        <v>2.4117346629428143E-2</v>
      </c>
      <c r="BO249" s="3">
        <f t="shared" si="152"/>
        <v>2.4535066315589507E-2</v>
      </c>
      <c r="BP249" s="3"/>
      <c r="BQ249" s="3">
        <f t="shared" si="153"/>
        <v>1.1870748719126339E-2</v>
      </c>
      <c r="BR249" s="3">
        <f t="shared" si="153"/>
        <v>2.1558724739916081E-2</v>
      </c>
      <c r="BS249" s="3">
        <f t="shared" si="154"/>
        <v>1.6216012089750556E-2</v>
      </c>
      <c r="BT249" s="3"/>
      <c r="BU249" s="3">
        <f t="shared" si="155"/>
        <v>1.1641815865447873E-2</v>
      </c>
      <c r="BV249" s="3">
        <f t="shared" si="155"/>
        <v>7.8883925979860558E-3</v>
      </c>
      <c r="BW249" s="3">
        <f t="shared" si="156"/>
        <v>3.6524677271228198E-2</v>
      </c>
      <c r="BX249" s="3"/>
      <c r="BY249" s="3">
        <f t="shared" si="157"/>
        <v>1.1133259060504776E-2</v>
      </c>
      <c r="BZ249" s="3">
        <f t="shared" si="157"/>
        <v>1.1994743502091676E-2</v>
      </c>
    </row>
    <row r="250" spans="1:78" s="2" customFormat="1" hidden="1">
      <c r="A250" s="11">
        <v>40910</v>
      </c>
      <c r="B250">
        <v>91.230002999999996</v>
      </c>
      <c r="C250">
        <f t="shared" si="135"/>
        <v>92.669998000000007</v>
      </c>
      <c r="D250">
        <f t="shared" si="136"/>
        <v>76.389999000000003</v>
      </c>
      <c r="E250" s="10">
        <f t="shared" si="140"/>
        <v>6.8014645030886724E-3</v>
      </c>
      <c r="F250" s="10">
        <f t="shared" si="141"/>
        <v>7.7101184802646369E-2</v>
      </c>
      <c r="G250" s="33">
        <f t="shared" si="158"/>
        <v>0.10754059627272768</v>
      </c>
      <c r="H250" s="33">
        <f t="shared" si="159"/>
        <v>1.0971690942326506</v>
      </c>
      <c r="I250" s="10">
        <f t="shared" si="142"/>
        <v>1.0971690942326506</v>
      </c>
      <c r="J250">
        <f t="shared" si="175"/>
        <v>0.80824761696864278</v>
      </c>
      <c r="K250">
        <f t="shared" si="185"/>
        <v>0.55087872585931152</v>
      </c>
      <c r="L250">
        <f t="shared" si="186"/>
        <v>9.6072155141121919E-4</v>
      </c>
      <c r="M250">
        <f t="shared" si="179"/>
        <v>9.116910712729763E-4</v>
      </c>
      <c r="N250">
        <f t="shared" si="143"/>
        <v>-4.4127432124418604E-5</v>
      </c>
      <c r="P250" s="2">
        <f t="shared" si="160"/>
        <v>-0.77999900000000366</v>
      </c>
      <c r="Q250" s="2">
        <f t="shared" si="161"/>
        <v>0</v>
      </c>
      <c r="R250" s="2">
        <f t="shared" si="162"/>
        <v>-0.77999900000000366</v>
      </c>
      <c r="S250" s="2">
        <f t="shared" si="182"/>
        <v>-0.56636359090909072</v>
      </c>
      <c r="T250" s="2">
        <f t="shared" si="183"/>
        <v>-0.62299994999999986</v>
      </c>
      <c r="U250" s="9">
        <f t="shared" si="144"/>
        <v>0.90909090909090895</v>
      </c>
      <c r="V250" s="9">
        <f t="shared" si="145"/>
        <v>47.619047619047613</v>
      </c>
      <c r="W250" s="9">
        <f t="shared" si="146"/>
        <v>0.47142857142857147</v>
      </c>
      <c r="X250" s="9">
        <f t="shared" si="184"/>
        <v>0</v>
      </c>
      <c r="Y250" s="9">
        <f t="shared" si="147"/>
        <v>0.9</v>
      </c>
      <c r="AA250" s="8">
        <f t="shared" si="148"/>
        <v>5.3796320609650898</v>
      </c>
      <c r="AD250" s="7">
        <f t="shared" si="163"/>
        <v>-8.513465289735251E-3</v>
      </c>
      <c r="AE250" s="6">
        <f t="shared" si="167"/>
        <v>6.0099085363270136E-3</v>
      </c>
      <c r="AF250" s="6">
        <f t="shared" si="137"/>
        <v>7.1962655997231707E-3</v>
      </c>
      <c r="AG250" s="6">
        <f t="shared" si="138"/>
        <v>-1.4534417013189495E-2</v>
      </c>
      <c r="AI250">
        <f t="shared" si="139"/>
        <v>3.3163151948711501E-7</v>
      </c>
      <c r="AL250" s="7">
        <f t="shared" si="168"/>
        <v>-1.5660950775340212E-2</v>
      </c>
      <c r="AM250" s="6">
        <f t="shared" si="169"/>
        <v>3.8496653140930636E-3</v>
      </c>
      <c r="AN250" s="6">
        <f t="shared" si="164"/>
        <v>7.1021185786402426E-3</v>
      </c>
      <c r="AO250" s="6">
        <f t="shared" si="165"/>
        <v>-1.9527983264309937E-2</v>
      </c>
      <c r="AQ250">
        <f t="shared" si="166"/>
        <v>6.0148601004916248E-7</v>
      </c>
      <c r="AT250" s="7">
        <f t="shared" si="173"/>
        <v>-3.1736716104648175E-3</v>
      </c>
      <c r="AU250" s="6">
        <f t="shared" si="174"/>
        <v>9.8521610483947725E-3</v>
      </c>
      <c r="AV250" s="6">
        <f t="shared" si="170"/>
        <v>6.5795971119525275E-3</v>
      </c>
      <c r="AW250" s="6">
        <f t="shared" si="171"/>
        <v>-1.322314749618908E-2</v>
      </c>
      <c r="AY250">
        <f t="shared" si="172"/>
        <v>5.87294531520468E-2</v>
      </c>
      <c r="BB250" s="7">
        <f t="shared" si="180"/>
        <v>2.3287878757377489E-2</v>
      </c>
      <c r="BC250" s="6">
        <f t="shared" si="181"/>
        <v>2.0573409748069871E-2</v>
      </c>
      <c r="BD250" s="6">
        <f t="shared" si="176"/>
        <v>6.6308338258194701E-3</v>
      </c>
      <c r="BE250" s="6">
        <f t="shared" si="177"/>
        <v>2.3348365212844911E-3</v>
      </c>
      <c r="BG250">
        <f t="shared" si="178"/>
        <v>1.8350495063316282E-3</v>
      </c>
      <c r="BJ250" s="4">
        <f t="shared" si="149"/>
        <v>91.230002999999996</v>
      </c>
      <c r="BK250" s="3">
        <f t="shared" si="150"/>
        <v>-8.513465289735251E-3</v>
      </c>
      <c r="BL250" s="3"/>
      <c r="BM250" s="3">
        <f t="shared" si="151"/>
        <v>7.1962655997231707E-3</v>
      </c>
      <c r="BN250" s="3">
        <f t="shared" si="151"/>
        <v>-1.4534417013189495E-2</v>
      </c>
      <c r="BO250" s="3">
        <f t="shared" si="152"/>
        <v>-1.5660950775340212E-2</v>
      </c>
      <c r="BP250" s="3"/>
      <c r="BQ250" s="3">
        <f t="shared" si="153"/>
        <v>7.1021185786402426E-3</v>
      </c>
      <c r="BR250" s="3">
        <f t="shared" si="153"/>
        <v>-1.9527983264309937E-2</v>
      </c>
      <c r="BS250" s="3">
        <f t="shared" si="154"/>
        <v>-3.1736716104648175E-3</v>
      </c>
      <c r="BT250" s="3"/>
      <c r="BU250" s="3">
        <f t="shared" si="155"/>
        <v>6.5795971119525275E-3</v>
      </c>
      <c r="BV250" s="3">
        <f t="shared" si="155"/>
        <v>-1.322314749618908E-2</v>
      </c>
      <c r="BW250" s="3">
        <f t="shared" si="156"/>
        <v>2.3287878757377489E-2</v>
      </c>
      <c r="BX250" s="3"/>
      <c r="BY250" s="3">
        <f t="shared" si="157"/>
        <v>6.6308338258194701E-3</v>
      </c>
      <c r="BZ250" s="3">
        <f t="shared" si="157"/>
        <v>2.3348365212844911E-3</v>
      </c>
    </row>
    <row r="251" spans="1:78" s="2" customFormat="1" hidden="1">
      <c r="A251" s="11">
        <v>40917</v>
      </c>
      <c r="B251">
        <v>92.230002999999996</v>
      </c>
      <c r="C251">
        <f t="shared" si="135"/>
        <v>92.669998000000007</v>
      </c>
      <c r="D251">
        <f t="shared" si="136"/>
        <v>76.389999000000003</v>
      </c>
      <c r="E251" s="10">
        <f t="shared" si="140"/>
        <v>2.0669308839525854E-3</v>
      </c>
      <c r="F251" s="10">
        <f t="shared" si="141"/>
        <v>8.1835718421782472E-2</v>
      </c>
      <c r="G251" s="33">
        <f t="shared" si="158"/>
        <v>3.2681046797176705E-2</v>
      </c>
      <c r="H251" s="33">
        <f t="shared" si="159"/>
        <v>1.1645426887606467</v>
      </c>
      <c r="I251" s="10">
        <f t="shared" si="142"/>
        <v>1.1645426887606467</v>
      </c>
      <c r="J251">
        <f t="shared" si="175"/>
        <v>0.82336383534498492</v>
      </c>
      <c r="K251">
        <f t="shared" si="185"/>
        <v>0.5581208656604667</v>
      </c>
      <c r="L251">
        <f t="shared" si="186"/>
        <v>9.5578393931114035E-4</v>
      </c>
      <c r="M251">
        <f t="shared" si="179"/>
        <v>9.4443012469251761E-4</v>
      </c>
      <c r="N251">
        <f t="shared" si="143"/>
        <v>-1.0218433156760471E-5</v>
      </c>
      <c r="P251" s="2">
        <f t="shared" si="160"/>
        <v>1</v>
      </c>
      <c r="Q251" s="2">
        <f t="shared" si="161"/>
        <v>1</v>
      </c>
      <c r="R251" s="2">
        <f t="shared" si="162"/>
        <v>0</v>
      </c>
      <c r="S251" s="2">
        <f t="shared" si="182"/>
        <v>-0.56636359090909072</v>
      </c>
      <c r="T251" s="2">
        <f t="shared" si="183"/>
        <v>-0.52000010000000008</v>
      </c>
      <c r="U251" s="9">
        <f t="shared" si="144"/>
        <v>1.0891605422943007</v>
      </c>
      <c r="V251" s="9">
        <f t="shared" si="145"/>
        <v>52.133884411687795</v>
      </c>
      <c r="W251" s="9">
        <f t="shared" si="146"/>
        <v>0.43079504029480986</v>
      </c>
      <c r="X251" s="9">
        <f t="shared" si="184"/>
        <v>0.66731033511278492</v>
      </c>
      <c r="Y251" s="9">
        <f t="shared" si="147"/>
        <v>0.89399420698398502</v>
      </c>
      <c r="AA251" s="8">
        <f t="shared" si="148"/>
        <v>5.3481428641906232</v>
      </c>
      <c r="AD251" s="7">
        <f t="shared" si="163"/>
        <v>1.0901666533702083E-2</v>
      </c>
      <c r="AE251" s="6">
        <f t="shared" si="167"/>
        <v>1.1941006219834162E-3</v>
      </c>
      <c r="AF251" s="6">
        <f t="shared" si="137"/>
        <v>4.8823614232785537E-3</v>
      </c>
      <c r="AG251" s="6">
        <f t="shared" si="138"/>
        <v>9.7145554732775297E-3</v>
      </c>
      <c r="AI251">
        <f t="shared" si="139"/>
        <v>1.4815162958145434E-7</v>
      </c>
      <c r="AL251" s="7">
        <f t="shared" si="168"/>
        <v>2.2921483606355975E-2</v>
      </c>
      <c r="AM251" s="6">
        <f t="shared" si="169"/>
        <v>6.7039544472604906E-3</v>
      </c>
      <c r="AN251" s="6">
        <f t="shared" si="164"/>
        <v>4.8593719337291031E-3</v>
      </c>
      <c r="AO251" s="6">
        <f t="shared" si="165"/>
        <v>1.6225239672626176E-2</v>
      </c>
      <c r="AQ251">
        <f t="shared" si="166"/>
        <v>4.1523407324000377E-7</v>
      </c>
      <c r="AT251" s="7">
        <f t="shared" si="173"/>
        <v>6.745042832048069E-3</v>
      </c>
      <c r="AU251" s="6">
        <f t="shared" si="174"/>
        <v>1.1036281313492359E-2</v>
      </c>
      <c r="AV251" s="6">
        <f t="shared" si="170"/>
        <v>4.5438951286557606E-3</v>
      </c>
      <c r="AW251" s="6">
        <f t="shared" si="171"/>
        <v>-4.4278949619806305E-3</v>
      </c>
      <c r="AY251">
        <f t="shared" si="172"/>
        <v>6.5853807919190425E-3</v>
      </c>
      <c r="BB251" s="7">
        <f t="shared" si="180"/>
        <v>3.5873830681667405E-2</v>
      </c>
      <c r="BC251" s="6">
        <f t="shared" si="181"/>
        <v>1.9834360242305036E-2</v>
      </c>
      <c r="BD251" s="6">
        <f t="shared" si="176"/>
        <v>4.6030214372506147E-3</v>
      </c>
      <c r="BE251" s="6">
        <f t="shared" si="177"/>
        <v>1.5841999799154436E-2</v>
      </c>
      <c r="BG251">
        <f t="shared" si="178"/>
        <v>8.4480181133425841E-2</v>
      </c>
      <c r="BJ251" s="4">
        <f t="shared" si="149"/>
        <v>92.230002999999996</v>
      </c>
      <c r="BK251" s="3">
        <f t="shared" si="150"/>
        <v>1.0901666533702083E-2</v>
      </c>
      <c r="BL251" s="3"/>
      <c r="BM251" s="3">
        <f t="shared" si="151"/>
        <v>4.8823614232785537E-3</v>
      </c>
      <c r="BN251" s="3">
        <f t="shared" si="151"/>
        <v>9.7145554732775297E-3</v>
      </c>
      <c r="BO251" s="3">
        <f t="shared" si="152"/>
        <v>2.2921483606355975E-2</v>
      </c>
      <c r="BP251" s="3"/>
      <c r="BQ251" s="3">
        <f t="shared" si="153"/>
        <v>4.8593719337291031E-3</v>
      </c>
      <c r="BR251" s="3">
        <f t="shared" si="153"/>
        <v>1.6225239672626176E-2</v>
      </c>
      <c r="BS251" s="3">
        <f t="shared" si="154"/>
        <v>6.745042832048069E-3</v>
      </c>
      <c r="BT251" s="3"/>
      <c r="BU251" s="3">
        <f t="shared" si="155"/>
        <v>4.5438951286557606E-3</v>
      </c>
      <c r="BV251" s="3">
        <f t="shared" si="155"/>
        <v>-4.4278949619806305E-3</v>
      </c>
      <c r="BW251" s="3">
        <f t="shared" si="156"/>
        <v>3.5873830681667405E-2</v>
      </c>
      <c r="BX251" s="3"/>
      <c r="BY251" s="3">
        <f t="shared" si="157"/>
        <v>4.6030214372506147E-3</v>
      </c>
      <c r="BZ251" s="3">
        <f t="shared" si="157"/>
        <v>1.5841999799154436E-2</v>
      </c>
    </row>
    <row r="252" spans="1:78" s="2" customFormat="1" hidden="1">
      <c r="A252" s="11">
        <v>40924</v>
      </c>
      <c r="B252">
        <v>90.480002999999996</v>
      </c>
      <c r="C252">
        <f t="shared" ref="C252:C315" si="187">MAX(B193:B252)</f>
        <v>92.669998000000007</v>
      </c>
      <c r="D252">
        <f t="shared" ref="D252:D315" si="188">MIN(B193:B252)</f>
        <v>76.389999000000003</v>
      </c>
      <c r="E252" s="10">
        <f t="shared" si="140"/>
        <v>1.0386547331104931E-2</v>
      </c>
      <c r="F252" s="10">
        <f t="shared" si="141"/>
        <v>7.3516101974630155E-2</v>
      </c>
      <c r="G252" s="33">
        <f t="shared" si="158"/>
        <v>0.16422573295717313</v>
      </c>
      <c r="H252" s="33">
        <f t="shared" si="159"/>
        <v>1.0461524712166503</v>
      </c>
      <c r="I252" s="10">
        <f t="shared" si="142"/>
        <v>1.0461524712166503</v>
      </c>
      <c r="J252">
        <f t="shared" si="175"/>
        <v>0.8192392950252787</v>
      </c>
      <c r="K252">
        <f t="shared" si="185"/>
        <v>0.56533432162666997</v>
      </c>
      <c r="L252">
        <f t="shared" si="186"/>
        <v>9.5816241172653994E-4</v>
      </c>
      <c r="M252">
        <f t="shared" si="179"/>
        <v>9.6512735503671463E-4</v>
      </c>
      <c r="N252">
        <f t="shared" si="143"/>
        <v>6.2684489791572236E-6</v>
      </c>
      <c r="P252" s="2">
        <f t="shared" si="160"/>
        <v>-1.75</v>
      </c>
      <c r="Q252" s="2">
        <f t="shared" si="161"/>
        <v>0</v>
      </c>
      <c r="R252" s="2">
        <f t="shared" si="162"/>
        <v>-1.75</v>
      </c>
      <c r="S252" s="2">
        <f t="shared" si="182"/>
        <v>-0.64590904545454531</v>
      </c>
      <c r="T252" s="2">
        <f t="shared" si="183"/>
        <v>-0.60750009999999999</v>
      </c>
      <c r="U252" s="9">
        <f t="shared" si="144"/>
        <v>1.063224591163928</v>
      </c>
      <c r="V252" s="9">
        <f t="shared" si="145"/>
        <v>51.532179081101901</v>
      </c>
      <c r="W252" s="9">
        <f t="shared" si="146"/>
        <v>0.4362103882700829</v>
      </c>
      <c r="X252" s="9">
        <f t="shared" si="184"/>
        <v>0.57837596068601438</v>
      </c>
      <c r="Y252" s="9">
        <f t="shared" si="147"/>
        <v>0.89479461635382584</v>
      </c>
      <c r="AA252" s="8">
        <f t="shared" si="148"/>
        <v>5.3502505680981667</v>
      </c>
      <c r="AD252" s="7">
        <f t="shared" si="163"/>
        <v>-1.9156624810641065E-2</v>
      </c>
      <c r="AE252" s="6">
        <f t="shared" si="167"/>
        <v>-4.127479138469491E-3</v>
      </c>
      <c r="AF252" s="6">
        <f t="shared" si="137"/>
        <v>7.5001023812603677E-3</v>
      </c>
      <c r="AG252" s="6">
        <f t="shared" si="138"/>
        <v>-1.5027519032022018E-2</v>
      </c>
      <c r="AI252">
        <f t="shared" si="139"/>
        <v>3.54515428976113E-7</v>
      </c>
      <c r="AL252" s="7">
        <f t="shared" si="168"/>
        <v>-1.6768423566674222E-2</v>
      </c>
      <c r="AM252" s="6">
        <f t="shared" si="169"/>
        <v>3.756793894982762E-3</v>
      </c>
      <c r="AN252" s="6">
        <f t="shared" si="164"/>
        <v>7.5419815778244468E-3</v>
      </c>
      <c r="AO252" s="6">
        <f t="shared" si="165"/>
        <v>-2.0511564684522695E-2</v>
      </c>
      <c r="AQ252">
        <f t="shared" si="166"/>
        <v>6.6360297445955611E-7</v>
      </c>
      <c r="AT252" s="7">
        <f t="shared" si="173"/>
        <v>-1.2149225618483485E-3</v>
      </c>
      <c r="AU252" s="6">
        <f t="shared" si="174"/>
        <v>9.2362257494127513E-3</v>
      </c>
      <c r="AV252" s="6">
        <f t="shared" si="170"/>
        <v>7.5301773697951813E-3</v>
      </c>
      <c r="AW252" s="6">
        <f t="shared" si="171"/>
        <v>-1.0432008390781615E-2</v>
      </c>
      <c r="AY252">
        <f t="shared" si="172"/>
        <v>3.6552924374468686E-2</v>
      </c>
      <c r="BB252" s="7">
        <f t="shared" si="180"/>
        <v>-9.7883648796995484E-3</v>
      </c>
      <c r="BC252" s="6">
        <f t="shared" si="181"/>
        <v>1.643152611166987E-2</v>
      </c>
      <c r="BD252" s="6">
        <f t="shared" si="176"/>
        <v>7.2470564585754788E-3</v>
      </c>
      <c r="BE252" s="6">
        <f t="shared" si="177"/>
        <v>-2.6341672614748055E-2</v>
      </c>
      <c r="BG252">
        <f t="shared" si="178"/>
        <v>0.23357240105441057</v>
      </c>
      <c r="BJ252" s="4">
        <f t="shared" si="149"/>
        <v>90.480002999999996</v>
      </c>
      <c r="BK252" s="3">
        <f t="shared" si="150"/>
        <v>-1.9156624810641065E-2</v>
      </c>
      <c r="BL252" s="3"/>
      <c r="BM252" s="3">
        <f t="shared" si="151"/>
        <v>7.5001023812603677E-3</v>
      </c>
      <c r="BN252" s="3">
        <f t="shared" si="151"/>
        <v>-1.5027519032022018E-2</v>
      </c>
      <c r="BO252" s="3">
        <f t="shared" si="152"/>
        <v>-1.6768423566674222E-2</v>
      </c>
      <c r="BP252" s="3"/>
      <c r="BQ252" s="3">
        <f t="shared" si="153"/>
        <v>7.5419815778244468E-3</v>
      </c>
      <c r="BR252" s="3">
        <f t="shared" si="153"/>
        <v>-2.0511564684522695E-2</v>
      </c>
      <c r="BS252" s="3">
        <f t="shared" si="154"/>
        <v>-1.2149225618483485E-3</v>
      </c>
      <c r="BT252" s="3"/>
      <c r="BU252" s="3">
        <f t="shared" si="155"/>
        <v>7.5301773697951813E-3</v>
      </c>
      <c r="BV252" s="3">
        <f t="shared" si="155"/>
        <v>-1.0432008390781615E-2</v>
      </c>
      <c r="BW252" s="3">
        <f t="shared" si="156"/>
        <v>-9.7883648796995484E-3</v>
      </c>
      <c r="BX252" s="3"/>
      <c r="BY252" s="3">
        <f t="shared" si="157"/>
        <v>7.2470564585754788E-3</v>
      </c>
      <c r="BZ252" s="3">
        <f t="shared" si="157"/>
        <v>-2.6341672614748055E-2</v>
      </c>
    </row>
    <row r="253" spans="1:78" s="2" customFormat="1" hidden="1">
      <c r="A253" s="11">
        <v>40931</v>
      </c>
      <c r="B253">
        <v>91.589995999999999</v>
      </c>
      <c r="C253">
        <f t="shared" si="187"/>
        <v>92.669998000000007</v>
      </c>
      <c r="D253">
        <f t="shared" si="188"/>
        <v>76.389999000000003</v>
      </c>
      <c r="E253" s="10">
        <f t="shared" si="140"/>
        <v>5.0911135967592639E-3</v>
      </c>
      <c r="F253" s="10">
        <f t="shared" si="141"/>
        <v>7.8811535708975755E-2</v>
      </c>
      <c r="G253" s="33">
        <f t="shared" si="158"/>
        <v>8.0497573962056534E-2</v>
      </c>
      <c r="H253" s="33">
        <f t="shared" si="159"/>
        <v>1.1215078143122543</v>
      </c>
      <c r="I253" s="10">
        <f t="shared" si="142"/>
        <v>1.1215078143122543</v>
      </c>
      <c r="J253">
        <f t="shared" si="175"/>
        <v>0.82414438874323248</v>
      </c>
      <c r="K253">
        <f t="shared" si="185"/>
        <v>0.5730606760377468</v>
      </c>
      <c r="L253">
        <f t="shared" si="186"/>
        <v>9.6957764550866844E-4</v>
      </c>
      <c r="M253">
        <f t="shared" si="179"/>
        <v>9.7688513410352389E-4</v>
      </c>
      <c r="N253">
        <f t="shared" si="143"/>
        <v>6.5767397353699093E-6</v>
      </c>
      <c r="P253" s="2">
        <f t="shared" si="160"/>
        <v>1.1099930000000029</v>
      </c>
      <c r="Q253" s="2">
        <f t="shared" si="161"/>
        <v>1.1099930000000029</v>
      </c>
      <c r="R253" s="2">
        <f t="shared" si="162"/>
        <v>0</v>
      </c>
      <c r="S253" s="2">
        <f t="shared" si="182"/>
        <v>-0.55227281818181817</v>
      </c>
      <c r="T253" s="2">
        <f t="shared" si="183"/>
        <v>-0.60750009999999999</v>
      </c>
      <c r="U253" s="9">
        <f t="shared" si="144"/>
        <v>0.90909090909090906</v>
      </c>
      <c r="V253" s="9">
        <f t="shared" si="145"/>
        <v>47.61904761904762</v>
      </c>
      <c r="W253" s="9">
        <f t="shared" si="146"/>
        <v>0.47142857142857147</v>
      </c>
      <c r="X253" s="9">
        <f t="shared" si="184"/>
        <v>1.0502096374446194E-15</v>
      </c>
      <c r="Y253" s="9">
        <f t="shared" si="147"/>
        <v>0.9</v>
      </c>
      <c r="AA253" s="8">
        <f t="shared" si="148"/>
        <v>5.3955795369115389</v>
      </c>
      <c r="AD253" s="7">
        <f t="shared" si="163"/>
        <v>1.2193186777642107E-2</v>
      </c>
      <c r="AE253" s="6">
        <f t="shared" si="167"/>
        <v>-3.4817190164994792E-3</v>
      </c>
      <c r="AF253" s="6">
        <f t="shared" si="137"/>
        <v>7.5220072212045094E-3</v>
      </c>
      <c r="AG253" s="6">
        <f t="shared" si="138"/>
        <v>1.5704403988797529E-2</v>
      </c>
      <c r="AI253">
        <f t="shared" si="139"/>
        <v>3.8717159284671859E-7</v>
      </c>
      <c r="AL253" s="7">
        <f t="shared" si="168"/>
        <v>3.9382285007029567E-3</v>
      </c>
      <c r="AM253" s="6">
        <f t="shared" si="169"/>
        <v>-1.3924155587388756E-3</v>
      </c>
      <c r="AN253" s="6">
        <f t="shared" si="164"/>
        <v>7.7256032108135074E-3</v>
      </c>
      <c r="AO253" s="6">
        <f t="shared" si="165"/>
        <v>5.3347717606263747E-3</v>
      </c>
      <c r="AQ253">
        <f t="shared" si="166"/>
        <v>4.4889258261792793E-8</v>
      </c>
      <c r="AT253" s="7">
        <f t="shared" si="173"/>
        <v>1.995982952655723E-2</v>
      </c>
      <c r="AU253" s="6">
        <f t="shared" si="174"/>
        <v>9.109807406932114E-3</v>
      </c>
      <c r="AV253" s="6">
        <f t="shared" si="170"/>
        <v>7.5289519903385489E-3</v>
      </c>
      <c r="AW253" s="6">
        <f t="shared" si="171"/>
        <v>1.0774574812200677E-2</v>
      </c>
      <c r="AY253">
        <f t="shared" si="172"/>
        <v>3.8992991445842999E-2</v>
      </c>
      <c r="BB253" s="7">
        <f t="shared" si="180"/>
        <v>1.1640775300718271E-2</v>
      </c>
      <c r="BC253" s="6">
        <f t="shared" si="181"/>
        <v>1.5295742385902339E-2</v>
      </c>
      <c r="BD253" s="6">
        <f t="shared" si="176"/>
        <v>7.3690007592609567E-3</v>
      </c>
      <c r="BE253" s="6">
        <f t="shared" si="177"/>
        <v>-3.8493854571686435E-3</v>
      </c>
      <c r="BG253">
        <f t="shared" si="178"/>
        <v>4.9878987825181242E-3</v>
      </c>
      <c r="BJ253" s="4">
        <f t="shared" si="149"/>
        <v>91.589995999999999</v>
      </c>
      <c r="BK253" s="3">
        <f t="shared" si="150"/>
        <v>1.2193186777642107E-2</v>
      </c>
      <c r="BL253" s="3"/>
      <c r="BM253" s="3">
        <f t="shared" si="151"/>
        <v>7.5220072212045094E-3</v>
      </c>
      <c r="BN253" s="3">
        <f t="shared" si="151"/>
        <v>1.5704403988797529E-2</v>
      </c>
      <c r="BO253" s="3">
        <f t="shared" si="152"/>
        <v>3.9382285007029567E-3</v>
      </c>
      <c r="BP253" s="3"/>
      <c r="BQ253" s="3">
        <f t="shared" si="153"/>
        <v>7.7256032108135074E-3</v>
      </c>
      <c r="BR253" s="3">
        <f t="shared" si="153"/>
        <v>5.3347717606263747E-3</v>
      </c>
      <c r="BS253" s="3">
        <f t="shared" si="154"/>
        <v>1.995982952655723E-2</v>
      </c>
      <c r="BT253" s="3"/>
      <c r="BU253" s="3">
        <f t="shared" si="155"/>
        <v>7.5289519903385489E-3</v>
      </c>
      <c r="BV253" s="3">
        <f t="shared" si="155"/>
        <v>1.0774574812200677E-2</v>
      </c>
      <c r="BW253" s="3">
        <f t="shared" si="156"/>
        <v>1.1640775300718271E-2</v>
      </c>
      <c r="BX253" s="3"/>
      <c r="BY253" s="3">
        <f t="shared" si="157"/>
        <v>7.3690007592609567E-3</v>
      </c>
      <c r="BZ253" s="3">
        <f t="shared" si="157"/>
        <v>-3.8493854571686435E-3</v>
      </c>
    </row>
    <row r="254" spans="1:78" s="2" customFormat="1" hidden="1">
      <c r="A254" s="11">
        <v>40938</v>
      </c>
      <c r="B254">
        <v>90.669998000000007</v>
      </c>
      <c r="C254">
        <f t="shared" si="187"/>
        <v>92.669998000000007</v>
      </c>
      <c r="D254">
        <f t="shared" si="188"/>
        <v>76.389999000000003</v>
      </c>
      <c r="E254" s="10">
        <f t="shared" si="140"/>
        <v>9.475547497929877E-3</v>
      </c>
      <c r="F254" s="10">
        <f t="shared" si="141"/>
        <v>7.4427101807805179E-2</v>
      </c>
      <c r="G254" s="33">
        <f t="shared" si="158"/>
        <v>0.14982156085284015</v>
      </c>
      <c r="H254" s="33">
        <f t="shared" si="159"/>
        <v>1.0591162261105496</v>
      </c>
      <c r="I254" s="10">
        <f t="shared" si="142"/>
        <v>1.0591162261105496</v>
      </c>
      <c r="J254">
        <f t="shared" si="175"/>
        <v>0.82021257948588544</v>
      </c>
      <c r="K254">
        <f t="shared" si="185"/>
        <v>0.58117386047225028</v>
      </c>
      <c r="L254">
        <f t="shared" si="186"/>
        <v>9.8936134728701557E-4</v>
      </c>
      <c r="M254">
        <f t="shared" si="179"/>
        <v>9.8288124960986046E-4</v>
      </c>
      <c r="N254">
        <f t="shared" si="143"/>
        <v>-5.8320879094395962E-6</v>
      </c>
      <c r="P254" s="2">
        <f t="shared" si="160"/>
        <v>-0.91999799999999254</v>
      </c>
      <c r="Q254" s="2">
        <f t="shared" si="161"/>
        <v>0</v>
      </c>
      <c r="R254" s="2">
        <f t="shared" si="162"/>
        <v>-0.91999799999999254</v>
      </c>
      <c r="S254" s="2">
        <f t="shared" si="182"/>
        <v>-0.59409090909090878</v>
      </c>
      <c r="T254" s="2">
        <f t="shared" si="183"/>
        <v>-0.6034999999999997</v>
      </c>
      <c r="U254" s="9">
        <f t="shared" si="144"/>
        <v>0.98440912856820062</v>
      </c>
      <c r="V254" s="9">
        <f t="shared" si="145"/>
        <v>49.607165901241125</v>
      </c>
      <c r="W254" s="9">
        <f t="shared" si="146"/>
        <v>0.45353550688882993</v>
      </c>
      <c r="X254" s="9">
        <f t="shared" si="184"/>
        <v>0.29385156940713791</v>
      </c>
      <c r="Y254" s="9">
        <f t="shared" si="147"/>
        <v>0.89735533587533578</v>
      </c>
      <c r="AA254" s="8">
        <f t="shared" si="148"/>
        <v>5.3710975901621421</v>
      </c>
      <c r="AD254" s="7">
        <f t="shared" si="163"/>
        <v>-1.00955321420532E-2</v>
      </c>
      <c r="AE254" s="6">
        <f t="shared" si="167"/>
        <v>1.0488273177944535E-3</v>
      </c>
      <c r="AF254" s="6">
        <f t="shared" si="137"/>
        <v>5.5975782271836666E-3</v>
      </c>
      <c r="AG254" s="6">
        <f t="shared" si="138"/>
        <v>-1.1139600502192058E-2</v>
      </c>
      <c r="AI254">
        <f t="shared" si="139"/>
        <v>1.9480486553914843E-7</v>
      </c>
      <c r="AL254" s="7">
        <f t="shared" si="168"/>
        <v>-1.7058970175052139E-2</v>
      </c>
      <c r="AM254" s="6">
        <f t="shared" si="169"/>
        <v>-1.7419204086668574E-3</v>
      </c>
      <c r="AN254" s="6">
        <f t="shared" si="164"/>
        <v>5.449427091868588E-3</v>
      </c>
      <c r="AO254" s="6">
        <f t="shared" si="165"/>
        <v>-1.5309573282181228E-2</v>
      </c>
      <c r="AQ254">
        <f t="shared" si="166"/>
        <v>3.6968932820580018E-7</v>
      </c>
      <c r="AT254" s="7">
        <f t="shared" si="173"/>
        <v>-2.181825441669033E-2</v>
      </c>
      <c r="AU254" s="6">
        <f t="shared" si="174"/>
        <v>5.4742408884054326E-3</v>
      </c>
      <c r="AV254" s="6">
        <f t="shared" si="170"/>
        <v>5.4884357508928677E-3</v>
      </c>
      <c r="AW254" s="6">
        <f t="shared" si="171"/>
        <v>-2.7308467762383496E-2</v>
      </c>
      <c r="AY254">
        <f t="shared" si="172"/>
        <v>0.25048454732492947</v>
      </c>
      <c r="BB254" s="7">
        <f t="shared" si="180"/>
        <v>-9.3309752518149752E-3</v>
      </c>
      <c r="BC254" s="6">
        <f t="shared" si="181"/>
        <v>1.1232461020738146E-2</v>
      </c>
      <c r="BD254" s="6">
        <f t="shared" si="176"/>
        <v>5.0644337186820845E-3</v>
      </c>
      <c r="BE254" s="6">
        <f t="shared" si="177"/>
        <v>-2.0770218638292488E-2</v>
      </c>
      <c r="BG254">
        <f t="shared" si="178"/>
        <v>0.14521683457498261</v>
      </c>
      <c r="BJ254" s="4">
        <f t="shared" si="149"/>
        <v>90.669998000000007</v>
      </c>
      <c r="BK254" s="3">
        <f t="shared" si="150"/>
        <v>-1.00955321420532E-2</v>
      </c>
      <c r="BL254" s="3"/>
      <c r="BM254" s="3">
        <f t="shared" si="151"/>
        <v>5.5975782271836666E-3</v>
      </c>
      <c r="BN254" s="3">
        <f t="shared" si="151"/>
        <v>-1.1139600502192058E-2</v>
      </c>
      <c r="BO254" s="3">
        <f t="shared" si="152"/>
        <v>-1.7058970175052139E-2</v>
      </c>
      <c r="BP254" s="3"/>
      <c r="BQ254" s="3">
        <f t="shared" si="153"/>
        <v>5.449427091868588E-3</v>
      </c>
      <c r="BR254" s="3">
        <f t="shared" si="153"/>
        <v>-1.5309573282181228E-2</v>
      </c>
      <c r="BS254" s="3">
        <f t="shared" si="154"/>
        <v>-2.181825441669033E-2</v>
      </c>
      <c r="BT254" s="3"/>
      <c r="BU254" s="3">
        <f t="shared" si="155"/>
        <v>5.4884357508928677E-3</v>
      </c>
      <c r="BV254" s="3">
        <f t="shared" si="155"/>
        <v>-2.7308467762383496E-2</v>
      </c>
      <c r="BW254" s="3">
        <f t="shared" si="156"/>
        <v>-9.3309752518149752E-3</v>
      </c>
      <c r="BX254" s="3"/>
      <c r="BY254" s="3">
        <f t="shared" si="157"/>
        <v>5.0644337186820845E-3</v>
      </c>
      <c r="BZ254" s="3">
        <f t="shared" si="157"/>
        <v>-2.0770218638292488E-2</v>
      </c>
    </row>
    <row r="255" spans="1:78" s="2" customFormat="1" hidden="1">
      <c r="A255" s="11">
        <v>40945</v>
      </c>
      <c r="B255">
        <v>90.790001000000004</v>
      </c>
      <c r="C255">
        <f t="shared" si="187"/>
        <v>92.669998000000007</v>
      </c>
      <c r="D255">
        <f t="shared" si="188"/>
        <v>76.389999000000003</v>
      </c>
      <c r="E255" s="10">
        <f t="shared" si="140"/>
        <v>8.9011327663453439E-3</v>
      </c>
      <c r="F255" s="10">
        <f t="shared" si="141"/>
        <v>7.5001516539389676E-2</v>
      </c>
      <c r="G255" s="33">
        <f t="shared" si="158"/>
        <v>0.14073926648603324</v>
      </c>
      <c r="H255" s="33">
        <f t="shared" si="159"/>
        <v>1.0672902910406754</v>
      </c>
      <c r="I255" s="10">
        <f t="shared" si="142"/>
        <v>1.0672902910406754</v>
      </c>
      <c r="J255">
        <f t="shared" si="175"/>
        <v>0.81642390460655956</v>
      </c>
      <c r="K255">
        <f t="shared" si="185"/>
        <v>0.5897547876767455</v>
      </c>
      <c r="L255">
        <f t="shared" si="186"/>
        <v>1.0173262606664652E-3</v>
      </c>
      <c r="M255">
        <f t="shared" si="179"/>
        <v>9.8632449135170868E-4</v>
      </c>
      <c r="N255">
        <f t="shared" si="143"/>
        <v>-2.7901592383280896E-5</v>
      </c>
      <c r="P255" s="2">
        <f t="shared" si="160"/>
        <v>0.12000299999999697</v>
      </c>
      <c r="Q255" s="2">
        <f t="shared" si="161"/>
        <v>0.12000299999999697</v>
      </c>
      <c r="R255" s="2">
        <f t="shared" si="162"/>
        <v>0</v>
      </c>
      <c r="S255" s="2">
        <f t="shared" si="182"/>
        <v>-0.59409090909090878</v>
      </c>
      <c r="T255" s="2">
        <f t="shared" si="183"/>
        <v>-0.6034999999999997</v>
      </c>
      <c r="U255" s="9">
        <f t="shared" si="144"/>
        <v>0.98440912856820062</v>
      </c>
      <c r="V255" s="9">
        <f t="shared" si="145"/>
        <v>49.607165901241125</v>
      </c>
      <c r="W255" s="9">
        <f t="shared" si="146"/>
        <v>0.45353550688882993</v>
      </c>
      <c r="X255" s="9">
        <f t="shared" si="184"/>
        <v>0.29385156940713791</v>
      </c>
      <c r="Y255" s="9">
        <f t="shared" si="147"/>
        <v>0.89735533587533578</v>
      </c>
      <c r="AA255" s="8">
        <f t="shared" si="148"/>
        <v>5.3672868457783416</v>
      </c>
      <c r="AD255" s="7">
        <f t="shared" si="163"/>
        <v>1.3226387981426838E-3</v>
      </c>
      <c r="AE255" s="6">
        <f t="shared" si="167"/>
        <v>-4.3864466719552584E-3</v>
      </c>
      <c r="AF255" s="6">
        <f t="shared" si="137"/>
        <v>2.8565694448203084E-3</v>
      </c>
      <c r="AG255" s="6">
        <f t="shared" si="138"/>
        <v>5.7059733264923952E-3</v>
      </c>
      <c r="AI255">
        <f t="shared" si="139"/>
        <v>5.1111666566158073E-8</v>
      </c>
      <c r="AL255" s="7">
        <f t="shared" si="168"/>
        <v>3.4202934337315559E-3</v>
      </c>
      <c r="AM255" s="6">
        <f t="shared" si="169"/>
        <v>-6.6172179518229624E-3</v>
      </c>
      <c r="AN255" s="6">
        <f t="shared" si="164"/>
        <v>2.8017827943752549E-3</v>
      </c>
      <c r="AO255" s="6">
        <f t="shared" si="165"/>
        <v>1.005858194310367E-2</v>
      </c>
      <c r="AQ255">
        <f t="shared" si="166"/>
        <v>1.5958213045131107E-7</v>
      </c>
      <c r="AT255" s="7">
        <f t="shared" si="173"/>
        <v>7.1851522294465488E-3</v>
      </c>
      <c r="AU255" s="6">
        <f t="shared" si="174"/>
        <v>1.2932455516730607E-3</v>
      </c>
      <c r="AV255" s="6">
        <f t="shared" si="170"/>
        <v>2.8142681306131965E-3</v>
      </c>
      <c r="AW255" s="6">
        <f t="shared" si="171"/>
        <v>5.8887701747779349E-3</v>
      </c>
      <c r="AY255">
        <f t="shared" si="172"/>
        <v>1.1647574119417794E-2</v>
      </c>
      <c r="BB255" s="7">
        <f t="shared" si="180"/>
        <v>-8.991288544861387E-3</v>
      </c>
      <c r="BC255" s="6">
        <f t="shared" si="181"/>
        <v>8.5673983850314776E-3</v>
      </c>
      <c r="BD255" s="6">
        <f t="shared" si="176"/>
        <v>2.5990160503226549E-3</v>
      </c>
      <c r="BE255" s="6">
        <f t="shared" si="177"/>
        <v>-1.769581975787321E-2</v>
      </c>
      <c r="BG255">
        <f t="shared" si="178"/>
        <v>0.10540863797343593</v>
      </c>
      <c r="BJ255" s="4">
        <f t="shared" si="149"/>
        <v>90.790001000000004</v>
      </c>
      <c r="BK255" s="3">
        <f t="shared" si="150"/>
        <v>1.3226387981426838E-3</v>
      </c>
      <c r="BL255" s="3"/>
      <c r="BM255" s="3">
        <f t="shared" si="151"/>
        <v>2.8565694448203084E-3</v>
      </c>
      <c r="BN255" s="3">
        <f t="shared" si="151"/>
        <v>5.7059733264923952E-3</v>
      </c>
      <c r="BO255" s="3">
        <f t="shared" si="152"/>
        <v>3.4202934337315559E-3</v>
      </c>
      <c r="BP255" s="3"/>
      <c r="BQ255" s="3">
        <f t="shared" si="153"/>
        <v>2.8017827943752549E-3</v>
      </c>
      <c r="BR255" s="3">
        <f t="shared" si="153"/>
        <v>1.005858194310367E-2</v>
      </c>
      <c r="BS255" s="3">
        <f t="shared" si="154"/>
        <v>7.1851522294465488E-3</v>
      </c>
      <c r="BT255" s="3"/>
      <c r="BU255" s="3">
        <f t="shared" si="155"/>
        <v>2.8142681306131965E-3</v>
      </c>
      <c r="BV255" s="3">
        <f t="shared" si="155"/>
        <v>5.8887701747779349E-3</v>
      </c>
      <c r="BW255" s="3">
        <f t="shared" si="156"/>
        <v>-8.991288544861387E-3</v>
      </c>
      <c r="BX255" s="3"/>
      <c r="BY255" s="3">
        <f t="shared" si="157"/>
        <v>2.5990160503226549E-3</v>
      </c>
      <c r="BZ255" s="3">
        <f t="shared" si="157"/>
        <v>-1.769581975787321E-2</v>
      </c>
    </row>
    <row r="256" spans="1:78" s="2" customFormat="1" hidden="1">
      <c r="A256" s="11">
        <v>40952</v>
      </c>
      <c r="B256">
        <v>90.720000999999996</v>
      </c>
      <c r="C256">
        <f t="shared" si="187"/>
        <v>92.669998000000007</v>
      </c>
      <c r="D256">
        <f t="shared" si="188"/>
        <v>76.389999000000003</v>
      </c>
      <c r="E256" s="10">
        <f t="shared" si="140"/>
        <v>9.2361073121599666E-3</v>
      </c>
      <c r="F256" s="10">
        <f t="shared" si="141"/>
        <v>7.4666541993575114E-2</v>
      </c>
      <c r="G256" s="33">
        <f t="shared" si="158"/>
        <v>0.14603567910080639</v>
      </c>
      <c r="H256" s="33">
        <f t="shared" si="159"/>
        <v>1.0625235196873803</v>
      </c>
      <c r="I256" s="10">
        <f t="shared" si="142"/>
        <v>1.0625235196873803</v>
      </c>
      <c r="J256">
        <f t="shared" si="175"/>
        <v>0.81702817842564235</v>
      </c>
      <c r="K256">
        <f t="shared" si="185"/>
        <v>0.59868241577176917</v>
      </c>
      <c r="L256">
        <f t="shared" si="186"/>
        <v>1.0546305960508593E-3</v>
      </c>
      <c r="M256">
        <f t="shared" si="179"/>
        <v>9.9041109216868226E-4</v>
      </c>
      <c r="N256">
        <f t="shared" si="143"/>
        <v>-5.7797553493959293E-5</v>
      </c>
      <c r="P256" s="2">
        <f t="shared" si="160"/>
        <v>-7.000000000000739E-2</v>
      </c>
      <c r="Q256" s="2">
        <f t="shared" si="161"/>
        <v>0</v>
      </c>
      <c r="R256" s="2">
        <f t="shared" si="162"/>
        <v>-7.000000000000739E-2</v>
      </c>
      <c r="S256" s="2">
        <f t="shared" si="182"/>
        <v>-0.55181818181818187</v>
      </c>
      <c r="T256" s="2">
        <f t="shared" si="183"/>
        <v>-0.59649970000000041</v>
      </c>
      <c r="U256" s="9">
        <f t="shared" si="144"/>
        <v>0.925093812818651</v>
      </c>
      <c r="V256" s="9">
        <f t="shared" si="145"/>
        <v>48.054479561396697</v>
      </c>
      <c r="W256" s="9">
        <f t="shared" si="146"/>
        <v>0.46750968394742975</v>
      </c>
      <c r="X256" s="9">
        <f t="shared" si="184"/>
        <v>6.435852472927589E-2</v>
      </c>
      <c r="Y256" s="9">
        <f t="shared" si="147"/>
        <v>0.89942077327743664</v>
      </c>
      <c r="AA256" s="8">
        <f t="shared" si="148"/>
        <v>5.3839008380970146</v>
      </c>
      <c r="AD256" s="7">
        <f t="shared" si="163"/>
        <v>-7.7130739572522152E-4</v>
      </c>
      <c r="AE256" s="6">
        <f t="shared" si="167"/>
        <v>2.7566570120873113E-4</v>
      </c>
      <c r="AF256" s="6">
        <f t="shared" si="137"/>
        <v>5.1138639529301855E-4</v>
      </c>
      <c r="AG256" s="6">
        <f t="shared" si="138"/>
        <v>-1.0478263973022765E-3</v>
      </c>
      <c r="AI256">
        <f t="shared" si="139"/>
        <v>1.7236109244638435E-9</v>
      </c>
      <c r="AL256" s="7">
        <f t="shared" si="168"/>
        <v>-9.5442007396356193E-3</v>
      </c>
      <c r="AM256" s="6">
        <f t="shared" si="169"/>
        <v>-4.8111622450633116E-3</v>
      </c>
      <c r="AN256" s="6">
        <f t="shared" si="164"/>
        <v>5.246220897625626E-4</v>
      </c>
      <c r="AO256" s="6">
        <f t="shared" si="165"/>
        <v>-4.7434522257430783E-3</v>
      </c>
      <c r="AQ256">
        <f t="shared" si="166"/>
        <v>3.5489493719096154E-8</v>
      </c>
      <c r="AT256" s="7">
        <f t="shared" si="173"/>
        <v>-1.4119437528667841E-2</v>
      </c>
      <c r="AU256" s="6">
        <f t="shared" si="174"/>
        <v>1.2224688200163829E-3</v>
      </c>
      <c r="AV256" s="6">
        <f t="shared" si="170"/>
        <v>5.1317816544984511E-4</v>
      </c>
      <c r="AW256" s="6">
        <f t="shared" si="171"/>
        <v>-1.534512445144511E-2</v>
      </c>
      <c r="AY256">
        <f t="shared" si="172"/>
        <v>7.9091006522534466E-2</v>
      </c>
      <c r="BB256" s="7">
        <f t="shared" si="180"/>
        <v>1.4340634761580795E-3</v>
      </c>
      <c r="BC256" s="6">
        <f t="shared" si="181"/>
        <v>6.9775353768306613E-3</v>
      </c>
      <c r="BD256" s="6">
        <f t="shared" si="176"/>
        <v>5.0712057252261516E-4</v>
      </c>
      <c r="BE256" s="6">
        <f t="shared" si="177"/>
        <v>-5.5728066848926049E-3</v>
      </c>
      <c r="BG256">
        <f t="shared" si="178"/>
        <v>1.0454006977079265E-2</v>
      </c>
      <c r="BJ256" s="4">
        <f t="shared" si="149"/>
        <v>90.720000999999996</v>
      </c>
      <c r="BK256" s="3">
        <f t="shared" si="150"/>
        <v>-7.7130739572522152E-4</v>
      </c>
      <c r="BL256" s="3"/>
      <c r="BM256" s="3">
        <f t="shared" si="151"/>
        <v>5.1138639529301855E-4</v>
      </c>
      <c r="BN256" s="3">
        <f t="shared" si="151"/>
        <v>-1.0478263973022765E-3</v>
      </c>
      <c r="BO256" s="3">
        <f t="shared" si="152"/>
        <v>-9.5442007396356193E-3</v>
      </c>
      <c r="BP256" s="3"/>
      <c r="BQ256" s="3">
        <f t="shared" si="153"/>
        <v>5.246220897625626E-4</v>
      </c>
      <c r="BR256" s="3">
        <f t="shared" si="153"/>
        <v>-4.7434522257430783E-3</v>
      </c>
      <c r="BS256" s="3">
        <f t="shared" si="154"/>
        <v>-1.4119437528667841E-2</v>
      </c>
      <c r="BT256" s="3"/>
      <c r="BU256" s="3">
        <f t="shared" si="155"/>
        <v>5.1317816544984511E-4</v>
      </c>
      <c r="BV256" s="3">
        <f t="shared" si="155"/>
        <v>-1.534512445144511E-2</v>
      </c>
      <c r="BW256" s="3">
        <f t="shared" si="156"/>
        <v>1.4340634761580795E-3</v>
      </c>
      <c r="BX256" s="3"/>
      <c r="BY256" s="3">
        <f t="shared" si="157"/>
        <v>5.0712057252261516E-4</v>
      </c>
      <c r="BZ256" s="3">
        <f t="shared" si="157"/>
        <v>-5.5728066848926049E-3</v>
      </c>
    </row>
    <row r="257" spans="1:78" s="2" customFormat="1" hidden="1">
      <c r="A257" s="11">
        <v>40959</v>
      </c>
      <c r="B257">
        <v>91.440002000000007</v>
      </c>
      <c r="C257">
        <f t="shared" si="187"/>
        <v>92.669998000000007</v>
      </c>
      <c r="D257">
        <f t="shared" si="188"/>
        <v>76.389999000000003</v>
      </c>
      <c r="E257" s="10">
        <f t="shared" si="140"/>
        <v>5.8029267619582577E-3</v>
      </c>
      <c r="F257" s="10">
        <f t="shared" si="141"/>
        <v>7.809972254377677E-2</v>
      </c>
      <c r="G257" s="33">
        <f t="shared" si="158"/>
        <v>9.1752328314669146E-2</v>
      </c>
      <c r="H257" s="33">
        <f t="shared" si="159"/>
        <v>1.1113785353949031</v>
      </c>
      <c r="I257" s="10">
        <f t="shared" si="142"/>
        <v>1.1113785353949031</v>
      </c>
      <c r="J257">
        <f t="shared" si="175"/>
        <v>0.82474805382624239</v>
      </c>
      <c r="K257">
        <f t="shared" si="185"/>
        <v>0.60833379693996315</v>
      </c>
      <c r="L257">
        <f t="shared" si="186"/>
        <v>1.0999257657669679E-3</v>
      </c>
      <c r="M257">
        <f t="shared" si="179"/>
        <v>9.9799702085232923E-4</v>
      </c>
      <c r="N257">
        <f t="shared" si="143"/>
        <v>-9.1735870423174836E-5</v>
      </c>
      <c r="P257" s="2">
        <f t="shared" si="160"/>
        <v>0.72000100000001055</v>
      </c>
      <c r="Q257" s="2">
        <f t="shared" si="161"/>
        <v>0.72000100000001055</v>
      </c>
      <c r="R257" s="2">
        <f t="shared" si="162"/>
        <v>0</v>
      </c>
      <c r="S257" s="2">
        <f t="shared" si="182"/>
        <v>-0.55181818181818187</v>
      </c>
      <c r="T257" s="2">
        <f t="shared" si="183"/>
        <v>-0.52850005000000022</v>
      </c>
      <c r="U257" s="9">
        <f t="shared" si="144"/>
        <v>1.0441213426908504</v>
      </c>
      <c r="V257" s="9">
        <f t="shared" si="145"/>
        <v>51.079225136233099</v>
      </c>
      <c r="W257" s="9">
        <f t="shared" si="146"/>
        <v>0.44028697377390208</v>
      </c>
      <c r="X257" s="9">
        <f t="shared" si="184"/>
        <v>0.5114276162333895</v>
      </c>
      <c r="Y257" s="9">
        <f t="shared" si="147"/>
        <v>0.89539715145389953</v>
      </c>
      <c r="AA257" s="8">
        <f t="shared" si="148"/>
        <v>5.3603404431836204</v>
      </c>
      <c r="AD257" s="7">
        <f t="shared" si="163"/>
        <v>7.9051903564514355E-3</v>
      </c>
      <c r="AE257" s="6">
        <f t="shared" si="167"/>
        <v>3.5669414803631071E-3</v>
      </c>
      <c r="AF257" s="6">
        <f t="shared" si="137"/>
        <v>2.1786584273342669E-3</v>
      </c>
      <c r="AG257" s="6">
        <f t="shared" si="138"/>
        <v>4.3538581067256495E-3</v>
      </c>
      <c r="AI257">
        <f t="shared" si="139"/>
        <v>2.9758367996076384E-8</v>
      </c>
      <c r="AL257" s="7">
        <f t="shared" si="168"/>
        <v>8.4565217588690473E-3</v>
      </c>
      <c r="AM257" s="6">
        <f t="shared" si="169"/>
        <v>-3.6815889305217889E-3</v>
      </c>
      <c r="AN257" s="6">
        <f t="shared" si="164"/>
        <v>2.1734774433508357E-3</v>
      </c>
      <c r="AO257" s="6">
        <f t="shared" si="165"/>
        <v>1.2130737262902987E-2</v>
      </c>
      <c r="AQ257">
        <f t="shared" si="166"/>
        <v>2.3210534154823823E-7</v>
      </c>
      <c r="AT257" s="7">
        <f t="shared" si="173"/>
        <v>2.299218117518916E-3</v>
      </c>
      <c r="AU257" s="6">
        <f t="shared" si="174"/>
        <v>-5.1713042651257166E-4</v>
      </c>
      <c r="AV257" s="6">
        <f t="shared" si="170"/>
        <v>2.1769310167536206E-3</v>
      </c>
      <c r="AW257" s="6">
        <f t="shared" si="171"/>
        <v>2.8144940895969851E-3</v>
      </c>
      <c r="AY257">
        <f t="shared" si="172"/>
        <v>2.6606451369713901E-3</v>
      </c>
      <c r="BB257" s="7">
        <f t="shared" si="180"/>
        <v>1.8320819143373149E-2</v>
      </c>
      <c r="BC257" s="6">
        <f t="shared" si="181"/>
        <v>6.7942403745545618E-3</v>
      </c>
      <c r="BD257" s="6">
        <f t="shared" si="176"/>
        <v>2.1466670778882715E-3</v>
      </c>
      <c r="BE257" s="6">
        <f t="shared" si="177"/>
        <v>1.1515050355502269E-2</v>
      </c>
      <c r="BG257">
        <f t="shared" si="178"/>
        <v>4.4634072284175791E-2</v>
      </c>
      <c r="BJ257" s="4">
        <f t="shared" si="149"/>
        <v>91.440002000000007</v>
      </c>
      <c r="BK257" s="3">
        <f t="shared" si="150"/>
        <v>7.9051903564514355E-3</v>
      </c>
      <c r="BL257" s="3"/>
      <c r="BM257" s="3">
        <f t="shared" si="151"/>
        <v>2.1786584273342669E-3</v>
      </c>
      <c r="BN257" s="3">
        <f t="shared" si="151"/>
        <v>4.3538581067256495E-3</v>
      </c>
      <c r="BO257" s="3">
        <f t="shared" si="152"/>
        <v>8.4565217588690473E-3</v>
      </c>
      <c r="BP257" s="3"/>
      <c r="BQ257" s="3">
        <f t="shared" si="153"/>
        <v>2.1734774433508357E-3</v>
      </c>
      <c r="BR257" s="3">
        <f t="shared" si="153"/>
        <v>1.2130737262902987E-2</v>
      </c>
      <c r="BS257" s="3">
        <f t="shared" si="154"/>
        <v>2.299218117518916E-3</v>
      </c>
      <c r="BT257" s="3"/>
      <c r="BU257" s="3">
        <f t="shared" si="155"/>
        <v>2.1769310167536206E-3</v>
      </c>
      <c r="BV257" s="3">
        <f t="shared" si="155"/>
        <v>2.8144940895969851E-3</v>
      </c>
      <c r="BW257" s="3">
        <f t="shared" si="156"/>
        <v>1.8320819143373149E-2</v>
      </c>
      <c r="BX257" s="3"/>
      <c r="BY257" s="3">
        <f t="shared" si="157"/>
        <v>2.1466670778882715E-3</v>
      </c>
      <c r="BZ257" s="3">
        <f t="shared" si="157"/>
        <v>1.1515050355502269E-2</v>
      </c>
    </row>
    <row r="258" spans="1:78" s="2" customFormat="1" hidden="1">
      <c r="A258" s="11">
        <v>40966</v>
      </c>
      <c r="B258">
        <v>91.489998</v>
      </c>
      <c r="C258">
        <f t="shared" si="187"/>
        <v>92.669998000000007</v>
      </c>
      <c r="D258">
        <f t="shared" si="188"/>
        <v>76.389999000000003</v>
      </c>
      <c r="E258" s="10">
        <f t="shared" si="140"/>
        <v>5.5655355472000369E-3</v>
      </c>
      <c r="F258" s="10">
        <f t="shared" si="141"/>
        <v>7.8337113758535012E-2</v>
      </c>
      <c r="G258" s="33">
        <f t="shared" si="158"/>
        <v>8.799884363891837E-2</v>
      </c>
      <c r="H258" s="33">
        <f t="shared" si="159"/>
        <v>1.1147566716030792</v>
      </c>
      <c r="I258" s="10">
        <f t="shared" si="142"/>
        <v>1.1147566716030792</v>
      </c>
      <c r="J258">
        <f t="shared" si="175"/>
        <v>0.81934812478476315</v>
      </c>
      <c r="K258">
        <f t="shared" si="185"/>
        <v>0.61827084190922021</v>
      </c>
      <c r="L258">
        <f t="shared" si="186"/>
        <v>1.1505192161891927E-3</v>
      </c>
      <c r="M258">
        <f t="shared" si="179"/>
        <v>1.0109549085690016E-3</v>
      </c>
      <c r="N258">
        <f t="shared" si="143"/>
        <v>-1.2560787685817195E-4</v>
      </c>
      <c r="P258" s="2">
        <f t="shared" si="160"/>
        <v>4.9995999999993046E-2</v>
      </c>
      <c r="Q258" s="2">
        <f t="shared" si="161"/>
        <v>4.9995999999993046E-2</v>
      </c>
      <c r="R258" s="2">
        <f t="shared" si="162"/>
        <v>0</v>
      </c>
      <c r="S258" s="2">
        <f t="shared" si="182"/>
        <v>-0.54227245454545492</v>
      </c>
      <c r="T258" s="2">
        <f t="shared" si="183"/>
        <v>-0.4434998</v>
      </c>
      <c r="U258" s="9">
        <f t="shared" si="144"/>
        <v>1.2227118355982458</v>
      </c>
      <c r="V258" s="9">
        <f t="shared" si="145"/>
        <v>55.009912486885703</v>
      </c>
      <c r="W258" s="9">
        <f t="shared" si="146"/>
        <v>0.40491078761802868</v>
      </c>
      <c r="X258" s="9">
        <f t="shared" si="184"/>
        <v>1</v>
      </c>
      <c r="Y258" s="9">
        <f t="shared" si="147"/>
        <v>0.89100000000000001</v>
      </c>
      <c r="AA258" s="8">
        <f t="shared" si="148"/>
        <v>5.3151333045259337</v>
      </c>
      <c r="AD258" s="7">
        <f t="shared" si="163"/>
        <v>5.466134723099772E-4</v>
      </c>
      <c r="AE258" s="6">
        <f t="shared" si="167"/>
        <v>4.2259019143807064E-3</v>
      </c>
      <c r="AF258" s="6">
        <f t="shared" ref="AF258:AF321" si="189">IF(AA258/AA257&lt;1,_xlfn.STDEV.P(AD258:AE258)*(1/(AA258/AA257)),_xlfn.STDEV.P(AD258:AE258)^(AA258/AA257))</f>
        <v>1.8552910631023996E-3</v>
      </c>
      <c r="AG258" s="6">
        <f t="shared" ref="AG258:AG321" si="190">AD258-AE258*(AA258/AA257)</f>
        <v>-3.6436487404842141E-3</v>
      </c>
      <c r="AI258">
        <f t="shared" ref="AI258:AI321" si="191">(AG258^2)/$AJ$2</f>
        <v>2.0841720791259341E-8</v>
      </c>
      <c r="AL258" s="7">
        <f t="shared" si="168"/>
        <v>7.6804964330363656E-3</v>
      </c>
      <c r="AM258" s="6">
        <f t="shared" si="169"/>
        <v>2.5032777215003373E-3</v>
      </c>
      <c r="AN258" s="6">
        <f t="shared" si="164"/>
        <v>1.8576953131292963E-3</v>
      </c>
      <c r="AO258" s="6">
        <f t="shared" si="165"/>
        <v>5.201542881580562E-3</v>
      </c>
      <c r="AQ258">
        <f t="shared" si="166"/>
        <v>4.2675155124481732E-8</v>
      </c>
      <c r="AT258" s="7">
        <f t="shared" si="173"/>
        <v>-8.0558349438731094E-3</v>
      </c>
      <c r="AU258" s="6">
        <f t="shared" si="174"/>
        <v>-1.1274008431886081E-3</v>
      </c>
      <c r="AV258" s="6">
        <f t="shared" si="170"/>
        <v>1.8510693052612593E-3</v>
      </c>
      <c r="AW258" s="6">
        <f t="shared" si="171"/>
        <v>-6.9353925919485313E-3</v>
      </c>
      <c r="AY258">
        <f t="shared" si="172"/>
        <v>1.6155796456673411E-2</v>
      </c>
      <c r="BB258" s="7">
        <f t="shared" si="180"/>
        <v>-1.2815119185511382E-2</v>
      </c>
      <c r="BC258" s="6">
        <f t="shared" si="181"/>
        <v>7.7437281517715546E-3</v>
      </c>
      <c r="BD258" s="6">
        <f t="shared" si="176"/>
        <v>1.8536059110907004E-3</v>
      </c>
      <c r="BE258" s="6">
        <f t="shared" si="177"/>
        <v>-2.0500520196826098E-2</v>
      </c>
      <c r="BG258">
        <f t="shared" si="178"/>
        <v>0.14147007772501494</v>
      </c>
      <c r="BJ258" s="4">
        <f t="shared" si="149"/>
        <v>91.489998</v>
      </c>
      <c r="BK258" s="3">
        <f t="shared" si="150"/>
        <v>5.466134723099772E-4</v>
      </c>
      <c r="BL258" s="3"/>
      <c r="BM258" s="3">
        <f t="shared" si="151"/>
        <v>1.8552910631023996E-3</v>
      </c>
      <c r="BN258" s="3">
        <f t="shared" si="151"/>
        <v>-3.6436487404842141E-3</v>
      </c>
      <c r="BO258" s="3">
        <f t="shared" si="152"/>
        <v>7.6804964330363656E-3</v>
      </c>
      <c r="BP258" s="3"/>
      <c r="BQ258" s="3">
        <f t="shared" si="153"/>
        <v>1.8576953131292963E-3</v>
      </c>
      <c r="BR258" s="3">
        <f t="shared" si="153"/>
        <v>5.201542881580562E-3</v>
      </c>
      <c r="BS258" s="3">
        <f t="shared" si="154"/>
        <v>-8.0558349438731094E-3</v>
      </c>
      <c r="BT258" s="3"/>
      <c r="BU258" s="3">
        <f t="shared" si="155"/>
        <v>1.8510693052612593E-3</v>
      </c>
      <c r="BV258" s="3">
        <f t="shared" si="155"/>
        <v>-6.9353925919485313E-3</v>
      </c>
      <c r="BW258" s="3">
        <f t="shared" si="156"/>
        <v>-1.2815119185511382E-2</v>
      </c>
      <c r="BX258" s="3"/>
      <c r="BY258" s="3">
        <f t="shared" si="157"/>
        <v>1.8536059110907004E-3</v>
      </c>
      <c r="BZ258" s="3">
        <f t="shared" si="157"/>
        <v>-2.0500520196826098E-2</v>
      </c>
    </row>
    <row r="259" spans="1:78" s="2" customFormat="1" hidden="1">
      <c r="A259" s="11">
        <v>40973</v>
      </c>
      <c r="B259">
        <v>90.599997999999999</v>
      </c>
      <c r="C259">
        <f t="shared" si="187"/>
        <v>92.669998000000007</v>
      </c>
      <c r="D259">
        <f t="shared" si="188"/>
        <v>76.389999000000003</v>
      </c>
      <c r="E259" s="10">
        <f t="shared" ref="E259:E322" si="192">ABS(LOG(C259/B259))</f>
        <v>9.8109655584496785E-3</v>
      </c>
      <c r="F259" s="10">
        <f t="shared" ref="F259:F322" si="193">ABS(LOG(D259/B259))</f>
        <v>7.4091683747285406E-2</v>
      </c>
      <c r="G259" s="33">
        <f t="shared" si="158"/>
        <v>0.15512498605083402</v>
      </c>
      <c r="H259" s="33">
        <f t="shared" si="159"/>
        <v>1.0543431434323556</v>
      </c>
      <c r="I259" s="10">
        <f t="shared" ref="I259:I322" si="194">MAX(G259:H259)</f>
        <v>1.0543431434323556</v>
      </c>
      <c r="J259">
        <f t="shared" si="175"/>
        <v>0.821492984801932</v>
      </c>
      <c r="K259">
        <f t="shared" si="185"/>
        <v>0.6286056197411557</v>
      </c>
      <c r="L259">
        <f t="shared" si="186"/>
        <v>1.2041484330167762E-3</v>
      </c>
      <c r="M259">
        <f t="shared" si="179"/>
        <v>1.0303316438146288E-3</v>
      </c>
      <c r="N259">
        <f t="shared" ref="N259:N322" si="195">-(L259-M259)*0.9</f>
        <v>-1.5643511028193272E-4</v>
      </c>
      <c r="P259" s="2">
        <f t="shared" si="160"/>
        <v>-0.89000000000000057</v>
      </c>
      <c r="Q259" s="2">
        <f t="shared" si="161"/>
        <v>0</v>
      </c>
      <c r="R259" s="2">
        <f t="shared" si="162"/>
        <v>-0.89000000000000057</v>
      </c>
      <c r="S259" s="2">
        <f t="shared" si="182"/>
        <v>-0.52090913636363656</v>
      </c>
      <c r="T259" s="2">
        <f t="shared" si="183"/>
        <v>-0.48799980000000004</v>
      </c>
      <c r="U259" s="9">
        <f t="shared" ref="U259:U322" si="196">S259/T259</f>
        <v>1.0674371923177766</v>
      </c>
      <c r="V259" s="9">
        <f t="shared" ref="V259:V322" si="197">100-100/(U259+1)</f>
        <v>51.630936905081356</v>
      </c>
      <c r="W259" s="9">
        <f t="shared" ref="W259:W322" si="198">(100-V259)*0.9*0.01</f>
        <v>0.43532156785426779</v>
      </c>
      <c r="X259" s="9">
        <f t="shared" si="184"/>
        <v>0.54281729645630294</v>
      </c>
      <c r="Y259" s="9">
        <f t="shared" ref="Y259:Y322" si="199">((100-X259)*0.01)*0.9</f>
        <v>0.89511464433189336</v>
      </c>
      <c r="AA259" s="8">
        <f t="shared" ref="AA259:AA322" si="200">J259+N259+W259+Y259+3.2</f>
        <v>5.351772761877811</v>
      </c>
      <c r="AD259" s="7">
        <f t="shared" si="163"/>
        <v>-9.7754638572528033E-3</v>
      </c>
      <c r="AE259" s="6">
        <f t="shared" si="167"/>
        <v>-4.6144251924714131E-3</v>
      </c>
      <c r="AF259" s="6">
        <f t="shared" si="189"/>
        <v>2.4766516264448325E-3</v>
      </c>
      <c r="AG259" s="6">
        <f t="shared" si="190"/>
        <v>-5.1292294842103184E-3</v>
      </c>
      <c r="AI259">
        <f t="shared" si="191"/>
        <v>4.1301405183190661E-8</v>
      </c>
      <c r="AL259" s="7">
        <f t="shared" si="168"/>
        <v>-1.323660028491354E-3</v>
      </c>
      <c r="AM259" s="6">
        <f t="shared" si="169"/>
        <v>1.3172893559446099E-3</v>
      </c>
      <c r="AN259" s="6">
        <f t="shared" si="164"/>
        <v>2.5960108574395067E-3</v>
      </c>
      <c r="AO259" s="6">
        <f t="shared" si="165"/>
        <v>-2.6330885463367441E-3</v>
      </c>
      <c r="AQ259">
        <f t="shared" si="166"/>
        <v>1.0935576171687298E-8</v>
      </c>
      <c r="AT259" s="7">
        <f t="shared" si="173"/>
        <v>1.3253260095151766E-3</v>
      </c>
      <c r="AU259" s="6">
        <f t="shared" si="174"/>
        <v>-1.8048654460052196E-3</v>
      </c>
      <c r="AV259" s="6">
        <f t="shared" si="170"/>
        <v>2.5761474959993596E-3</v>
      </c>
      <c r="AW259" s="6">
        <f t="shared" si="171"/>
        <v>3.1307049557611861E-3</v>
      </c>
      <c r="AY259">
        <f t="shared" si="172"/>
        <v>3.292081315861639E-3</v>
      </c>
      <c r="BB259" s="7">
        <f t="shared" si="180"/>
        <v>5.0901848052299714E-3</v>
      </c>
      <c r="BC259" s="6">
        <f t="shared" si="181"/>
        <v>7.3546302291954864E-3</v>
      </c>
      <c r="BD259" s="6">
        <f t="shared" si="176"/>
        <v>2.5817384384631461E-3</v>
      </c>
      <c r="BE259" s="6">
        <f t="shared" si="177"/>
        <v>-2.260972541414958E-3</v>
      </c>
      <c r="BG259">
        <f t="shared" si="178"/>
        <v>1.7207802210890853E-3</v>
      </c>
      <c r="BJ259" s="4">
        <f t="shared" ref="BJ259:BJ322" si="201">IF(B259&lt;&gt;"",B259,"")</f>
        <v>90.599997999999999</v>
      </c>
      <c r="BK259" s="3">
        <f t="shared" ref="BK259:BK322" si="202">IF(AD259&lt;&gt;"",AD259,"")</f>
        <v>-9.7754638572528033E-3</v>
      </c>
      <c r="BL259" s="3"/>
      <c r="BM259" s="3">
        <f t="shared" ref="BM259:BN322" si="203">IF(AF259&lt;&gt;"",AF259,"")</f>
        <v>2.4766516264448325E-3</v>
      </c>
      <c r="BN259" s="3">
        <f t="shared" si="203"/>
        <v>-5.1292294842103184E-3</v>
      </c>
      <c r="BO259" s="3">
        <f t="shared" ref="BO259:BO322" si="204">IF(AL259&lt;&gt;"",AL259,"")</f>
        <v>-1.323660028491354E-3</v>
      </c>
      <c r="BP259" s="3"/>
      <c r="BQ259" s="3">
        <f t="shared" ref="BQ259:BR322" si="205">IF(AN259&lt;&gt;"",AN259,"")</f>
        <v>2.5960108574395067E-3</v>
      </c>
      <c r="BR259" s="3">
        <f t="shared" si="205"/>
        <v>-2.6330885463367441E-3</v>
      </c>
      <c r="BS259" s="3">
        <f t="shared" ref="BS259:BS322" si="206">IF(AT259&lt;&gt;"",AT259,"")</f>
        <v>1.3253260095151766E-3</v>
      </c>
      <c r="BT259" s="3"/>
      <c r="BU259" s="3">
        <f t="shared" ref="BU259:BV322" si="207">IF(AV259&lt;&gt;"",AV259,"")</f>
        <v>2.5761474959993596E-3</v>
      </c>
      <c r="BV259" s="3">
        <f t="shared" si="207"/>
        <v>3.1307049557611861E-3</v>
      </c>
      <c r="BW259" s="3">
        <f t="shared" ref="BW259:BW322" si="208">IF(BB259&lt;&gt;"",BB259,"")</f>
        <v>5.0901848052299714E-3</v>
      </c>
      <c r="BX259" s="3"/>
      <c r="BY259" s="3">
        <f t="shared" ref="BY259:BZ322" si="209">IF(BD259&lt;&gt;"",BD259,"")</f>
        <v>2.5817384384631461E-3</v>
      </c>
      <c r="BZ259" s="3">
        <f t="shared" si="209"/>
        <v>-2.260972541414958E-3</v>
      </c>
    </row>
    <row r="260" spans="1:78" s="2" customFormat="1" hidden="1">
      <c r="A260" s="11">
        <v>40980</v>
      </c>
      <c r="B260">
        <v>88.230002999999996</v>
      </c>
      <c r="C260">
        <f t="shared" si="187"/>
        <v>92.669998000000007</v>
      </c>
      <c r="D260">
        <f t="shared" si="188"/>
        <v>76.389999000000003</v>
      </c>
      <c r="E260" s="10">
        <f t="shared" si="192"/>
        <v>2.1322859654558091E-2</v>
      </c>
      <c r="F260" s="10">
        <f t="shared" si="193"/>
        <v>6.2579789651176984E-2</v>
      </c>
      <c r="G260" s="33">
        <f t="shared" ref="G260:G323" si="210">E260*SQRT(250)</f>
        <v>0.33714401368257346</v>
      </c>
      <c r="H260" s="33">
        <f t="shared" ref="H260:H323" si="211">F260*SQRT(250)*0.9</f>
        <v>0.89052601856378988</v>
      </c>
      <c r="I260" s="10">
        <f t="shared" si="194"/>
        <v>0.89052601856378988</v>
      </c>
      <c r="J260">
        <f t="shared" si="175"/>
        <v>0.80381635052419997</v>
      </c>
      <c r="K260">
        <f t="shared" si="185"/>
        <v>0.63887466868871168</v>
      </c>
      <c r="L260">
        <f t="shared" si="186"/>
        <v>1.258159855092674E-3</v>
      </c>
      <c r="M260">
        <f t="shared" si="179"/>
        <v>1.0562106383661379E-3</v>
      </c>
      <c r="N260">
        <f t="shared" si="195"/>
        <v>-1.8175429505388251E-4</v>
      </c>
      <c r="P260" s="2">
        <f t="shared" ref="P260:P323" si="212">B260-B259</f>
        <v>-2.369995000000003</v>
      </c>
      <c r="Q260" s="2">
        <f t="shared" ref="Q260:Q323" si="213">IF($P260&gt;0,$P260,0)</f>
        <v>0</v>
      </c>
      <c r="R260" s="2">
        <f t="shared" ref="R260:R323" si="214">IF($P260&lt;0,$P260,0)</f>
        <v>-2.369995000000003</v>
      </c>
      <c r="S260" s="2">
        <f t="shared" si="182"/>
        <v>-0.55136322727272746</v>
      </c>
      <c r="T260" s="2">
        <f t="shared" si="183"/>
        <v>-0.59899984999999989</v>
      </c>
      <c r="U260" s="9">
        <f t="shared" si="196"/>
        <v>0.92047306401283335</v>
      </c>
      <c r="V260" s="9">
        <f t="shared" si="197"/>
        <v>47.929496188272623</v>
      </c>
      <c r="W260" s="9">
        <f t="shared" si="198"/>
        <v>0.46863453430554641</v>
      </c>
      <c r="X260" s="9">
        <f t="shared" si="184"/>
        <v>4.2004362787899145E-2</v>
      </c>
      <c r="Y260" s="9">
        <f t="shared" si="199"/>
        <v>0.89962196073490897</v>
      </c>
      <c r="AA260" s="8">
        <f t="shared" si="200"/>
        <v>5.3718910912696014</v>
      </c>
      <c r="AD260" s="7">
        <f t="shared" ref="AD260:AD323" si="215">LN(B260/B259)</f>
        <v>-2.650711573782541E-2</v>
      </c>
      <c r="AE260" s="6">
        <f t="shared" si="167"/>
        <v>-1.8141289797539106E-2</v>
      </c>
      <c r="AF260" s="6">
        <f t="shared" si="189"/>
        <v>4.0976750581856857E-3</v>
      </c>
      <c r="AG260" s="6">
        <f t="shared" si="190"/>
        <v>-8.297629389353009E-3</v>
      </c>
      <c r="AI260">
        <f t="shared" si="191"/>
        <v>1.0808579824655382E-7</v>
      </c>
      <c r="AL260" s="7">
        <f t="shared" si="168"/>
        <v>-3.5735966122768151E-2</v>
      </c>
      <c r="AM260" s="6">
        <f t="shared" si="169"/>
        <v>-5.230651989838523E-3</v>
      </c>
      <c r="AN260" s="6">
        <f t="shared" ref="AN260:AN323" si="216">IF(AA260/AA257&lt;1,_xlfn.STDEV.P(AD260:AE260)*(1/(AA260/AA257)),_xlfn.STDEV.P(AD260:AE260)^(AA260/AA257))</f>
        <v>4.1338385272379112E-3</v>
      </c>
      <c r="AO260" s="6">
        <f t="shared" ref="AO260:AO323" si="217">AL260-AM260*(AA260/AA257)</f>
        <v>-3.0494042942035084E-2</v>
      </c>
      <c r="AQ260">
        <f t="shared" ref="AQ260:AQ323" si="218">(AO260^2)/$AR$2</f>
        <v>1.4666981939285169E-6</v>
      </c>
      <c r="AT260" s="7">
        <f t="shared" si="173"/>
        <v>-3.7374976505952257E-2</v>
      </c>
      <c r="AU260" s="6">
        <f t="shared" si="174"/>
        <v>-6.3248721890182078E-3</v>
      </c>
      <c r="AV260" s="6">
        <f t="shared" si="170"/>
        <v>4.201358375091742E-3</v>
      </c>
      <c r="AW260" s="6">
        <f t="shared" si="171"/>
        <v>-3.1077872676202371E-2</v>
      </c>
      <c r="AY260">
        <f t="shared" si="172"/>
        <v>0.32440597059141474</v>
      </c>
      <c r="BB260" s="7">
        <f t="shared" si="180"/>
        <v>-4.1950213294984558E-2</v>
      </c>
      <c r="BC260" s="6">
        <f t="shared" si="181"/>
        <v>4.1080223565733943E-3</v>
      </c>
      <c r="BD260" s="6">
        <f t="shared" si="176"/>
        <v>4.1738529373266924E-3</v>
      </c>
      <c r="BE260" s="6">
        <f t="shared" si="177"/>
        <v>-4.6059862068119954E-2</v>
      </c>
      <c r="BG260">
        <f t="shared" si="178"/>
        <v>0.71413463349063722</v>
      </c>
      <c r="BJ260" s="4">
        <f t="shared" si="201"/>
        <v>88.230002999999996</v>
      </c>
      <c r="BK260" s="3">
        <f t="shared" si="202"/>
        <v>-2.650711573782541E-2</v>
      </c>
      <c r="BL260" s="3"/>
      <c r="BM260" s="3">
        <f t="shared" si="203"/>
        <v>4.0976750581856857E-3</v>
      </c>
      <c r="BN260" s="3">
        <f t="shared" si="203"/>
        <v>-8.297629389353009E-3</v>
      </c>
      <c r="BO260" s="3">
        <f t="shared" si="204"/>
        <v>-3.5735966122768151E-2</v>
      </c>
      <c r="BP260" s="3"/>
      <c r="BQ260" s="3">
        <f t="shared" si="205"/>
        <v>4.1338385272379112E-3</v>
      </c>
      <c r="BR260" s="3">
        <f t="shared" si="205"/>
        <v>-3.0494042942035084E-2</v>
      </c>
      <c r="BS260" s="3">
        <f t="shared" si="206"/>
        <v>-3.7374976505952257E-2</v>
      </c>
      <c r="BT260" s="3"/>
      <c r="BU260" s="3">
        <f t="shared" si="207"/>
        <v>4.201358375091742E-3</v>
      </c>
      <c r="BV260" s="3">
        <f t="shared" si="207"/>
        <v>-3.1077872676202371E-2</v>
      </c>
      <c r="BW260" s="3">
        <f t="shared" si="208"/>
        <v>-4.1950213294984558E-2</v>
      </c>
      <c r="BX260" s="3"/>
      <c r="BY260" s="3">
        <f t="shared" si="209"/>
        <v>4.1738529373266924E-3</v>
      </c>
      <c r="BZ260" s="3">
        <f t="shared" si="209"/>
        <v>-4.6059862068119954E-2</v>
      </c>
    </row>
    <row r="261" spans="1:78" s="2" customFormat="1" hidden="1">
      <c r="A261" s="11">
        <v>40987</v>
      </c>
      <c r="B261">
        <v>89.089995999999999</v>
      </c>
      <c r="C261">
        <f t="shared" si="187"/>
        <v>92.669998000000007</v>
      </c>
      <c r="D261">
        <f t="shared" si="188"/>
        <v>76.389999000000003</v>
      </c>
      <c r="E261" s="10">
        <f t="shared" si="192"/>
        <v>1.7110214212009651E-2</v>
      </c>
      <c r="F261" s="10">
        <f t="shared" si="193"/>
        <v>6.6792435093725414E-2</v>
      </c>
      <c r="G261" s="33">
        <f t="shared" si="210"/>
        <v>0.27053624081666816</v>
      </c>
      <c r="H261" s="33">
        <f t="shared" si="211"/>
        <v>0.95047301414310459</v>
      </c>
      <c r="I261" s="10">
        <f t="shared" si="194"/>
        <v>0.95047301414310459</v>
      </c>
      <c r="J261">
        <f t="shared" si="175"/>
        <v>0.79381434506354931</v>
      </c>
      <c r="K261">
        <f t="shared" si="185"/>
        <v>0.64930668705285199</v>
      </c>
      <c r="L261">
        <f t="shared" si="186"/>
        <v>1.3110367512434774E-3</v>
      </c>
      <c r="M261">
        <f t="shared" si="179"/>
        <v>1.088057474714525E-3</v>
      </c>
      <c r="N261">
        <f t="shared" si="195"/>
        <v>-2.0068134887605717E-4</v>
      </c>
      <c r="P261" s="2">
        <f t="shared" si="212"/>
        <v>0.85999300000000289</v>
      </c>
      <c r="Q261" s="2">
        <f t="shared" si="213"/>
        <v>0.85999300000000289</v>
      </c>
      <c r="R261" s="2">
        <f t="shared" si="214"/>
        <v>0</v>
      </c>
      <c r="S261" s="2">
        <f t="shared" si="182"/>
        <v>-0.55136322727272746</v>
      </c>
      <c r="T261" s="2">
        <f t="shared" si="183"/>
        <v>-0.59899984999999989</v>
      </c>
      <c r="U261" s="9">
        <f t="shared" si="196"/>
        <v>0.92047306401283335</v>
      </c>
      <c r="V261" s="9">
        <f t="shared" si="197"/>
        <v>47.929496188272623</v>
      </c>
      <c r="W261" s="9">
        <f t="shared" si="198"/>
        <v>0.46863453430554641</v>
      </c>
      <c r="X261" s="9">
        <f t="shared" si="184"/>
        <v>4.2004362787899145E-2</v>
      </c>
      <c r="Y261" s="9">
        <f t="shared" si="199"/>
        <v>0.89962196073490897</v>
      </c>
      <c r="AA261" s="8">
        <f t="shared" si="200"/>
        <v>5.3618701587551287</v>
      </c>
      <c r="AD261" s="7">
        <f t="shared" si="215"/>
        <v>9.6999745980812496E-3</v>
      </c>
      <c r="AE261" s="6">
        <f t="shared" ref="AE261:AE324" si="219">AVERAGE(AD260:AD261)</f>
        <v>-8.4035705698720792E-3</v>
      </c>
      <c r="AF261" s="6">
        <f t="shared" si="189"/>
        <v>9.0686896669187576E-3</v>
      </c>
      <c r="AG261" s="6">
        <f t="shared" si="190"/>
        <v>1.8087868823788766E-2</v>
      </c>
      <c r="AI261">
        <f t="shared" si="191"/>
        <v>5.1361224267910452E-7</v>
      </c>
      <c r="AL261" s="7">
        <f t="shared" si="168"/>
        <v>-2.6582604996996939E-2</v>
      </c>
      <c r="AM261" s="6">
        <f t="shared" si="169"/>
        <v>-1.3990433678805019E-2</v>
      </c>
      <c r="AN261" s="6">
        <f t="shared" si="216"/>
        <v>8.6849405920084582E-3</v>
      </c>
      <c r="AO261" s="6">
        <f t="shared" si="217"/>
        <v>-1.2469151099885683E-2</v>
      </c>
      <c r="AQ261">
        <f t="shared" si="218"/>
        <v>2.4523616585454311E-7</v>
      </c>
      <c r="AT261" s="7">
        <f t="shared" si="173"/>
        <v>-1.7579469765817955E-2</v>
      </c>
      <c r="AU261" s="6">
        <f t="shared" si="174"/>
        <v>-1.1017284600565107E-2</v>
      </c>
      <c r="AV261" s="6">
        <f t="shared" si="170"/>
        <v>9.0673500985671944E-3</v>
      </c>
      <c r="AW261" s="6">
        <f t="shared" si="171"/>
        <v>-6.5811126258392035E-3</v>
      </c>
      <c r="AY261">
        <f t="shared" si="172"/>
        <v>1.4547384535393634E-2</v>
      </c>
      <c r="BB261" s="7">
        <f t="shared" si="180"/>
        <v>-2.3736773407168125E-2</v>
      </c>
      <c r="BC261" s="6">
        <f t="shared" si="181"/>
        <v>-9.137651999596352E-4</v>
      </c>
      <c r="BD261" s="6">
        <f t="shared" si="176"/>
        <v>9.0817577747222631E-3</v>
      </c>
      <c r="BE261" s="6">
        <f t="shared" si="177"/>
        <v>-2.2826025180849179E-2</v>
      </c>
      <c r="BG261">
        <f t="shared" si="178"/>
        <v>0.17538619796272376</v>
      </c>
      <c r="BJ261" s="4">
        <f t="shared" si="201"/>
        <v>89.089995999999999</v>
      </c>
      <c r="BK261" s="3">
        <f t="shared" si="202"/>
        <v>9.6999745980812496E-3</v>
      </c>
      <c r="BL261" s="3"/>
      <c r="BM261" s="3">
        <f t="shared" si="203"/>
        <v>9.0686896669187576E-3</v>
      </c>
      <c r="BN261" s="3">
        <f t="shared" si="203"/>
        <v>1.8087868823788766E-2</v>
      </c>
      <c r="BO261" s="3">
        <f t="shared" si="204"/>
        <v>-2.6582604996996939E-2</v>
      </c>
      <c r="BP261" s="3"/>
      <c r="BQ261" s="3">
        <f t="shared" si="205"/>
        <v>8.6849405920084582E-3</v>
      </c>
      <c r="BR261" s="3">
        <f t="shared" si="205"/>
        <v>-1.2469151099885683E-2</v>
      </c>
      <c r="BS261" s="3">
        <f t="shared" si="206"/>
        <v>-1.7579469765817955E-2</v>
      </c>
      <c r="BT261" s="3"/>
      <c r="BU261" s="3">
        <f t="shared" si="207"/>
        <v>9.0673500985671944E-3</v>
      </c>
      <c r="BV261" s="3">
        <f t="shared" si="207"/>
        <v>-6.5811126258392035E-3</v>
      </c>
      <c r="BW261" s="3">
        <f t="shared" si="208"/>
        <v>-2.3736773407168125E-2</v>
      </c>
      <c r="BX261" s="3"/>
      <c r="BY261" s="3">
        <f t="shared" si="209"/>
        <v>9.0817577747222631E-3</v>
      </c>
      <c r="BZ261" s="3">
        <f t="shared" si="209"/>
        <v>-2.2826025180849179E-2</v>
      </c>
    </row>
    <row r="262" spans="1:78" s="2" customFormat="1" hidden="1">
      <c r="A262" s="11">
        <v>40994</v>
      </c>
      <c r="B262">
        <v>88.910004000000001</v>
      </c>
      <c r="C262">
        <f t="shared" si="187"/>
        <v>92.669998000000007</v>
      </c>
      <c r="D262">
        <f t="shared" si="188"/>
        <v>76.800003000000004</v>
      </c>
      <c r="E262" s="10">
        <f t="shared" si="192"/>
        <v>1.7988523864028987E-2</v>
      </c>
      <c r="F262" s="10">
        <f t="shared" si="193"/>
        <v>6.3589392788019117E-2</v>
      </c>
      <c r="G262" s="33">
        <f t="shared" si="210"/>
        <v>0.28442353577312318</v>
      </c>
      <c r="H262" s="33">
        <f t="shared" si="211"/>
        <v>0.9048929230675129</v>
      </c>
      <c r="I262" s="10">
        <f t="shared" si="194"/>
        <v>0.9048929230675129</v>
      </c>
      <c r="J262">
        <f t="shared" si="175"/>
        <v>0.7761109519481082</v>
      </c>
      <c r="K262">
        <f t="shared" si="185"/>
        <v>0.65987667347781165</v>
      </c>
      <c r="L262">
        <f t="shared" si="186"/>
        <v>1.3611536600412792E-3</v>
      </c>
      <c r="M262">
        <f t="shared" si="179"/>
        <v>1.1249092675081741E-3</v>
      </c>
      <c r="N262">
        <f t="shared" si="195"/>
        <v>-2.1261995327979453E-4</v>
      </c>
      <c r="P262" s="2">
        <f t="shared" si="212"/>
        <v>-0.1799919999999986</v>
      </c>
      <c r="Q262" s="2">
        <f t="shared" si="213"/>
        <v>0</v>
      </c>
      <c r="R262" s="2">
        <f t="shared" si="214"/>
        <v>-0.1799919999999986</v>
      </c>
      <c r="S262" s="2">
        <f t="shared" si="182"/>
        <v>-0.55272677272727255</v>
      </c>
      <c r="T262" s="2">
        <f t="shared" si="183"/>
        <v>-0.56599925000000018</v>
      </c>
      <c r="U262" s="9">
        <f t="shared" si="196"/>
        <v>0.97655036243824067</v>
      </c>
      <c r="V262" s="9">
        <f t="shared" si="197"/>
        <v>49.406803944706169</v>
      </c>
      <c r="W262" s="9">
        <f t="shared" si="198"/>
        <v>0.45533876449764449</v>
      </c>
      <c r="X262" s="9">
        <f t="shared" si="184"/>
        <v>0.24188729703855275</v>
      </c>
      <c r="Y262" s="9">
        <f t="shared" si="199"/>
        <v>0.89782301432665301</v>
      </c>
      <c r="AA262" s="8">
        <f t="shared" si="200"/>
        <v>5.3290601108191265</v>
      </c>
      <c r="AD262" s="7">
        <f t="shared" si="215"/>
        <v>-2.022382711772428E-3</v>
      </c>
      <c r="AE262" s="6">
        <f t="shared" si="219"/>
        <v>3.8387959431544108E-3</v>
      </c>
      <c r="AF262" s="6">
        <f t="shared" si="189"/>
        <v>2.9486324296831901E-3</v>
      </c>
      <c r="AG262" s="6">
        <f t="shared" si="190"/>
        <v>-5.8376885152587286E-3</v>
      </c>
      <c r="AI262">
        <f t="shared" si="191"/>
        <v>5.3498598431999468E-8</v>
      </c>
      <c r="AL262" s="7">
        <f t="shared" ref="AL262:AL325" si="220">LN(B262/B259)</f>
        <v>-1.8829523851516559E-2</v>
      </c>
      <c r="AM262" s="6">
        <f t="shared" ref="AM262:AM325" si="221">AVERAGE(AL259:AL262)</f>
        <v>-2.0617938749943249E-2</v>
      </c>
      <c r="AN262" s="6">
        <f t="shared" si="216"/>
        <v>2.9430796074390287E-3</v>
      </c>
      <c r="AO262" s="6">
        <f t="shared" si="217"/>
        <v>1.7009134163547025E-3</v>
      </c>
      <c r="AQ262">
        <f t="shared" si="218"/>
        <v>4.5632593847561921E-9</v>
      </c>
      <c r="AT262" s="7">
        <f t="shared" si="173"/>
        <v>-2.0924491275733009E-2</v>
      </c>
      <c r="AU262" s="6">
        <f t="shared" si="174"/>
        <v>-1.0905564207945442E-2</v>
      </c>
      <c r="AV262" s="6">
        <f t="shared" si="170"/>
        <v>2.9516112073382232E-3</v>
      </c>
      <c r="AW262" s="6">
        <f t="shared" si="171"/>
        <v>-1.0096598361410665E-2</v>
      </c>
      <c r="AY262">
        <f t="shared" si="172"/>
        <v>3.4240211103074243E-2</v>
      </c>
      <c r="BB262" s="7">
        <f t="shared" si="180"/>
        <v>-3.6660822652642512E-2</v>
      </c>
      <c r="BC262" s="6">
        <f t="shared" si="181"/>
        <v>-5.9094903174613011E-3</v>
      </c>
      <c r="BD262" s="6">
        <f t="shared" si="176"/>
        <v>2.9410834319032607E-3</v>
      </c>
      <c r="BE262" s="6">
        <f t="shared" si="177"/>
        <v>-3.077241803710485E-2</v>
      </c>
      <c r="BG262">
        <f t="shared" si="178"/>
        <v>0.31875578594787563</v>
      </c>
      <c r="BJ262" s="4">
        <f t="shared" si="201"/>
        <v>88.910004000000001</v>
      </c>
      <c r="BK262" s="3">
        <f t="shared" si="202"/>
        <v>-2.022382711772428E-3</v>
      </c>
      <c r="BL262" s="3"/>
      <c r="BM262" s="3">
        <f t="shared" si="203"/>
        <v>2.9486324296831901E-3</v>
      </c>
      <c r="BN262" s="3">
        <f t="shared" si="203"/>
        <v>-5.8376885152587286E-3</v>
      </c>
      <c r="BO262" s="3">
        <f t="shared" si="204"/>
        <v>-1.8829523851516559E-2</v>
      </c>
      <c r="BP262" s="3"/>
      <c r="BQ262" s="3">
        <f t="shared" si="205"/>
        <v>2.9430796074390287E-3</v>
      </c>
      <c r="BR262" s="3">
        <f t="shared" si="205"/>
        <v>1.7009134163547025E-3</v>
      </c>
      <c r="BS262" s="3">
        <f t="shared" si="206"/>
        <v>-2.0924491275733009E-2</v>
      </c>
      <c r="BT262" s="3"/>
      <c r="BU262" s="3">
        <f t="shared" si="207"/>
        <v>2.9516112073382232E-3</v>
      </c>
      <c r="BV262" s="3">
        <f t="shared" si="207"/>
        <v>-1.0096598361410665E-2</v>
      </c>
      <c r="BW262" s="3">
        <f t="shared" si="208"/>
        <v>-3.6660822652642512E-2</v>
      </c>
      <c r="BX262" s="3"/>
      <c r="BY262" s="3">
        <f t="shared" si="209"/>
        <v>2.9410834319032607E-3</v>
      </c>
      <c r="BZ262" s="3">
        <f t="shared" si="209"/>
        <v>-3.077241803710485E-2</v>
      </c>
    </row>
    <row r="263" spans="1:78" s="2" customFormat="1" hidden="1">
      <c r="A263" s="11">
        <v>41001</v>
      </c>
      <c r="B263">
        <v>88.830001999999993</v>
      </c>
      <c r="C263">
        <f t="shared" si="187"/>
        <v>92.669998000000007</v>
      </c>
      <c r="D263">
        <f t="shared" si="188"/>
        <v>76.989998</v>
      </c>
      <c r="E263" s="10">
        <f t="shared" si="192"/>
        <v>1.8379481761122692E-2</v>
      </c>
      <c r="F263" s="10">
        <f t="shared" si="193"/>
        <v>6.2125363539968483E-2</v>
      </c>
      <c r="G263" s="33">
        <f t="shared" si="210"/>
        <v>0.29060512289335233</v>
      </c>
      <c r="H263" s="33">
        <f t="shared" si="211"/>
        <v>0.88405942163526663</v>
      </c>
      <c r="I263" s="10">
        <f t="shared" si="194"/>
        <v>0.88405942163526663</v>
      </c>
      <c r="J263">
        <f t="shared" si="175"/>
        <v>0.76505915311301387</v>
      </c>
      <c r="K263">
        <f t="shared" si="185"/>
        <v>0.67027966036823583</v>
      </c>
      <c r="L263">
        <f t="shared" si="186"/>
        <v>1.4028807797897241E-3</v>
      </c>
      <c r="M263">
        <f t="shared" si="179"/>
        <v>1.1653382100593726E-3</v>
      </c>
      <c r="N263">
        <f t="shared" si="195"/>
        <v>-2.1378831275731638E-4</v>
      </c>
      <c r="P263" s="2">
        <f t="shared" si="212"/>
        <v>-8.0002000000007456E-2</v>
      </c>
      <c r="Q263" s="2">
        <f t="shared" si="213"/>
        <v>0</v>
      </c>
      <c r="R263" s="2">
        <f t="shared" si="214"/>
        <v>-8.0002000000007456E-2</v>
      </c>
      <c r="S263" s="2">
        <f t="shared" si="182"/>
        <v>-0.55636322727272747</v>
      </c>
      <c r="T263" s="2">
        <f t="shared" si="183"/>
        <v>-0.56999935000000046</v>
      </c>
      <c r="U263" s="9">
        <f t="shared" si="196"/>
        <v>0.97607695039078035</v>
      </c>
      <c r="V263" s="9">
        <f t="shared" si="197"/>
        <v>49.394683248430965</v>
      </c>
      <c r="W263" s="9">
        <f t="shared" si="198"/>
        <v>0.45544785076412131</v>
      </c>
      <c r="X263" s="9">
        <f t="shared" si="184"/>
        <v>0.24024734062046857</v>
      </c>
      <c r="Y263" s="9">
        <f t="shared" si="199"/>
        <v>0.89783777393441577</v>
      </c>
      <c r="AA263" s="8">
        <f t="shared" si="200"/>
        <v>5.318130989498794</v>
      </c>
      <c r="AD263" s="7">
        <f t="shared" si="215"/>
        <v>-9.0021382583619508E-4</v>
      </c>
      <c r="AE263" s="6">
        <f t="shared" si="219"/>
        <v>-1.4612982688043115E-3</v>
      </c>
      <c r="AF263" s="6">
        <f t="shared" si="189"/>
        <v>2.8111875485266628E-4</v>
      </c>
      <c r="AG263" s="6">
        <f t="shared" si="190"/>
        <v>5.5808753437019498E-4</v>
      </c>
      <c r="AI263">
        <f t="shared" si="191"/>
        <v>4.8895085717331804E-10</v>
      </c>
      <c r="AL263" s="7">
        <f t="shared" si="220"/>
        <v>6.7773780604725277E-3</v>
      </c>
      <c r="AM263" s="6">
        <f t="shared" si="221"/>
        <v>-1.8592679227702278E-2</v>
      </c>
      <c r="AN263" s="6">
        <f t="shared" si="216"/>
        <v>2.8337817614703515E-4</v>
      </c>
      <c r="AO263" s="6">
        <f t="shared" si="217"/>
        <v>2.5183987930011958E-2</v>
      </c>
      <c r="AQ263">
        <f t="shared" si="218"/>
        <v>1.0003678991466687E-6</v>
      </c>
      <c r="AT263" s="7">
        <f t="shared" si="173"/>
        <v>-2.1053397705844148E-2</v>
      </c>
      <c r="AU263" s="6">
        <f t="shared" si="174"/>
        <v>-1.4435382949856778E-2</v>
      </c>
      <c r="AV263" s="6">
        <f t="shared" si="170"/>
        <v>2.8401171470805904E-4</v>
      </c>
      <c r="AW263" s="6">
        <f t="shared" si="171"/>
        <v>-6.7943577050163118E-3</v>
      </c>
      <c r="AY263">
        <f t="shared" si="172"/>
        <v>1.5505404044363283E-2</v>
      </c>
      <c r="BB263" s="7">
        <f t="shared" si="180"/>
        <v>-1.8404411667837711E-2</v>
      </c>
      <c r="BC263" s="6">
        <f t="shared" si="181"/>
        <v>-1.0432677179920061E-2</v>
      </c>
      <c r="BD263" s="6">
        <f t="shared" si="176"/>
        <v>2.8223659455444561E-4</v>
      </c>
      <c r="BE263" s="6">
        <f t="shared" si="177"/>
        <v>-8.0343657965670761E-3</v>
      </c>
      <c r="BG263">
        <f t="shared" si="178"/>
        <v>2.1728914504668427E-2</v>
      </c>
      <c r="BJ263" s="4">
        <f t="shared" si="201"/>
        <v>88.830001999999993</v>
      </c>
      <c r="BK263" s="3">
        <f t="shared" si="202"/>
        <v>-9.0021382583619508E-4</v>
      </c>
      <c r="BL263" s="3"/>
      <c r="BM263" s="3">
        <f t="shared" si="203"/>
        <v>2.8111875485266628E-4</v>
      </c>
      <c r="BN263" s="3">
        <f t="shared" si="203"/>
        <v>5.5808753437019498E-4</v>
      </c>
      <c r="BO263" s="3">
        <f t="shared" si="204"/>
        <v>6.7773780604725277E-3</v>
      </c>
      <c r="BP263" s="3"/>
      <c r="BQ263" s="3">
        <f t="shared" si="205"/>
        <v>2.8337817614703515E-4</v>
      </c>
      <c r="BR263" s="3">
        <f t="shared" si="205"/>
        <v>2.5183987930011958E-2</v>
      </c>
      <c r="BS263" s="3">
        <f t="shared" si="206"/>
        <v>-2.1053397705844148E-2</v>
      </c>
      <c r="BT263" s="3"/>
      <c r="BU263" s="3">
        <f t="shared" si="207"/>
        <v>2.8401171470805904E-4</v>
      </c>
      <c r="BV263" s="3">
        <f t="shared" si="207"/>
        <v>-6.7943577050163118E-3</v>
      </c>
      <c r="BW263" s="3">
        <f t="shared" si="208"/>
        <v>-1.8404411667837711E-2</v>
      </c>
      <c r="BX263" s="3"/>
      <c r="BY263" s="3">
        <f t="shared" si="209"/>
        <v>2.8223659455444561E-4</v>
      </c>
      <c r="BZ263" s="3">
        <f t="shared" si="209"/>
        <v>-8.0343657965670761E-3</v>
      </c>
    </row>
    <row r="264" spans="1:78" s="2" customFormat="1" hidden="1">
      <c r="A264" s="11">
        <v>41008</v>
      </c>
      <c r="B264">
        <v>90.849997999999999</v>
      </c>
      <c r="C264">
        <f t="shared" si="187"/>
        <v>92.669998000000007</v>
      </c>
      <c r="D264">
        <f t="shared" si="188"/>
        <v>77.169998000000007</v>
      </c>
      <c r="E264" s="10">
        <f t="shared" si="192"/>
        <v>8.6142315648279691E-3</v>
      </c>
      <c r="F264" s="10">
        <f t="shared" si="193"/>
        <v>7.0876433088932683E-2</v>
      </c>
      <c r="G264" s="33">
        <f t="shared" si="210"/>
        <v>0.13620296018486394</v>
      </c>
      <c r="H264" s="33">
        <f t="shared" si="211"/>
        <v>1.0085893244529782</v>
      </c>
      <c r="I264" s="10">
        <f t="shared" si="194"/>
        <v>1.0085893244529782</v>
      </c>
      <c r="J264">
        <f t="shared" si="175"/>
        <v>0.75736016516806326</v>
      </c>
      <c r="K264">
        <f t="shared" si="185"/>
        <v>0.68076841653568942</v>
      </c>
      <c r="L264">
        <f t="shared" si="186"/>
        <v>1.4366294171513684E-3</v>
      </c>
      <c r="M264">
        <f t="shared" si="179"/>
        <v>1.207797462026891E-3</v>
      </c>
      <c r="N264">
        <f t="shared" si="195"/>
        <v>-2.0594875961202968E-4</v>
      </c>
      <c r="P264" s="2">
        <f t="shared" si="212"/>
        <v>2.0199960000000061</v>
      </c>
      <c r="Q264" s="2">
        <f t="shared" si="213"/>
        <v>2.0199960000000061</v>
      </c>
      <c r="R264" s="2">
        <f t="shared" si="214"/>
        <v>0</v>
      </c>
      <c r="S264" s="2">
        <f t="shared" si="182"/>
        <v>-0.51818122727272775</v>
      </c>
      <c r="T264" s="2">
        <f t="shared" si="183"/>
        <v>-0.56999935000000046</v>
      </c>
      <c r="U264" s="9">
        <f t="shared" si="196"/>
        <v>0.90909090909090917</v>
      </c>
      <c r="V264" s="9">
        <f t="shared" si="197"/>
        <v>47.61904761904762</v>
      </c>
      <c r="W264" s="9">
        <f t="shared" si="198"/>
        <v>0.47142857142857147</v>
      </c>
      <c r="X264" s="9">
        <f t="shared" si="184"/>
        <v>9.6137968758173478E-16</v>
      </c>
      <c r="Y264" s="9">
        <f t="shared" si="199"/>
        <v>0.9</v>
      </c>
      <c r="AA264" s="8">
        <f t="shared" si="200"/>
        <v>5.3285827878370231</v>
      </c>
      <c r="AD264" s="7">
        <f t="shared" si="215"/>
        <v>2.2485319531345204E-2</v>
      </c>
      <c r="AE264" s="6">
        <f t="shared" si="219"/>
        <v>1.0792552852754505E-2</v>
      </c>
      <c r="AF264" s="6">
        <f t="shared" si="189"/>
        <v>5.7876001593623917E-3</v>
      </c>
      <c r="AG264" s="6">
        <f t="shared" si="190"/>
        <v>1.1671555921241094E-2</v>
      </c>
      <c r="AI264">
        <f t="shared" si="191"/>
        <v>2.1385434477654322E-7</v>
      </c>
      <c r="AL264" s="7">
        <f t="shared" si="220"/>
        <v>1.9562722993736559E-2</v>
      </c>
      <c r="AM264" s="6">
        <f t="shared" si="221"/>
        <v>-4.7680069485761022E-3</v>
      </c>
      <c r="AN264" s="6">
        <f t="shared" si="216"/>
        <v>5.8829053824901653E-3</v>
      </c>
      <c r="AO264" s="6">
        <f t="shared" si="217"/>
        <v>2.4301129371776989E-2</v>
      </c>
      <c r="AQ264">
        <f t="shared" si="218"/>
        <v>9.3145881505337895E-7</v>
      </c>
      <c r="AT264" s="7">
        <f t="shared" si="173"/>
        <v>-6.4732685309503383E-3</v>
      </c>
      <c r="AU264" s="6">
        <f t="shared" si="174"/>
        <v>-1.3479611825142091E-2</v>
      </c>
      <c r="AV264" s="6">
        <f t="shared" ref="AV264:AV327" si="222">IF(AA264/AA257&lt;1,_xlfn.STDEV.P(AD264:AE264)*(1/(AA264/AA257)),_xlfn.STDEV.P(AD264:AE264)^(AA264/AA257))</f>
        <v>5.8812270180943751E-3</v>
      </c>
      <c r="AW264" s="6">
        <f t="shared" ref="AW264:AW327" si="223">AT264-AU264*(AA264/AA257)</f>
        <v>6.9264825332781155E-3</v>
      </c>
      <c r="AY264">
        <f t="shared" si="172"/>
        <v>1.6114311674080402E-2</v>
      </c>
      <c r="BB264" s="7">
        <f t="shared" si="180"/>
        <v>-8.1122789141344753E-3</v>
      </c>
      <c r="BC264" s="6">
        <f t="shared" si="181"/>
        <v>-1.0293003349456304E-2</v>
      </c>
      <c r="BD264" s="6">
        <f t="shared" si="176"/>
        <v>5.9198904411217959E-3</v>
      </c>
      <c r="BE264" s="6">
        <f t="shared" si="177"/>
        <v>2.0529165218420835E-3</v>
      </c>
      <c r="BG264">
        <f t="shared" si="178"/>
        <v>1.4186570130685942E-3</v>
      </c>
      <c r="BJ264" s="4">
        <f t="shared" si="201"/>
        <v>90.849997999999999</v>
      </c>
      <c r="BK264" s="3">
        <f t="shared" si="202"/>
        <v>2.2485319531345204E-2</v>
      </c>
      <c r="BL264" s="3"/>
      <c r="BM264" s="3">
        <f t="shared" si="203"/>
        <v>5.7876001593623917E-3</v>
      </c>
      <c r="BN264" s="3">
        <f t="shared" si="203"/>
        <v>1.1671555921241094E-2</v>
      </c>
      <c r="BO264" s="3">
        <f t="shared" si="204"/>
        <v>1.9562722993736559E-2</v>
      </c>
      <c r="BP264" s="3"/>
      <c r="BQ264" s="3">
        <f t="shared" si="205"/>
        <v>5.8829053824901653E-3</v>
      </c>
      <c r="BR264" s="3">
        <f t="shared" si="205"/>
        <v>2.4301129371776989E-2</v>
      </c>
      <c r="BS264" s="3">
        <f t="shared" si="206"/>
        <v>-6.4732685309503383E-3</v>
      </c>
      <c r="BT264" s="3"/>
      <c r="BU264" s="3">
        <f t="shared" si="207"/>
        <v>5.8812270180943751E-3</v>
      </c>
      <c r="BV264" s="3">
        <f t="shared" si="207"/>
        <v>6.9264825332781155E-3</v>
      </c>
      <c r="BW264" s="3">
        <f t="shared" si="208"/>
        <v>-8.1122789141344753E-3</v>
      </c>
      <c r="BX264" s="3"/>
      <c r="BY264" s="3">
        <f t="shared" si="209"/>
        <v>5.9198904411217959E-3</v>
      </c>
      <c r="BZ264" s="3">
        <f t="shared" si="209"/>
        <v>2.0529165218420835E-3</v>
      </c>
    </row>
    <row r="265" spans="1:78" s="2" customFormat="1" hidden="1">
      <c r="A265" s="11">
        <v>41015</v>
      </c>
      <c r="B265">
        <v>91.32</v>
      </c>
      <c r="C265">
        <f t="shared" si="187"/>
        <v>92.669998000000007</v>
      </c>
      <c r="D265">
        <f t="shared" si="188"/>
        <v>77.169998000000007</v>
      </c>
      <c r="E265" s="10">
        <f t="shared" si="192"/>
        <v>6.3732508299903659E-3</v>
      </c>
      <c r="F265" s="10">
        <f t="shared" si="193"/>
        <v>7.3117413823770308E-2</v>
      </c>
      <c r="G265" s="33">
        <f t="shared" si="210"/>
        <v>0.10076994361164057</v>
      </c>
      <c r="H265" s="33">
        <f t="shared" si="211"/>
        <v>1.0404790393688796</v>
      </c>
      <c r="I265" s="10">
        <f t="shared" si="194"/>
        <v>1.0404790393688796</v>
      </c>
      <c r="J265">
        <f t="shared" si="175"/>
        <v>0.75608944789022225</v>
      </c>
      <c r="K265">
        <f t="shared" si="185"/>
        <v>0.69139956408123104</v>
      </c>
      <c r="L265">
        <f t="shared" si="186"/>
        <v>1.4627509166387088E-3</v>
      </c>
      <c r="M265">
        <f t="shared" si="179"/>
        <v>1.2508328774224994E-3</v>
      </c>
      <c r="N265">
        <f t="shared" si="195"/>
        <v>-1.907262352945885E-4</v>
      </c>
      <c r="P265" s="2">
        <f t="shared" si="212"/>
        <v>0.47000199999999381</v>
      </c>
      <c r="Q265" s="2">
        <f t="shared" si="213"/>
        <v>0.47000199999999381</v>
      </c>
      <c r="R265" s="2">
        <f t="shared" si="214"/>
        <v>0</v>
      </c>
      <c r="S265" s="2">
        <f t="shared" si="182"/>
        <v>-0.51818122727272775</v>
      </c>
      <c r="T265" s="2">
        <f t="shared" si="183"/>
        <v>-0.5189991000000006</v>
      </c>
      <c r="U265" s="9">
        <f t="shared" si="196"/>
        <v>0.99842413459431267</v>
      </c>
      <c r="V265" s="9">
        <f t="shared" si="197"/>
        <v>49.96057229848239</v>
      </c>
      <c r="W265" s="9">
        <f t="shared" si="198"/>
        <v>0.45035484931365849</v>
      </c>
      <c r="X265" s="9">
        <f t="shared" si="184"/>
        <v>0.31681335287621065</v>
      </c>
      <c r="Y265" s="9">
        <f t="shared" si="199"/>
        <v>0.89714867982411417</v>
      </c>
      <c r="AA265" s="8">
        <f t="shared" si="200"/>
        <v>5.3034022507927006</v>
      </c>
      <c r="AD265" s="7">
        <f t="shared" si="215"/>
        <v>5.1600488337240728E-3</v>
      </c>
      <c r="AE265" s="6">
        <f t="shared" si="219"/>
        <v>1.3822684182534638E-2</v>
      </c>
      <c r="AF265" s="6">
        <f t="shared" si="189"/>
        <v>4.3518827569680443E-3</v>
      </c>
      <c r="AG265" s="6">
        <f t="shared" si="190"/>
        <v>-8.59731542699106E-3</v>
      </c>
      <c r="AI265">
        <f t="shared" si="191"/>
        <v>1.1603427402068835E-7</v>
      </c>
      <c r="AL265" s="7">
        <f t="shared" si="220"/>
        <v>2.674515453923312E-2</v>
      </c>
      <c r="AM265" s="6">
        <f t="shared" si="221"/>
        <v>8.5639329354814109E-3</v>
      </c>
      <c r="AN265" s="6">
        <f t="shared" si="216"/>
        <v>4.3522725892626768E-3</v>
      </c>
      <c r="AO265" s="6">
        <f t="shared" si="217"/>
        <v>1.8222454426794592E-2</v>
      </c>
      <c r="AQ265">
        <f t="shared" si="218"/>
        <v>5.2375054469496187E-7</v>
      </c>
      <c r="AT265" s="7">
        <f t="shared" si="173"/>
        <v>-1.8598331695363025E-3</v>
      </c>
      <c r="AU265" s="6">
        <f t="shared" si="174"/>
        <v>-1.3999493236023994E-2</v>
      </c>
      <c r="AV265" s="6">
        <f t="shared" si="222"/>
        <v>4.3408984902610958E-3</v>
      </c>
      <c r="AW265" s="6">
        <f t="shared" si="223"/>
        <v>1.2108761724342634E-2</v>
      </c>
      <c r="AY265">
        <f t="shared" ref="AY265:AY328" si="224">(AW265^2)/$AX$2</f>
        <v>4.9247675780674398E-2</v>
      </c>
      <c r="BB265" s="7">
        <f t="shared" si="180"/>
        <v>7.1433020616427775E-3</v>
      </c>
      <c r="BC265" s="6">
        <f t="shared" si="181"/>
        <v>-1.066779278604593E-2</v>
      </c>
      <c r="BD265" s="6">
        <f t="shared" si="176"/>
        <v>4.3866048289562878E-3</v>
      </c>
      <c r="BE265" s="6">
        <f t="shared" si="177"/>
        <v>1.7676641909373642E-2</v>
      </c>
      <c r="BG265">
        <f t="shared" si="178"/>
        <v>0.10518028850889428</v>
      </c>
      <c r="BJ265" s="4">
        <f t="shared" si="201"/>
        <v>91.32</v>
      </c>
      <c r="BK265" s="3">
        <f t="shared" si="202"/>
        <v>5.1600488337240728E-3</v>
      </c>
      <c r="BL265" s="3"/>
      <c r="BM265" s="3">
        <f t="shared" si="203"/>
        <v>4.3518827569680443E-3</v>
      </c>
      <c r="BN265" s="3">
        <f t="shared" si="203"/>
        <v>-8.59731542699106E-3</v>
      </c>
      <c r="BO265" s="3">
        <f t="shared" si="204"/>
        <v>2.674515453923312E-2</v>
      </c>
      <c r="BP265" s="3"/>
      <c r="BQ265" s="3">
        <f t="shared" si="205"/>
        <v>4.3522725892626768E-3</v>
      </c>
      <c r="BR265" s="3">
        <f t="shared" si="205"/>
        <v>1.8222454426794592E-2</v>
      </c>
      <c r="BS265" s="3">
        <f t="shared" si="206"/>
        <v>-1.8598331695363025E-3</v>
      </c>
      <c r="BT265" s="3"/>
      <c r="BU265" s="3">
        <f t="shared" si="207"/>
        <v>4.3408984902610958E-3</v>
      </c>
      <c r="BV265" s="3">
        <f t="shared" si="207"/>
        <v>1.2108761724342634E-2</v>
      </c>
      <c r="BW265" s="3">
        <f t="shared" si="208"/>
        <v>7.1433020616427775E-3</v>
      </c>
      <c r="BX265" s="3"/>
      <c r="BY265" s="3">
        <f t="shared" si="209"/>
        <v>4.3866048289562878E-3</v>
      </c>
      <c r="BZ265" s="3">
        <f t="shared" si="209"/>
        <v>1.7676641909373642E-2</v>
      </c>
    </row>
    <row r="266" spans="1:78" s="2" customFormat="1" hidden="1">
      <c r="A266" s="11">
        <v>41022</v>
      </c>
      <c r="B266">
        <v>91.529999000000004</v>
      </c>
      <c r="C266">
        <f t="shared" si="187"/>
        <v>92.669998000000007</v>
      </c>
      <c r="D266">
        <f t="shared" si="188"/>
        <v>77.169998000000007</v>
      </c>
      <c r="E266" s="10">
        <f t="shared" si="192"/>
        <v>5.3756960309505704E-3</v>
      </c>
      <c r="F266" s="10">
        <f t="shared" si="193"/>
        <v>7.4114968622810098E-2</v>
      </c>
      <c r="G266" s="33">
        <f t="shared" si="210"/>
        <v>8.4997217332654071E-2</v>
      </c>
      <c r="H266" s="33">
        <f t="shared" si="211"/>
        <v>1.0546744930199674</v>
      </c>
      <c r="I266" s="10">
        <f t="shared" si="194"/>
        <v>1.0546744930199674</v>
      </c>
      <c r="J266">
        <f t="shared" si="175"/>
        <v>0.75522927984335564</v>
      </c>
      <c r="K266">
        <f t="shared" si="185"/>
        <v>0.70209726247602733</v>
      </c>
      <c r="L266">
        <f t="shared" si="186"/>
        <v>1.4820520935182209E-3</v>
      </c>
      <c r="M266">
        <f t="shared" si="179"/>
        <v>1.2930806804090226E-3</v>
      </c>
      <c r="N266">
        <f t="shared" si="195"/>
        <v>-1.700742717982785E-4</v>
      </c>
      <c r="P266" s="2">
        <f t="shared" si="212"/>
        <v>0.20999900000001048</v>
      </c>
      <c r="Q266" s="2">
        <f t="shared" si="213"/>
        <v>0.20999900000001048</v>
      </c>
      <c r="R266" s="2">
        <f t="shared" si="214"/>
        <v>0</v>
      </c>
      <c r="S266" s="2">
        <f t="shared" si="182"/>
        <v>-0.51818122727272775</v>
      </c>
      <c r="T266" s="2">
        <f t="shared" si="183"/>
        <v>-0.47849925000000082</v>
      </c>
      <c r="U266" s="9">
        <f t="shared" si="196"/>
        <v>1.0829300720382047</v>
      </c>
      <c r="V266" s="9">
        <f t="shared" si="197"/>
        <v>51.990707060968582</v>
      </c>
      <c r="W266" s="9">
        <f t="shared" si="198"/>
        <v>0.43208363645128278</v>
      </c>
      <c r="X266" s="9">
        <f t="shared" si="184"/>
        <v>0.59149497658177685</v>
      </c>
      <c r="Y266" s="9">
        <f t="shared" si="199"/>
        <v>0.89467654521076412</v>
      </c>
      <c r="AA266" s="8">
        <f t="shared" si="200"/>
        <v>5.2818193872336039</v>
      </c>
      <c r="AD266" s="7">
        <f t="shared" si="215"/>
        <v>2.2969548097136671E-3</v>
      </c>
      <c r="AE266" s="6">
        <f t="shared" si="219"/>
        <v>3.72850182171887E-3</v>
      </c>
      <c r="AF266" s="6">
        <f t="shared" si="189"/>
        <v>7.1869833943340926E-4</v>
      </c>
      <c r="AG266" s="6">
        <f t="shared" si="190"/>
        <v>-1.4163734041413127E-3</v>
      </c>
      <c r="AI266">
        <f t="shared" si="191"/>
        <v>3.1493149449903457E-9</v>
      </c>
      <c r="AL266" s="7">
        <f t="shared" si="220"/>
        <v>2.9942323174782841E-2</v>
      </c>
      <c r="AM266" s="6">
        <f t="shared" si="221"/>
        <v>2.0756894692056264E-2</v>
      </c>
      <c r="AN266" s="6">
        <f t="shared" si="216"/>
        <v>7.2069432607546277E-4</v>
      </c>
      <c r="AO266" s="6">
        <f t="shared" si="217"/>
        <v>9.3271542329585039E-3</v>
      </c>
      <c r="AQ266">
        <f t="shared" si="218"/>
        <v>1.3721735975614471E-7</v>
      </c>
      <c r="AT266" s="7">
        <f t="shared" ref="AT266:AT329" si="225">LN(B266/B259)</f>
        <v>1.0212585497430083E-2</v>
      </c>
      <c r="AU266" s="6">
        <f t="shared" ref="AU266:AU329" si="226">AVERAGE(AT259:AT266)</f>
        <v>-1.1715940680861096E-2</v>
      </c>
      <c r="AV266" s="6">
        <f t="shared" si="222"/>
        <v>7.2525334023298439E-4</v>
      </c>
      <c r="AW266" s="6">
        <f t="shared" si="223"/>
        <v>2.1775386345151103E-2</v>
      </c>
      <c r="AY266">
        <f t="shared" si="224"/>
        <v>0.15926414364026034</v>
      </c>
      <c r="BB266" s="7">
        <f t="shared" si="180"/>
        <v>8.1176180732136626E-3</v>
      </c>
      <c r="BC266" s="6">
        <f t="shared" si="181"/>
        <v>-9.2137433422935424E-3</v>
      </c>
      <c r="BD266" s="6">
        <f t="shared" si="176"/>
        <v>7.273557540816559E-4</v>
      </c>
      <c r="BE266" s="6">
        <f t="shared" si="177"/>
        <v>1.7184643856007153E-2</v>
      </c>
      <c r="BG266">
        <f t="shared" si="178"/>
        <v>9.9406756010080477E-2</v>
      </c>
      <c r="BJ266" s="4">
        <f t="shared" si="201"/>
        <v>91.529999000000004</v>
      </c>
      <c r="BK266" s="3">
        <f t="shared" si="202"/>
        <v>2.2969548097136671E-3</v>
      </c>
      <c r="BL266" s="3"/>
      <c r="BM266" s="3">
        <f t="shared" si="203"/>
        <v>7.1869833943340926E-4</v>
      </c>
      <c r="BN266" s="3">
        <f t="shared" si="203"/>
        <v>-1.4163734041413127E-3</v>
      </c>
      <c r="BO266" s="3">
        <f t="shared" si="204"/>
        <v>2.9942323174782841E-2</v>
      </c>
      <c r="BP266" s="3"/>
      <c r="BQ266" s="3">
        <f t="shared" si="205"/>
        <v>7.2069432607546277E-4</v>
      </c>
      <c r="BR266" s="3">
        <f t="shared" si="205"/>
        <v>9.3271542329585039E-3</v>
      </c>
      <c r="BS266" s="3">
        <f t="shared" si="206"/>
        <v>1.0212585497430083E-2</v>
      </c>
      <c r="BT266" s="3"/>
      <c r="BU266" s="3">
        <f t="shared" si="207"/>
        <v>7.2525334023298439E-4</v>
      </c>
      <c r="BV266" s="3">
        <f t="shared" si="207"/>
        <v>2.1775386345151103E-2</v>
      </c>
      <c r="BW266" s="3">
        <f t="shared" si="208"/>
        <v>8.1176180732136626E-3</v>
      </c>
      <c r="BX266" s="3"/>
      <c r="BY266" s="3">
        <f t="shared" si="209"/>
        <v>7.273557540816559E-4</v>
      </c>
      <c r="BZ266" s="3">
        <f t="shared" si="209"/>
        <v>1.7184643856007153E-2</v>
      </c>
    </row>
    <row r="267" spans="1:78" s="2" customFormat="1" hidden="1">
      <c r="A267" s="11">
        <v>41029</v>
      </c>
      <c r="B267">
        <v>91.790001000000004</v>
      </c>
      <c r="C267">
        <f t="shared" si="187"/>
        <v>92.669998000000007</v>
      </c>
      <c r="D267">
        <f t="shared" si="188"/>
        <v>77.169998000000007</v>
      </c>
      <c r="E267" s="10">
        <f t="shared" si="192"/>
        <v>4.1437790595626701E-3</v>
      </c>
      <c r="F267" s="10">
        <f t="shared" si="193"/>
        <v>7.5346885594198013E-2</v>
      </c>
      <c r="G267" s="33">
        <f t="shared" si="210"/>
        <v>6.5518899743642833E-2</v>
      </c>
      <c r="H267" s="33">
        <f t="shared" si="211"/>
        <v>1.0722049788500778</v>
      </c>
      <c r="I267" s="10">
        <f t="shared" si="194"/>
        <v>1.0722049788500778</v>
      </c>
      <c r="J267">
        <f t="shared" ref="J267:J330" si="227">AVERAGE(I257:I267)*0.75</f>
        <v>0.75588937933172151</v>
      </c>
      <c r="K267">
        <f t="shared" si="185"/>
        <v>0.7126873746926935</v>
      </c>
      <c r="L267">
        <f t="shared" si="186"/>
        <v>1.4937868481304489E-3</v>
      </c>
      <c r="M267">
        <f t="shared" si="179"/>
        <v>1.3330039760526215E-3</v>
      </c>
      <c r="N267">
        <f t="shared" si="195"/>
        <v>-1.4470458487004468E-4</v>
      </c>
      <c r="P267" s="2">
        <f t="shared" si="212"/>
        <v>0.26000200000000007</v>
      </c>
      <c r="Q267" s="2">
        <f t="shared" si="213"/>
        <v>0.26000200000000007</v>
      </c>
      <c r="R267" s="2">
        <f t="shared" si="214"/>
        <v>0</v>
      </c>
      <c r="S267" s="2">
        <f t="shared" si="182"/>
        <v>-0.47181736363636423</v>
      </c>
      <c r="T267" s="2">
        <f t="shared" si="183"/>
        <v>-0.47849925000000082</v>
      </c>
      <c r="U267" s="9">
        <f t="shared" si="196"/>
        <v>0.98603574328771348</v>
      </c>
      <c r="V267" s="9">
        <f t="shared" si="197"/>
        <v>49.648438937731051</v>
      </c>
      <c r="W267" s="9">
        <f t="shared" si="198"/>
        <v>0.45316404956042056</v>
      </c>
      <c r="X267" s="9">
        <f t="shared" si="184"/>
        <v>0.27458103415129237</v>
      </c>
      <c r="Y267" s="9">
        <f t="shared" si="199"/>
        <v>0.89752877069263837</v>
      </c>
      <c r="AA267" s="8">
        <f t="shared" si="200"/>
        <v>5.3064374949999102</v>
      </c>
      <c r="AD267" s="7">
        <f t="shared" si="215"/>
        <v>2.8365936541241339E-3</v>
      </c>
      <c r="AE267" s="6">
        <f t="shared" si="219"/>
        <v>2.5667742319189007E-3</v>
      </c>
      <c r="AF267" s="6">
        <f t="shared" si="189"/>
        <v>1.294212753533482E-4</v>
      </c>
      <c r="AG267" s="6">
        <f t="shared" si="190"/>
        <v>2.5785590735921465E-4</v>
      </c>
      <c r="AI267">
        <f t="shared" si="191"/>
        <v>1.0437938612251788E-10</v>
      </c>
      <c r="AL267" s="7">
        <f t="shared" si="220"/>
        <v>1.0293597297561878E-2</v>
      </c>
      <c r="AM267" s="6">
        <f t="shared" si="221"/>
        <v>2.1635949501328598E-2</v>
      </c>
      <c r="AN267" s="6">
        <f t="shared" si="216"/>
        <v>1.3547272820434498E-4</v>
      </c>
      <c r="AO267" s="6">
        <f t="shared" si="217"/>
        <v>-1.125243440449567E-2</v>
      </c>
      <c r="AQ267">
        <f t="shared" si="218"/>
        <v>1.9971179815059596E-7</v>
      </c>
      <c r="AT267" s="7">
        <f t="shared" si="225"/>
        <v>3.9556294889379777E-2</v>
      </c>
      <c r="AU267" s="6">
        <f t="shared" si="226"/>
        <v>-6.9370695708780199E-3</v>
      </c>
      <c r="AV267" s="6">
        <f t="shared" si="222"/>
        <v>1.3657378907803641E-4</v>
      </c>
      <c r="AW267" s="6">
        <f t="shared" si="223"/>
        <v>4.6408840008203112E-2</v>
      </c>
      <c r="AY267">
        <f t="shared" si="224"/>
        <v>0.72341531577058871</v>
      </c>
      <c r="BB267" s="7">
        <f t="shared" si="180"/>
        <v>1.1725519123062911E-2</v>
      </c>
      <c r="BC267" s="6">
        <f t="shared" si="181"/>
        <v>-7.4873427032998508E-3</v>
      </c>
      <c r="BD267" s="6">
        <f t="shared" si="176"/>
        <v>1.3687912226558992E-4</v>
      </c>
      <c r="BE267" s="6">
        <f t="shared" si="177"/>
        <v>1.9105134248505604E-2</v>
      </c>
      <c r="BG267">
        <f t="shared" si="178"/>
        <v>0.12286693282844011</v>
      </c>
      <c r="BJ267" s="4">
        <f t="shared" si="201"/>
        <v>91.790001000000004</v>
      </c>
      <c r="BK267" s="3">
        <f t="shared" si="202"/>
        <v>2.8365936541241339E-3</v>
      </c>
      <c r="BL267" s="3"/>
      <c r="BM267" s="3">
        <f t="shared" si="203"/>
        <v>1.294212753533482E-4</v>
      </c>
      <c r="BN267" s="3">
        <f t="shared" si="203"/>
        <v>2.5785590735921465E-4</v>
      </c>
      <c r="BO267" s="3">
        <f t="shared" si="204"/>
        <v>1.0293597297561878E-2</v>
      </c>
      <c r="BP267" s="3"/>
      <c r="BQ267" s="3">
        <f t="shared" si="205"/>
        <v>1.3547272820434498E-4</v>
      </c>
      <c r="BR267" s="3">
        <f t="shared" si="205"/>
        <v>-1.125243440449567E-2</v>
      </c>
      <c r="BS267" s="3">
        <f t="shared" si="206"/>
        <v>3.9556294889379777E-2</v>
      </c>
      <c r="BT267" s="3"/>
      <c r="BU267" s="3">
        <f t="shared" si="207"/>
        <v>1.3657378907803641E-4</v>
      </c>
      <c r="BV267" s="3">
        <f t="shared" si="207"/>
        <v>4.6408840008203112E-2</v>
      </c>
      <c r="BW267" s="3">
        <f t="shared" si="208"/>
        <v>1.1725519123062911E-2</v>
      </c>
      <c r="BX267" s="3"/>
      <c r="BY267" s="3">
        <f t="shared" si="209"/>
        <v>1.3687912226558992E-4</v>
      </c>
      <c r="BZ267" s="3">
        <f t="shared" si="209"/>
        <v>1.9105134248505604E-2</v>
      </c>
    </row>
    <row r="268" spans="1:78" s="2" customFormat="1" hidden="1">
      <c r="A268" s="11">
        <v>41036</v>
      </c>
      <c r="B268">
        <v>92.489998</v>
      </c>
      <c r="C268">
        <f t="shared" si="187"/>
        <v>92.669998000000007</v>
      </c>
      <c r="D268">
        <f t="shared" si="188"/>
        <v>77.169998000000007</v>
      </c>
      <c r="E268" s="10">
        <f t="shared" si="192"/>
        <v>8.4438359318363522E-4</v>
      </c>
      <c r="F268" s="10">
        <f t="shared" si="193"/>
        <v>7.8646281060577083E-2</v>
      </c>
      <c r="G268" s="33">
        <f t="shared" si="210"/>
        <v>1.3350876866686573E-2</v>
      </c>
      <c r="H268" s="33">
        <f t="shared" si="211"/>
        <v>1.1191561994393389</v>
      </c>
      <c r="I268" s="10">
        <f t="shared" si="194"/>
        <v>1.1191561994393389</v>
      </c>
      <c r="J268">
        <f t="shared" si="227"/>
        <v>0.75641967460747828</v>
      </c>
      <c r="K268">
        <f t="shared" si="185"/>
        <v>0.7228225256910823</v>
      </c>
      <c r="L268">
        <f t="shared" si="186"/>
        <v>1.4984814508987589E-3</v>
      </c>
      <c r="M268">
        <f t="shared" si="179"/>
        <v>1.3692363110646025E-3</v>
      </c>
      <c r="N268">
        <f t="shared" si="195"/>
        <v>-1.1632062585074082E-4</v>
      </c>
      <c r="P268" s="2">
        <f t="shared" si="212"/>
        <v>0.69999699999999621</v>
      </c>
      <c r="Q268" s="2">
        <f t="shared" si="213"/>
        <v>0.69999699999999621</v>
      </c>
      <c r="R268" s="2">
        <f t="shared" si="214"/>
        <v>0</v>
      </c>
      <c r="S268" s="2">
        <f t="shared" si="182"/>
        <v>-0.43499931818181897</v>
      </c>
      <c r="T268" s="2">
        <f t="shared" si="183"/>
        <v>-0.35199930000000068</v>
      </c>
      <c r="U268" s="9">
        <f t="shared" si="196"/>
        <v>1.2357959751107974</v>
      </c>
      <c r="V268" s="9">
        <f t="shared" si="197"/>
        <v>55.273199740399214</v>
      </c>
      <c r="W268" s="9">
        <f t="shared" si="198"/>
        <v>0.40254120233640706</v>
      </c>
      <c r="X268" s="9">
        <f t="shared" si="184"/>
        <v>1</v>
      </c>
      <c r="Y268" s="9">
        <f t="shared" si="199"/>
        <v>0.89100000000000001</v>
      </c>
      <c r="AA268" s="8">
        <f t="shared" si="200"/>
        <v>5.2498445563180347</v>
      </c>
      <c r="AD268" s="7">
        <f t="shared" si="215"/>
        <v>7.5971388167765976E-3</v>
      </c>
      <c r="AE268" s="6">
        <f t="shared" si="219"/>
        <v>5.2168662354503655E-3</v>
      </c>
      <c r="AF268" s="6">
        <f t="shared" si="189"/>
        <v>1.202965872453212E-3</v>
      </c>
      <c r="AG268" s="6">
        <f t="shared" si="190"/>
        <v>2.4359102461913289E-3</v>
      </c>
      <c r="AI268">
        <f t="shared" si="191"/>
        <v>9.3150058516481958E-9</v>
      </c>
      <c r="AL268" s="7">
        <f t="shared" si="220"/>
        <v>1.2730687280614489E-2</v>
      </c>
      <c r="AM268" s="6">
        <f t="shared" si="221"/>
        <v>1.9927940573048083E-2</v>
      </c>
      <c r="AN268" s="6">
        <f t="shared" si="216"/>
        <v>1.2022777845977959E-3</v>
      </c>
      <c r="AO268" s="6">
        <f t="shared" si="217"/>
        <v>-6.9960061491377828E-3</v>
      </c>
      <c r="AQ268">
        <f t="shared" si="218"/>
        <v>7.7198899114784961E-8</v>
      </c>
      <c r="AT268" s="7">
        <f t="shared" si="225"/>
        <v>3.7453459108075036E-2</v>
      </c>
      <c r="AU268" s="6">
        <f t="shared" si="226"/>
        <v>2.4164848808753917E-3</v>
      </c>
      <c r="AV268" s="6">
        <f t="shared" si="222"/>
        <v>1.2155324206844004E-3</v>
      </c>
      <c r="AW268" s="6">
        <f t="shared" si="223"/>
        <v>3.5087461867993809E-2</v>
      </c>
      <c r="AY268">
        <f t="shared" si="224"/>
        <v>0.41351396395859175</v>
      </c>
      <c r="BB268" s="7">
        <f t="shared" si="180"/>
        <v>1.1417467583388002E-2</v>
      </c>
      <c r="BC268" s="6">
        <f t="shared" si="181"/>
        <v>-6.6553923610306901E-3</v>
      </c>
      <c r="BD268" s="6">
        <f t="shared" ref="BD268:BD331" si="228">IF(AA268/AA257&lt;1,_xlfn.STDEV.P(AD268:AE268)*(1/(AA268/AA257)),_xlfn.STDEV.P(AD268:AE268)^(AA268/AA257))</f>
        <v>1.2151856351755126E-3</v>
      </c>
      <c r="BE268" s="6">
        <f t="shared" ref="BE268:BE331" si="229">BB268-BC268*(AA268/AA257)</f>
        <v>1.7935668381836939E-2</v>
      </c>
      <c r="BG268">
        <f t="shared" ref="BG268:BG331" si="230">(BE268^2)/$BF$2</f>
        <v>0.10828541380593301</v>
      </c>
      <c r="BJ268" s="4">
        <f t="shared" si="201"/>
        <v>92.489998</v>
      </c>
      <c r="BK268" s="3">
        <f t="shared" si="202"/>
        <v>7.5971388167765976E-3</v>
      </c>
      <c r="BL268" s="3"/>
      <c r="BM268" s="3">
        <f t="shared" si="203"/>
        <v>1.202965872453212E-3</v>
      </c>
      <c r="BN268" s="3">
        <f t="shared" si="203"/>
        <v>2.4359102461913289E-3</v>
      </c>
      <c r="BO268" s="3">
        <f t="shared" si="204"/>
        <v>1.2730687280614489E-2</v>
      </c>
      <c r="BP268" s="3"/>
      <c r="BQ268" s="3">
        <f t="shared" si="205"/>
        <v>1.2022777845977959E-3</v>
      </c>
      <c r="BR268" s="3">
        <f t="shared" si="205"/>
        <v>-6.9960061491377828E-3</v>
      </c>
      <c r="BS268" s="3">
        <f t="shared" si="206"/>
        <v>3.7453459108075036E-2</v>
      </c>
      <c r="BT268" s="3"/>
      <c r="BU268" s="3">
        <f t="shared" si="207"/>
        <v>1.2155324206844004E-3</v>
      </c>
      <c r="BV268" s="3">
        <f t="shared" si="207"/>
        <v>3.5087461867993809E-2</v>
      </c>
      <c r="BW268" s="3">
        <f t="shared" si="208"/>
        <v>1.1417467583388002E-2</v>
      </c>
      <c r="BX268" s="3"/>
      <c r="BY268" s="3">
        <f t="shared" si="209"/>
        <v>1.2151856351755126E-3</v>
      </c>
      <c r="BZ268" s="3">
        <f t="shared" si="209"/>
        <v>1.7935668381836939E-2</v>
      </c>
    </row>
    <row r="269" spans="1:78" s="2" customFormat="1" hidden="1">
      <c r="A269" s="11">
        <v>41043</v>
      </c>
      <c r="B269">
        <v>94.080001999999993</v>
      </c>
      <c r="C269">
        <f t="shared" si="187"/>
        <v>94.080001999999993</v>
      </c>
      <c r="D269">
        <f t="shared" si="188"/>
        <v>77.169998000000007</v>
      </c>
      <c r="E269" s="10">
        <f t="shared" si="192"/>
        <v>0</v>
      </c>
      <c r="F269" s="10">
        <f t="shared" si="193"/>
        <v>8.6048828970086574E-2</v>
      </c>
      <c r="G269" s="33">
        <f t="shared" si="210"/>
        <v>0</v>
      </c>
      <c r="H269" s="33">
        <f t="shared" si="211"/>
        <v>1.2244963029108948</v>
      </c>
      <c r="I269" s="10">
        <f t="shared" si="194"/>
        <v>1.2244963029108948</v>
      </c>
      <c r="J269">
        <f t="shared" si="227"/>
        <v>0.76390192219664765</v>
      </c>
      <c r="K269">
        <f t="shared" si="185"/>
        <v>0.73259706398734026</v>
      </c>
      <c r="L269">
        <f t="shared" si="186"/>
        <v>1.4953919400900731E-3</v>
      </c>
      <c r="M269">
        <f t="shared" ref="M269:M332" si="231">AVERAGE(L259:L269)</f>
        <v>1.4005883768737736E-3</v>
      </c>
      <c r="N269">
        <f t="shared" si="195"/>
        <v>-8.532320689466947E-5</v>
      </c>
      <c r="P269" s="2">
        <f t="shared" si="212"/>
        <v>1.5900039999999933</v>
      </c>
      <c r="Q269" s="2">
        <f t="shared" si="213"/>
        <v>1.5900039999999933</v>
      </c>
      <c r="R269" s="2">
        <f t="shared" si="214"/>
        <v>0</v>
      </c>
      <c r="S269" s="2">
        <f t="shared" si="182"/>
        <v>-0.43499931818181897</v>
      </c>
      <c r="T269" s="2">
        <f t="shared" si="183"/>
        <v>-0.35199930000000068</v>
      </c>
      <c r="U269" s="9">
        <f t="shared" si="196"/>
        <v>1.2357959751107974</v>
      </c>
      <c r="V269" s="9">
        <f t="shared" si="197"/>
        <v>55.273199740399214</v>
      </c>
      <c r="W269" s="9">
        <f t="shared" si="198"/>
        <v>0.40254120233640706</v>
      </c>
      <c r="X269" s="9">
        <f t="shared" si="184"/>
        <v>1</v>
      </c>
      <c r="Y269" s="9">
        <f t="shared" si="199"/>
        <v>0.89100000000000001</v>
      </c>
      <c r="AA269" s="8">
        <f t="shared" si="200"/>
        <v>5.2573578013261599</v>
      </c>
      <c r="AD269" s="7">
        <f t="shared" si="215"/>
        <v>1.7044996466610812E-2</v>
      </c>
      <c r="AE269" s="6">
        <f t="shared" si="219"/>
        <v>1.2321067641693705E-2</v>
      </c>
      <c r="AF269" s="6">
        <f t="shared" si="189"/>
        <v>2.3416077404473075E-3</v>
      </c>
      <c r="AG269" s="6">
        <f t="shared" si="190"/>
        <v>4.7062956933147035E-3</v>
      </c>
      <c r="AI269">
        <f t="shared" si="191"/>
        <v>3.4771144667052634E-8</v>
      </c>
      <c r="AL269" s="7">
        <f t="shared" si="220"/>
        <v>2.7478728937511687E-2</v>
      </c>
      <c r="AM269" s="6">
        <f t="shared" si="221"/>
        <v>2.0111334172617724E-2</v>
      </c>
      <c r="AN269" s="6">
        <f t="shared" si="216"/>
        <v>2.3729542285542177E-3</v>
      </c>
      <c r="AO269" s="6">
        <f t="shared" si="217"/>
        <v>7.4605359900115596E-3</v>
      </c>
      <c r="AQ269">
        <f t="shared" si="218"/>
        <v>8.7791162867914454E-8</v>
      </c>
      <c r="AT269" s="7">
        <f t="shared" si="225"/>
        <v>5.6520838286458319E-2</v>
      </c>
      <c r="AU269" s="6">
        <f t="shared" si="226"/>
        <v>1.1679023387409927E-2</v>
      </c>
      <c r="AV269" s="6">
        <f t="shared" si="222"/>
        <v>2.3941779900223167E-3</v>
      </c>
      <c r="AW269" s="6">
        <f t="shared" si="223"/>
        <v>4.4998955732907547E-2</v>
      </c>
      <c r="AY269">
        <f t="shared" si="224"/>
        <v>0.68012876554676949</v>
      </c>
      <c r="BB269" s="7">
        <f t="shared" si="180"/>
        <v>2.7915850577688917E-2</v>
      </c>
      <c r="BC269" s="6">
        <f t="shared" si="181"/>
        <v>-5.8558064081710437E-3</v>
      </c>
      <c r="BD269" s="6">
        <f t="shared" si="228"/>
        <v>2.3879211168767555E-3</v>
      </c>
      <c r="BE269" s="6">
        <f t="shared" si="229"/>
        <v>3.3708004365598405E-2</v>
      </c>
      <c r="BG269">
        <f t="shared" si="230"/>
        <v>0.38247311460067668</v>
      </c>
      <c r="BJ269" s="4">
        <f t="shared" si="201"/>
        <v>94.080001999999993</v>
      </c>
      <c r="BK269" s="3">
        <f t="shared" si="202"/>
        <v>1.7044996466610812E-2</v>
      </c>
      <c r="BL269" s="3"/>
      <c r="BM269" s="3">
        <f t="shared" si="203"/>
        <v>2.3416077404473075E-3</v>
      </c>
      <c r="BN269" s="3">
        <f t="shared" si="203"/>
        <v>4.7062956933147035E-3</v>
      </c>
      <c r="BO269" s="3">
        <f t="shared" si="204"/>
        <v>2.7478728937511687E-2</v>
      </c>
      <c r="BP269" s="3"/>
      <c r="BQ269" s="3">
        <f t="shared" si="205"/>
        <v>2.3729542285542177E-3</v>
      </c>
      <c r="BR269" s="3">
        <f t="shared" si="205"/>
        <v>7.4605359900115596E-3</v>
      </c>
      <c r="BS269" s="3">
        <f t="shared" si="206"/>
        <v>5.6520838286458319E-2</v>
      </c>
      <c r="BT269" s="3"/>
      <c r="BU269" s="3">
        <f t="shared" si="207"/>
        <v>2.3941779900223167E-3</v>
      </c>
      <c r="BV269" s="3">
        <f t="shared" si="207"/>
        <v>4.4998955732907547E-2</v>
      </c>
      <c r="BW269" s="3">
        <f t="shared" si="208"/>
        <v>2.7915850577688917E-2</v>
      </c>
      <c r="BX269" s="3"/>
      <c r="BY269" s="3">
        <f t="shared" si="209"/>
        <v>2.3879211168767555E-3</v>
      </c>
      <c r="BZ269" s="3">
        <f t="shared" si="209"/>
        <v>3.3708004365598405E-2</v>
      </c>
    </row>
    <row r="270" spans="1:78" s="2" customFormat="1" hidden="1">
      <c r="A270" s="11">
        <v>41050</v>
      </c>
      <c r="B270">
        <v>93.830001999999993</v>
      </c>
      <c r="C270">
        <f t="shared" si="187"/>
        <v>94.080001999999993</v>
      </c>
      <c r="D270">
        <f t="shared" si="188"/>
        <v>77.169998000000007</v>
      </c>
      <c r="E270" s="10">
        <f t="shared" si="192"/>
        <v>1.155592381716307E-3</v>
      </c>
      <c r="F270" s="10">
        <f t="shared" si="193"/>
        <v>8.4893236588370266E-2</v>
      </c>
      <c r="G270" s="33">
        <f t="shared" si="210"/>
        <v>1.827151986481124E-2</v>
      </c>
      <c r="H270" s="33">
        <f t="shared" si="211"/>
        <v>1.2080519350325647</v>
      </c>
      <c r="I270" s="10">
        <f t="shared" si="194"/>
        <v>1.2080519350325647</v>
      </c>
      <c r="J270">
        <f t="shared" si="227"/>
        <v>0.77438206707848001</v>
      </c>
      <c r="K270">
        <f t="shared" si="185"/>
        <v>0.74169447499127772</v>
      </c>
      <c r="L270">
        <f t="shared" si="186"/>
        <v>1.4834316499738292E-3</v>
      </c>
      <c r="M270">
        <f t="shared" si="231"/>
        <v>1.4259777602335056E-3</v>
      </c>
      <c r="N270">
        <f t="shared" si="195"/>
        <v>-5.170850076629122E-5</v>
      </c>
      <c r="P270" s="2">
        <f t="shared" si="212"/>
        <v>-0.25</v>
      </c>
      <c r="Q270" s="2">
        <f t="shared" si="213"/>
        <v>0</v>
      </c>
      <c r="R270" s="2">
        <f t="shared" si="214"/>
        <v>-0.25</v>
      </c>
      <c r="S270" s="2">
        <f t="shared" si="182"/>
        <v>-0.33136300000000057</v>
      </c>
      <c r="T270" s="2">
        <f t="shared" si="183"/>
        <v>-0.32549935000000046</v>
      </c>
      <c r="U270" s="9">
        <f t="shared" si="196"/>
        <v>1.0180143216875859</v>
      </c>
      <c r="V270" s="9">
        <f t="shared" si="197"/>
        <v>50.446337805782299</v>
      </c>
      <c r="W270" s="9">
        <f t="shared" si="198"/>
        <v>0.44598295974795932</v>
      </c>
      <c r="X270" s="9">
        <f t="shared" si="184"/>
        <v>0.36937993155999982</v>
      </c>
      <c r="Y270" s="9">
        <f t="shared" si="199"/>
        <v>0.89667558061595998</v>
      </c>
      <c r="AA270" s="8">
        <f t="shared" si="200"/>
        <v>5.3169888989416325</v>
      </c>
      <c r="AD270" s="7">
        <f t="shared" si="215"/>
        <v>-2.6608497917174549E-3</v>
      </c>
      <c r="AE270" s="6">
        <f t="shared" si="219"/>
        <v>7.1920733374466785E-3</v>
      </c>
      <c r="AF270" s="6">
        <f t="shared" si="189"/>
        <v>4.6383433123808378E-3</v>
      </c>
      <c r="AG270" s="6">
        <f t="shared" si="190"/>
        <v>-9.9344985599127758E-3</v>
      </c>
      <c r="AI270">
        <f t="shared" si="191"/>
        <v>1.5493604652575982E-7</v>
      </c>
      <c r="AL270" s="7">
        <f t="shared" si="220"/>
        <v>2.1981285491669892E-2</v>
      </c>
      <c r="AM270" s="6">
        <f t="shared" si="221"/>
        <v>1.8121074751839487E-2</v>
      </c>
      <c r="AN270" s="6">
        <f t="shared" si="216"/>
        <v>4.8746888415473156E-3</v>
      </c>
      <c r="AO270" s="6">
        <f t="shared" si="217"/>
        <v>3.8241785092152404E-3</v>
      </c>
      <c r="AQ270">
        <f t="shared" si="218"/>
        <v>2.3066784338081542E-8</v>
      </c>
      <c r="AT270" s="7">
        <f t="shared" si="225"/>
        <v>5.4760202320576955E-2</v>
      </c>
      <c r="AU270" s="6">
        <f t="shared" si="226"/>
        <v>2.1139610086948674E-2</v>
      </c>
      <c r="AV270" s="6">
        <f t="shared" si="222"/>
        <v>4.9275197697692631E-3</v>
      </c>
      <c r="AW270" s="6">
        <f t="shared" si="223"/>
        <v>3.3625132052055098E-2</v>
      </c>
      <c r="AY270">
        <f t="shared" si="224"/>
        <v>0.37976441670789235</v>
      </c>
      <c r="BB270" s="7">
        <f t="shared" ref="BB270:BB333" si="232">LN(B270/B259)</f>
        <v>3.5030464643224263E-2</v>
      </c>
      <c r="BC270" s="6">
        <f t="shared" ref="BC270:BC333" si="233">AVERAGE(BB259:BB270)</f>
        <v>-1.8686744224430719E-3</v>
      </c>
      <c r="BD270" s="6">
        <f t="shared" si="228"/>
        <v>4.958690588768461E-3</v>
      </c>
      <c r="BE270" s="6">
        <f t="shared" si="229"/>
        <v>3.6886993610717227E-2</v>
      </c>
      <c r="BG270">
        <f t="shared" si="230"/>
        <v>0.45801673914652863</v>
      </c>
      <c r="BJ270" s="4">
        <f t="shared" si="201"/>
        <v>93.830001999999993</v>
      </c>
      <c r="BK270" s="3">
        <f t="shared" si="202"/>
        <v>-2.6608497917174549E-3</v>
      </c>
      <c r="BL270" s="3"/>
      <c r="BM270" s="3">
        <f t="shared" si="203"/>
        <v>4.6383433123808378E-3</v>
      </c>
      <c r="BN270" s="3">
        <f t="shared" si="203"/>
        <v>-9.9344985599127758E-3</v>
      </c>
      <c r="BO270" s="3">
        <f t="shared" si="204"/>
        <v>2.1981285491669892E-2</v>
      </c>
      <c r="BP270" s="3"/>
      <c r="BQ270" s="3">
        <f t="shared" si="205"/>
        <v>4.8746888415473156E-3</v>
      </c>
      <c r="BR270" s="3">
        <f t="shared" si="205"/>
        <v>3.8241785092152404E-3</v>
      </c>
      <c r="BS270" s="3">
        <f t="shared" si="206"/>
        <v>5.4760202320576955E-2</v>
      </c>
      <c r="BT270" s="3"/>
      <c r="BU270" s="3">
        <f t="shared" si="207"/>
        <v>4.9275197697692631E-3</v>
      </c>
      <c r="BV270" s="3">
        <f t="shared" si="207"/>
        <v>3.3625132052055098E-2</v>
      </c>
      <c r="BW270" s="3">
        <f t="shared" si="208"/>
        <v>3.5030464643224263E-2</v>
      </c>
      <c r="BX270" s="3"/>
      <c r="BY270" s="3">
        <f t="shared" si="209"/>
        <v>4.958690588768461E-3</v>
      </c>
      <c r="BZ270" s="3">
        <f t="shared" si="209"/>
        <v>3.6886993610717227E-2</v>
      </c>
    </row>
    <row r="271" spans="1:78" s="2" customFormat="1" hidden="1">
      <c r="A271" s="11">
        <v>41057</v>
      </c>
      <c r="B271">
        <v>96.730002999999996</v>
      </c>
      <c r="C271">
        <f t="shared" si="187"/>
        <v>96.730002999999996</v>
      </c>
      <c r="D271">
        <f t="shared" si="188"/>
        <v>78.879997000000003</v>
      </c>
      <c r="E271" s="10">
        <f t="shared" si="192"/>
        <v>0</v>
      </c>
      <c r="F271" s="10">
        <f t="shared" si="193"/>
        <v>8.8594315826755324E-2</v>
      </c>
      <c r="G271" s="33">
        <f t="shared" si="210"/>
        <v>0</v>
      </c>
      <c r="H271" s="33">
        <f t="shared" si="211"/>
        <v>1.260719215905826</v>
      </c>
      <c r="I271" s="10">
        <f t="shared" si="194"/>
        <v>1.260719215905826</v>
      </c>
      <c r="J271">
        <f t="shared" si="227"/>
        <v>0.79962251235180082</v>
      </c>
      <c r="K271">
        <f t="shared" si="185"/>
        <v>0.75080217419662276</v>
      </c>
      <c r="L271">
        <f t="shared" si="186"/>
        <v>1.4637621838341295E-3</v>
      </c>
      <c r="M271">
        <f t="shared" si="231"/>
        <v>1.4446688810281832E-3</v>
      </c>
      <c r="N271">
        <f t="shared" si="195"/>
        <v>-1.7183972525351677E-5</v>
      </c>
      <c r="P271" s="2">
        <f t="shared" si="212"/>
        <v>2.9000010000000032</v>
      </c>
      <c r="Q271" s="2">
        <f t="shared" si="213"/>
        <v>2.9000010000000032</v>
      </c>
      <c r="R271" s="2">
        <f t="shared" si="214"/>
        <v>0</v>
      </c>
      <c r="S271" s="2">
        <f t="shared" si="182"/>
        <v>-0.33136300000000057</v>
      </c>
      <c r="T271" s="2">
        <f t="shared" si="183"/>
        <v>-0.32549935000000046</v>
      </c>
      <c r="U271" s="9">
        <f t="shared" si="196"/>
        <v>1.0180143216875859</v>
      </c>
      <c r="V271" s="9">
        <f t="shared" si="197"/>
        <v>50.446337805782299</v>
      </c>
      <c r="W271" s="9">
        <f t="shared" si="198"/>
        <v>0.44598295974795932</v>
      </c>
      <c r="X271" s="9">
        <f t="shared" si="184"/>
        <v>0.36937993155999982</v>
      </c>
      <c r="Y271" s="9">
        <f t="shared" si="199"/>
        <v>0.89667558061595998</v>
      </c>
      <c r="AA271" s="8">
        <f t="shared" si="200"/>
        <v>5.3422638687431947</v>
      </c>
      <c r="AD271" s="7">
        <f t="shared" si="215"/>
        <v>3.0438967591515844E-2</v>
      </c>
      <c r="AE271" s="6">
        <f t="shared" si="219"/>
        <v>1.3889058899899194E-2</v>
      </c>
      <c r="AF271" s="6">
        <f t="shared" si="189"/>
        <v>8.0884898626133964E-3</v>
      </c>
      <c r="AG271" s="6">
        <f t="shared" si="190"/>
        <v>1.6483885318060811E-2</v>
      </c>
      <c r="AI271">
        <f t="shared" si="191"/>
        <v>4.2655961566558987E-7</v>
      </c>
      <c r="AL271" s="7">
        <f t="shared" si="220"/>
        <v>4.4823114266409232E-2</v>
      </c>
      <c r="AM271" s="6">
        <f t="shared" si="221"/>
        <v>2.6753453994051324E-2</v>
      </c>
      <c r="AN271" s="6">
        <f t="shared" si="216"/>
        <v>7.6051806774854571E-3</v>
      </c>
      <c r="AO271" s="6">
        <f t="shared" si="217"/>
        <v>1.7598687123228617E-2</v>
      </c>
      <c r="AQ271">
        <f t="shared" si="218"/>
        <v>4.8850755277806418E-7</v>
      </c>
      <c r="AT271" s="7">
        <f t="shared" si="225"/>
        <v>6.2713850380747685E-2</v>
      </c>
      <c r="AU271" s="6">
        <f t="shared" si="226"/>
        <v>3.1610516097772656E-2</v>
      </c>
      <c r="AV271" s="6">
        <f t="shared" si="222"/>
        <v>8.1737150096156518E-3</v>
      </c>
      <c r="AW271" s="6">
        <f t="shared" si="223"/>
        <v>3.1022174611550463E-2</v>
      </c>
      <c r="AY271">
        <f t="shared" si="224"/>
        <v>0.32324420553844657</v>
      </c>
      <c r="BB271" s="7">
        <f t="shared" si="232"/>
        <v>9.1976547972565326E-2</v>
      </c>
      <c r="BC271" s="6">
        <f t="shared" si="233"/>
        <v>5.3718558415015404E-3</v>
      </c>
      <c r="BD271" s="6">
        <f t="shared" si="228"/>
        <v>8.3208457356427987E-3</v>
      </c>
      <c r="BE271" s="6">
        <f t="shared" si="229"/>
        <v>8.663431915917956E-2</v>
      </c>
      <c r="BG271">
        <f t="shared" si="230"/>
        <v>2.5264735906426776</v>
      </c>
      <c r="BJ271" s="4">
        <f t="shared" si="201"/>
        <v>96.730002999999996</v>
      </c>
      <c r="BK271" s="3">
        <f t="shared" si="202"/>
        <v>3.0438967591515844E-2</v>
      </c>
      <c r="BL271" s="3"/>
      <c r="BM271" s="3">
        <f t="shared" si="203"/>
        <v>8.0884898626133964E-3</v>
      </c>
      <c r="BN271" s="3">
        <f t="shared" si="203"/>
        <v>1.6483885318060811E-2</v>
      </c>
      <c r="BO271" s="3">
        <f t="shared" si="204"/>
        <v>4.4823114266409232E-2</v>
      </c>
      <c r="BP271" s="3"/>
      <c r="BQ271" s="3">
        <f t="shared" si="205"/>
        <v>7.6051806774854571E-3</v>
      </c>
      <c r="BR271" s="3">
        <f t="shared" si="205"/>
        <v>1.7598687123228617E-2</v>
      </c>
      <c r="BS271" s="3">
        <f t="shared" si="206"/>
        <v>6.2713850380747685E-2</v>
      </c>
      <c r="BT271" s="3"/>
      <c r="BU271" s="3">
        <f t="shared" si="207"/>
        <v>8.1737150096156518E-3</v>
      </c>
      <c r="BV271" s="3">
        <f t="shared" si="207"/>
        <v>3.1022174611550463E-2</v>
      </c>
      <c r="BW271" s="3">
        <f t="shared" si="208"/>
        <v>9.1976547972565326E-2</v>
      </c>
      <c r="BX271" s="3"/>
      <c r="BY271" s="3">
        <f t="shared" si="209"/>
        <v>8.3208457356427987E-3</v>
      </c>
      <c r="BZ271" s="3">
        <f t="shared" si="209"/>
        <v>8.663431915917956E-2</v>
      </c>
    </row>
    <row r="272" spans="1:78" s="2" customFormat="1" hidden="1">
      <c r="A272" s="11">
        <v>41064</v>
      </c>
      <c r="B272">
        <v>94.389999000000003</v>
      </c>
      <c r="C272">
        <f t="shared" si="187"/>
        <v>96.730002999999996</v>
      </c>
      <c r="D272">
        <f t="shared" si="188"/>
        <v>78.980002999999996</v>
      </c>
      <c r="E272" s="10">
        <f t="shared" si="192"/>
        <v>1.0635219753926917E-2</v>
      </c>
      <c r="F272" s="10">
        <f t="shared" si="193"/>
        <v>7.7408835591801006E-2</v>
      </c>
      <c r="G272" s="33">
        <f t="shared" si="210"/>
        <v>0.16815758919412269</v>
      </c>
      <c r="H272" s="33">
        <f t="shared" si="211"/>
        <v>1.1015470417121966</v>
      </c>
      <c r="I272" s="10">
        <f t="shared" si="194"/>
        <v>1.1015470417121966</v>
      </c>
      <c r="J272">
        <f t="shared" si="227"/>
        <v>0.8099230142315117</v>
      </c>
      <c r="K272">
        <f t="shared" si="185"/>
        <v>0.75922805805921811</v>
      </c>
      <c r="L272">
        <f t="shared" si="186"/>
        <v>1.4347343072917123E-3</v>
      </c>
      <c r="M272">
        <f t="shared" si="231"/>
        <v>1.4559141133962047E-3</v>
      </c>
      <c r="N272">
        <f t="shared" si="195"/>
        <v>1.9061825494043231E-5</v>
      </c>
      <c r="P272" s="2">
        <f t="shared" si="212"/>
        <v>-2.3400039999999933</v>
      </c>
      <c r="Q272" s="2">
        <f t="shared" si="213"/>
        <v>0</v>
      </c>
      <c r="R272" s="2">
        <f t="shared" si="214"/>
        <v>-2.3400039999999933</v>
      </c>
      <c r="S272" s="2">
        <f t="shared" si="182"/>
        <v>-0.4022723181818183</v>
      </c>
      <c r="T272" s="2">
        <f t="shared" si="183"/>
        <v>-0.35499955000000016</v>
      </c>
      <c r="U272" s="9">
        <f t="shared" si="196"/>
        <v>1.1331628960707643</v>
      </c>
      <c r="V272" s="9">
        <f t="shared" si="197"/>
        <v>53.121254741399433</v>
      </c>
      <c r="W272" s="9">
        <f t="shared" si="198"/>
        <v>0.42190870732740515</v>
      </c>
      <c r="X272" s="9">
        <f t="shared" si="184"/>
        <v>0.71885259596594164</v>
      </c>
      <c r="Y272" s="9">
        <f t="shared" si="199"/>
        <v>0.8935303266363066</v>
      </c>
      <c r="AA272" s="8">
        <f t="shared" si="200"/>
        <v>5.325381110020718</v>
      </c>
      <c r="AD272" s="7">
        <f t="shared" si="215"/>
        <v>-2.4488498466107886E-2</v>
      </c>
      <c r="AE272" s="6">
        <f t="shared" si="219"/>
        <v>2.9752345627039791E-3</v>
      </c>
      <c r="AF272" s="6">
        <f t="shared" si="189"/>
        <v>1.3775399884953956E-2</v>
      </c>
      <c r="AG272" s="6">
        <f t="shared" si="190"/>
        <v>-2.7454330616557616E-2</v>
      </c>
      <c r="AI272">
        <f t="shared" si="191"/>
        <v>1.1832657293614646E-6</v>
      </c>
      <c r="AL272" s="7">
        <f t="shared" si="220"/>
        <v>3.2896193336905476E-3</v>
      </c>
      <c r="AM272" s="6">
        <f t="shared" si="221"/>
        <v>2.4393187007320336E-2</v>
      </c>
      <c r="AN272" s="6">
        <f t="shared" si="216"/>
        <v>1.2990750395395307E-2</v>
      </c>
      <c r="AO272" s="6">
        <f t="shared" si="217"/>
        <v>-2.14191834929344E-2</v>
      </c>
      <c r="AQ272">
        <f t="shared" si="218"/>
        <v>7.2363000237222941E-7</v>
      </c>
      <c r="AT272" s="7">
        <f t="shared" si="225"/>
        <v>3.3065303080915785E-2</v>
      </c>
      <c r="AU272" s="6">
        <f t="shared" si="226"/>
        <v>3.6552837549255916E-2</v>
      </c>
      <c r="AV272" s="6">
        <f t="shared" si="222"/>
        <v>1.3489994621387853E-2</v>
      </c>
      <c r="AW272" s="6">
        <f t="shared" si="223"/>
        <v>-3.6390201812633027E-3</v>
      </c>
      <c r="AY272">
        <f t="shared" si="224"/>
        <v>4.4479019055338838E-3</v>
      </c>
      <c r="BB272" s="7">
        <f t="shared" si="232"/>
        <v>5.7788074908376418E-2</v>
      </c>
      <c r="BC272" s="6">
        <f t="shared" si="233"/>
        <v>1.3683379858448287E-2</v>
      </c>
      <c r="BD272" s="6">
        <f t="shared" si="228"/>
        <v>1.3825956070835185E-2</v>
      </c>
      <c r="BE272" s="6">
        <f t="shared" si="229"/>
        <v>4.4197814334752866E-2</v>
      </c>
      <c r="BG272">
        <f t="shared" si="230"/>
        <v>0.65756155810774897</v>
      </c>
      <c r="BJ272" s="4">
        <f t="shared" si="201"/>
        <v>94.389999000000003</v>
      </c>
      <c r="BK272" s="3">
        <f t="shared" si="202"/>
        <v>-2.4488498466107886E-2</v>
      </c>
      <c r="BL272" s="3"/>
      <c r="BM272" s="3">
        <f t="shared" si="203"/>
        <v>1.3775399884953956E-2</v>
      </c>
      <c r="BN272" s="3">
        <f t="shared" si="203"/>
        <v>-2.7454330616557616E-2</v>
      </c>
      <c r="BO272" s="3">
        <f t="shared" si="204"/>
        <v>3.2896193336905476E-3</v>
      </c>
      <c r="BP272" s="3"/>
      <c r="BQ272" s="3">
        <f t="shared" si="205"/>
        <v>1.2990750395395307E-2</v>
      </c>
      <c r="BR272" s="3">
        <f t="shared" si="205"/>
        <v>-2.14191834929344E-2</v>
      </c>
      <c r="BS272" s="3">
        <f t="shared" si="206"/>
        <v>3.3065303080915785E-2</v>
      </c>
      <c r="BT272" s="3"/>
      <c r="BU272" s="3">
        <f t="shared" si="207"/>
        <v>1.3489994621387853E-2</v>
      </c>
      <c r="BV272" s="3">
        <f t="shared" si="207"/>
        <v>-3.6390201812633027E-3</v>
      </c>
      <c r="BW272" s="3">
        <f t="shared" si="208"/>
        <v>5.7788074908376418E-2</v>
      </c>
      <c r="BX272" s="3"/>
      <c r="BY272" s="3">
        <f t="shared" si="209"/>
        <v>1.3825956070835185E-2</v>
      </c>
      <c r="BZ272" s="3">
        <f t="shared" si="209"/>
        <v>4.4197814334752866E-2</v>
      </c>
    </row>
    <row r="273" spans="1:78" s="2" customFormat="1" hidden="1">
      <c r="A273" s="11">
        <v>41071</v>
      </c>
      <c r="B273">
        <v>95.07</v>
      </c>
      <c r="C273">
        <f t="shared" si="187"/>
        <v>96.730002999999996</v>
      </c>
      <c r="D273">
        <f t="shared" si="188"/>
        <v>79.620002999999997</v>
      </c>
      <c r="E273" s="10">
        <f t="shared" si="192"/>
        <v>7.5177073326618783E-3</v>
      </c>
      <c r="F273" s="10">
        <f t="shared" si="193"/>
        <v>7.7021304298113089E-2</v>
      </c>
      <c r="G273" s="33">
        <f t="shared" si="210"/>
        <v>0.11886538976880336</v>
      </c>
      <c r="H273" s="33">
        <f t="shared" si="211"/>
        <v>1.096032374725292</v>
      </c>
      <c r="I273" s="10">
        <f t="shared" si="194"/>
        <v>1.096032374725292</v>
      </c>
      <c r="J273">
        <f t="shared" si="227"/>
        <v>0.82295524957181487</v>
      </c>
      <c r="K273">
        <f t="shared" si="185"/>
        <v>0.76701555433321134</v>
      </c>
      <c r="L273">
        <f t="shared" si="186"/>
        <v>1.3958830916757335E-3</v>
      </c>
      <c r="M273">
        <f t="shared" si="231"/>
        <v>1.4590713344538825E-3</v>
      </c>
      <c r="N273">
        <f t="shared" si="195"/>
        <v>5.6869418500334079E-5</v>
      </c>
      <c r="P273" s="2">
        <f t="shared" si="212"/>
        <v>0.68000099999999009</v>
      </c>
      <c r="Q273" s="2">
        <f t="shared" si="213"/>
        <v>0.68000099999999009</v>
      </c>
      <c r="R273" s="2">
        <f t="shared" si="214"/>
        <v>0</v>
      </c>
      <c r="S273" s="2">
        <f t="shared" si="182"/>
        <v>-0.4022723181818183</v>
      </c>
      <c r="T273" s="2">
        <f t="shared" si="183"/>
        <v>-0.35499955000000016</v>
      </c>
      <c r="U273" s="9">
        <f t="shared" si="196"/>
        <v>1.1331628960707643</v>
      </c>
      <c r="V273" s="9">
        <f t="shared" si="197"/>
        <v>53.121254741399433</v>
      </c>
      <c r="W273" s="9">
        <f t="shared" si="198"/>
        <v>0.42190870732740515</v>
      </c>
      <c r="X273" s="9">
        <f t="shared" si="184"/>
        <v>0.71885259596594164</v>
      </c>
      <c r="Y273" s="9">
        <f t="shared" si="199"/>
        <v>0.8935303266363066</v>
      </c>
      <c r="AA273" s="8">
        <f t="shared" si="200"/>
        <v>5.3384511529540273</v>
      </c>
      <c r="AD273" s="7">
        <f t="shared" si="215"/>
        <v>7.1783376284286424E-3</v>
      </c>
      <c r="AE273" s="6">
        <f t="shared" si="219"/>
        <v>-8.6550804188396217E-3</v>
      </c>
      <c r="AF273" s="6">
        <f t="shared" si="189"/>
        <v>7.8232479831779732E-3</v>
      </c>
      <c r="AG273" s="6">
        <f t="shared" si="190"/>
        <v>1.5854660146252059E-2</v>
      </c>
      <c r="AI273">
        <f t="shared" si="191"/>
        <v>3.9461577449474627E-7</v>
      </c>
      <c r="AL273" s="7">
        <f t="shared" si="220"/>
        <v>1.312880675383666E-2</v>
      </c>
      <c r="AM273" s="6">
        <f t="shared" si="221"/>
        <v>2.0805706461401584E-2</v>
      </c>
      <c r="AN273" s="6">
        <f t="shared" si="216"/>
        <v>7.7635806377229855E-3</v>
      </c>
      <c r="AO273" s="6">
        <f t="shared" si="217"/>
        <v>-7.7608828351337644E-3</v>
      </c>
      <c r="AQ273">
        <f t="shared" si="218"/>
        <v>9.5002054228192267E-8</v>
      </c>
      <c r="AT273" s="7">
        <f t="shared" si="225"/>
        <v>3.7946685899630746E-2</v>
      </c>
      <c r="AU273" s="6">
        <f t="shared" si="226"/>
        <v>4.1528652432901797E-2</v>
      </c>
      <c r="AV273" s="6">
        <f t="shared" si="222"/>
        <v>7.5164511598570924E-3</v>
      </c>
      <c r="AW273" s="6">
        <f t="shared" si="223"/>
        <v>-4.0272375171576807E-3</v>
      </c>
      <c r="AY273">
        <f t="shared" si="224"/>
        <v>5.4475441737762897E-3</v>
      </c>
      <c r="BB273" s="7">
        <f t="shared" si="232"/>
        <v>6.698879524857726E-2</v>
      </c>
      <c r="BC273" s="6">
        <f t="shared" si="233"/>
        <v>2.1243843913093738E-2</v>
      </c>
      <c r="BD273" s="6">
        <f t="shared" si="228"/>
        <v>7.8494898156237954E-3</v>
      </c>
      <c r="BE273" s="6">
        <f t="shared" si="229"/>
        <v>4.57075147464516E-2</v>
      </c>
      <c r="BG273">
        <f t="shared" si="230"/>
        <v>0.70325049343546098</v>
      </c>
      <c r="BJ273" s="4">
        <f t="shared" si="201"/>
        <v>95.07</v>
      </c>
      <c r="BK273" s="3">
        <f t="shared" si="202"/>
        <v>7.1783376284286424E-3</v>
      </c>
      <c r="BL273" s="3"/>
      <c r="BM273" s="3">
        <f t="shared" si="203"/>
        <v>7.8232479831779732E-3</v>
      </c>
      <c r="BN273" s="3">
        <f t="shared" si="203"/>
        <v>1.5854660146252059E-2</v>
      </c>
      <c r="BO273" s="3">
        <f t="shared" si="204"/>
        <v>1.312880675383666E-2</v>
      </c>
      <c r="BP273" s="3"/>
      <c r="BQ273" s="3">
        <f t="shared" si="205"/>
        <v>7.7635806377229855E-3</v>
      </c>
      <c r="BR273" s="3">
        <f t="shared" si="205"/>
        <v>-7.7608828351337644E-3</v>
      </c>
      <c r="BS273" s="3">
        <f t="shared" si="206"/>
        <v>3.7946685899630746E-2</v>
      </c>
      <c r="BT273" s="3"/>
      <c r="BU273" s="3">
        <f t="shared" si="207"/>
        <v>7.5164511598570924E-3</v>
      </c>
      <c r="BV273" s="3">
        <f t="shared" si="207"/>
        <v>-4.0272375171576807E-3</v>
      </c>
      <c r="BW273" s="3">
        <f t="shared" si="208"/>
        <v>6.698879524857726E-2</v>
      </c>
      <c r="BX273" s="3"/>
      <c r="BY273" s="3">
        <f t="shared" si="209"/>
        <v>7.8494898156237954E-3</v>
      </c>
      <c r="BZ273" s="3">
        <f t="shared" si="209"/>
        <v>4.57075147464516E-2</v>
      </c>
    </row>
    <row r="274" spans="1:78" s="2" customFormat="1" hidden="1">
      <c r="A274" s="11">
        <v>41078</v>
      </c>
      <c r="B274">
        <v>94.760002</v>
      </c>
      <c r="C274">
        <f t="shared" si="187"/>
        <v>96.730002999999996</v>
      </c>
      <c r="D274">
        <f t="shared" si="188"/>
        <v>79.620002999999997</v>
      </c>
      <c r="E274" s="10">
        <f t="shared" si="192"/>
        <v>8.9361400256989815E-3</v>
      </c>
      <c r="F274" s="10">
        <f t="shared" si="193"/>
        <v>7.5602871605076019E-2</v>
      </c>
      <c r="G274" s="33">
        <f t="shared" si="210"/>
        <v>0.14129277985702188</v>
      </c>
      <c r="H274" s="33">
        <f t="shared" si="211"/>
        <v>1.0758477236458959</v>
      </c>
      <c r="I274" s="10">
        <f t="shared" si="194"/>
        <v>1.0758477236458959</v>
      </c>
      <c r="J274">
        <f t="shared" si="227"/>
        <v>0.83603172470890308</v>
      </c>
      <c r="K274">
        <f t="shared" si="185"/>
        <v>0.77449852650808382</v>
      </c>
      <c r="L274">
        <f t="shared" si="186"/>
        <v>1.3475434362695056E-3</v>
      </c>
      <c r="M274">
        <f t="shared" si="231"/>
        <v>1.4540406668611353E-3</v>
      </c>
      <c r="N274">
        <f t="shared" si="195"/>
        <v>9.5847507532466702E-5</v>
      </c>
      <c r="P274" s="2">
        <f t="shared" si="212"/>
        <v>-0.30999799999999311</v>
      </c>
      <c r="Q274" s="2">
        <f t="shared" si="213"/>
        <v>0</v>
      </c>
      <c r="R274" s="2">
        <f t="shared" si="214"/>
        <v>-0.30999799999999311</v>
      </c>
      <c r="S274" s="2">
        <f t="shared" si="182"/>
        <v>-0.33681768181818161</v>
      </c>
      <c r="T274" s="2">
        <f t="shared" si="183"/>
        <v>-0.32449955000000019</v>
      </c>
      <c r="U274" s="9">
        <f t="shared" si="196"/>
        <v>1.0379603972276121</v>
      </c>
      <c r="V274" s="9">
        <f t="shared" si="197"/>
        <v>50.931333044529531</v>
      </c>
      <c r="W274" s="9">
        <f t="shared" si="198"/>
        <v>0.44161800259923423</v>
      </c>
      <c r="X274" s="9">
        <f t="shared" si="184"/>
        <v>0.43274361065311789</v>
      </c>
      <c r="Y274" s="9">
        <f t="shared" si="199"/>
        <v>0.89610530750412198</v>
      </c>
      <c r="AA274" s="8">
        <f t="shared" si="200"/>
        <v>5.3738508823197915</v>
      </c>
      <c r="AD274" s="7">
        <f t="shared" si="215"/>
        <v>-3.2660619744026122E-3</v>
      </c>
      <c r="AE274" s="6">
        <f t="shared" si="219"/>
        <v>1.9561378270130151E-3</v>
      </c>
      <c r="AF274" s="6">
        <f t="shared" si="189"/>
        <v>2.5101184872087495E-3</v>
      </c>
      <c r="AG274" s="6">
        <f t="shared" si="190"/>
        <v>-5.2351711198176092E-3</v>
      </c>
      <c r="AI274">
        <f t="shared" si="191"/>
        <v>4.3025143883473091E-8</v>
      </c>
      <c r="AL274" s="7">
        <f t="shared" si="220"/>
        <v>-2.0576222812081921E-2</v>
      </c>
      <c r="AM274" s="6">
        <f t="shared" si="221"/>
        <v>1.016632938546363E-2</v>
      </c>
      <c r="AN274" s="6">
        <f t="shared" si="216"/>
        <v>2.5208675763669533E-3</v>
      </c>
      <c r="AO274" s="6">
        <f t="shared" si="217"/>
        <v>-3.0802662291732709E-2</v>
      </c>
      <c r="AQ274">
        <f t="shared" si="218"/>
        <v>1.4965362843194514E-6</v>
      </c>
      <c r="AT274" s="7">
        <f t="shared" si="225"/>
        <v>3.184403027110376E-2</v>
      </c>
      <c r="AU274" s="6">
        <f t="shared" si="226"/>
        <v>4.4232583029611007E-2</v>
      </c>
      <c r="AV274" s="6">
        <f t="shared" si="222"/>
        <v>2.421065931558726E-3</v>
      </c>
      <c r="AW274" s="6">
        <f t="shared" si="223"/>
        <v>-1.2950486872447847E-2</v>
      </c>
      <c r="AY274">
        <f t="shared" si="224"/>
        <v>5.6332427246510379E-2</v>
      </c>
      <c r="BB274" s="7">
        <f t="shared" si="232"/>
        <v>6.4622947100010944E-2</v>
      </c>
      <c r="BC274" s="6">
        <f t="shared" si="233"/>
        <v>2.9684158059148192E-2</v>
      </c>
      <c r="BD274" s="6">
        <f t="shared" si="228"/>
        <v>2.4533451808912273E-3</v>
      </c>
      <c r="BE274" s="6">
        <f t="shared" si="229"/>
        <v>3.4627777877579397E-2</v>
      </c>
      <c r="BG274">
        <f t="shared" si="230"/>
        <v>0.40363059260578726</v>
      </c>
      <c r="BJ274" s="4">
        <f t="shared" si="201"/>
        <v>94.760002</v>
      </c>
      <c r="BK274" s="3">
        <f t="shared" si="202"/>
        <v>-3.2660619744026122E-3</v>
      </c>
      <c r="BL274" s="3"/>
      <c r="BM274" s="3">
        <f t="shared" si="203"/>
        <v>2.5101184872087495E-3</v>
      </c>
      <c r="BN274" s="3">
        <f t="shared" si="203"/>
        <v>-5.2351711198176092E-3</v>
      </c>
      <c r="BO274" s="3">
        <f t="shared" si="204"/>
        <v>-2.0576222812081921E-2</v>
      </c>
      <c r="BP274" s="3"/>
      <c r="BQ274" s="3">
        <f t="shared" si="205"/>
        <v>2.5208675763669533E-3</v>
      </c>
      <c r="BR274" s="3">
        <f t="shared" si="205"/>
        <v>-3.0802662291732709E-2</v>
      </c>
      <c r="BS274" s="3">
        <f t="shared" si="206"/>
        <v>3.184403027110376E-2</v>
      </c>
      <c r="BT274" s="3"/>
      <c r="BU274" s="3">
        <f t="shared" si="207"/>
        <v>2.421065931558726E-3</v>
      </c>
      <c r="BV274" s="3">
        <f t="shared" si="207"/>
        <v>-1.2950486872447847E-2</v>
      </c>
      <c r="BW274" s="3">
        <f t="shared" si="208"/>
        <v>6.4622947100010944E-2</v>
      </c>
      <c r="BX274" s="3"/>
      <c r="BY274" s="3">
        <f t="shared" si="209"/>
        <v>2.4533451808912273E-3</v>
      </c>
      <c r="BZ274" s="3">
        <f t="shared" si="209"/>
        <v>3.4627777877579397E-2</v>
      </c>
    </row>
    <row r="275" spans="1:78" s="2" customFormat="1" hidden="1">
      <c r="A275" s="11">
        <v>41085</v>
      </c>
      <c r="B275">
        <v>94.949996999999996</v>
      </c>
      <c r="C275">
        <f t="shared" si="187"/>
        <v>96.730002999999996</v>
      </c>
      <c r="D275">
        <f t="shared" si="188"/>
        <v>79.620002999999997</v>
      </c>
      <c r="E275" s="10">
        <f t="shared" si="192"/>
        <v>8.0662458913732648E-3</v>
      </c>
      <c r="F275" s="10">
        <f t="shared" si="193"/>
        <v>7.6472765739401746E-2</v>
      </c>
      <c r="G275" s="33">
        <f t="shared" si="210"/>
        <v>0.12753854591857325</v>
      </c>
      <c r="H275" s="33">
        <f t="shared" si="211"/>
        <v>1.0882265341904998</v>
      </c>
      <c r="I275" s="10">
        <f t="shared" si="194"/>
        <v>1.0882265341904998</v>
      </c>
      <c r="J275">
        <f t="shared" si="227"/>
        <v>0.84146153446373417</v>
      </c>
      <c r="K275">
        <f t="shared" si="185"/>
        <v>0.78092545175217432</v>
      </c>
      <c r="L275">
        <f t="shared" si="186"/>
        <v>1.2873184524026624E-3</v>
      </c>
      <c r="M275">
        <f t="shared" si="231"/>
        <v>1.4404669427930713E-3</v>
      </c>
      <c r="N275">
        <f t="shared" si="195"/>
        <v>1.3783364135136803E-4</v>
      </c>
      <c r="P275" s="2">
        <f t="shared" si="212"/>
        <v>0.18999499999999614</v>
      </c>
      <c r="Q275" s="2">
        <f t="shared" si="213"/>
        <v>0.18999499999999614</v>
      </c>
      <c r="R275" s="2">
        <f t="shared" si="214"/>
        <v>0</v>
      </c>
      <c r="S275" s="2">
        <f t="shared" si="182"/>
        <v>-0.33681768181818161</v>
      </c>
      <c r="T275" s="2">
        <f t="shared" si="183"/>
        <v>-0.32449955000000019</v>
      </c>
      <c r="U275" s="9">
        <f t="shared" si="196"/>
        <v>1.0379603972276121</v>
      </c>
      <c r="V275" s="9">
        <f t="shared" si="197"/>
        <v>50.931333044529531</v>
      </c>
      <c r="W275" s="9">
        <f t="shared" si="198"/>
        <v>0.44161800259923423</v>
      </c>
      <c r="X275" s="9">
        <f t="shared" si="184"/>
        <v>0.43274361065311789</v>
      </c>
      <c r="Y275" s="9">
        <f t="shared" si="199"/>
        <v>0.89610530750412198</v>
      </c>
      <c r="AA275" s="8">
        <f t="shared" si="200"/>
        <v>5.3793226782084425</v>
      </c>
      <c r="AD275" s="7">
        <f t="shared" si="215"/>
        <v>2.0030052661813816E-3</v>
      </c>
      <c r="AE275" s="6">
        <f t="shared" si="219"/>
        <v>-6.315283541106153E-4</v>
      </c>
      <c r="AF275" s="6">
        <f t="shared" si="189"/>
        <v>1.3084011758743401E-3</v>
      </c>
      <c r="AG275" s="6">
        <f t="shared" si="190"/>
        <v>2.6351766590229295E-3</v>
      </c>
      <c r="AI275">
        <f t="shared" si="191"/>
        <v>1.0901343837141678E-8</v>
      </c>
      <c r="AL275" s="7">
        <f t="shared" si="220"/>
        <v>5.915280920207433E-3</v>
      </c>
      <c r="AM275" s="6">
        <f t="shared" si="221"/>
        <v>4.3937104891317996E-4</v>
      </c>
      <c r="AN275" s="6">
        <f t="shared" si="216"/>
        <v>1.2316817357019166E-3</v>
      </c>
      <c r="AO275" s="6">
        <f t="shared" si="217"/>
        <v>5.4714594173445692E-3</v>
      </c>
      <c r="AQ275">
        <f t="shared" si="218"/>
        <v>4.7219034945817938E-8</v>
      </c>
      <c r="AT275" s="7">
        <f t="shared" si="225"/>
        <v>2.6249896720508554E-2</v>
      </c>
      <c r="AU275" s="6">
        <f t="shared" si="226"/>
        <v>4.2569283258502108E-2</v>
      </c>
      <c r="AV275" s="6">
        <f t="shared" si="222"/>
        <v>1.1184990040204932E-3</v>
      </c>
      <c r="AW275" s="6">
        <f t="shared" si="223"/>
        <v>-1.7369282546799824E-2</v>
      </c>
      <c r="AY275">
        <f t="shared" si="224"/>
        <v>0.10133279747993731</v>
      </c>
      <c r="BB275" s="7">
        <f t="shared" si="232"/>
        <v>4.4140632834847031E-2</v>
      </c>
      <c r="BC275" s="6">
        <f t="shared" si="233"/>
        <v>3.4896245101038587E-2</v>
      </c>
      <c r="BD275" s="6">
        <f t="shared" si="228"/>
        <v>1.2366496382100131E-3</v>
      </c>
      <c r="BE275" s="6">
        <f t="shared" si="229"/>
        <v>8.9120983200373996E-3</v>
      </c>
      <c r="BG275">
        <f t="shared" si="230"/>
        <v>2.6735897504033206E-2</v>
      </c>
      <c r="BJ275" s="4">
        <f t="shared" si="201"/>
        <v>94.949996999999996</v>
      </c>
      <c r="BK275" s="3">
        <f t="shared" si="202"/>
        <v>2.0030052661813816E-3</v>
      </c>
      <c r="BL275" s="3"/>
      <c r="BM275" s="3">
        <f t="shared" si="203"/>
        <v>1.3084011758743401E-3</v>
      </c>
      <c r="BN275" s="3">
        <f t="shared" si="203"/>
        <v>2.6351766590229295E-3</v>
      </c>
      <c r="BO275" s="3">
        <f t="shared" si="204"/>
        <v>5.915280920207433E-3</v>
      </c>
      <c r="BP275" s="3"/>
      <c r="BQ275" s="3">
        <f t="shared" si="205"/>
        <v>1.2316817357019166E-3</v>
      </c>
      <c r="BR275" s="3">
        <f t="shared" si="205"/>
        <v>5.4714594173445692E-3</v>
      </c>
      <c r="BS275" s="3">
        <f t="shared" si="206"/>
        <v>2.6249896720508554E-2</v>
      </c>
      <c r="BT275" s="3"/>
      <c r="BU275" s="3">
        <f t="shared" si="207"/>
        <v>1.1184990040204932E-3</v>
      </c>
      <c r="BV275" s="3">
        <f t="shared" si="207"/>
        <v>-1.7369282546799824E-2</v>
      </c>
      <c r="BW275" s="3">
        <f t="shared" si="208"/>
        <v>4.4140632834847031E-2</v>
      </c>
      <c r="BX275" s="3"/>
      <c r="BY275" s="3">
        <f t="shared" si="209"/>
        <v>1.2366496382100131E-3</v>
      </c>
      <c r="BZ275" s="3">
        <f t="shared" si="209"/>
        <v>8.9120983200373996E-3</v>
      </c>
    </row>
    <row r="276" spans="1:78" s="2" customFormat="1" hidden="1">
      <c r="A276" s="11">
        <v>41092</v>
      </c>
      <c r="B276">
        <v>95.959998999999996</v>
      </c>
      <c r="C276">
        <f t="shared" si="187"/>
        <v>96.730002999999996</v>
      </c>
      <c r="D276">
        <f t="shared" si="188"/>
        <v>79.620002999999997</v>
      </c>
      <c r="E276" s="10">
        <f t="shared" si="192"/>
        <v>3.4709664726184281E-3</v>
      </c>
      <c r="F276" s="10">
        <f t="shared" si="193"/>
        <v>8.1068045158156549E-2</v>
      </c>
      <c r="G276" s="33">
        <f t="shared" si="210"/>
        <v>5.4880798677773478E-2</v>
      </c>
      <c r="H276" s="33">
        <f t="shared" si="211"/>
        <v>1.1536185067072191</v>
      </c>
      <c r="I276" s="10">
        <f t="shared" si="194"/>
        <v>1.1536185067072191</v>
      </c>
      <c r="J276">
        <f t="shared" si="227"/>
        <v>0.84917558905498458</v>
      </c>
      <c r="K276">
        <f t="shared" si="185"/>
        <v>0.78632409137795922</v>
      </c>
      <c r="L276">
        <f t="shared" si="186"/>
        <v>1.2149156090367141E-3</v>
      </c>
      <c r="M276">
        <f t="shared" si="231"/>
        <v>1.417936460283799E-3</v>
      </c>
      <c r="N276">
        <f t="shared" si="195"/>
        <v>1.8271876612237643E-4</v>
      </c>
      <c r="P276" s="2">
        <f t="shared" si="212"/>
        <v>1.0100020000000001</v>
      </c>
      <c r="Q276" s="2">
        <f t="shared" si="213"/>
        <v>1.0100020000000001</v>
      </c>
      <c r="R276" s="2">
        <f t="shared" si="214"/>
        <v>0</v>
      </c>
      <c r="S276" s="2">
        <f t="shared" si="182"/>
        <v>-0.29499959090909106</v>
      </c>
      <c r="T276" s="2">
        <f t="shared" si="183"/>
        <v>-0.3209995499999998</v>
      </c>
      <c r="U276" s="9">
        <f t="shared" si="196"/>
        <v>0.91900312916043414</v>
      </c>
      <c r="V276" s="9">
        <f t="shared" si="197"/>
        <v>47.889610766945388</v>
      </c>
      <c r="W276" s="9">
        <f t="shared" si="198"/>
        <v>0.46899350309749155</v>
      </c>
      <c r="X276" s="9">
        <f t="shared" si="184"/>
        <v>3.5348545940577812E-2</v>
      </c>
      <c r="Y276" s="9">
        <f t="shared" si="199"/>
        <v>0.89968186308653486</v>
      </c>
      <c r="AA276" s="8">
        <f t="shared" si="200"/>
        <v>5.4180336740051338</v>
      </c>
      <c r="AD276" s="7">
        <f t="shared" si="215"/>
        <v>1.0581021887767342E-2</v>
      </c>
      <c r="AE276" s="6">
        <f t="shared" si="219"/>
        <v>6.2920135769743615E-3</v>
      </c>
      <c r="AF276" s="6">
        <f t="shared" si="189"/>
        <v>2.0517404986743417E-3</v>
      </c>
      <c r="AG276" s="6">
        <f t="shared" si="190"/>
        <v>4.2437293554855246E-3</v>
      </c>
      <c r="AI276">
        <f t="shared" si="191"/>
        <v>2.8271960506451468E-8</v>
      </c>
      <c r="AL276" s="7">
        <f t="shared" si="220"/>
        <v>9.3179651795459884E-3</v>
      </c>
      <c r="AM276" s="6">
        <f t="shared" si="221"/>
        <v>1.9464575103770401E-3</v>
      </c>
      <c r="AN276" s="6">
        <f t="shared" si="216"/>
        <v>1.9567884103352229E-3</v>
      </c>
      <c r="AO276" s="6">
        <f t="shared" si="217"/>
        <v>7.3424910140837095E-3</v>
      </c>
      <c r="AQ276">
        <f t="shared" si="218"/>
        <v>8.503497522381707E-8</v>
      </c>
      <c r="AT276" s="7">
        <f t="shared" si="225"/>
        <v>1.9785922141665045E-2</v>
      </c>
      <c r="AU276" s="6">
        <f t="shared" si="226"/>
        <v>4.0360841137700852E-2</v>
      </c>
      <c r="AV276" s="6">
        <f t="shared" si="222"/>
        <v>1.7773241783277602E-3</v>
      </c>
      <c r="AW276" s="6">
        <f t="shared" si="223"/>
        <v>-2.1808430888686843E-2</v>
      </c>
      <c r="AY276">
        <f t="shared" si="224"/>
        <v>0.15974788285390432</v>
      </c>
      <c r="BB276" s="7">
        <f t="shared" si="232"/>
        <v>4.9561605888890317E-2</v>
      </c>
      <c r="BC276" s="6">
        <f t="shared" si="233"/>
        <v>3.9702402167957319E-2</v>
      </c>
      <c r="BD276" s="6">
        <f t="shared" si="228"/>
        <v>1.8777783878457278E-3</v>
      </c>
      <c r="BE276" s="6">
        <f t="shared" si="229"/>
        <v>9.0010483990761517E-3</v>
      </c>
      <c r="BG276">
        <f t="shared" si="230"/>
        <v>2.7272253389872995E-2</v>
      </c>
      <c r="BJ276" s="4">
        <f t="shared" si="201"/>
        <v>95.959998999999996</v>
      </c>
      <c r="BK276" s="3">
        <f t="shared" si="202"/>
        <v>1.0581021887767342E-2</v>
      </c>
      <c r="BL276" s="3"/>
      <c r="BM276" s="3">
        <f t="shared" si="203"/>
        <v>2.0517404986743417E-3</v>
      </c>
      <c r="BN276" s="3">
        <f t="shared" si="203"/>
        <v>4.2437293554855246E-3</v>
      </c>
      <c r="BO276" s="3">
        <f t="shared" si="204"/>
        <v>9.3179651795459884E-3</v>
      </c>
      <c r="BP276" s="3"/>
      <c r="BQ276" s="3">
        <f t="shared" si="205"/>
        <v>1.9567884103352229E-3</v>
      </c>
      <c r="BR276" s="3">
        <f t="shared" si="205"/>
        <v>7.3424910140837095E-3</v>
      </c>
      <c r="BS276" s="3">
        <f t="shared" si="206"/>
        <v>1.9785922141665045E-2</v>
      </c>
      <c r="BT276" s="3"/>
      <c r="BU276" s="3">
        <f t="shared" si="207"/>
        <v>1.7773241783277602E-3</v>
      </c>
      <c r="BV276" s="3">
        <f t="shared" si="207"/>
        <v>-2.1808430888686843E-2</v>
      </c>
      <c r="BW276" s="3">
        <f t="shared" si="208"/>
        <v>4.9561605888890317E-2</v>
      </c>
      <c r="BX276" s="3"/>
      <c r="BY276" s="3">
        <f t="shared" si="209"/>
        <v>1.8777783878457278E-3</v>
      </c>
      <c r="BZ276" s="3">
        <f t="shared" si="209"/>
        <v>9.0010483990761517E-3</v>
      </c>
    </row>
    <row r="277" spans="1:78" s="2" customFormat="1" hidden="1">
      <c r="A277" s="11">
        <v>41099</v>
      </c>
      <c r="B277">
        <v>97.5</v>
      </c>
      <c r="C277">
        <f t="shared" si="187"/>
        <v>97.5</v>
      </c>
      <c r="D277">
        <f t="shared" si="188"/>
        <v>79.620002999999997</v>
      </c>
      <c r="E277" s="10">
        <f t="shared" si="192"/>
        <v>0</v>
      </c>
      <c r="F277" s="10">
        <f t="shared" si="193"/>
        <v>8.7982426086687021E-2</v>
      </c>
      <c r="G277" s="33">
        <f t="shared" si="210"/>
        <v>0</v>
      </c>
      <c r="H277" s="33">
        <f t="shared" si="211"/>
        <v>1.2520118722560571</v>
      </c>
      <c r="I277" s="10">
        <f t="shared" si="194"/>
        <v>1.2520118722560571</v>
      </c>
      <c r="J277">
        <f t="shared" si="227"/>
        <v>0.8626304103665362</v>
      </c>
      <c r="K277">
        <f t="shared" si="185"/>
        <v>0.79097509598706139</v>
      </c>
      <c r="L277">
        <f t="shared" si="186"/>
        <v>1.1327941762130519E-3</v>
      </c>
      <c r="M277">
        <f t="shared" si="231"/>
        <v>1.3861857405287838E-3</v>
      </c>
      <c r="N277">
        <f t="shared" si="195"/>
        <v>2.280524078841587E-4</v>
      </c>
      <c r="P277" s="2">
        <f t="shared" si="212"/>
        <v>1.5400010000000037</v>
      </c>
      <c r="Q277" s="2">
        <f t="shared" si="213"/>
        <v>1.5400010000000037</v>
      </c>
      <c r="R277" s="2">
        <f t="shared" si="214"/>
        <v>0</v>
      </c>
      <c r="S277" s="2">
        <f t="shared" si="182"/>
        <v>-0.29499959090909106</v>
      </c>
      <c r="T277" s="2">
        <f t="shared" si="183"/>
        <v>-0.3209995499999998</v>
      </c>
      <c r="U277" s="9">
        <f t="shared" si="196"/>
        <v>0.91900312916043414</v>
      </c>
      <c r="V277" s="9">
        <f t="shared" si="197"/>
        <v>47.889610766945388</v>
      </c>
      <c r="W277" s="9">
        <f t="shared" si="198"/>
        <v>0.46899350309749155</v>
      </c>
      <c r="X277" s="9">
        <f t="shared" si="184"/>
        <v>3.5348545940577812E-2</v>
      </c>
      <c r="Y277" s="9">
        <f t="shared" si="199"/>
        <v>0.89968186308653486</v>
      </c>
      <c r="AA277" s="8">
        <f t="shared" si="200"/>
        <v>5.4315338289584467</v>
      </c>
      <c r="AD277" s="7">
        <f t="shared" si="215"/>
        <v>1.592095045331644E-2</v>
      </c>
      <c r="AE277" s="6">
        <f t="shared" si="219"/>
        <v>1.3250986170541891E-2</v>
      </c>
      <c r="AF277" s="6">
        <f t="shared" si="189"/>
        <v>1.3131458991209994E-3</v>
      </c>
      <c r="AG277" s="6">
        <f t="shared" si="190"/>
        <v>2.6369467016094852E-3</v>
      </c>
      <c r="AI277">
        <f t="shared" si="191"/>
        <v>1.0915993574771026E-8</v>
      </c>
      <c r="AL277" s="7">
        <f t="shared" si="220"/>
        <v>2.8504977607265117E-2</v>
      </c>
      <c r="AM277" s="6">
        <f t="shared" si="221"/>
        <v>5.790500223734155E-3</v>
      </c>
      <c r="AN277" s="6">
        <f t="shared" si="216"/>
        <v>1.2434269981002138E-3</v>
      </c>
      <c r="AO277" s="6">
        <f t="shared" si="217"/>
        <v>2.2652322120437284E-2</v>
      </c>
      <c r="AQ277">
        <f t="shared" si="218"/>
        <v>8.0934968051743256E-7</v>
      </c>
      <c r="AT277" s="7">
        <f t="shared" si="225"/>
        <v>3.8367722386699186E-2</v>
      </c>
      <c r="AU277" s="6">
        <f t="shared" si="226"/>
        <v>3.8091701650230965E-2</v>
      </c>
      <c r="AV277" s="6">
        <f t="shared" si="222"/>
        <v>1.157574663293609E-3</v>
      </c>
      <c r="AW277" s="6">
        <f t="shared" si="223"/>
        <v>-5.4459622976535393E-4</v>
      </c>
      <c r="AY277">
        <f t="shared" si="224"/>
        <v>9.9617475873267121E-5</v>
      </c>
      <c r="BB277" s="7">
        <f t="shared" si="232"/>
        <v>6.3185601532493293E-2</v>
      </c>
      <c r="BC277" s="6">
        <f t="shared" si="233"/>
        <v>4.4372593790528193E-2</v>
      </c>
      <c r="BD277" s="6">
        <f t="shared" si="228"/>
        <v>1.1066145241858812E-3</v>
      </c>
      <c r="BE277" s="6">
        <f t="shared" si="229"/>
        <v>1.7555255891667239E-2</v>
      </c>
      <c r="BG277">
        <f t="shared" si="230"/>
        <v>0.10374069615673964</v>
      </c>
      <c r="BJ277" s="4">
        <f t="shared" si="201"/>
        <v>97.5</v>
      </c>
      <c r="BK277" s="3">
        <f t="shared" si="202"/>
        <v>1.592095045331644E-2</v>
      </c>
      <c r="BL277" s="3"/>
      <c r="BM277" s="3">
        <f t="shared" si="203"/>
        <v>1.3131458991209994E-3</v>
      </c>
      <c r="BN277" s="3">
        <f t="shared" si="203"/>
        <v>2.6369467016094852E-3</v>
      </c>
      <c r="BO277" s="3">
        <f t="shared" si="204"/>
        <v>2.8504977607265117E-2</v>
      </c>
      <c r="BP277" s="3"/>
      <c r="BQ277" s="3">
        <f t="shared" si="205"/>
        <v>1.2434269981002138E-3</v>
      </c>
      <c r="BR277" s="3">
        <f t="shared" si="205"/>
        <v>2.2652322120437284E-2</v>
      </c>
      <c r="BS277" s="3">
        <f t="shared" si="206"/>
        <v>3.8367722386699186E-2</v>
      </c>
      <c r="BT277" s="3"/>
      <c r="BU277" s="3">
        <f t="shared" si="207"/>
        <v>1.157574663293609E-3</v>
      </c>
      <c r="BV277" s="3">
        <f t="shared" si="207"/>
        <v>-5.4459622976535393E-4</v>
      </c>
      <c r="BW277" s="3">
        <f t="shared" si="208"/>
        <v>6.3185601532493293E-2</v>
      </c>
      <c r="BX277" s="3"/>
      <c r="BY277" s="3">
        <f t="shared" si="209"/>
        <v>1.1066145241858812E-3</v>
      </c>
      <c r="BZ277" s="3">
        <f t="shared" si="209"/>
        <v>1.7555255891667239E-2</v>
      </c>
    </row>
    <row r="278" spans="1:78" s="2" customFormat="1" hidden="1">
      <c r="A278" s="11">
        <v>41106</v>
      </c>
      <c r="B278">
        <v>98.779999000000004</v>
      </c>
      <c r="C278">
        <f t="shared" si="187"/>
        <v>98.779999000000004</v>
      </c>
      <c r="D278">
        <f t="shared" si="188"/>
        <v>79.620002999999997</v>
      </c>
      <c r="E278" s="10">
        <f t="shared" si="192"/>
        <v>0</v>
      </c>
      <c r="F278" s="10">
        <f t="shared" si="193"/>
        <v>9.3646827817096462E-2</v>
      </c>
      <c r="G278" s="33">
        <f t="shared" si="210"/>
        <v>0</v>
      </c>
      <c r="H278" s="33">
        <f t="shared" si="211"/>
        <v>1.3326177219823749</v>
      </c>
      <c r="I278" s="10">
        <f t="shared" si="194"/>
        <v>1.3326177219823749</v>
      </c>
      <c r="J278">
        <f t="shared" si="227"/>
        <v>0.88038582467101101</v>
      </c>
      <c r="K278">
        <f t="shared" si="185"/>
        <v>0.79537926720510532</v>
      </c>
      <c r="L278">
        <f t="shared" si="186"/>
        <v>1.0463658549207961E-3</v>
      </c>
      <c r="M278">
        <f t="shared" si="231"/>
        <v>1.3455111047824516E-3</v>
      </c>
      <c r="N278">
        <f t="shared" si="195"/>
        <v>2.6923072487548995E-4</v>
      </c>
      <c r="P278" s="2">
        <f t="shared" si="212"/>
        <v>1.2799990000000037</v>
      </c>
      <c r="Q278" s="2">
        <f t="shared" si="213"/>
        <v>1.2799990000000037</v>
      </c>
      <c r="R278" s="2">
        <f t="shared" si="214"/>
        <v>0</v>
      </c>
      <c r="S278" s="2">
        <f t="shared" ref="S278:S341" si="234">AVERAGE(R257:R278)</f>
        <v>-0.29181777272727255</v>
      </c>
      <c r="T278" s="2">
        <f t="shared" ref="T278:T341" si="235">AVERAGE(R259:R278)</f>
        <v>-0.3209995499999998</v>
      </c>
      <c r="U278" s="9">
        <f t="shared" si="196"/>
        <v>0.90909090909090906</v>
      </c>
      <c r="V278" s="9">
        <f t="shared" si="197"/>
        <v>47.61904761904762</v>
      </c>
      <c r="W278" s="9">
        <f t="shared" si="198"/>
        <v>0.47142857142857147</v>
      </c>
      <c r="X278" s="9">
        <f t="shared" ref="X278:X341" si="236">(V278-MIN(V259:V278))/(MAX(V259:V278)-MIN(V259:V278))</f>
        <v>0</v>
      </c>
      <c r="Y278" s="9">
        <f t="shared" si="199"/>
        <v>0.9</v>
      </c>
      <c r="AA278" s="8">
        <f t="shared" si="200"/>
        <v>5.4520836268244581</v>
      </c>
      <c r="AD278" s="7">
        <f t="shared" si="215"/>
        <v>1.3042766985170531E-2</v>
      </c>
      <c r="AE278" s="6">
        <f t="shared" si="219"/>
        <v>1.4481858719243484E-2</v>
      </c>
      <c r="AF278" s="6">
        <f t="shared" si="189"/>
        <v>7.0011180601458104E-4</v>
      </c>
      <c r="AG278" s="6">
        <f t="shared" si="190"/>
        <v>-1.4938827523702011E-3</v>
      </c>
      <c r="AI278">
        <f t="shared" si="191"/>
        <v>3.5034312053833085E-9</v>
      </c>
      <c r="AL278" s="7">
        <f t="shared" si="220"/>
        <v>3.9544739326254352E-2</v>
      </c>
      <c r="AM278" s="6">
        <f t="shared" si="221"/>
        <v>2.0820740758318225E-2</v>
      </c>
      <c r="AN278" s="6">
        <f t="shared" si="216"/>
        <v>6.5244952851330261E-4</v>
      </c>
      <c r="AO278" s="6">
        <f t="shared" si="217"/>
        <v>1.8442376337947888E-2</v>
      </c>
      <c r="AQ278">
        <f t="shared" si="218"/>
        <v>5.3646884067902228E-7</v>
      </c>
      <c r="AT278" s="7">
        <f t="shared" si="225"/>
        <v>2.0971521780353698E-2</v>
      </c>
      <c r="AU278" s="6">
        <f t="shared" si="226"/>
        <v>3.3868116582703056E-2</v>
      </c>
      <c r="AV278" s="6">
        <f t="shared" si="222"/>
        <v>6.2008284553693278E-4</v>
      </c>
      <c r="AW278" s="6">
        <f t="shared" si="223"/>
        <v>-1.3592814319236583E-2</v>
      </c>
      <c r="AY278">
        <f t="shared" si="224"/>
        <v>6.2059038304183189E-2</v>
      </c>
      <c r="BB278" s="7">
        <f t="shared" si="232"/>
        <v>7.3391774863539358E-2</v>
      </c>
      <c r="BC278" s="6">
        <f t="shared" si="233"/>
        <v>4.9812106856388656E-2</v>
      </c>
      <c r="BD278" s="6">
        <f t="shared" si="228"/>
        <v>5.8992114701743889E-4</v>
      </c>
      <c r="BE278" s="6">
        <f t="shared" si="229"/>
        <v>2.2212471900817564E-2</v>
      </c>
      <c r="BG278">
        <f t="shared" si="230"/>
        <v>0.16608431220277131</v>
      </c>
      <c r="BJ278" s="4">
        <f t="shared" si="201"/>
        <v>98.779999000000004</v>
      </c>
      <c r="BK278" s="3">
        <f t="shared" si="202"/>
        <v>1.3042766985170531E-2</v>
      </c>
      <c r="BL278" s="3"/>
      <c r="BM278" s="3">
        <f t="shared" si="203"/>
        <v>7.0011180601458104E-4</v>
      </c>
      <c r="BN278" s="3">
        <f t="shared" si="203"/>
        <v>-1.4938827523702011E-3</v>
      </c>
      <c r="BO278" s="3">
        <f t="shared" si="204"/>
        <v>3.9544739326254352E-2</v>
      </c>
      <c r="BP278" s="3"/>
      <c r="BQ278" s="3">
        <f t="shared" si="205"/>
        <v>6.5244952851330261E-4</v>
      </c>
      <c r="BR278" s="3">
        <f t="shared" si="205"/>
        <v>1.8442376337947888E-2</v>
      </c>
      <c r="BS278" s="3">
        <f t="shared" si="206"/>
        <v>2.0971521780353698E-2</v>
      </c>
      <c r="BT278" s="3"/>
      <c r="BU278" s="3">
        <f t="shared" si="207"/>
        <v>6.2008284553693278E-4</v>
      </c>
      <c r="BV278" s="3">
        <f t="shared" si="207"/>
        <v>-1.3592814319236583E-2</v>
      </c>
      <c r="BW278" s="3">
        <f t="shared" si="208"/>
        <v>7.3391774863539358E-2</v>
      </c>
      <c r="BX278" s="3"/>
      <c r="BY278" s="3">
        <f t="shared" si="209"/>
        <v>5.8992114701743889E-4</v>
      </c>
      <c r="BZ278" s="3">
        <f t="shared" si="209"/>
        <v>2.2212471900817564E-2</v>
      </c>
    </row>
    <row r="279" spans="1:78" s="2" customFormat="1" hidden="1">
      <c r="A279" s="11">
        <v>41113</v>
      </c>
      <c r="B279">
        <v>98.120002999999997</v>
      </c>
      <c r="C279">
        <f t="shared" si="187"/>
        <v>98.779999000000004</v>
      </c>
      <c r="D279">
        <f t="shared" si="188"/>
        <v>79.620002999999997</v>
      </c>
      <c r="E279" s="10">
        <f t="shared" si="192"/>
        <v>2.9114646161286549E-3</v>
      </c>
      <c r="F279" s="10">
        <f t="shared" si="193"/>
        <v>9.0735363200967784E-2</v>
      </c>
      <c r="G279" s="33">
        <f t="shared" si="210"/>
        <v>4.6034297569771759E-2</v>
      </c>
      <c r="H279" s="33">
        <f t="shared" si="211"/>
        <v>1.2911868541695801</v>
      </c>
      <c r="I279" s="10">
        <f t="shared" si="194"/>
        <v>1.2911868541695801</v>
      </c>
      <c r="J279">
        <f t="shared" si="227"/>
        <v>0.89211518749352736</v>
      </c>
      <c r="K279">
        <f t="shared" si="185"/>
        <v>0.79960534266193128</v>
      </c>
      <c r="L279">
        <f t="shared" si="186"/>
        <v>9.5896271643639832E-4</v>
      </c>
      <c r="M279">
        <f t="shared" si="231"/>
        <v>1.2964639471040552E-3</v>
      </c>
      <c r="N279">
        <f t="shared" si="195"/>
        <v>3.037511076008912E-4</v>
      </c>
      <c r="P279" s="2">
        <f t="shared" si="212"/>
        <v>-0.65999600000000669</v>
      </c>
      <c r="Q279" s="2">
        <f t="shared" si="213"/>
        <v>0</v>
      </c>
      <c r="R279" s="2">
        <f t="shared" si="214"/>
        <v>-0.65999600000000669</v>
      </c>
      <c r="S279" s="2">
        <f t="shared" si="234"/>
        <v>-0.32181759090909101</v>
      </c>
      <c r="T279" s="2">
        <f t="shared" si="235"/>
        <v>-0.30949935000000012</v>
      </c>
      <c r="U279" s="9">
        <f t="shared" si="196"/>
        <v>1.0398005388673381</v>
      </c>
      <c r="V279" s="9">
        <f t="shared" si="197"/>
        <v>50.97559879284664</v>
      </c>
      <c r="W279" s="9">
        <f t="shared" si="198"/>
        <v>0.44121961086438027</v>
      </c>
      <c r="X279" s="9">
        <f t="shared" si="236"/>
        <v>0.43852684406882536</v>
      </c>
      <c r="Y279" s="9">
        <f t="shared" si="199"/>
        <v>0.89605325840338057</v>
      </c>
      <c r="AA279" s="8">
        <f t="shared" si="200"/>
        <v>5.4296918078688892</v>
      </c>
      <c r="AD279" s="7">
        <f t="shared" si="215"/>
        <v>-6.703895023877548E-3</v>
      </c>
      <c r="AE279" s="6">
        <f t="shared" si="219"/>
        <v>3.1694359806464915E-3</v>
      </c>
      <c r="AF279" s="6">
        <f t="shared" si="189"/>
        <v>4.9570241016231569E-3</v>
      </c>
      <c r="AG279" s="6">
        <f t="shared" si="190"/>
        <v>-9.8603140661335988E-3</v>
      </c>
      <c r="AI279">
        <f t="shared" si="191"/>
        <v>1.5263075899967364E-7</v>
      </c>
      <c r="AL279" s="7">
        <f t="shared" si="220"/>
        <v>2.2259822414609477E-2</v>
      </c>
      <c r="AM279" s="6">
        <f t="shared" si="221"/>
        <v>2.4906876131918734E-2</v>
      </c>
      <c r="AN279" s="6">
        <f t="shared" si="216"/>
        <v>4.8805705888536749E-3</v>
      </c>
      <c r="AO279" s="6">
        <f t="shared" si="217"/>
        <v>-2.7006465359487968E-3</v>
      </c>
      <c r="AQ279">
        <f t="shared" si="218"/>
        <v>1.1503930145318983E-8</v>
      </c>
      <c r="AT279" s="7">
        <f t="shared" si="225"/>
        <v>3.8756125222583926E-2</v>
      </c>
      <c r="AU279" s="6">
        <f t="shared" si="226"/>
        <v>3.0873400937932588E-2</v>
      </c>
      <c r="AV279" s="6">
        <f t="shared" si="222"/>
        <v>4.4489130980570005E-3</v>
      </c>
      <c r="AW279" s="6">
        <f t="shared" si="223"/>
        <v>7.2779927301861932E-3</v>
      </c>
      <c r="AY279">
        <f t="shared" si="224"/>
        <v>1.7791374742652771E-2</v>
      </c>
      <c r="BB279" s="7">
        <f t="shared" si="232"/>
        <v>5.9090741022885307E-2</v>
      </c>
      <c r="BC279" s="6">
        <f t="shared" si="233"/>
        <v>5.375920868137387E-2</v>
      </c>
      <c r="BD279" s="6">
        <f t="shared" si="228"/>
        <v>4.1154392771775693E-3</v>
      </c>
      <c r="BE279" s="6">
        <f t="shared" si="229"/>
        <v>3.4898690649753303E-3</v>
      </c>
      <c r="BG279">
        <f t="shared" si="230"/>
        <v>4.0997096082626668E-3</v>
      </c>
      <c r="BJ279" s="4">
        <f t="shared" si="201"/>
        <v>98.120002999999997</v>
      </c>
      <c r="BK279" s="3">
        <f t="shared" si="202"/>
        <v>-6.703895023877548E-3</v>
      </c>
      <c r="BL279" s="3"/>
      <c r="BM279" s="3">
        <f t="shared" si="203"/>
        <v>4.9570241016231569E-3</v>
      </c>
      <c r="BN279" s="3">
        <f t="shared" si="203"/>
        <v>-9.8603140661335988E-3</v>
      </c>
      <c r="BO279" s="3">
        <f t="shared" si="204"/>
        <v>2.2259822414609477E-2</v>
      </c>
      <c r="BP279" s="3"/>
      <c r="BQ279" s="3">
        <f t="shared" si="205"/>
        <v>4.8805705888536749E-3</v>
      </c>
      <c r="BR279" s="3">
        <f t="shared" si="205"/>
        <v>-2.7006465359487968E-3</v>
      </c>
      <c r="BS279" s="3">
        <f t="shared" si="206"/>
        <v>3.8756125222583926E-2</v>
      </c>
      <c r="BT279" s="3"/>
      <c r="BU279" s="3">
        <f t="shared" si="207"/>
        <v>4.4489130980570005E-3</v>
      </c>
      <c r="BV279" s="3">
        <f t="shared" si="207"/>
        <v>7.2779927301861932E-3</v>
      </c>
      <c r="BW279" s="3">
        <f t="shared" si="208"/>
        <v>5.9090741022885307E-2</v>
      </c>
      <c r="BX279" s="3"/>
      <c r="BY279" s="3">
        <f t="shared" si="209"/>
        <v>4.1154392771775693E-3</v>
      </c>
      <c r="BZ279" s="3">
        <f t="shared" si="209"/>
        <v>3.4898690649753303E-3</v>
      </c>
    </row>
    <row r="280" spans="1:78" s="2" customFormat="1" hidden="1">
      <c r="A280" s="11">
        <v>41120</v>
      </c>
      <c r="B280">
        <v>97.43</v>
      </c>
      <c r="C280">
        <f t="shared" si="187"/>
        <v>98.779999000000004</v>
      </c>
      <c r="D280">
        <f t="shared" si="188"/>
        <v>79.620002999999997</v>
      </c>
      <c r="E280" s="10">
        <f t="shared" si="192"/>
        <v>5.9763148791294922E-3</v>
      </c>
      <c r="F280" s="10">
        <f t="shared" si="193"/>
        <v>8.7670512937966988E-2</v>
      </c>
      <c r="G280" s="33">
        <f t="shared" si="210"/>
        <v>9.4493835162015399E-2</v>
      </c>
      <c r="H280" s="33">
        <f t="shared" si="211"/>
        <v>1.2475732703365614</v>
      </c>
      <c r="I280" s="10">
        <f t="shared" si="194"/>
        <v>1.2475732703365614</v>
      </c>
      <c r="J280">
        <f t="shared" si="227"/>
        <v>0.89368861709073166</v>
      </c>
      <c r="K280">
        <f t="shared" si="185"/>
        <v>0.8035437099273457</v>
      </c>
      <c r="L280">
        <f t="shared" si="186"/>
        <v>8.7358068072313129E-4</v>
      </c>
      <c r="M280">
        <f t="shared" si="231"/>
        <v>1.2399356507979695E-3</v>
      </c>
      <c r="N280">
        <f t="shared" si="195"/>
        <v>3.2971947306735441E-4</v>
      </c>
      <c r="P280" s="2">
        <f t="shared" si="212"/>
        <v>-0.69000299999999015</v>
      </c>
      <c r="Q280" s="2">
        <f t="shared" si="213"/>
        <v>0</v>
      </c>
      <c r="R280" s="2">
        <f t="shared" si="214"/>
        <v>-0.69000299999999015</v>
      </c>
      <c r="S280" s="2">
        <f t="shared" si="234"/>
        <v>-0.35318136363636332</v>
      </c>
      <c r="T280" s="2">
        <f t="shared" si="235"/>
        <v>-0.22549974999999947</v>
      </c>
      <c r="U280" s="9">
        <f t="shared" si="196"/>
        <v>1.5662162092701395</v>
      </c>
      <c r="V280" s="9">
        <f t="shared" si="197"/>
        <v>61.032122064087069</v>
      </c>
      <c r="W280" s="9">
        <f t="shared" si="198"/>
        <v>0.35071090142321637</v>
      </c>
      <c r="X280" s="9">
        <f t="shared" si="236"/>
        <v>1</v>
      </c>
      <c r="Y280" s="9">
        <f t="shared" si="199"/>
        <v>0.89100000000000001</v>
      </c>
      <c r="AA280" s="8">
        <f t="shared" si="200"/>
        <v>5.3357292379870156</v>
      </c>
      <c r="AD280" s="7">
        <f t="shared" si="215"/>
        <v>-7.0570785278445194E-3</v>
      </c>
      <c r="AE280" s="6">
        <f t="shared" si="219"/>
        <v>-6.8804867758610333E-3</v>
      </c>
      <c r="AF280" s="6">
        <f t="shared" si="189"/>
        <v>8.9850772623133117E-5</v>
      </c>
      <c r="AG280" s="6">
        <f t="shared" si="190"/>
        <v>-2.9566079722123054E-4</v>
      </c>
      <c r="AI280">
        <f t="shared" si="191"/>
        <v>1.3722968133986439E-10</v>
      </c>
      <c r="AL280" s="7">
        <f t="shared" si="220"/>
        <v>-7.1820656655151782E-4</v>
      </c>
      <c r="AM280" s="6">
        <f t="shared" si="221"/>
        <v>2.2397833195394356E-2</v>
      </c>
      <c r="AN280" s="6">
        <f t="shared" si="216"/>
        <v>8.9881254467028018E-5</v>
      </c>
      <c r="AO280" s="6">
        <f t="shared" si="217"/>
        <v>-2.2720973595462549E-2</v>
      </c>
      <c r="AQ280">
        <f t="shared" si="218"/>
        <v>8.1426284089228131E-7</v>
      </c>
      <c r="AT280" s="7">
        <f t="shared" si="225"/>
        <v>2.4520709066310986E-2</v>
      </c>
      <c r="AU280" s="6">
        <f t="shared" si="226"/>
        <v>2.9805326686106987E-2</v>
      </c>
      <c r="AV280" s="6">
        <f t="shared" si="222"/>
        <v>8.8340918357213244E-5</v>
      </c>
      <c r="AW280" s="6">
        <f t="shared" si="223"/>
        <v>-5.2694207841447668E-3</v>
      </c>
      <c r="AY280">
        <f t="shared" si="224"/>
        <v>9.3263569369705906E-3</v>
      </c>
      <c r="BB280" s="7">
        <f t="shared" si="232"/>
        <v>3.4988666028430149E-2</v>
      </c>
      <c r="BC280" s="6">
        <f t="shared" si="233"/>
        <v>5.5723475218460716E-2</v>
      </c>
      <c r="BD280" s="6">
        <f t="shared" si="228"/>
        <v>7.6825704311364137E-5</v>
      </c>
      <c r="BE280" s="6">
        <f t="shared" si="229"/>
        <v>-2.1565479076623553E-2</v>
      </c>
      <c r="BG280">
        <f t="shared" si="230"/>
        <v>0.15654999220393004</v>
      </c>
      <c r="BJ280" s="4">
        <f t="shared" si="201"/>
        <v>97.43</v>
      </c>
      <c r="BK280" s="3">
        <f t="shared" si="202"/>
        <v>-7.0570785278445194E-3</v>
      </c>
      <c r="BL280" s="3"/>
      <c r="BM280" s="3">
        <f t="shared" si="203"/>
        <v>8.9850772623133117E-5</v>
      </c>
      <c r="BN280" s="3">
        <f t="shared" si="203"/>
        <v>-2.9566079722123054E-4</v>
      </c>
      <c r="BO280" s="3">
        <f t="shared" si="204"/>
        <v>-7.1820656655151782E-4</v>
      </c>
      <c r="BP280" s="3"/>
      <c r="BQ280" s="3">
        <f t="shared" si="205"/>
        <v>8.9881254467028018E-5</v>
      </c>
      <c r="BR280" s="3">
        <f t="shared" si="205"/>
        <v>-2.2720973595462549E-2</v>
      </c>
      <c r="BS280" s="3">
        <f t="shared" si="206"/>
        <v>2.4520709066310986E-2</v>
      </c>
      <c r="BT280" s="3"/>
      <c r="BU280" s="3">
        <f t="shared" si="207"/>
        <v>8.8340918357213244E-5</v>
      </c>
      <c r="BV280" s="3">
        <f t="shared" si="207"/>
        <v>-5.2694207841447668E-3</v>
      </c>
      <c r="BW280" s="3">
        <f t="shared" si="208"/>
        <v>3.4988666028430149E-2</v>
      </c>
      <c r="BX280" s="3"/>
      <c r="BY280" s="3">
        <f t="shared" si="209"/>
        <v>7.6825704311364137E-5</v>
      </c>
      <c r="BZ280" s="3">
        <f t="shared" si="209"/>
        <v>-2.1565479076623553E-2</v>
      </c>
    </row>
    <row r="281" spans="1:78" s="2" customFormat="1" hidden="1">
      <c r="A281" s="11">
        <v>41127</v>
      </c>
      <c r="B281">
        <v>96.510002</v>
      </c>
      <c r="C281">
        <f t="shared" si="187"/>
        <v>98.779999000000004</v>
      </c>
      <c r="D281">
        <f t="shared" si="188"/>
        <v>79.620002999999997</v>
      </c>
      <c r="E281" s="10">
        <f t="shared" si="192"/>
        <v>1.0096692807324833E-2</v>
      </c>
      <c r="F281" s="10">
        <f t="shared" si="193"/>
        <v>8.3550135009771626E-2</v>
      </c>
      <c r="G281" s="33">
        <f t="shared" si="210"/>
        <v>0.15964273053093039</v>
      </c>
      <c r="H281" s="33">
        <f t="shared" si="211"/>
        <v>1.1889392645045378</v>
      </c>
      <c r="I281" s="10">
        <f t="shared" si="194"/>
        <v>1.1889392645045378</v>
      </c>
      <c r="J281">
        <f t="shared" si="227"/>
        <v>0.89238548046382093</v>
      </c>
      <c r="K281">
        <f t="shared" si="185"/>
        <v>0.80718329528544641</v>
      </c>
      <c r="L281">
        <f t="shared" si="186"/>
        <v>7.9058273185937471E-4</v>
      </c>
      <c r="M281">
        <f t="shared" si="231"/>
        <v>1.1769493855148373E-3</v>
      </c>
      <c r="N281">
        <f t="shared" si="195"/>
        <v>3.4772998828991639E-4</v>
      </c>
      <c r="P281" s="2">
        <f t="shared" si="212"/>
        <v>-0.91999800000000675</v>
      </c>
      <c r="Q281" s="2">
        <f t="shared" si="213"/>
        <v>0</v>
      </c>
      <c r="R281" s="2">
        <f t="shared" si="214"/>
        <v>-0.91999800000000675</v>
      </c>
      <c r="S281" s="2">
        <f t="shared" si="234"/>
        <v>-0.35454490909090902</v>
      </c>
      <c r="T281" s="2">
        <f t="shared" si="235"/>
        <v>-0.27149964999999981</v>
      </c>
      <c r="U281" s="9">
        <f t="shared" si="196"/>
        <v>1.305876118407185</v>
      </c>
      <c r="V281" s="9">
        <f t="shared" si="197"/>
        <v>56.632535806357041</v>
      </c>
      <c r="W281" s="9">
        <f t="shared" si="198"/>
        <v>0.39030717774278667</v>
      </c>
      <c r="X281" s="9">
        <f t="shared" si="236"/>
        <v>0.67199270564273017</v>
      </c>
      <c r="Y281" s="9">
        <f t="shared" si="199"/>
        <v>0.89395206564921548</v>
      </c>
      <c r="AA281" s="8">
        <f t="shared" si="200"/>
        <v>5.376992453844113</v>
      </c>
      <c r="AD281" s="7">
        <f t="shared" si="215"/>
        <v>-9.487520794964387E-3</v>
      </c>
      <c r="AE281" s="6">
        <f t="shared" si="219"/>
        <v>-8.2722996614044524E-3</v>
      </c>
      <c r="AF281" s="6">
        <f t="shared" si="189"/>
        <v>5.7378854506145592E-4</v>
      </c>
      <c r="AG281" s="6">
        <f t="shared" si="190"/>
        <v>-1.1512483059784705E-3</v>
      </c>
      <c r="AI281">
        <f t="shared" si="191"/>
        <v>2.0806478210648326E-9</v>
      </c>
      <c r="AL281" s="7">
        <f t="shared" si="220"/>
        <v>-2.3248494346686462E-2</v>
      </c>
      <c r="AM281" s="6">
        <f t="shared" si="221"/>
        <v>9.4594652069064609E-3</v>
      </c>
      <c r="AN281" s="6">
        <f t="shared" si="216"/>
        <v>6.1609601483785718E-4</v>
      </c>
      <c r="AO281" s="6">
        <f t="shared" si="217"/>
        <v>-3.2577674989603747E-2</v>
      </c>
      <c r="AQ281">
        <f t="shared" si="218"/>
        <v>1.6739825043032391E-6</v>
      </c>
      <c r="AT281" s="7">
        <f t="shared" si="225"/>
        <v>1.8299250245749264E-2</v>
      </c>
      <c r="AU281" s="6">
        <f t="shared" si="226"/>
        <v>2.7349397229371804E-2</v>
      </c>
      <c r="AV281" s="6">
        <f t="shared" si="222"/>
        <v>6.0498556761514753E-4</v>
      </c>
      <c r="AW281" s="6">
        <f t="shared" si="223"/>
        <v>-9.066135534370353E-3</v>
      </c>
      <c r="AY281">
        <f t="shared" si="224"/>
        <v>2.7607729241793555E-2</v>
      </c>
      <c r="BB281" s="7">
        <f t="shared" si="232"/>
        <v>2.8161995025183167E-2</v>
      </c>
      <c r="BC281" s="6">
        <f t="shared" si="233"/>
        <v>5.5743987255751908E-2</v>
      </c>
      <c r="BD281" s="6">
        <f t="shared" si="228"/>
        <v>5.5889177971479701E-4</v>
      </c>
      <c r="BE281" s="6">
        <f t="shared" si="229"/>
        <v>-2.8211077124924922E-2</v>
      </c>
      <c r="BG281">
        <f t="shared" si="230"/>
        <v>0.26790089588701743</v>
      </c>
      <c r="BJ281" s="4">
        <f t="shared" si="201"/>
        <v>96.510002</v>
      </c>
      <c r="BK281" s="3">
        <f t="shared" si="202"/>
        <v>-9.487520794964387E-3</v>
      </c>
      <c r="BL281" s="3"/>
      <c r="BM281" s="3">
        <f t="shared" si="203"/>
        <v>5.7378854506145592E-4</v>
      </c>
      <c r="BN281" s="3">
        <f t="shared" si="203"/>
        <v>-1.1512483059784705E-3</v>
      </c>
      <c r="BO281" s="3">
        <f t="shared" si="204"/>
        <v>-2.3248494346686462E-2</v>
      </c>
      <c r="BP281" s="3"/>
      <c r="BQ281" s="3">
        <f t="shared" si="205"/>
        <v>6.1609601483785718E-4</v>
      </c>
      <c r="BR281" s="3">
        <f t="shared" si="205"/>
        <v>-3.2577674989603747E-2</v>
      </c>
      <c r="BS281" s="3">
        <f t="shared" si="206"/>
        <v>1.8299250245749264E-2</v>
      </c>
      <c r="BT281" s="3"/>
      <c r="BU281" s="3">
        <f t="shared" si="207"/>
        <v>6.0498556761514753E-4</v>
      </c>
      <c r="BV281" s="3">
        <f t="shared" si="207"/>
        <v>-9.066135534370353E-3</v>
      </c>
      <c r="BW281" s="3">
        <f t="shared" si="208"/>
        <v>2.8161995025183167E-2</v>
      </c>
      <c r="BX281" s="3"/>
      <c r="BY281" s="3">
        <f t="shared" si="209"/>
        <v>5.5889177971479701E-4</v>
      </c>
      <c r="BZ281" s="3">
        <f t="shared" si="209"/>
        <v>-2.8211077124924922E-2</v>
      </c>
    </row>
    <row r="282" spans="1:78" s="2" customFormat="1" hidden="1">
      <c r="A282" s="11">
        <v>41134</v>
      </c>
      <c r="B282">
        <v>94.089995999999999</v>
      </c>
      <c r="C282">
        <f t="shared" si="187"/>
        <v>98.779999000000004</v>
      </c>
      <c r="D282">
        <f t="shared" si="188"/>
        <v>79.620002999999997</v>
      </c>
      <c r="E282" s="10">
        <f t="shared" si="192"/>
        <v>2.1125567359395914E-2</v>
      </c>
      <c r="F282" s="10">
        <f t="shared" si="193"/>
        <v>7.2521260457700507E-2</v>
      </c>
      <c r="G282" s="33">
        <f t="shared" si="210"/>
        <v>0.33402454859499997</v>
      </c>
      <c r="H282" s="33">
        <f t="shared" si="211"/>
        <v>1.0319956282468743</v>
      </c>
      <c r="I282" s="10">
        <f t="shared" si="194"/>
        <v>1.0319956282468743</v>
      </c>
      <c r="J282">
        <f t="shared" si="227"/>
        <v>0.87679069039616531</v>
      </c>
      <c r="K282">
        <f t="shared" si="185"/>
        <v>0.81001766054427082</v>
      </c>
      <c r="L282">
        <f t="shared" si="186"/>
        <v>7.1190842095928504E-4</v>
      </c>
      <c r="M282">
        <f t="shared" si="231"/>
        <v>1.108599043435306E-3</v>
      </c>
      <c r="N282">
        <f t="shared" si="195"/>
        <v>3.5702156022841884E-4</v>
      </c>
      <c r="P282" s="2">
        <f t="shared" si="212"/>
        <v>-2.4200060000000008</v>
      </c>
      <c r="Q282" s="2">
        <f t="shared" si="213"/>
        <v>0</v>
      </c>
      <c r="R282" s="2">
        <f t="shared" si="214"/>
        <v>-2.4200060000000008</v>
      </c>
      <c r="S282" s="2">
        <f t="shared" si="234"/>
        <v>-0.35681813636363624</v>
      </c>
      <c r="T282" s="2">
        <f t="shared" si="235"/>
        <v>-0.38350034999999993</v>
      </c>
      <c r="U282" s="9">
        <f t="shared" si="196"/>
        <v>0.9304245390222885</v>
      </c>
      <c r="V282" s="9">
        <f t="shared" si="197"/>
        <v>48.197923317609977</v>
      </c>
      <c r="W282" s="9">
        <f t="shared" si="198"/>
        <v>0.46621869014151024</v>
      </c>
      <c r="X282" s="9">
        <f t="shared" si="236"/>
        <v>4.3157569946720292E-2</v>
      </c>
      <c r="Y282" s="9">
        <f t="shared" si="199"/>
        <v>0.89961158187047952</v>
      </c>
      <c r="AA282" s="8">
        <f t="shared" si="200"/>
        <v>5.4429779839683832</v>
      </c>
      <c r="AD282" s="7">
        <f t="shared" si="215"/>
        <v>-2.5394922136100263E-2</v>
      </c>
      <c r="AE282" s="6">
        <f t="shared" si="219"/>
        <v>-1.7441221465532324E-2</v>
      </c>
      <c r="AF282" s="6">
        <f t="shared" si="189"/>
        <v>3.7160470491082952E-3</v>
      </c>
      <c r="AG282" s="6">
        <f t="shared" si="190"/>
        <v>-7.7396649890420742E-3</v>
      </c>
      <c r="AI282">
        <f t="shared" si="191"/>
        <v>9.403832675447983E-8</v>
      </c>
      <c r="AL282" s="7">
        <f t="shared" si="220"/>
        <v>-4.1939521458909099E-2</v>
      </c>
      <c r="AM282" s="6">
        <f t="shared" si="221"/>
        <v>-1.09115999893844E-2</v>
      </c>
      <c r="AN282" s="6">
        <f t="shared" si="216"/>
        <v>3.9234257968608615E-3</v>
      </c>
      <c r="AO282" s="6">
        <f t="shared" si="217"/>
        <v>-3.1001221346549743E-2</v>
      </c>
      <c r="AQ282">
        <f t="shared" si="218"/>
        <v>1.5158923106904911E-6</v>
      </c>
      <c r="AT282" s="7">
        <f t="shared" si="225"/>
        <v>-9.0986771565323612E-3</v>
      </c>
      <c r="AU282" s="6">
        <f t="shared" si="226"/>
        <v>2.2231558800917286E-2</v>
      </c>
      <c r="AV282" s="6">
        <f t="shared" si="222"/>
        <v>3.7250645293682855E-3</v>
      </c>
      <c r="AW282" s="6">
        <f t="shared" si="223"/>
        <v>-3.1593309351192186E-2</v>
      </c>
      <c r="AY282">
        <f t="shared" si="224"/>
        <v>0.33525596402095065</v>
      </c>
      <c r="BB282" s="7">
        <f t="shared" si="232"/>
        <v>-2.7671894702432902E-2</v>
      </c>
      <c r="BC282" s="6">
        <f t="shared" si="233"/>
        <v>5.0518790643613809E-2</v>
      </c>
      <c r="BD282" s="6">
        <f t="shared" si="228"/>
        <v>3.583314868121744E-3</v>
      </c>
      <c r="BE282" s="6">
        <f t="shared" si="229"/>
        <v>-7.9143082200063414E-2</v>
      </c>
      <c r="BG282">
        <f t="shared" si="230"/>
        <v>2.1084375827481918</v>
      </c>
      <c r="BJ282" s="4">
        <f t="shared" si="201"/>
        <v>94.089995999999999</v>
      </c>
      <c r="BK282" s="3">
        <f t="shared" si="202"/>
        <v>-2.5394922136100263E-2</v>
      </c>
      <c r="BL282" s="3"/>
      <c r="BM282" s="3">
        <f t="shared" si="203"/>
        <v>3.7160470491082952E-3</v>
      </c>
      <c r="BN282" s="3">
        <f t="shared" si="203"/>
        <v>-7.7396649890420742E-3</v>
      </c>
      <c r="BO282" s="3">
        <f t="shared" si="204"/>
        <v>-4.1939521458909099E-2</v>
      </c>
      <c r="BP282" s="3"/>
      <c r="BQ282" s="3">
        <f t="shared" si="205"/>
        <v>3.9234257968608615E-3</v>
      </c>
      <c r="BR282" s="3">
        <f t="shared" si="205"/>
        <v>-3.1001221346549743E-2</v>
      </c>
      <c r="BS282" s="3">
        <f t="shared" si="206"/>
        <v>-9.0986771565323612E-3</v>
      </c>
      <c r="BT282" s="3"/>
      <c r="BU282" s="3">
        <f t="shared" si="207"/>
        <v>3.7250645293682855E-3</v>
      </c>
      <c r="BV282" s="3">
        <f t="shared" si="207"/>
        <v>-3.1593309351192186E-2</v>
      </c>
      <c r="BW282" s="3">
        <f t="shared" si="208"/>
        <v>-2.7671894702432902E-2</v>
      </c>
      <c r="BX282" s="3"/>
      <c r="BY282" s="3">
        <f t="shared" si="209"/>
        <v>3.583314868121744E-3</v>
      </c>
      <c r="BZ282" s="3">
        <f t="shared" si="209"/>
        <v>-7.9143082200063414E-2</v>
      </c>
    </row>
    <row r="283" spans="1:78" s="2" customFormat="1" hidden="1">
      <c r="A283" s="11">
        <v>41141</v>
      </c>
      <c r="B283">
        <v>96.059997999999993</v>
      </c>
      <c r="C283">
        <f t="shared" si="187"/>
        <v>98.779999000000004</v>
      </c>
      <c r="D283">
        <f t="shared" si="188"/>
        <v>80.879997000000003</v>
      </c>
      <c r="E283" s="10">
        <f t="shared" si="192"/>
        <v>1.2126444168153391E-2</v>
      </c>
      <c r="F283" s="10">
        <f t="shared" si="193"/>
        <v>7.4701446786694312E-2</v>
      </c>
      <c r="G283" s="33">
        <f t="shared" si="210"/>
        <v>0.19173591745115295</v>
      </c>
      <c r="H283" s="33">
        <f t="shared" si="211"/>
        <v>1.0630202236011919</v>
      </c>
      <c r="I283" s="10">
        <f t="shared" si="194"/>
        <v>1.0630202236011919</v>
      </c>
      <c r="J283">
        <f t="shared" si="227"/>
        <v>0.87416386188859674</v>
      </c>
      <c r="K283">
        <f t="shared" si="185"/>
        <v>0.81254417734013296</v>
      </c>
      <c r="L283">
        <f t="shared" si="186"/>
        <v>6.3839307214651328E-4</v>
      </c>
      <c r="M283">
        <f t="shared" si="231"/>
        <v>1.0362043856948335E-3</v>
      </c>
      <c r="N283">
        <f t="shared" si="195"/>
        <v>3.5803018219348817E-4</v>
      </c>
      <c r="P283" s="2">
        <f t="shared" si="212"/>
        <v>1.9700019999999938</v>
      </c>
      <c r="Q283" s="2">
        <f t="shared" si="213"/>
        <v>1.9700019999999938</v>
      </c>
      <c r="R283" s="2">
        <f t="shared" si="214"/>
        <v>0</v>
      </c>
      <c r="S283" s="2">
        <f t="shared" si="234"/>
        <v>-0.35681813636363624</v>
      </c>
      <c r="T283" s="2">
        <f t="shared" si="235"/>
        <v>-0.37950024999999954</v>
      </c>
      <c r="U283" s="9">
        <f t="shared" si="196"/>
        <v>0.94023162399402027</v>
      </c>
      <c r="V283" s="9">
        <f t="shared" si="197"/>
        <v>48.459761832895374</v>
      </c>
      <c r="W283" s="9">
        <f t="shared" si="198"/>
        <v>0.46386214350394162</v>
      </c>
      <c r="X283" s="9">
        <f t="shared" si="236"/>
        <v>6.267871078272251E-2</v>
      </c>
      <c r="Y283" s="9">
        <f t="shared" si="199"/>
        <v>0.89943589160295556</v>
      </c>
      <c r="AA283" s="8">
        <f t="shared" si="200"/>
        <v>5.4378199271776877</v>
      </c>
      <c r="AD283" s="7">
        <f t="shared" si="215"/>
        <v>2.0721246910171968E-2</v>
      </c>
      <c r="AE283" s="6">
        <f t="shared" si="219"/>
        <v>-2.3368376129641478E-3</v>
      </c>
      <c r="AF283" s="6">
        <f t="shared" si="189"/>
        <v>1.1539978161528682E-2</v>
      </c>
      <c r="AG283" s="6">
        <f t="shared" si="190"/>
        <v>2.3055870010941906E-2</v>
      </c>
      <c r="AI283">
        <f t="shared" si="191"/>
        <v>8.3449472835392515E-7</v>
      </c>
      <c r="AL283" s="7">
        <f t="shared" si="220"/>
        <v>-1.4161196020892577E-2</v>
      </c>
      <c r="AM283" s="6">
        <f t="shared" si="221"/>
        <v>-2.0016854598259914E-2</v>
      </c>
      <c r="AN283" s="6">
        <f t="shared" si="216"/>
        <v>1.0585435459487157E-2</v>
      </c>
      <c r="AO283" s="6">
        <f t="shared" si="217"/>
        <v>6.2386492409147211E-3</v>
      </c>
      <c r="AQ283">
        <f t="shared" si="218"/>
        <v>6.1389186673763141E-8</v>
      </c>
      <c r="AT283" s="7">
        <f t="shared" si="225"/>
        <v>1.0415478658723659E-3</v>
      </c>
      <c r="AU283" s="6">
        <f t="shared" si="226"/>
        <v>1.9080515194087766E-2</v>
      </c>
      <c r="AV283" s="6">
        <f t="shared" si="222"/>
        <v>1.1342663422883681E-2</v>
      </c>
      <c r="AW283" s="6">
        <f t="shared" si="223"/>
        <v>-1.8108647940594077E-2</v>
      </c>
      <c r="AY283">
        <f t="shared" si="224"/>
        <v>0.11014336067141854</v>
      </c>
      <c r="BB283" s="7">
        <f t="shared" si="232"/>
        <v>1.7537850673847073E-2</v>
      </c>
      <c r="BC283" s="6">
        <f t="shared" si="233"/>
        <v>4.4315565868720617E-2</v>
      </c>
      <c r="BD283" s="6">
        <f t="shared" si="228"/>
        <v>1.0492292741287809E-2</v>
      </c>
      <c r="BE283" s="6">
        <f t="shared" si="229"/>
        <v>-2.7713383404336465E-2</v>
      </c>
      <c r="BG283">
        <f t="shared" si="230"/>
        <v>0.25853177604452943</v>
      </c>
      <c r="BJ283" s="4">
        <f t="shared" si="201"/>
        <v>96.059997999999993</v>
      </c>
      <c r="BK283" s="3">
        <f t="shared" si="202"/>
        <v>2.0721246910171968E-2</v>
      </c>
      <c r="BL283" s="3"/>
      <c r="BM283" s="3">
        <f t="shared" si="203"/>
        <v>1.1539978161528682E-2</v>
      </c>
      <c r="BN283" s="3">
        <f t="shared" si="203"/>
        <v>2.3055870010941906E-2</v>
      </c>
      <c r="BO283" s="3">
        <f t="shared" si="204"/>
        <v>-1.4161196020892577E-2</v>
      </c>
      <c r="BP283" s="3"/>
      <c r="BQ283" s="3">
        <f t="shared" si="205"/>
        <v>1.0585435459487157E-2</v>
      </c>
      <c r="BR283" s="3">
        <f t="shared" si="205"/>
        <v>6.2386492409147211E-3</v>
      </c>
      <c r="BS283" s="3">
        <f t="shared" si="206"/>
        <v>1.0415478658723659E-3</v>
      </c>
      <c r="BT283" s="3"/>
      <c r="BU283" s="3">
        <f t="shared" si="207"/>
        <v>1.1342663422883681E-2</v>
      </c>
      <c r="BV283" s="3">
        <f t="shared" si="207"/>
        <v>-1.8108647940594077E-2</v>
      </c>
      <c r="BW283" s="3">
        <f t="shared" si="208"/>
        <v>1.7537850673847073E-2</v>
      </c>
      <c r="BX283" s="3"/>
      <c r="BY283" s="3">
        <f t="shared" si="209"/>
        <v>1.0492292741287809E-2</v>
      </c>
      <c r="BZ283" s="3">
        <f t="shared" si="209"/>
        <v>-2.7713383404336465E-2</v>
      </c>
    </row>
    <row r="284" spans="1:78" s="2" customFormat="1" hidden="1">
      <c r="A284" s="11">
        <v>41148</v>
      </c>
      <c r="B284">
        <v>97.720000999999996</v>
      </c>
      <c r="C284">
        <f t="shared" si="187"/>
        <v>98.779999000000004</v>
      </c>
      <c r="D284">
        <f t="shared" si="188"/>
        <v>81.25</v>
      </c>
      <c r="E284" s="10">
        <f t="shared" si="192"/>
        <v>4.6855546832728755E-3</v>
      </c>
      <c r="F284" s="10">
        <f t="shared" si="193"/>
        <v>8.0160093094761353E-2</v>
      </c>
      <c r="G284" s="33">
        <f t="shared" si="210"/>
        <v>7.4085124502055705E-2</v>
      </c>
      <c r="H284" s="33">
        <f t="shared" si="211"/>
        <v>1.1406981223376162</v>
      </c>
      <c r="I284" s="10">
        <f t="shared" si="194"/>
        <v>1.1406981223376162</v>
      </c>
      <c r="J284">
        <f t="shared" si="227"/>
        <v>0.87720925377125547</v>
      </c>
      <c r="K284">
        <f t="shared" si="185"/>
        <v>0.81493074508598917</v>
      </c>
      <c r="L284">
        <f t="shared" si="186"/>
        <v>5.7181499228481369E-4</v>
      </c>
      <c r="M284">
        <f t="shared" si="231"/>
        <v>9.6128910393202254E-4</v>
      </c>
      <c r="N284">
        <f t="shared" si="195"/>
        <v>3.5052670048248797E-4</v>
      </c>
      <c r="P284" s="2">
        <f t="shared" si="212"/>
        <v>1.6600030000000032</v>
      </c>
      <c r="Q284" s="2">
        <f t="shared" si="213"/>
        <v>1.6600030000000032</v>
      </c>
      <c r="R284" s="2">
        <f t="shared" si="214"/>
        <v>0</v>
      </c>
      <c r="S284" s="2">
        <f t="shared" si="234"/>
        <v>-0.34863668181818175</v>
      </c>
      <c r="T284" s="2">
        <f t="shared" si="235"/>
        <v>-0.37950024999999954</v>
      </c>
      <c r="U284" s="9">
        <f t="shared" si="196"/>
        <v>0.91867312819473024</v>
      </c>
      <c r="V284" s="9">
        <f t="shared" si="197"/>
        <v>47.880648073656253</v>
      </c>
      <c r="W284" s="9">
        <f t="shared" si="198"/>
        <v>0.46907416733709378</v>
      </c>
      <c r="X284" s="9">
        <f t="shared" si="236"/>
        <v>1.950339243106047E-2</v>
      </c>
      <c r="Y284" s="9">
        <f t="shared" si="199"/>
        <v>0.89982446946812045</v>
      </c>
      <c r="AA284" s="8">
        <f t="shared" si="200"/>
        <v>5.4464584172769523</v>
      </c>
      <c r="AD284" s="7">
        <f t="shared" si="215"/>
        <v>1.7133281206501916E-2</v>
      </c>
      <c r="AE284" s="6">
        <f t="shared" si="219"/>
        <v>1.8927264058336942E-2</v>
      </c>
      <c r="AF284" s="6">
        <f t="shared" si="189"/>
        <v>8.8704879122000258E-4</v>
      </c>
      <c r="AG284" s="6">
        <f t="shared" si="190"/>
        <v>-1.8240505968805977E-3</v>
      </c>
      <c r="AI284">
        <f t="shared" si="191"/>
        <v>5.223172025087072E-9</v>
      </c>
      <c r="AL284" s="7">
        <f t="shared" si="220"/>
        <v>1.2459605980573808E-2</v>
      </c>
      <c r="AM284" s="6">
        <f t="shared" si="221"/>
        <v>-1.6722401461478582E-2</v>
      </c>
      <c r="AN284" s="6">
        <f t="shared" si="216"/>
        <v>8.1925862992506969E-4</v>
      </c>
      <c r="AO284" s="6">
        <f t="shared" si="217"/>
        <v>2.9398046006064483E-2</v>
      </c>
      <c r="AQ284">
        <f t="shared" si="218"/>
        <v>1.3631626324521827E-6</v>
      </c>
      <c r="AT284" s="7">
        <f t="shared" si="225"/>
        <v>2.2538786190577291E-3</v>
      </c>
      <c r="AU284" s="6">
        <f t="shared" si="226"/>
        <v>1.6889009753761852E-2</v>
      </c>
      <c r="AV284" s="6">
        <f t="shared" si="222"/>
        <v>8.7986342439222453E-4</v>
      </c>
      <c r="AW284" s="6">
        <f t="shared" si="223"/>
        <v>-1.4681538194959962E-2</v>
      </c>
      <c r="AY284">
        <f t="shared" si="224"/>
        <v>7.2398470461838144E-2</v>
      </c>
      <c r="BB284" s="7">
        <f t="shared" si="232"/>
        <v>2.7492794251920413E-2</v>
      </c>
      <c r="BC284" s="6">
        <f t="shared" si="233"/>
        <v>4.1790959147349281E-2</v>
      </c>
      <c r="BD284" s="6">
        <f t="shared" si="228"/>
        <v>7.7828249767456815E-4</v>
      </c>
      <c r="BE284" s="6">
        <f t="shared" si="229"/>
        <v>-1.5143677393644504E-2</v>
      </c>
      <c r="BG284">
        <f t="shared" si="230"/>
        <v>7.7196485355794847E-2</v>
      </c>
      <c r="BJ284" s="4">
        <f t="shared" si="201"/>
        <v>97.720000999999996</v>
      </c>
      <c r="BK284" s="3">
        <f t="shared" si="202"/>
        <v>1.7133281206501916E-2</v>
      </c>
      <c r="BL284" s="3"/>
      <c r="BM284" s="3">
        <f t="shared" si="203"/>
        <v>8.8704879122000258E-4</v>
      </c>
      <c r="BN284" s="3">
        <f t="shared" si="203"/>
        <v>-1.8240505968805977E-3</v>
      </c>
      <c r="BO284" s="3">
        <f t="shared" si="204"/>
        <v>1.2459605980573808E-2</v>
      </c>
      <c r="BP284" s="3"/>
      <c r="BQ284" s="3">
        <f t="shared" si="205"/>
        <v>8.1925862992506969E-4</v>
      </c>
      <c r="BR284" s="3">
        <f t="shared" si="205"/>
        <v>2.9398046006064483E-2</v>
      </c>
      <c r="BS284" s="3">
        <f t="shared" si="206"/>
        <v>2.2538786190577291E-3</v>
      </c>
      <c r="BT284" s="3"/>
      <c r="BU284" s="3">
        <f t="shared" si="207"/>
        <v>8.7986342439222453E-4</v>
      </c>
      <c r="BV284" s="3">
        <f t="shared" si="207"/>
        <v>-1.4681538194959962E-2</v>
      </c>
      <c r="BW284" s="3">
        <f t="shared" si="208"/>
        <v>2.7492794251920413E-2</v>
      </c>
      <c r="BX284" s="3"/>
      <c r="BY284" s="3">
        <f t="shared" si="209"/>
        <v>7.7828249767456815E-4</v>
      </c>
      <c r="BZ284" s="3">
        <f t="shared" si="209"/>
        <v>-1.5143677393644504E-2</v>
      </c>
    </row>
    <row r="285" spans="1:78" s="2" customFormat="1" hidden="1">
      <c r="A285" s="11">
        <v>41155</v>
      </c>
      <c r="B285">
        <v>95.779999000000004</v>
      </c>
      <c r="C285">
        <f t="shared" si="187"/>
        <v>98.779999000000004</v>
      </c>
      <c r="D285">
        <f t="shared" si="188"/>
        <v>81.389999000000003</v>
      </c>
      <c r="E285" s="10">
        <f t="shared" si="192"/>
        <v>1.3394189256649281E-2</v>
      </c>
      <c r="F285" s="10">
        <f t="shared" si="193"/>
        <v>7.0703785027006971E-2</v>
      </c>
      <c r="G285" s="33">
        <f t="shared" si="210"/>
        <v>0.21178072731184666</v>
      </c>
      <c r="H285" s="33">
        <f t="shared" si="211"/>
        <v>1.0061324994611327</v>
      </c>
      <c r="I285" s="10">
        <f t="shared" si="194"/>
        <v>1.0061324994611327</v>
      </c>
      <c r="J285">
        <f t="shared" si="227"/>
        <v>0.87245594303138485</v>
      </c>
      <c r="K285">
        <f t="shared" si="185"/>
        <v>0.81698231257824128</v>
      </c>
      <c r="L285">
        <f t="shared" si="186"/>
        <v>5.1464013288768232E-4</v>
      </c>
      <c r="M285">
        <f t="shared" si="231"/>
        <v>8.8557062180640207E-4</v>
      </c>
      <c r="N285">
        <f t="shared" si="195"/>
        <v>3.3383744002684777E-4</v>
      </c>
      <c r="P285" s="2">
        <f t="shared" si="212"/>
        <v>-1.9400019999999927</v>
      </c>
      <c r="Q285" s="2">
        <f t="shared" si="213"/>
        <v>0</v>
      </c>
      <c r="R285" s="2">
        <f t="shared" si="214"/>
        <v>-1.9400019999999927</v>
      </c>
      <c r="S285" s="2">
        <f t="shared" si="234"/>
        <v>-0.43318213636363562</v>
      </c>
      <c r="T285" s="2">
        <f t="shared" si="235"/>
        <v>-0.47650034999999918</v>
      </c>
      <c r="U285" s="9">
        <f t="shared" si="196"/>
        <v>0.90909090909090906</v>
      </c>
      <c r="V285" s="9">
        <f t="shared" si="197"/>
        <v>47.61904761904762</v>
      </c>
      <c r="W285" s="9">
        <f t="shared" si="198"/>
        <v>0.47142857142857147</v>
      </c>
      <c r="X285" s="9">
        <f t="shared" si="236"/>
        <v>0</v>
      </c>
      <c r="Y285" s="9">
        <f t="shared" si="199"/>
        <v>0.9</v>
      </c>
      <c r="AA285" s="8">
        <f t="shared" si="200"/>
        <v>5.4442183518999832</v>
      </c>
      <c r="AD285" s="7">
        <f t="shared" si="215"/>
        <v>-2.0052372148989004E-2</v>
      </c>
      <c r="AE285" s="6">
        <f t="shared" si="219"/>
        <v>-1.4595454712435438E-3</v>
      </c>
      <c r="AF285" s="6">
        <f t="shared" si="189"/>
        <v>9.300238419408512E-3</v>
      </c>
      <c r="AG285" s="6">
        <f t="shared" si="190"/>
        <v>-1.8593426971923024E-2</v>
      </c>
      <c r="AI285">
        <f t="shared" si="191"/>
        <v>5.4272453149173413E-7</v>
      </c>
      <c r="AL285" s="7">
        <f t="shared" si="220"/>
        <v>1.7802155967684922E-2</v>
      </c>
      <c r="AM285" s="6">
        <f t="shared" si="221"/>
        <v>-6.4597388828857372E-3</v>
      </c>
      <c r="AN285" s="6">
        <f t="shared" si="216"/>
        <v>9.2865079877415165E-3</v>
      </c>
      <c r="AO285" s="6">
        <f t="shared" si="217"/>
        <v>2.4263366922105845E-2</v>
      </c>
      <c r="AQ285">
        <f t="shared" si="218"/>
        <v>9.2856620567309156E-7</v>
      </c>
      <c r="AT285" s="7">
        <f t="shared" si="225"/>
        <v>-3.0841260515101693E-2</v>
      </c>
      <c r="AU285" s="6">
        <f t="shared" si="226"/>
        <v>8.237886891036739E-3</v>
      </c>
      <c r="AV285" s="6">
        <f t="shared" si="222"/>
        <v>9.3098438888609171E-3</v>
      </c>
      <c r="AW285" s="6">
        <f t="shared" si="223"/>
        <v>-3.906726328079671E-2</v>
      </c>
      <c r="AY285">
        <f t="shared" si="224"/>
        <v>0.51263971798266128</v>
      </c>
      <c r="BB285" s="7">
        <f t="shared" si="232"/>
        <v>1.0706484077333843E-2</v>
      </c>
      <c r="BC285" s="6">
        <f t="shared" si="233"/>
        <v>3.7100766549745666E-2</v>
      </c>
      <c r="BD285" s="6">
        <f t="shared" si="228"/>
        <v>8.7440310391724355E-3</v>
      </c>
      <c r="BE285" s="6">
        <f t="shared" si="229"/>
        <v>-2.6880095554829182E-2</v>
      </c>
      <c r="BG285">
        <f t="shared" si="230"/>
        <v>0.24321841051496917</v>
      </c>
      <c r="BJ285" s="4">
        <f t="shared" si="201"/>
        <v>95.779999000000004</v>
      </c>
      <c r="BK285" s="3">
        <f t="shared" si="202"/>
        <v>-2.0052372148989004E-2</v>
      </c>
      <c r="BL285" s="3"/>
      <c r="BM285" s="3">
        <f t="shared" si="203"/>
        <v>9.300238419408512E-3</v>
      </c>
      <c r="BN285" s="3">
        <f t="shared" si="203"/>
        <v>-1.8593426971923024E-2</v>
      </c>
      <c r="BO285" s="3">
        <f t="shared" si="204"/>
        <v>1.7802155967684922E-2</v>
      </c>
      <c r="BP285" s="3"/>
      <c r="BQ285" s="3">
        <f t="shared" si="205"/>
        <v>9.2865079877415165E-3</v>
      </c>
      <c r="BR285" s="3">
        <f t="shared" si="205"/>
        <v>2.4263366922105845E-2</v>
      </c>
      <c r="BS285" s="3">
        <f t="shared" si="206"/>
        <v>-3.0841260515101693E-2</v>
      </c>
      <c r="BT285" s="3"/>
      <c r="BU285" s="3">
        <f t="shared" si="207"/>
        <v>9.3098438888609171E-3</v>
      </c>
      <c r="BV285" s="3">
        <f t="shared" si="207"/>
        <v>-3.906726328079671E-2</v>
      </c>
      <c r="BW285" s="3">
        <f t="shared" si="208"/>
        <v>1.0706484077333843E-2</v>
      </c>
      <c r="BX285" s="3"/>
      <c r="BY285" s="3">
        <f t="shared" si="209"/>
        <v>8.7440310391724355E-3</v>
      </c>
      <c r="BZ285" s="3">
        <f t="shared" si="209"/>
        <v>-2.6880095554829182E-2</v>
      </c>
    </row>
    <row r="286" spans="1:78" s="2" customFormat="1" hidden="1">
      <c r="A286" s="11">
        <v>41162</v>
      </c>
      <c r="B286">
        <v>93.080001999999993</v>
      </c>
      <c r="C286">
        <f t="shared" si="187"/>
        <v>98.779999000000004</v>
      </c>
      <c r="D286">
        <f t="shared" si="188"/>
        <v>83.080001999999993</v>
      </c>
      <c r="E286" s="10">
        <f t="shared" si="192"/>
        <v>2.5812633482615005E-2</v>
      </c>
      <c r="F286" s="10">
        <f t="shared" si="193"/>
        <v>4.9359885628419628E-2</v>
      </c>
      <c r="G286" s="33">
        <f t="shared" si="210"/>
        <v>0.40813357106093873</v>
      </c>
      <c r="H286" s="33">
        <f t="shared" si="211"/>
        <v>0.70240348634047933</v>
      </c>
      <c r="I286" s="10">
        <f t="shared" si="194"/>
        <v>0.70240348634047933</v>
      </c>
      <c r="J286">
        <f t="shared" si="227"/>
        <v>0.84614982613251999</v>
      </c>
      <c r="K286">
        <f t="shared" si="185"/>
        <v>0.81863125156847405</v>
      </c>
      <c r="L286">
        <f t="shared" si="186"/>
        <v>4.630788583549009E-4</v>
      </c>
      <c r="M286">
        <f t="shared" si="231"/>
        <v>8.1063974962024212E-4</v>
      </c>
      <c r="N286">
        <f t="shared" si="195"/>
        <v>3.1280480213880711E-4</v>
      </c>
      <c r="P286" s="2">
        <f t="shared" si="212"/>
        <v>-2.6999970000000104</v>
      </c>
      <c r="Q286" s="2">
        <f t="shared" si="213"/>
        <v>0</v>
      </c>
      <c r="R286" s="2">
        <f t="shared" si="214"/>
        <v>-2.6999970000000104</v>
      </c>
      <c r="S286" s="2">
        <f t="shared" si="234"/>
        <v>-0.55590927272727242</v>
      </c>
      <c r="T286" s="2">
        <f t="shared" si="235"/>
        <v>-0.61150019999999972</v>
      </c>
      <c r="U286" s="9">
        <f t="shared" si="196"/>
        <v>0.90909090909090906</v>
      </c>
      <c r="V286" s="9">
        <f t="shared" si="197"/>
        <v>47.61904761904762</v>
      </c>
      <c r="W286" s="9">
        <f t="shared" si="198"/>
        <v>0.47142857142857147</v>
      </c>
      <c r="X286" s="9">
        <f t="shared" si="236"/>
        <v>0</v>
      </c>
      <c r="Y286" s="9">
        <f t="shared" si="199"/>
        <v>0.9</v>
      </c>
      <c r="AA286" s="8">
        <f t="shared" si="200"/>
        <v>5.4178912023632311</v>
      </c>
      <c r="AD286" s="7">
        <f t="shared" si="215"/>
        <v>-2.859452455288659E-2</v>
      </c>
      <c r="AE286" s="6">
        <f t="shared" si="219"/>
        <v>-2.4323448350937797E-2</v>
      </c>
      <c r="AF286" s="6">
        <f t="shared" si="189"/>
        <v>2.1459153176488954E-3</v>
      </c>
      <c r="AG286" s="6">
        <f t="shared" si="190"/>
        <v>-4.388699526472712E-3</v>
      </c>
      <c r="AI286">
        <f t="shared" si="191"/>
        <v>3.0236551858181801E-8</v>
      </c>
      <c r="AL286" s="7">
        <f t="shared" si="220"/>
        <v>-3.1513615495373765E-2</v>
      </c>
      <c r="AM286" s="6">
        <f t="shared" si="221"/>
        <v>-3.8532623920019028E-3</v>
      </c>
      <c r="AN286" s="6">
        <f t="shared" si="216"/>
        <v>2.1433932884551902E-3</v>
      </c>
      <c r="AO286" s="6">
        <f t="shared" si="217"/>
        <v>-2.7674474682768839E-2</v>
      </c>
      <c r="AQ286">
        <f t="shared" si="218"/>
        <v>1.2080071750271506E-6</v>
      </c>
      <c r="AT286" s="7">
        <f t="shared" si="225"/>
        <v>-5.2731890044110732E-2</v>
      </c>
      <c r="AU286" s="6">
        <f t="shared" si="226"/>
        <v>-9.7503958702131396E-4</v>
      </c>
      <c r="AV286" s="6">
        <f t="shared" si="222"/>
        <v>2.1401894757862253E-3</v>
      </c>
      <c r="AW286" s="6">
        <f t="shared" si="223"/>
        <v>-5.175896955664902E-2</v>
      </c>
      <c r="AY286">
        <f t="shared" si="224"/>
        <v>0.89982388243841704</v>
      </c>
      <c r="BB286" s="7">
        <f t="shared" si="232"/>
        <v>-1.9891045741734052E-2</v>
      </c>
      <c r="BC286" s="6">
        <f t="shared" si="233"/>
        <v>3.005793381293358E-2</v>
      </c>
      <c r="BD286" s="6">
        <f t="shared" si="228"/>
        <v>2.0434334446069965E-3</v>
      </c>
      <c r="BE286" s="6">
        <f t="shared" si="229"/>
        <v>-5.0164488126221339E-2</v>
      </c>
      <c r="BG286">
        <f t="shared" si="230"/>
        <v>0.84708618639648203</v>
      </c>
      <c r="BJ286" s="4">
        <f t="shared" si="201"/>
        <v>93.080001999999993</v>
      </c>
      <c r="BK286" s="3">
        <f t="shared" si="202"/>
        <v>-2.859452455288659E-2</v>
      </c>
      <c r="BL286" s="3"/>
      <c r="BM286" s="3">
        <f t="shared" si="203"/>
        <v>2.1459153176488954E-3</v>
      </c>
      <c r="BN286" s="3">
        <f t="shared" si="203"/>
        <v>-4.388699526472712E-3</v>
      </c>
      <c r="BO286" s="3">
        <f t="shared" si="204"/>
        <v>-3.1513615495373765E-2</v>
      </c>
      <c r="BP286" s="3"/>
      <c r="BQ286" s="3">
        <f t="shared" si="205"/>
        <v>2.1433932884551902E-3</v>
      </c>
      <c r="BR286" s="3">
        <f t="shared" si="205"/>
        <v>-2.7674474682768839E-2</v>
      </c>
      <c r="BS286" s="3">
        <f t="shared" si="206"/>
        <v>-5.2731890044110732E-2</v>
      </c>
      <c r="BT286" s="3"/>
      <c r="BU286" s="3">
        <f t="shared" si="207"/>
        <v>2.1401894757862253E-3</v>
      </c>
      <c r="BV286" s="3">
        <f t="shared" si="207"/>
        <v>-5.175896955664902E-2</v>
      </c>
      <c r="BW286" s="3">
        <f t="shared" si="208"/>
        <v>-1.9891045741734052E-2</v>
      </c>
      <c r="BX286" s="3"/>
      <c r="BY286" s="3">
        <f t="shared" si="209"/>
        <v>2.0434334446069965E-3</v>
      </c>
      <c r="BZ286" s="3">
        <f t="shared" si="209"/>
        <v>-5.0164488126221339E-2</v>
      </c>
    </row>
    <row r="287" spans="1:78" s="2" customFormat="1" hidden="1">
      <c r="A287" s="11">
        <v>41169</v>
      </c>
      <c r="B287">
        <v>95.139999000000003</v>
      </c>
      <c r="C287">
        <f t="shared" si="187"/>
        <v>98.779999000000004</v>
      </c>
      <c r="D287">
        <f t="shared" si="188"/>
        <v>85.230002999999996</v>
      </c>
      <c r="E287" s="10">
        <f t="shared" si="192"/>
        <v>1.6305874909857136E-2</v>
      </c>
      <c r="F287" s="10">
        <f t="shared" si="193"/>
        <v>4.7770638789814523E-2</v>
      </c>
      <c r="G287" s="33">
        <f t="shared" si="210"/>
        <v>0.25781851978470655</v>
      </c>
      <c r="H287" s="33">
        <f t="shared" si="211"/>
        <v>0.67978810735651574</v>
      </c>
      <c r="I287" s="10">
        <f t="shared" si="194"/>
        <v>0.67978810735651574</v>
      </c>
      <c r="J287">
        <f t="shared" si="227"/>
        <v>0.8138432079949719</v>
      </c>
      <c r="K287">
        <f t="shared" si="185"/>
        <v>0.81936971714449436</v>
      </c>
      <c r="L287">
        <f t="shared" si="186"/>
        <v>4.0941156540460154E-4</v>
      </c>
      <c r="M287">
        <f t="shared" si="231"/>
        <v>7.3741210929004978E-4</v>
      </c>
      <c r="N287">
        <f t="shared" si="195"/>
        <v>2.9520048949690343E-4</v>
      </c>
      <c r="P287" s="2">
        <f t="shared" si="212"/>
        <v>2.0599970000000098</v>
      </c>
      <c r="Q287" s="2">
        <f t="shared" si="213"/>
        <v>2.0599970000000098</v>
      </c>
      <c r="R287" s="2">
        <f t="shared" si="214"/>
        <v>0</v>
      </c>
      <c r="S287" s="2">
        <f t="shared" si="234"/>
        <v>-0.55590927272727242</v>
      </c>
      <c r="T287" s="2">
        <f t="shared" si="235"/>
        <v>-0.61150019999999972</v>
      </c>
      <c r="U287" s="9">
        <f t="shared" si="196"/>
        <v>0.90909090909090906</v>
      </c>
      <c r="V287" s="9">
        <f t="shared" si="197"/>
        <v>47.61904761904762</v>
      </c>
      <c r="W287" s="9">
        <f t="shared" si="198"/>
        <v>0.47142857142857147</v>
      </c>
      <c r="X287" s="9">
        <f t="shared" si="236"/>
        <v>0</v>
      </c>
      <c r="Y287" s="9">
        <f t="shared" si="199"/>
        <v>0.9</v>
      </c>
      <c r="AA287" s="8">
        <f t="shared" si="200"/>
        <v>5.3855669799130403</v>
      </c>
      <c r="AD287" s="7">
        <f t="shared" si="215"/>
        <v>2.189012057232553E-2</v>
      </c>
      <c r="AE287" s="6">
        <f t="shared" si="219"/>
        <v>-3.3522019902805303E-3</v>
      </c>
      <c r="AF287" s="6">
        <f t="shared" si="189"/>
        <v>1.2696913607169222E-2</v>
      </c>
      <c r="AG287" s="6">
        <f t="shared" si="190"/>
        <v>2.5222322655117233E-2</v>
      </c>
      <c r="AI287">
        <f t="shared" si="191"/>
        <v>9.9869004728232335E-7</v>
      </c>
      <c r="AL287" s="7">
        <f t="shared" si="220"/>
        <v>-2.6756776129550054E-2</v>
      </c>
      <c r="AM287" s="6">
        <f t="shared" si="221"/>
        <v>-7.0021574191662722E-3</v>
      </c>
      <c r="AN287" s="6">
        <f t="shared" si="216"/>
        <v>1.2763861326532566E-2</v>
      </c>
      <c r="AO287" s="6">
        <f t="shared" si="217"/>
        <v>-1.9832902871803046E-2</v>
      </c>
      <c r="AQ287">
        <f t="shared" si="218"/>
        <v>6.2041646107629895E-7</v>
      </c>
      <c r="AT287" s="7">
        <f t="shared" si="225"/>
        <v>-2.3784690943940728E-2</v>
      </c>
      <c r="AU287" s="6">
        <f t="shared" si="226"/>
        <v>-8.7926416078368957E-3</v>
      </c>
      <c r="AV287" s="6">
        <f t="shared" si="222"/>
        <v>1.2116100340924033E-2</v>
      </c>
      <c r="AW287" s="6">
        <f t="shared" si="223"/>
        <v>-1.4909922716900658E-2</v>
      </c>
      <c r="AY287">
        <f t="shared" si="224"/>
        <v>7.4668436432271376E-2</v>
      </c>
      <c r="BB287" s="7">
        <f t="shared" si="232"/>
        <v>-8.5819470571757376E-3</v>
      </c>
      <c r="BC287" s="6">
        <f t="shared" si="233"/>
        <v>2.5664385488598351E-2</v>
      </c>
      <c r="BD287" s="6">
        <f t="shared" si="228"/>
        <v>1.2697247491712329E-2</v>
      </c>
      <c r="BE287" s="6">
        <f t="shared" si="229"/>
        <v>-3.409254284957533E-2</v>
      </c>
      <c r="BG287">
        <f t="shared" si="230"/>
        <v>0.39124934140711615</v>
      </c>
      <c r="BJ287" s="4">
        <f t="shared" si="201"/>
        <v>95.139999000000003</v>
      </c>
      <c r="BK287" s="3">
        <f t="shared" si="202"/>
        <v>2.189012057232553E-2</v>
      </c>
      <c r="BL287" s="3"/>
      <c r="BM287" s="3">
        <f t="shared" si="203"/>
        <v>1.2696913607169222E-2</v>
      </c>
      <c r="BN287" s="3">
        <f t="shared" si="203"/>
        <v>2.5222322655117233E-2</v>
      </c>
      <c r="BO287" s="3">
        <f t="shared" si="204"/>
        <v>-2.6756776129550054E-2</v>
      </c>
      <c r="BP287" s="3"/>
      <c r="BQ287" s="3">
        <f t="shared" si="205"/>
        <v>1.2763861326532566E-2</v>
      </c>
      <c r="BR287" s="3">
        <f t="shared" si="205"/>
        <v>-1.9832902871803046E-2</v>
      </c>
      <c r="BS287" s="3">
        <f t="shared" si="206"/>
        <v>-2.3784690943940728E-2</v>
      </c>
      <c r="BT287" s="3"/>
      <c r="BU287" s="3">
        <f t="shared" si="207"/>
        <v>1.2116100340924033E-2</v>
      </c>
      <c r="BV287" s="3">
        <f t="shared" si="207"/>
        <v>-1.4909922716900658E-2</v>
      </c>
      <c r="BW287" s="3">
        <f t="shared" si="208"/>
        <v>-8.5819470571757376E-3</v>
      </c>
      <c r="BX287" s="3"/>
      <c r="BY287" s="3">
        <f t="shared" si="209"/>
        <v>1.2697247491712329E-2</v>
      </c>
      <c r="BZ287" s="3">
        <f t="shared" si="209"/>
        <v>-3.409254284957533E-2</v>
      </c>
    </row>
    <row r="288" spans="1:78" s="2" customFormat="1" hidden="1">
      <c r="A288" s="11">
        <v>41176</v>
      </c>
      <c r="B288">
        <v>96.669998000000007</v>
      </c>
      <c r="C288">
        <f t="shared" si="187"/>
        <v>98.779999000000004</v>
      </c>
      <c r="D288">
        <f t="shared" si="188"/>
        <v>86.260002</v>
      </c>
      <c r="E288" s="10">
        <f t="shared" si="192"/>
        <v>9.3773078211515024E-3</v>
      </c>
      <c r="F288" s="10">
        <f t="shared" si="193"/>
        <v>4.9482245728432864E-2</v>
      </c>
      <c r="G288" s="33">
        <f t="shared" si="210"/>
        <v>0.14826825517674808</v>
      </c>
      <c r="H288" s="33">
        <f t="shared" si="211"/>
        <v>0.70414470108893457</v>
      </c>
      <c r="I288" s="10">
        <f t="shared" si="194"/>
        <v>0.70414470108893457</v>
      </c>
      <c r="J288">
        <f t="shared" si="227"/>
        <v>0.77648862814266795</v>
      </c>
      <c r="K288">
        <f t="shared" si="185"/>
        <v>0.81920582544076515</v>
      </c>
      <c r="L288">
        <f t="shared" si="186"/>
        <v>3.4800523786914883E-4</v>
      </c>
      <c r="M288">
        <f t="shared" si="231"/>
        <v>6.6606766034969507E-4</v>
      </c>
      <c r="N288">
        <f t="shared" si="195"/>
        <v>2.8625618023249162E-4</v>
      </c>
      <c r="P288" s="2">
        <f t="shared" si="212"/>
        <v>1.5299990000000037</v>
      </c>
      <c r="Q288" s="2">
        <f t="shared" si="213"/>
        <v>1.5299990000000037</v>
      </c>
      <c r="R288" s="2">
        <f t="shared" si="214"/>
        <v>0</v>
      </c>
      <c r="S288" s="2">
        <f t="shared" si="234"/>
        <v>-0.55590927272727242</v>
      </c>
      <c r="T288" s="2">
        <f t="shared" si="235"/>
        <v>-0.61150019999999972</v>
      </c>
      <c r="U288" s="9">
        <f t="shared" si="196"/>
        <v>0.90909090909090906</v>
      </c>
      <c r="V288" s="9">
        <f t="shared" si="197"/>
        <v>47.61904761904762</v>
      </c>
      <c r="W288" s="9">
        <f t="shared" si="198"/>
        <v>0.47142857142857147</v>
      </c>
      <c r="X288" s="9">
        <f t="shared" si="236"/>
        <v>0</v>
      </c>
      <c r="Y288" s="9">
        <f t="shared" si="199"/>
        <v>0.9</v>
      </c>
      <c r="AA288" s="8">
        <f t="shared" si="200"/>
        <v>5.3482034557514719</v>
      </c>
      <c r="AD288" s="7">
        <f t="shared" si="215"/>
        <v>1.5953615294263E-2</v>
      </c>
      <c r="AE288" s="6">
        <f t="shared" si="219"/>
        <v>1.8921867933294263E-2</v>
      </c>
      <c r="AF288" s="6">
        <f t="shared" si="189"/>
        <v>1.4944946964962058E-3</v>
      </c>
      <c r="AG288" s="6">
        <f t="shared" si="190"/>
        <v>-2.8369781284097173E-3</v>
      </c>
      <c r="AI288">
        <f t="shared" si="191"/>
        <v>1.2634921351766252E-8</v>
      </c>
      <c r="AL288" s="7">
        <f t="shared" si="220"/>
        <v>9.2492113137018547E-3</v>
      </c>
      <c r="AM288" s="6">
        <f t="shared" si="221"/>
        <v>-7.8047560858842593E-3</v>
      </c>
      <c r="AN288" s="6">
        <f t="shared" si="216"/>
        <v>1.5107704506932371E-3</v>
      </c>
      <c r="AO288" s="6">
        <f t="shared" si="217"/>
        <v>1.6916321773232955E-2</v>
      </c>
      <c r="AQ288">
        <f t="shared" si="218"/>
        <v>4.5135953049772135E-7</v>
      </c>
      <c r="AT288" s="7">
        <f t="shared" si="225"/>
        <v>1.6564451452865455E-3</v>
      </c>
      <c r="AU288" s="6">
        <f t="shared" si="226"/>
        <v>-1.1650674597964952E-2</v>
      </c>
      <c r="AV288" s="6">
        <f t="shared" si="222"/>
        <v>1.4921152657356607E-3</v>
      </c>
      <c r="AW288" s="6">
        <f t="shared" si="223"/>
        <v>1.3244740773658746E-2</v>
      </c>
      <c r="AY288">
        <f t="shared" si="224"/>
        <v>5.8921419070269439E-2</v>
      </c>
      <c r="BB288" s="7">
        <f t="shared" si="232"/>
        <v>-8.5492822162293678E-3</v>
      </c>
      <c r="BC288" s="6">
        <f t="shared" si="233"/>
        <v>2.0821811479838376E-2</v>
      </c>
      <c r="BD288" s="6">
        <f t="shared" si="228"/>
        <v>1.5072504959077122E-3</v>
      </c>
      <c r="BE288" s="6">
        <f t="shared" si="229"/>
        <v>-2.9051646303103071E-2</v>
      </c>
      <c r="BG288">
        <f t="shared" si="230"/>
        <v>0.28410333097173984</v>
      </c>
      <c r="BJ288" s="4">
        <f t="shared" si="201"/>
        <v>96.669998000000007</v>
      </c>
      <c r="BK288" s="3">
        <f t="shared" si="202"/>
        <v>1.5953615294263E-2</v>
      </c>
      <c r="BL288" s="3"/>
      <c r="BM288" s="3">
        <f t="shared" si="203"/>
        <v>1.4944946964962058E-3</v>
      </c>
      <c r="BN288" s="3">
        <f t="shared" si="203"/>
        <v>-2.8369781284097173E-3</v>
      </c>
      <c r="BO288" s="3">
        <f t="shared" si="204"/>
        <v>9.2492113137018547E-3</v>
      </c>
      <c r="BP288" s="3"/>
      <c r="BQ288" s="3">
        <f t="shared" si="205"/>
        <v>1.5107704506932371E-3</v>
      </c>
      <c r="BR288" s="3">
        <f t="shared" si="205"/>
        <v>1.6916321773232955E-2</v>
      </c>
      <c r="BS288" s="3">
        <f t="shared" si="206"/>
        <v>1.6564451452865455E-3</v>
      </c>
      <c r="BT288" s="3"/>
      <c r="BU288" s="3">
        <f t="shared" si="207"/>
        <v>1.4921152657356607E-3</v>
      </c>
      <c r="BV288" s="3">
        <f t="shared" si="207"/>
        <v>1.3244740773658746E-2</v>
      </c>
      <c r="BW288" s="3">
        <f t="shared" si="208"/>
        <v>-8.5492822162293678E-3</v>
      </c>
      <c r="BX288" s="3"/>
      <c r="BY288" s="3">
        <f t="shared" si="209"/>
        <v>1.5072504959077122E-3</v>
      </c>
      <c r="BZ288" s="3">
        <f t="shared" si="209"/>
        <v>-2.9051646303103071E-2</v>
      </c>
    </row>
    <row r="289" spans="1:78" s="2" customFormat="1" hidden="1">
      <c r="A289" s="11">
        <v>41183</v>
      </c>
      <c r="B289">
        <v>95.330001999999993</v>
      </c>
      <c r="C289">
        <f t="shared" si="187"/>
        <v>98.779999000000004</v>
      </c>
      <c r="D289">
        <f t="shared" si="188"/>
        <v>87.029999000000004</v>
      </c>
      <c r="E289" s="10">
        <f t="shared" si="192"/>
        <v>1.5439415295399396E-2</v>
      </c>
      <c r="F289" s="10">
        <f t="shared" si="193"/>
        <v>3.9560623601390163E-2</v>
      </c>
      <c r="G289" s="33">
        <f t="shared" si="210"/>
        <v>0.24411859037351744</v>
      </c>
      <c r="H289" s="33">
        <f t="shared" si="211"/>
        <v>0.56295754306652723</v>
      </c>
      <c r="I289" s="10">
        <f t="shared" si="194"/>
        <v>0.56295754306652723</v>
      </c>
      <c r="J289">
        <f t="shared" si="227"/>
        <v>0.72401179776204205</v>
      </c>
      <c r="K289">
        <f t="shared" si="185"/>
        <v>0.81734525130914937</v>
      </c>
      <c r="L289">
        <f t="shared" si="186"/>
        <v>2.7217219240704786E-4</v>
      </c>
      <c r="M289">
        <f t="shared" si="231"/>
        <v>5.9568641830299066E-4</v>
      </c>
      <c r="N289">
        <f t="shared" si="195"/>
        <v>2.9116280330634855E-4</v>
      </c>
      <c r="P289" s="2">
        <f t="shared" si="212"/>
        <v>-1.3399960000000135</v>
      </c>
      <c r="Q289" s="2">
        <f t="shared" si="213"/>
        <v>0</v>
      </c>
      <c r="R289" s="2">
        <f t="shared" si="214"/>
        <v>-1.3399960000000135</v>
      </c>
      <c r="S289" s="2">
        <f t="shared" si="234"/>
        <v>-0.61681818181818215</v>
      </c>
      <c r="T289" s="2">
        <f t="shared" si="235"/>
        <v>-0.67850000000000033</v>
      </c>
      <c r="U289" s="9">
        <f t="shared" si="196"/>
        <v>0.90909090909090917</v>
      </c>
      <c r="V289" s="9">
        <f t="shared" si="197"/>
        <v>47.61904761904762</v>
      </c>
      <c r="W289" s="9">
        <f t="shared" si="198"/>
        <v>0.47142857142857147</v>
      </c>
      <c r="X289" s="9">
        <f t="shared" si="236"/>
        <v>0</v>
      </c>
      <c r="Y289" s="9">
        <f t="shared" si="199"/>
        <v>0.9</v>
      </c>
      <c r="AA289" s="8">
        <f t="shared" si="200"/>
        <v>5.29573153199392</v>
      </c>
      <c r="AD289" s="7">
        <f t="shared" si="215"/>
        <v>-1.3958518302331161E-2</v>
      </c>
      <c r="AE289" s="6">
        <f t="shared" si="219"/>
        <v>9.9754849596591939E-4</v>
      </c>
      <c r="AF289" s="6">
        <f t="shared" si="189"/>
        <v>7.552128318048028E-3</v>
      </c>
      <c r="AG289" s="6">
        <f t="shared" si="190"/>
        <v>-1.4946279719503642E-2</v>
      </c>
      <c r="AI289">
        <f t="shared" si="191"/>
        <v>3.5069274325533101E-7</v>
      </c>
      <c r="AL289" s="7">
        <f t="shared" si="220"/>
        <v>2.3885217564257259E-2</v>
      </c>
      <c r="AM289" s="6">
        <f t="shared" si="221"/>
        <v>-6.2839906867411758E-3</v>
      </c>
      <c r="AN289" s="6">
        <f t="shared" si="216"/>
        <v>7.6505334757728432E-3</v>
      </c>
      <c r="AO289" s="6">
        <f t="shared" si="217"/>
        <v>3.0027520239515059E-2</v>
      </c>
      <c r="AQ289">
        <f t="shared" si="218"/>
        <v>1.4221639932720609E-6</v>
      </c>
      <c r="AT289" s="7">
        <f t="shared" si="225"/>
        <v>1.3092848979055787E-2</v>
      </c>
      <c r="AU289" s="6">
        <f t="shared" si="226"/>
        <v>-1.2301474756301637E-2</v>
      </c>
      <c r="AV289" s="6">
        <f t="shared" si="222"/>
        <v>7.6859581927523754E-3</v>
      </c>
      <c r="AW289" s="6">
        <f t="shared" si="223"/>
        <v>2.5061537433951474E-2</v>
      </c>
      <c r="AY289">
        <f t="shared" si="224"/>
        <v>0.21096076527421675</v>
      </c>
      <c r="BB289" s="7">
        <f t="shared" si="232"/>
        <v>-3.5550567503730937E-2</v>
      </c>
      <c r="BC289" s="6">
        <f t="shared" si="233"/>
        <v>1.2593797393486364E-2</v>
      </c>
      <c r="BD289" s="6">
        <f t="shared" si="228"/>
        <v>7.6988161522216336E-3</v>
      </c>
      <c r="BE289" s="6">
        <f t="shared" si="229"/>
        <v>-4.7783206349564969E-2</v>
      </c>
      <c r="BG289">
        <f t="shared" si="230"/>
        <v>0.76857350030404858</v>
      </c>
      <c r="BJ289" s="4">
        <f t="shared" si="201"/>
        <v>95.330001999999993</v>
      </c>
      <c r="BK289" s="3">
        <f t="shared" si="202"/>
        <v>-1.3958518302331161E-2</v>
      </c>
      <c r="BL289" s="3"/>
      <c r="BM289" s="3">
        <f t="shared" si="203"/>
        <v>7.552128318048028E-3</v>
      </c>
      <c r="BN289" s="3">
        <f t="shared" si="203"/>
        <v>-1.4946279719503642E-2</v>
      </c>
      <c r="BO289" s="3">
        <f t="shared" si="204"/>
        <v>2.3885217564257259E-2</v>
      </c>
      <c r="BP289" s="3"/>
      <c r="BQ289" s="3">
        <f t="shared" si="205"/>
        <v>7.6505334757728432E-3</v>
      </c>
      <c r="BR289" s="3">
        <f t="shared" si="205"/>
        <v>3.0027520239515059E-2</v>
      </c>
      <c r="BS289" s="3">
        <f t="shared" si="206"/>
        <v>1.3092848979055787E-2</v>
      </c>
      <c r="BT289" s="3"/>
      <c r="BU289" s="3">
        <f t="shared" si="207"/>
        <v>7.6859581927523754E-3</v>
      </c>
      <c r="BV289" s="3">
        <f t="shared" si="207"/>
        <v>2.5061537433951474E-2</v>
      </c>
      <c r="BW289" s="3">
        <f t="shared" si="208"/>
        <v>-3.5550567503730937E-2</v>
      </c>
      <c r="BX289" s="3"/>
      <c r="BY289" s="3">
        <f t="shared" si="209"/>
        <v>7.6988161522216336E-3</v>
      </c>
      <c r="BZ289" s="3">
        <f t="shared" si="209"/>
        <v>-4.7783206349564969E-2</v>
      </c>
    </row>
    <row r="290" spans="1:78" s="2" customFormat="1" hidden="1">
      <c r="A290" s="11">
        <v>41190</v>
      </c>
      <c r="B290">
        <v>97.080001999999993</v>
      </c>
      <c r="C290">
        <f t="shared" si="187"/>
        <v>98.779999000000004</v>
      </c>
      <c r="D290">
        <f t="shared" si="188"/>
        <v>87.029999000000004</v>
      </c>
      <c r="E290" s="10">
        <f t="shared" si="192"/>
        <v>7.5392408219029901E-3</v>
      </c>
      <c r="F290" s="10">
        <f t="shared" si="193"/>
        <v>4.7460798074886658E-2</v>
      </c>
      <c r="G290" s="33">
        <f t="shared" si="210"/>
        <v>0.11920586412866659</v>
      </c>
      <c r="H290" s="33">
        <f t="shared" si="211"/>
        <v>0.67537899668689427</v>
      </c>
      <c r="I290" s="10">
        <f t="shared" si="194"/>
        <v>0.67537899668689427</v>
      </c>
      <c r="J290">
        <f t="shared" si="227"/>
        <v>0.68202489838822267</v>
      </c>
      <c r="K290">
        <f t="shared" si="185"/>
        <v>0.81418968334463904</v>
      </c>
      <c r="L290">
        <f t="shared" si="186"/>
        <v>1.8025165189866128E-4</v>
      </c>
      <c r="M290">
        <f t="shared" si="231"/>
        <v>5.2489450334501457E-4</v>
      </c>
      <c r="N290">
        <f t="shared" si="195"/>
        <v>3.1017856630171796E-4</v>
      </c>
      <c r="P290" s="2">
        <f t="shared" si="212"/>
        <v>1.75</v>
      </c>
      <c r="Q290" s="2">
        <f t="shared" si="213"/>
        <v>1.75</v>
      </c>
      <c r="R290" s="2">
        <f t="shared" si="214"/>
        <v>0</v>
      </c>
      <c r="S290" s="2">
        <f t="shared" si="234"/>
        <v>-0.61681818181818215</v>
      </c>
      <c r="T290" s="2">
        <f t="shared" si="235"/>
        <v>-0.66600000000000037</v>
      </c>
      <c r="U290" s="9">
        <f t="shared" si="196"/>
        <v>0.92615342615342611</v>
      </c>
      <c r="V290" s="9">
        <f t="shared" si="197"/>
        <v>48.083055772092692</v>
      </c>
      <c r="W290" s="9">
        <f t="shared" si="198"/>
        <v>0.46725249805116575</v>
      </c>
      <c r="X290" s="9">
        <f t="shared" si="236"/>
        <v>3.4593720846504014E-2</v>
      </c>
      <c r="Y290" s="9">
        <f t="shared" si="199"/>
        <v>0.8996886565123815</v>
      </c>
      <c r="AA290" s="8">
        <f t="shared" si="200"/>
        <v>5.2492762315180723</v>
      </c>
      <c r="AD290" s="7">
        <f t="shared" si="215"/>
        <v>1.8190823974725059E-2</v>
      </c>
      <c r="AE290" s="6">
        <f t="shared" si="219"/>
        <v>2.116152836196949E-3</v>
      </c>
      <c r="AF290" s="6">
        <f t="shared" si="189"/>
        <v>8.1084647730681018E-3</v>
      </c>
      <c r="AG290" s="6">
        <f t="shared" si="190"/>
        <v>1.6093234488136078E-2</v>
      </c>
      <c r="AI290">
        <f t="shared" si="191"/>
        <v>4.0658115587147963E-7</v>
      </c>
      <c r="AL290" s="7">
        <f t="shared" si="220"/>
        <v>2.0185920966656924E-2</v>
      </c>
      <c r="AM290" s="6">
        <f t="shared" si="221"/>
        <v>6.6408934287664964E-3</v>
      </c>
      <c r="AN290" s="6">
        <f t="shared" si="216"/>
        <v>8.2460147150212049E-3</v>
      </c>
      <c r="AO290" s="6">
        <f t="shared" si="217"/>
        <v>1.3713086414289814E-2</v>
      </c>
      <c r="AQ290">
        <f t="shared" si="218"/>
        <v>2.9660684385769698E-7</v>
      </c>
      <c r="AT290" s="7">
        <f t="shared" si="225"/>
        <v>1.056242604360874E-2</v>
      </c>
      <c r="AU290" s="6">
        <f t="shared" si="226"/>
        <v>-9.8438368562839985E-3</v>
      </c>
      <c r="AV290" s="6">
        <f t="shared" si="222"/>
        <v>8.3260208821814286E-3</v>
      </c>
      <c r="AW290" s="6">
        <f t="shared" si="223"/>
        <v>2.006495086580385E-2</v>
      </c>
      <c r="AY290">
        <f t="shared" si="224"/>
        <v>0.13522670741328446</v>
      </c>
      <c r="BB290" s="7">
        <f t="shared" si="232"/>
        <v>-1.0655848505128329E-2</v>
      </c>
      <c r="BC290" s="6">
        <f t="shared" si="233"/>
        <v>5.5898287794307168E-3</v>
      </c>
      <c r="BD290" s="6">
        <f t="shared" si="228"/>
        <v>8.3135756574398579E-3</v>
      </c>
      <c r="BE290" s="6">
        <f t="shared" si="229"/>
        <v>-1.605994074248094E-2</v>
      </c>
      <c r="BG290">
        <f t="shared" si="230"/>
        <v>8.682058473131396E-2</v>
      </c>
      <c r="BJ290" s="4">
        <f t="shared" si="201"/>
        <v>97.080001999999993</v>
      </c>
      <c r="BK290" s="3">
        <f t="shared" si="202"/>
        <v>1.8190823974725059E-2</v>
      </c>
      <c r="BL290" s="3"/>
      <c r="BM290" s="3">
        <f t="shared" si="203"/>
        <v>8.1084647730681018E-3</v>
      </c>
      <c r="BN290" s="3">
        <f t="shared" si="203"/>
        <v>1.6093234488136078E-2</v>
      </c>
      <c r="BO290" s="3">
        <f t="shared" si="204"/>
        <v>2.0185920966656924E-2</v>
      </c>
      <c r="BP290" s="3"/>
      <c r="BQ290" s="3">
        <f t="shared" si="205"/>
        <v>8.2460147150212049E-3</v>
      </c>
      <c r="BR290" s="3">
        <f t="shared" si="205"/>
        <v>1.3713086414289814E-2</v>
      </c>
      <c r="BS290" s="3">
        <f t="shared" si="206"/>
        <v>1.056242604360874E-2</v>
      </c>
      <c r="BT290" s="3"/>
      <c r="BU290" s="3">
        <f t="shared" si="207"/>
        <v>8.3260208821814286E-3</v>
      </c>
      <c r="BV290" s="3">
        <f t="shared" si="207"/>
        <v>2.006495086580385E-2</v>
      </c>
      <c r="BW290" s="3">
        <f t="shared" si="208"/>
        <v>-1.0655848505128329E-2</v>
      </c>
      <c r="BX290" s="3"/>
      <c r="BY290" s="3">
        <f t="shared" si="209"/>
        <v>8.3135756574398579E-3</v>
      </c>
      <c r="BZ290" s="3">
        <f t="shared" si="209"/>
        <v>-1.605994074248094E-2</v>
      </c>
    </row>
    <row r="291" spans="1:78" s="2" customFormat="1" hidden="1">
      <c r="A291" s="11">
        <v>41197</v>
      </c>
      <c r="B291">
        <v>96.099997999999999</v>
      </c>
      <c r="C291">
        <f t="shared" si="187"/>
        <v>98.779999000000004</v>
      </c>
      <c r="D291">
        <f t="shared" si="188"/>
        <v>88.230002999999996</v>
      </c>
      <c r="E291" s="10">
        <f t="shared" si="192"/>
        <v>1.1945638798787727E-2</v>
      </c>
      <c r="F291" s="10">
        <f t="shared" si="193"/>
        <v>3.710708463652862E-2</v>
      </c>
      <c r="G291" s="33">
        <f t="shared" si="210"/>
        <v>0.1888771335492353</v>
      </c>
      <c r="H291" s="33">
        <f t="shared" si="211"/>
        <v>0.52804307151032281</v>
      </c>
      <c r="I291" s="10">
        <f t="shared" si="194"/>
        <v>0.52804307151032281</v>
      </c>
      <c r="J291">
        <f t="shared" si="227"/>
        <v>0.63296602119552459</v>
      </c>
      <c r="K291">
        <f t="shared" si="185"/>
        <v>0.80942973799090256</v>
      </c>
      <c r="L291">
        <f t="shared" si="186"/>
        <v>6.9170249235854398E-5</v>
      </c>
      <c r="M291">
        <f t="shared" si="231"/>
        <v>4.517662823007168E-4</v>
      </c>
      <c r="N291">
        <f t="shared" si="195"/>
        <v>3.4433642975837618E-4</v>
      </c>
      <c r="P291" s="2">
        <f t="shared" si="212"/>
        <v>-0.98000399999999388</v>
      </c>
      <c r="Q291" s="2">
        <f t="shared" si="213"/>
        <v>0</v>
      </c>
      <c r="R291" s="2">
        <f t="shared" si="214"/>
        <v>-0.98000399999999388</v>
      </c>
      <c r="S291" s="2">
        <f t="shared" si="234"/>
        <v>-0.66136381818181822</v>
      </c>
      <c r="T291" s="2">
        <f t="shared" si="235"/>
        <v>-0.71500020000000009</v>
      </c>
      <c r="U291" s="9">
        <f t="shared" si="196"/>
        <v>0.92498410235664008</v>
      </c>
      <c r="V291" s="9">
        <f t="shared" si="197"/>
        <v>48.051519034585205</v>
      </c>
      <c r="W291" s="9">
        <f t="shared" si="198"/>
        <v>0.46753632868873318</v>
      </c>
      <c r="X291" s="9">
        <f t="shared" si="236"/>
        <v>3.2242527044016006E-2</v>
      </c>
      <c r="Y291" s="9">
        <f t="shared" si="199"/>
        <v>0.89970981725660393</v>
      </c>
      <c r="AA291" s="8">
        <f t="shared" si="200"/>
        <v>5.2005565035706205</v>
      </c>
      <c r="AD291" s="7">
        <f t="shared" si="215"/>
        <v>-1.0146106295373998E-2</v>
      </c>
      <c r="AE291" s="6">
        <f t="shared" si="219"/>
        <v>4.0223588396755307E-3</v>
      </c>
      <c r="AF291" s="6">
        <f t="shared" si="189"/>
        <v>7.1505989041214957E-3</v>
      </c>
      <c r="AG291" s="6">
        <f t="shared" si="190"/>
        <v>-1.4131132706780776E-2</v>
      </c>
      <c r="AI291">
        <f t="shared" si="191"/>
        <v>3.134833776713491E-7</v>
      </c>
      <c r="AL291" s="7">
        <f t="shared" si="220"/>
        <v>-5.9138006229800802E-3</v>
      </c>
      <c r="AM291" s="6">
        <f t="shared" si="221"/>
        <v>1.185163730540899E-2</v>
      </c>
      <c r="AN291" s="6">
        <f t="shared" si="216"/>
        <v>7.285358225214901E-3</v>
      </c>
      <c r="AO291" s="6">
        <f t="shared" si="217"/>
        <v>-1.7438251773080279E-2</v>
      </c>
      <c r="AQ291">
        <f t="shared" si="218"/>
        <v>4.796413641976932E-7</v>
      </c>
      <c r="AT291" s="7">
        <f t="shared" si="225"/>
        <v>-1.6716961458267308E-2</v>
      </c>
      <c r="AU291" s="6">
        <f t="shared" si="226"/>
        <v>-1.2063650521801458E-2</v>
      </c>
      <c r="AV291" s="6">
        <f t="shared" si="222"/>
        <v>7.4192017855880645E-3</v>
      </c>
      <c r="AW291" s="6">
        <f t="shared" si="223"/>
        <v>-5.1979721680994705E-3</v>
      </c>
      <c r="AY291">
        <f t="shared" si="224"/>
        <v>9.0751575231626368E-3</v>
      </c>
      <c r="BB291" s="7">
        <f t="shared" si="232"/>
        <v>-1.3744876272657866E-2</v>
      </c>
      <c r="BC291" s="6">
        <f t="shared" si="233"/>
        <v>-4.7980599519788052E-4</v>
      </c>
      <c r="BD291" s="6">
        <f t="shared" si="228"/>
        <v>7.2683657630273103E-3</v>
      </c>
      <c r="BE291" s="6">
        <f t="shared" si="229"/>
        <v>-1.3277225446035358E-2</v>
      </c>
      <c r="BG291">
        <f t="shared" si="230"/>
        <v>5.9340265985639754E-2</v>
      </c>
      <c r="BJ291" s="4">
        <f t="shared" si="201"/>
        <v>96.099997999999999</v>
      </c>
      <c r="BK291" s="3">
        <f t="shared" si="202"/>
        <v>-1.0146106295373998E-2</v>
      </c>
      <c r="BL291" s="3"/>
      <c r="BM291" s="3">
        <f t="shared" si="203"/>
        <v>7.1505989041214957E-3</v>
      </c>
      <c r="BN291" s="3">
        <f t="shared" si="203"/>
        <v>-1.4131132706780776E-2</v>
      </c>
      <c r="BO291" s="3">
        <f t="shared" si="204"/>
        <v>-5.9138006229800802E-3</v>
      </c>
      <c r="BP291" s="3"/>
      <c r="BQ291" s="3">
        <f t="shared" si="205"/>
        <v>7.285358225214901E-3</v>
      </c>
      <c r="BR291" s="3">
        <f t="shared" si="205"/>
        <v>-1.7438251773080279E-2</v>
      </c>
      <c r="BS291" s="3">
        <f t="shared" si="206"/>
        <v>-1.6716961458267308E-2</v>
      </c>
      <c r="BT291" s="3"/>
      <c r="BU291" s="3">
        <f t="shared" si="207"/>
        <v>7.4192017855880645E-3</v>
      </c>
      <c r="BV291" s="3">
        <f t="shared" si="207"/>
        <v>-5.1979721680994705E-3</v>
      </c>
      <c r="BW291" s="3">
        <f t="shared" si="208"/>
        <v>-1.3744876272657866E-2</v>
      </c>
      <c r="BX291" s="3"/>
      <c r="BY291" s="3">
        <f t="shared" si="209"/>
        <v>7.2683657630273103E-3</v>
      </c>
      <c r="BZ291" s="3">
        <f t="shared" si="209"/>
        <v>-1.3277225446035358E-2</v>
      </c>
    </row>
    <row r="292" spans="1:78" s="2" customFormat="1" hidden="1">
      <c r="A292" s="11">
        <v>41204</v>
      </c>
      <c r="B292">
        <v>96.190002000000007</v>
      </c>
      <c r="C292">
        <f t="shared" si="187"/>
        <v>98.779999000000004</v>
      </c>
      <c r="D292">
        <f t="shared" si="188"/>
        <v>88.230002999999996</v>
      </c>
      <c r="E292" s="10">
        <f t="shared" si="192"/>
        <v>1.1539083664316311E-2</v>
      </c>
      <c r="F292" s="10">
        <f t="shared" si="193"/>
        <v>3.7513639771000098E-2</v>
      </c>
      <c r="G292" s="33">
        <f t="shared" si="210"/>
        <v>0.18244893245240676</v>
      </c>
      <c r="H292" s="33">
        <f t="shared" si="211"/>
        <v>0.53382845249746946</v>
      </c>
      <c r="I292" s="10">
        <f t="shared" si="194"/>
        <v>0.53382845249746946</v>
      </c>
      <c r="J292">
        <f t="shared" si="227"/>
        <v>0.58829937492231532</v>
      </c>
      <c r="K292">
        <f t="shared" si="185"/>
        <v>0.80365623998832858</v>
      </c>
      <c r="L292">
        <f t="shared" si="186"/>
        <v>-5.8685187099449233E-5</v>
      </c>
      <c r="M292">
        <f t="shared" si="231"/>
        <v>3.7456010784991462E-4</v>
      </c>
      <c r="N292">
        <f t="shared" si="195"/>
        <v>3.8992076545442747E-4</v>
      </c>
      <c r="P292" s="2">
        <f t="shared" si="212"/>
        <v>9.0004000000007522E-2</v>
      </c>
      <c r="Q292" s="2">
        <f t="shared" si="213"/>
        <v>9.0004000000007522E-2</v>
      </c>
      <c r="R292" s="2">
        <f t="shared" si="214"/>
        <v>0</v>
      </c>
      <c r="S292" s="2">
        <f t="shared" si="234"/>
        <v>-0.65000018181818187</v>
      </c>
      <c r="T292" s="2">
        <f t="shared" si="235"/>
        <v>-0.59800000000000042</v>
      </c>
      <c r="U292" s="9">
        <f t="shared" si="196"/>
        <v>1.0869568257829121</v>
      </c>
      <c r="V292" s="9">
        <f t="shared" si="197"/>
        <v>52.083340314198658</v>
      </c>
      <c r="W292" s="9">
        <f t="shared" si="198"/>
        <v>0.43124993717221211</v>
      </c>
      <c r="X292" s="9">
        <f t="shared" si="236"/>
        <v>0.33283142604207827</v>
      </c>
      <c r="Y292" s="9">
        <f t="shared" si="199"/>
        <v>0.89700451716562135</v>
      </c>
      <c r="AA292" s="8">
        <f t="shared" si="200"/>
        <v>5.1169437500256034</v>
      </c>
      <c r="AD292" s="7">
        <f t="shared" si="215"/>
        <v>9.3612779211406632E-4</v>
      </c>
      <c r="AE292" s="6">
        <f t="shared" si="219"/>
        <v>-4.6049892516299654E-3</v>
      </c>
      <c r="AF292" s="6">
        <f t="shared" si="189"/>
        <v>2.8158304729014117E-3</v>
      </c>
      <c r="AG292" s="6">
        <f t="shared" si="190"/>
        <v>5.4670796150362334E-3</v>
      </c>
      <c r="AI292">
        <f t="shared" si="191"/>
        <v>4.6921443512001148E-8</v>
      </c>
      <c r="AL292" s="7">
        <f t="shared" si="220"/>
        <v>8.9808454714652378E-3</v>
      </c>
      <c r="AM292" s="6">
        <f t="shared" si="221"/>
        <v>1.1784545844849835E-2</v>
      </c>
      <c r="AN292" s="6">
        <f t="shared" si="216"/>
        <v>2.8673627935500924E-3</v>
      </c>
      <c r="AO292" s="6">
        <f t="shared" si="217"/>
        <v>-2.405845459407991E-3</v>
      </c>
      <c r="AQ292">
        <f t="shared" si="218"/>
        <v>9.1294832406215251E-9</v>
      </c>
      <c r="AT292" s="7">
        <f t="shared" si="225"/>
        <v>4.2715384828359735E-3</v>
      </c>
      <c r="AU292" s="6">
        <f t="shared" si="226"/>
        <v>-1.1811443038829179E-2</v>
      </c>
      <c r="AV292" s="6">
        <f t="shared" si="222"/>
        <v>2.9477606725133625E-3</v>
      </c>
      <c r="AW292" s="6">
        <f t="shared" si="223"/>
        <v>1.5372946569311399E-2</v>
      </c>
      <c r="AY292">
        <f t="shared" si="224"/>
        <v>7.9378065014368948E-2</v>
      </c>
      <c r="BB292" s="7">
        <f t="shared" si="232"/>
        <v>-3.3212276855793801E-3</v>
      </c>
      <c r="BC292" s="6">
        <f t="shared" si="233"/>
        <v>-3.6722971380320061E-3</v>
      </c>
      <c r="BD292" s="6">
        <f t="shared" si="228"/>
        <v>2.91136135021316E-3</v>
      </c>
      <c r="BE292" s="6">
        <f t="shared" si="229"/>
        <v>1.7346531426959454E-4</v>
      </c>
      <c r="BG292">
        <f t="shared" si="230"/>
        <v>1.0128849635417038E-5</v>
      </c>
      <c r="BJ292" s="4">
        <f t="shared" si="201"/>
        <v>96.190002000000007</v>
      </c>
      <c r="BK292" s="3">
        <f t="shared" si="202"/>
        <v>9.3612779211406632E-4</v>
      </c>
      <c r="BL292" s="3"/>
      <c r="BM292" s="3">
        <f t="shared" si="203"/>
        <v>2.8158304729014117E-3</v>
      </c>
      <c r="BN292" s="3">
        <f t="shared" si="203"/>
        <v>5.4670796150362334E-3</v>
      </c>
      <c r="BO292" s="3">
        <f t="shared" si="204"/>
        <v>8.9808454714652378E-3</v>
      </c>
      <c r="BP292" s="3"/>
      <c r="BQ292" s="3">
        <f t="shared" si="205"/>
        <v>2.8673627935500924E-3</v>
      </c>
      <c r="BR292" s="3">
        <f t="shared" si="205"/>
        <v>-2.405845459407991E-3</v>
      </c>
      <c r="BS292" s="3">
        <f t="shared" si="206"/>
        <v>4.2715384828359735E-3</v>
      </c>
      <c r="BT292" s="3"/>
      <c r="BU292" s="3">
        <f t="shared" si="207"/>
        <v>2.9477606725133625E-3</v>
      </c>
      <c r="BV292" s="3">
        <f t="shared" si="207"/>
        <v>1.5372946569311399E-2</v>
      </c>
      <c r="BW292" s="3">
        <f t="shared" si="208"/>
        <v>-3.3212276855793801E-3</v>
      </c>
      <c r="BX292" s="3"/>
      <c r="BY292" s="3">
        <f t="shared" si="209"/>
        <v>2.91136135021316E-3</v>
      </c>
      <c r="BZ292" s="3">
        <f t="shared" si="209"/>
        <v>1.7346531426959454E-4</v>
      </c>
    </row>
    <row r="293" spans="1:78" s="2" customFormat="1" hidden="1">
      <c r="A293" s="11">
        <v>41211</v>
      </c>
      <c r="B293">
        <v>96.199996999999996</v>
      </c>
      <c r="C293">
        <f t="shared" si="187"/>
        <v>98.779999000000004</v>
      </c>
      <c r="D293">
        <f t="shared" si="188"/>
        <v>88.230002999999996</v>
      </c>
      <c r="E293" s="10">
        <f t="shared" si="192"/>
        <v>1.1493958934620468E-2</v>
      </c>
      <c r="F293" s="10">
        <f t="shared" si="193"/>
        <v>3.7558764500695875E-2</v>
      </c>
      <c r="G293" s="33">
        <f t="shared" si="210"/>
        <v>0.18173544782921525</v>
      </c>
      <c r="H293" s="33">
        <f t="shared" si="211"/>
        <v>0.53447058865834085</v>
      </c>
      <c r="I293" s="10">
        <f t="shared" si="194"/>
        <v>0.53447058865834085</v>
      </c>
      <c r="J293">
        <f t="shared" si="227"/>
        <v>0.55437721313218802</v>
      </c>
      <c r="K293">
        <f t="shared" si="185"/>
        <v>0.79691206059805231</v>
      </c>
      <c r="L293">
        <f t="shared" si="186"/>
        <v>-2.0366744174815164E-4</v>
      </c>
      <c r="M293">
        <f t="shared" si="231"/>
        <v>2.9132593851287483E-4</v>
      </c>
      <c r="N293">
        <f t="shared" si="195"/>
        <v>4.4549404223492378E-4</v>
      </c>
      <c r="P293" s="2">
        <f t="shared" si="212"/>
        <v>9.994999999989318E-3</v>
      </c>
      <c r="Q293" s="2">
        <f t="shared" si="213"/>
        <v>9.994999999989318E-3</v>
      </c>
      <c r="R293" s="2">
        <f t="shared" si="214"/>
        <v>0</v>
      </c>
      <c r="S293" s="2">
        <f t="shared" si="234"/>
        <v>-0.65000018181818187</v>
      </c>
      <c r="T293" s="2">
        <f t="shared" si="235"/>
        <v>-0.59800000000000042</v>
      </c>
      <c r="U293" s="9">
        <f t="shared" si="196"/>
        <v>1.0869568257829121</v>
      </c>
      <c r="V293" s="9">
        <f t="shared" si="197"/>
        <v>52.083340314198658</v>
      </c>
      <c r="W293" s="9">
        <f t="shared" si="198"/>
        <v>0.43124993717221211</v>
      </c>
      <c r="X293" s="9">
        <f t="shared" si="236"/>
        <v>0.33283142604207827</v>
      </c>
      <c r="Y293" s="9">
        <f t="shared" si="199"/>
        <v>0.89700451716562135</v>
      </c>
      <c r="AA293" s="8">
        <f t="shared" si="200"/>
        <v>5.0830771615122563</v>
      </c>
      <c r="AD293" s="7">
        <f t="shared" si="215"/>
        <v>1.0390352992292679E-4</v>
      </c>
      <c r="AE293" s="6">
        <f t="shared" si="219"/>
        <v>5.2001566101849653E-4</v>
      </c>
      <c r="AF293" s="6">
        <f t="shared" si="189"/>
        <v>2.0944226310798801E-4</v>
      </c>
      <c r="AG293" s="6">
        <f t="shared" si="190"/>
        <v>-4.1267039765612723E-4</v>
      </c>
      <c r="AI293">
        <f t="shared" si="191"/>
        <v>2.6734200486917768E-10</v>
      </c>
      <c r="AL293" s="7">
        <f t="shared" si="220"/>
        <v>-9.1060749733370087E-3</v>
      </c>
      <c r="AM293" s="6">
        <f t="shared" si="221"/>
        <v>3.5367227104512677E-3</v>
      </c>
      <c r="AN293" s="6">
        <f t="shared" si="216"/>
        <v>2.1485878041997529E-4</v>
      </c>
      <c r="AO293" s="6">
        <f t="shared" si="217"/>
        <v>-1.2530820336927363E-2</v>
      </c>
      <c r="AQ293">
        <f t="shared" si="218"/>
        <v>2.4766791532547691E-7</v>
      </c>
      <c r="AT293" s="7">
        <f t="shared" si="225"/>
        <v>3.2969966565645513E-2</v>
      </c>
      <c r="AU293" s="6">
        <f t="shared" si="226"/>
        <v>-3.8350396537357783E-3</v>
      </c>
      <c r="AV293" s="6">
        <f t="shared" si="222"/>
        <v>2.2176038083086919E-4</v>
      </c>
      <c r="AW293" s="6">
        <f t="shared" si="223"/>
        <v>3.6568009004905866E-2</v>
      </c>
      <c r="AY293">
        <f t="shared" si="224"/>
        <v>0.44914741339572756</v>
      </c>
      <c r="BB293" s="7">
        <f t="shared" si="232"/>
        <v>2.2177597980443685E-2</v>
      </c>
      <c r="BC293" s="6">
        <f t="shared" si="233"/>
        <v>-4.1709968917602964E-3</v>
      </c>
      <c r="BD293" s="6">
        <f t="shared" si="228"/>
        <v>2.2278721101899712E-4</v>
      </c>
      <c r="BE293" s="6">
        <f t="shared" si="229"/>
        <v>2.6072800037790188E-2</v>
      </c>
      <c r="BG293">
        <f t="shared" si="230"/>
        <v>0.2288285334515899</v>
      </c>
      <c r="BJ293" s="4">
        <f t="shared" si="201"/>
        <v>96.199996999999996</v>
      </c>
      <c r="BK293" s="3">
        <f t="shared" si="202"/>
        <v>1.0390352992292679E-4</v>
      </c>
      <c r="BL293" s="3"/>
      <c r="BM293" s="3">
        <f t="shared" si="203"/>
        <v>2.0944226310798801E-4</v>
      </c>
      <c r="BN293" s="3">
        <f t="shared" si="203"/>
        <v>-4.1267039765612723E-4</v>
      </c>
      <c r="BO293" s="3">
        <f t="shared" si="204"/>
        <v>-9.1060749733370087E-3</v>
      </c>
      <c r="BP293" s="3"/>
      <c r="BQ293" s="3">
        <f t="shared" si="205"/>
        <v>2.1485878041997529E-4</v>
      </c>
      <c r="BR293" s="3">
        <f t="shared" si="205"/>
        <v>-1.2530820336927363E-2</v>
      </c>
      <c r="BS293" s="3">
        <f t="shared" si="206"/>
        <v>3.2969966565645513E-2</v>
      </c>
      <c r="BT293" s="3"/>
      <c r="BU293" s="3">
        <f t="shared" si="207"/>
        <v>2.2176038083086919E-4</v>
      </c>
      <c r="BV293" s="3">
        <f t="shared" si="207"/>
        <v>3.6568009004905866E-2</v>
      </c>
      <c r="BW293" s="3">
        <f t="shared" si="208"/>
        <v>2.2177597980443685E-2</v>
      </c>
      <c r="BX293" s="3"/>
      <c r="BY293" s="3">
        <f t="shared" si="209"/>
        <v>2.2278721101899712E-4</v>
      </c>
      <c r="BZ293" s="3">
        <f t="shared" si="209"/>
        <v>2.6072800037790188E-2</v>
      </c>
    </row>
    <row r="294" spans="1:78" s="2" customFormat="1" hidden="1">
      <c r="A294" s="11">
        <v>41218</v>
      </c>
      <c r="B294">
        <v>97.510002</v>
      </c>
      <c r="C294">
        <f t="shared" si="187"/>
        <v>98.779999000000004</v>
      </c>
      <c r="D294">
        <f t="shared" si="188"/>
        <v>88.230002999999996</v>
      </c>
      <c r="E294" s="10">
        <f t="shared" si="192"/>
        <v>5.619852083034906E-3</v>
      </c>
      <c r="F294" s="10">
        <f t="shared" si="193"/>
        <v>4.3432871352281466E-2</v>
      </c>
      <c r="G294" s="33">
        <f t="shared" si="210"/>
        <v>8.885766347816007E-2</v>
      </c>
      <c r="H294" s="33">
        <f t="shared" si="211"/>
        <v>0.61806059457429086</v>
      </c>
      <c r="I294" s="10">
        <f t="shared" si="194"/>
        <v>0.61806059457429086</v>
      </c>
      <c r="J294">
        <f t="shared" si="227"/>
        <v>0.52403905660762662</v>
      </c>
      <c r="K294">
        <f t="shared" si="185"/>
        <v>0.78950772252609591</v>
      </c>
      <c r="L294">
        <f t="shared" si="186"/>
        <v>-3.6002241021294585E-4</v>
      </c>
      <c r="M294">
        <f t="shared" si="231"/>
        <v>2.0056089466201487E-4</v>
      </c>
      <c r="N294">
        <f t="shared" si="195"/>
        <v>5.045249743874646E-4</v>
      </c>
      <c r="P294" s="2">
        <f t="shared" si="212"/>
        <v>1.3100050000000039</v>
      </c>
      <c r="Q294" s="2">
        <f t="shared" si="213"/>
        <v>1.3100050000000039</v>
      </c>
      <c r="R294" s="2">
        <f t="shared" si="214"/>
        <v>0</v>
      </c>
      <c r="S294" s="2">
        <f t="shared" si="234"/>
        <v>-0.54363636363636403</v>
      </c>
      <c r="T294" s="2">
        <f t="shared" si="235"/>
        <v>-0.58250010000000074</v>
      </c>
      <c r="U294" s="9">
        <f t="shared" si="196"/>
        <v>0.93328115074377382</v>
      </c>
      <c r="V294" s="9">
        <f t="shared" si="197"/>
        <v>48.274465945355182</v>
      </c>
      <c r="W294" s="9">
        <f t="shared" si="198"/>
        <v>0.46552980649180337</v>
      </c>
      <c r="X294" s="9">
        <f t="shared" si="236"/>
        <v>4.8864138419059809E-2</v>
      </c>
      <c r="Y294" s="9">
        <f t="shared" si="199"/>
        <v>0.89956022275422853</v>
      </c>
      <c r="AA294" s="8">
        <f t="shared" si="200"/>
        <v>5.089633610828046</v>
      </c>
      <c r="AD294" s="7">
        <f t="shared" si="215"/>
        <v>1.3525630871115198E-2</v>
      </c>
      <c r="AE294" s="6">
        <f t="shared" si="219"/>
        <v>6.8147672005190625E-3</v>
      </c>
      <c r="AF294" s="6">
        <f t="shared" si="189"/>
        <v>3.3308646596108306E-3</v>
      </c>
      <c r="AG294" s="6">
        <f t="shared" si="190"/>
        <v>6.7020735864936516E-3</v>
      </c>
      <c r="AI294">
        <f t="shared" si="191"/>
        <v>7.0514584550668566E-8</v>
      </c>
      <c r="AL294" s="7">
        <f t="shared" si="220"/>
        <v>1.4565662193152293E-2</v>
      </c>
      <c r="AM294" s="6">
        <f t="shared" si="221"/>
        <v>2.1316580170751102E-3</v>
      </c>
      <c r="AN294" s="6">
        <f t="shared" si="216"/>
        <v>3.4285597329093919E-3</v>
      </c>
      <c r="AO294" s="6">
        <f t="shared" si="217"/>
        <v>1.2479470401360868E-2</v>
      </c>
      <c r="AQ294">
        <f t="shared" si="218"/>
        <v>2.4564224211110722E-7</v>
      </c>
      <c r="AT294" s="7">
        <f t="shared" si="225"/>
        <v>2.4605476864435111E-2</v>
      </c>
      <c r="AU294" s="6">
        <f t="shared" si="226"/>
        <v>5.8321312098324543E-3</v>
      </c>
      <c r="AV294" s="6">
        <f t="shared" si="222"/>
        <v>3.5505311928711271E-3</v>
      </c>
      <c r="AW294" s="6">
        <f t="shared" si="223"/>
        <v>1.9093817434882945E-2</v>
      </c>
      <c r="AY294">
        <f t="shared" si="224"/>
        <v>0.12245366952627938</v>
      </c>
      <c r="BB294" s="7">
        <f t="shared" si="232"/>
        <v>1.498198194138688E-2</v>
      </c>
      <c r="BC294" s="6">
        <f t="shared" si="233"/>
        <v>-6.1650717144198124E-4</v>
      </c>
      <c r="BD294" s="6">
        <f t="shared" si="228"/>
        <v>3.5849798813517553E-3</v>
      </c>
      <c r="BE294" s="6">
        <f t="shared" si="229"/>
        <v>1.5559013851804738E-2</v>
      </c>
      <c r="BG294">
        <f t="shared" si="230"/>
        <v>8.1488995496128647E-2</v>
      </c>
      <c r="BJ294" s="4">
        <f t="shared" si="201"/>
        <v>97.510002</v>
      </c>
      <c r="BK294" s="3">
        <f t="shared" si="202"/>
        <v>1.3525630871115198E-2</v>
      </c>
      <c r="BL294" s="3"/>
      <c r="BM294" s="3">
        <f t="shared" si="203"/>
        <v>3.3308646596108306E-3</v>
      </c>
      <c r="BN294" s="3">
        <f t="shared" si="203"/>
        <v>6.7020735864936516E-3</v>
      </c>
      <c r="BO294" s="3">
        <f t="shared" si="204"/>
        <v>1.4565662193152293E-2</v>
      </c>
      <c r="BP294" s="3"/>
      <c r="BQ294" s="3">
        <f t="shared" si="205"/>
        <v>3.4285597329093919E-3</v>
      </c>
      <c r="BR294" s="3">
        <f t="shared" si="205"/>
        <v>1.2479470401360868E-2</v>
      </c>
      <c r="BS294" s="3">
        <f t="shared" si="206"/>
        <v>2.4605476864435111E-2</v>
      </c>
      <c r="BT294" s="3"/>
      <c r="BU294" s="3">
        <f t="shared" si="207"/>
        <v>3.5505311928711271E-3</v>
      </c>
      <c r="BV294" s="3">
        <f t="shared" si="207"/>
        <v>1.9093817434882945E-2</v>
      </c>
      <c r="BW294" s="3">
        <f t="shared" si="208"/>
        <v>1.498198194138688E-2</v>
      </c>
      <c r="BX294" s="3"/>
      <c r="BY294" s="3">
        <f t="shared" si="209"/>
        <v>3.5849798813517553E-3</v>
      </c>
      <c r="BZ294" s="3">
        <f t="shared" si="209"/>
        <v>1.5559013851804738E-2</v>
      </c>
    </row>
    <row r="295" spans="1:78" s="2" customFormat="1" hidden="1">
      <c r="A295" s="11">
        <v>41225</v>
      </c>
      <c r="B295">
        <v>97.650002000000001</v>
      </c>
      <c r="C295">
        <f t="shared" si="187"/>
        <v>98.779999000000004</v>
      </c>
      <c r="D295">
        <f t="shared" si="188"/>
        <v>88.230002999999996</v>
      </c>
      <c r="E295" s="10">
        <f t="shared" si="192"/>
        <v>4.9967609101529411E-3</v>
      </c>
      <c r="F295" s="10">
        <f t="shared" si="193"/>
        <v>4.4055962525163452E-2</v>
      </c>
      <c r="G295" s="33">
        <f t="shared" si="210"/>
        <v>7.9005726996896314E-2</v>
      </c>
      <c r="H295" s="33">
        <f t="shared" si="211"/>
        <v>0.62692733740742868</v>
      </c>
      <c r="I295" s="10">
        <f t="shared" si="194"/>
        <v>0.62692733740742868</v>
      </c>
      <c r="J295">
        <f t="shared" si="227"/>
        <v>0.48900923036238664</v>
      </c>
      <c r="K295">
        <f t="shared" si="185"/>
        <v>0.78132235566999175</v>
      </c>
      <c r="L295">
        <f t="shared" si="186"/>
        <v>-5.2101500593922892E-4</v>
      </c>
      <c r="M295">
        <f t="shared" si="231"/>
        <v>1.0121271300528375E-4</v>
      </c>
      <c r="N295">
        <f t="shared" si="195"/>
        <v>5.6000494705006143E-4</v>
      </c>
      <c r="P295" s="2">
        <f t="shared" si="212"/>
        <v>0.14000000000000057</v>
      </c>
      <c r="Q295" s="2">
        <f t="shared" si="213"/>
        <v>0.14000000000000057</v>
      </c>
      <c r="R295" s="2">
        <f t="shared" si="214"/>
        <v>0</v>
      </c>
      <c r="S295" s="2">
        <f t="shared" si="234"/>
        <v>-0.54363636363636403</v>
      </c>
      <c r="T295" s="2">
        <f t="shared" si="235"/>
        <v>-0.58250010000000074</v>
      </c>
      <c r="U295" s="9">
        <f t="shared" si="196"/>
        <v>0.93328115074377382</v>
      </c>
      <c r="V295" s="9">
        <f t="shared" si="197"/>
        <v>48.274465945355182</v>
      </c>
      <c r="W295" s="9">
        <f t="shared" si="198"/>
        <v>0.46552980649180337</v>
      </c>
      <c r="X295" s="9">
        <f t="shared" si="236"/>
        <v>4.8864138419059809E-2</v>
      </c>
      <c r="Y295" s="9">
        <f t="shared" si="199"/>
        <v>0.89956022275422853</v>
      </c>
      <c r="AA295" s="8">
        <f t="shared" si="200"/>
        <v>5.0546592645554682</v>
      </c>
      <c r="AD295" s="7">
        <f t="shared" si="215"/>
        <v>1.4347204462543705E-3</v>
      </c>
      <c r="AE295" s="6">
        <f t="shared" si="219"/>
        <v>7.4801756586847842E-3</v>
      </c>
      <c r="AF295" s="6">
        <f t="shared" si="189"/>
        <v>3.0436425515071226E-3</v>
      </c>
      <c r="AG295" s="6">
        <f t="shared" si="190"/>
        <v>-5.9940538201749922E-3</v>
      </c>
      <c r="AI295">
        <f t="shared" si="191"/>
        <v>5.6402953216882912E-8</v>
      </c>
      <c r="AL295" s="7">
        <f t="shared" si="220"/>
        <v>1.5064254847292364E-2</v>
      </c>
      <c r="AM295" s="6">
        <f t="shared" si="221"/>
        <v>7.3761718846432215E-3</v>
      </c>
      <c r="AN295" s="6">
        <f t="shared" si="216"/>
        <v>3.0599742382463068E-3</v>
      </c>
      <c r="AO295" s="6">
        <f t="shared" si="217"/>
        <v>7.7778672348667102E-3</v>
      </c>
      <c r="AQ295">
        <f t="shared" si="218"/>
        <v>9.5418326061850365E-8</v>
      </c>
      <c r="AT295" s="7">
        <f t="shared" si="225"/>
        <v>1.008658201642634E-2</v>
      </c>
      <c r="AU295" s="6">
        <f t="shared" si="226"/>
        <v>1.0066040329878338E-2</v>
      </c>
      <c r="AV295" s="6">
        <f t="shared" si="222"/>
        <v>3.1982694348393981E-3</v>
      </c>
      <c r="AW295" s="6">
        <f t="shared" si="223"/>
        <v>5.7303145093848262E-4</v>
      </c>
      <c r="AY295">
        <f t="shared" si="224"/>
        <v>1.1029179131458755E-4</v>
      </c>
      <c r="BB295" s="7">
        <f t="shared" si="232"/>
        <v>-7.1657881886081189E-4</v>
      </c>
      <c r="BC295" s="6">
        <f t="shared" si="233"/>
        <v>-2.1377096291676392E-3</v>
      </c>
      <c r="BD295" s="6">
        <f t="shared" si="228"/>
        <v>3.2570267059245745E-3</v>
      </c>
      <c r="BE295" s="6">
        <f t="shared" si="229"/>
        <v>1.2673514628292809E-3</v>
      </c>
      <c r="BG295">
        <f t="shared" si="230"/>
        <v>5.4066588883937901E-4</v>
      </c>
      <c r="BJ295" s="4">
        <f t="shared" si="201"/>
        <v>97.650002000000001</v>
      </c>
      <c r="BK295" s="3">
        <f t="shared" si="202"/>
        <v>1.4347204462543705E-3</v>
      </c>
      <c r="BL295" s="3"/>
      <c r="BM295" s="3">
        <f t="shared" si="203"/>
        <v>3.0436425515071226E-3</v>
      </c>
      <c r="BN295" s="3">
        <f t="shared" si="203"/>
        <v>-5.9940538201749922E-3</v>
      </c>
      <c r="BO295" s="3">
        <f t="shared" si="204"/>
        <v>1.5064254847292364E-2</v>
      </c>
      <c r="BP295" s="3"/>
      <c r="BQ295" s="3">
        <f t="shared" si="205"/>
        <v>3.0599742382463068E-3</v>
      </c>
      <c r="BR295" s="3">
        <f t="shared" si="205"/>
        <v>7.7778672348667102E-3</v>
      </c>
      <c r="BS295" s="3">
        <f t="shared" si="206"/>
        <v>1.008658201642634E-2</v>
      </c>
      <c r="BT295" s="3"/>
      <c r="BU295" s="3">
        <f t="shared" si="207"/>
        <v>3.1982694348393981E-3</v>
      </c>
      <c r="BV295" s="3">
        <f t="shared" si="207"/>
        <v>5.7303145093848262E-4</v>
      </c>
      <c r="BW295" s="3">
        <f t="shared" si="208"/>
        <v>-7.1657881886081189E-4</v>
      </c>
      <c r="BX295" s="3"/>
      <c r="BY295" s="3">
        <f t="shared" si="209"/>
        <v>3.2570267059245745E-3</v>
      </c>
      <c r="BZ295" s="3">
        <f t="shared" si="209"/>
        <v>1.2673514628292809E-3</v>
      </c>
    </row>
    <row r="296" spans="1:78" s="2" customFormat="1" hidden="1">
      <c r="A296" s="11">
        <v>41232</v>
      </c>
      <c r="B296">
        <v>96.580001999999993</v>
      </c>
      <c r="C296">
        <f t="shared" si="187"/>
        <v>98.779999000000004</v>
      </c>
      <c r="D296">
        <f t="shared" si="188"/>
        <v>88.230002999999996</v>
      </c>
      <c r="E296" s="10">
        <f t="shared" si="192"/>
        <v>9.7818073711525809E-3</v>
      </c>
      <c r="F296" s="10">
        <f t="shared" si="193"/>
        <v>3.9270916064163747E-2</v>
      </c>
      <c r="G296" s="33">
        <f t="shared" si="210"/>
        <v>0.15466395462933094</v>
      </c>
      <c r="H296" s="33">
        <f t="shared" si="211"/>
        <v>0.55883493253823646</v>
      </c>
      <c r="I296" s="10">
        <f t="shared" si="194"/>
        <v>0.55883493253823646</v>
      </c>
      <c r="J296">
        <f t="shared" si="227"/>
        <v>0.45851166898127993</v>
      </c>
      <c r="K296">
        <f t="shared" si="185"/>
        <v>0.7723594429338827</v>
      </c>
      <c r="L296">
        <f t="shared" si="186"/>
        <v>-6.8057483453698626E-4</v>
      </c>
      <c r="M296">
        <f t="shared" si="231"/>
        <v>-7.4431931242315587E-6</v>
      </c>
      <c r="N296">
        <f t="shared" si="195"/>
        <v>6.0581847727147922E-4</v>
      </c>
      <c r="P296" s="2">
        <f t="shared" si="212"/>
        <v>-1.0700000000000074</v>
      </c>
      <c r="Q296" s="2">
        <f t="shared" si="213"/>
        <v>0</v>
      </c>
      <c r="R296" s="2">
        <f t="shared" si="214"/>
        <v>-1.0700000000000074</v>
      </c>
      <c r="S296" s="2">
        <f t="shared" si="234"/>
        <v>-0.57818190909091005</v>
      </c>
      <c r="T296" s="2">
        <f t="shared" si="235"/>
        <v>-0.63600010000000107</v>
      </c>
      <c r="U296" s="9">
        <f t="shared" si="196"/>
        <v>0.90909090909090906</v>
      </c>
      <c r="V296" s="9">
        <f t="shared" si="197"/>
        <v>47.61904761904762</v>
      </c>
      <c r="W296" s="9">
        <f t="shared" si="198"/>
        <v>0.47142857142857147</v>
      </c>
      <c r="X296" s="9">
        <f t="shared" si="236"/>
        <v>0</v>
      </c>
      <c r="Y296" s="9">
        <f t="shared" si="199"/>
        <v>0.9</v>
      </c>
      <c r="AA296" s="8">
        <f t="shared" si="200"/>
        <v>5.0305460588871229</v>
      </c>
      <c r="AD296" s="7">
        <f t="shared" si="215"/>
        <v>-1.1017976650381881E-2</v>
      </c>
      <c r="AE296" s="6">
        <f t="shared" si="219"/>
        <v>-4.7916281020637551E-3</v>
      </c>
      <c r="AF296" s="6">
        <f t="shared" si="189"/>
        <v>3.1280968314074107E-3</v>
      </c>
      <c r="AG296" s="6">
        <f t="shared" si="190"/>
        <v>-6.2492069662379041E-3</v>
      </c>
      <c r="AI296">
        <f t="shared" si="191"/>
        <v>6.1307045065739946E-8</v>
      </c>
      <c r="AL296" s="7">
        <f t="shared" si="220"/>
        <v>3.9423746669876875E-3</v>
      </c>
      <c r="AM296" s="6">
        <f t="shared" si="221"/>
        <v>6.116554183523833E-3</v>
      </c>
      <c r="AN296" s="6">
        <f t="shared" si="216"/>
        <v>3.145683364697427E-3</v>
      </c>
      <c r="AO296" s="6">
        <f t="shared" si="217"/>
        <v>-2.1109679371488109E-3</v>
      </c>
      <c r="AQ296">
        <f t="shared" si="218"/>
        <v>7.0286839616250886E-9</v>
      </c>
      <c r="AT296" s="7">
        <f t="shared" si="225"/>
        <v>1.3027123668375763E-2</v>
      </c>
      <c r="AU296" s="6">
        <f t="shared" si="226"/>
        <v>1.1487375145264489E-2</v>
      </c>
      <c r="AV296" s="6">
        <f t="shared" si="222"/>
        <v>3.277285403068876E-3</v>
      </c>
      <c r="AW296" s="6">
        <f t="shared" si="223"/>
        <v>2.1149825572099115E-3</v>
      </c>
      <c r="AY296">
        <f t="shared" si="224"/>
        <v>1.5024493926669839E-3</v>
      </c>
      <c r="BB296" s="7">
        <f t="shared" si="232"/>
        <v>8.3178166797463482E-3</v>
      </c>
      <c r="BC296" s="6">
        <f t="shared" si="233"/>
        <v>-3.7356244268488101E-3</v>
      </c>
      <c r="BD296" s="6">
        <f t="shared" si="228"/>
        <v>3.3691770868686083E-3</v>
      </c>
      <c r="BE296" s="6">
        <f t="shared" si="229"/>
        <v>1.1769594239588052E-2</v>
      </c>
      <c r="BG296">
        <f t="shared" si="230"/>
        <v>4.6629183498045707E-2</v>
      </c>
      <c r="BJ296" s="4">
        <f t="shared" si="201"/>
        <v>96.580001999999993</v>
      </c>
      <c r="BK296" s="3">
        <f t="shared" si="202"/>
        <v>-1.1017976650381881E-2</v>
      </c>
      <c r="BL296" s="3"/>
      <c r="BM296" s="3">
        <f t="shared" si="203"/>
        <v>3.1280968314074107E-3</v>
      </c>
      <c r="BN296" s="3">
        <f t="shared" si="203"/>
        <v>-6.2492069662379041E-3</v>
      </c>
      <c r="BO296" s="3">
        <f t="shared" si="204"/>
        <v>3.9423746669876875E-3</v>
      </c>
      <c r="BP296" s="3"/>
      <c r="BQ296" s="3">
        <f t="shared" si="205"/>
        <v>3.145683364697427E-3</v>
      </c>
      <c r="BR296" s="3">
        <f t="shared" si="205"/>
        <v>-2.1109679371488109E-3</v>
      </c>
      <c r="BS296" s="3">
        <f t="shared" si="206"/>
        <v>1.3027123668375763E-2</v>
      </c>
      <c r="BT296" s="3"/>
      <c r="BU296" s="3">
        <f t="shared" si="207"/>
        <v>3.277285403068876E-3</v>
      </c>
      <c r="BV296" s="3">
        <f t="shared" si="207"/>
        <v>2.1149825572099115E-3</v>
      </c>
      <c r="BW296" s="3">
        <f t="shared" si="208"/>
        <v>8.3178166797463482E-3</v>
      </c>
      <c r="BX296" s="3"/>
      <c r="BY296" s="3">
        <f t="shared" si="209"/>
        <v>3.3691770868686083E-3</v>
      </c>
      <c r="BZ296" s="3">
        <f t="shared" si="209"/>
        <v>1.1769594239588052E-2</v>
      </c>
    </row>
    <row r="297" spans="1:78" s="2" customFormat="1" hidden="1">
      <c r="A297" s="11">
        <v>41239</v>
      </c>
      <c r="B297">
        <v>96.889999000000003</v>
      </c>
      <c r="C297">
        <f t="shared" si="187"/>
        <v>98.779999000000004</v>
      </c>
      <c r="D297">
        <f t="shared" si="188"/>
        <v>88.230002999999996</v>
      </c>
      <c r="E297" s="10">
        <f t="shared" si="192"/>
        <v>8.3900660053008395E-3</v>
      </c>
      <c r="F297" s="10">
        <f t="shared" si="193"/>
        <v>4.0662657430015549E-2</v>
      </c>
      <c r="G297" s="33">
        <f t="shared" si="210"/>
        <v>0.13265859147950498</v>
      </c>
      <c r="H297" s="33">
        <f t="shared" si="211"/>
        <v>0.57863975937308076</v>
      </c>
      <c r="I297" s="10">
        <f t="shared" si="194"/>
        <v>0.57863975937308076</v>
      </c>
      <c r="J297">
        <f t="shared" si="227"/>
        <v>0.45007323305168467</v>
      </c>
      <c r="K297">
        <f t="shared" si="185"/>
        <v>0.76299257241451879</v>
      </c>
      <c r="L297">
        <f t="shared" si="186"/>
        <v>-8.3015784366859352E-4</v>
      </c>
      <c r="M297">
        <f t="shared" si="231"/>
        <v>-1.250101660354583E-4</v>
      </c>
      <c r="N297">
        <f t="shared" si="195"/>
        <v>6.3463290986982173E-4</v>
      </c>
      <c r="P297" s="2">
        <f t="shared" si="212"/>
        <v>0.30999700000000985</v>
      </c>
      <c r="Q297" s="2">
        <f t="shared" si="213"/>
        <v>0.30999700000000985</v>
      </c>
      <c r="R297" s="2">
        <f t="shared" si="214"/>
        <v>0</v>
      </c>
      <c r="S297" s="2">
        <f t="shared" si="234"/>
        <v>-0.57818190909091005</v>
      </c>
      <c r="T297" s="2">
        <f t="shared" si="235"/>
        <v>-0.63600010000000107</v>
      </c>
      <c r="U297" s="9">
        <f t="shared" si="196"/>
        <v>0.90909090909090906</v>
      </c>
      <c r="V297" s="9">
        <f t="shared" si="197"/>
        <v>47.61904761904762</v>
      </c>
      <c r="W297" s="9">
        <f t="shared" si="198"/>
        <v>0.47142857142857147</v>
      </c>
      <c r="X297" s="9">
        <f t="shared" si="236"/>
        <v>0</v>
      </c>
      <c r="Y297" s="9">
        <f t="shared" si="199"/>
        <v>0.9</v>
      </c>
      <c r="AA297" s="8">
        <f t="shared" si="200"/>
        <v>5.0221364373901256</v>
      </c>
      <c r="AD297" s="7">
        <f t="shared" si="215"/>
        <v>3.204602922313479E-3</v>
      </c>
      <c r="AE297" s="6">
        <f t="shared" si="219"/>
        <v>-3.9066868640342013E-3</v>
      </c>
      <c r="AF297" s="6">
        <f t="shared" si="189"/>
        <v>3.5615988588022333E-3</v>
      </c>
      <c r="AG297" s="6">
        <f t="shared" si="190"/>
        <v>7.1047589331462123E-3</v>
      </c>
      <c r="AI297">
        <f t="shared" si="191"/>
        <v>7.9242699369106595E-8</v>
      </c>
      <c r="AL297" s="7">
        <f t="shared" si="220"/>
        <v>-6.3786532818140571E-3</v>
      </c>
      <c r="AM297" s="6">
        <f t="shared" si="221"/>
        <v>6.7984096064045724E-3</v>
      </c>
      <c r="AN297" s="6">
        <f t="shared" si="216"/>
        <v>3.6034325196213071E-3</v>
      </c>
      <c r="AO297" s="6">
        <f t="shared" si="217"/>
        <v>-1.3086904447082656E-2</v>
      </c>
      <c r="AQ297">
        <f t="shared" si="218"/>
        <v>2.7013733124143813E-7</v>
      </c>
      <c r="AT297" s="7">
        <f t="shared" si="225"/>
        <v>-1.9590973840359254E-3</v>
      </c>
      <c r="AU297" s="6">
        <f t="shared" si="226"/>
        <v>9.6058818498780257E-3</v>
      </c>
      <c r="AV297" s="6">
        <f t="shared" si="222"/>
        <v>3.716458614405057E-3</v>
      </c>
      <c r="AW297" s="6">
        <f t="shared" si="223"/>
        <v>-1.1149326117261774E-2</v>
      </c>
      <c r="AY297">
        <f t="shared" si="224"/>
        <v>4.1752598569364072E-2</v>
      </c>
      <c r="BB297" s="7">
        <f t="shared" si="232"/>
        <v>4.0116944154946432E-2</v>
      </c>
      <c r="BC297" s="6">
        <f t="shared" si="233"/>
        <v>-1.2847527537144278E-3</v>
      </c>
      <c r="BD297" s="6">
        <f t="shared" si="228"/>
        <v>3.8358370836028806E-3</v>
      </c>
      <c r="BE297" s="6">
        <f t="shared" si="229"/>
        <v>4.1307850981324216E-2</v>
      </c>
      <c r="BG297">
        <f t="shared" si="230"/>
        <v>0.57438095676950307</v>
      </c>
      <c r="BJ297" s="4">
        <f t="shared" si="201"/>
        <v>96.889999000000003</v>
      </c>
      <c r="BK297" s="3">
        <f t="shared" si="202"/>
        <v>3.204602922313479E-3</v>
      </c>
      <c r="BL297" s="3"/>
      <c r="BM297" s="3">
        <f t="shared" si="203"/>
        <v>3.5615988588022333E-3</v>
      </c>
      <c r="BN297" s="3">
        <f t="shared" si="203"/>
        <v>7.1047589331462123E-3</v>
      </c>
      <c r="BO297" s="3">
        <f t="shared" si="204"/>
        <v>-6.3786532818140571E-3</v>
      </c>
      <c r="BP297" s="3"/>
      <c r="BQ297" s="3">
        <f t="shared" si="205"/>
        <v>3.6034325196213071E-3</v>
      </c>
      <c r="BR297" s="3">
        <f t="shared" si="205"/>
        <v>-1.3086904447082656E-2</v>
      </c>
      <c r="BS297" s="3">
        <f t="shared" si="206"/>
        <v>-1.9590973840359254E-3</v>
      </c>
      <c r="BT297" s="3"/>
      <c r="BU297" s="3">
        <f t="shared" si="207"/>
        <v>3.716458614405057E-3</v>
      </c>
      <c r="BV297" s="3">
        <f t="shared" si="207"/>
        <v>-1.1149326117261774E-2</v>
      </c>
      <c r="BW297" s="3">
        <f t="shared" si="208"/>
        <v>4.0116944154946432E-2</v>
      </c>
      <c r="BX297" s="3"/>
      <c r="BY297" s="3">
        <f t="shared" si="209"/>
        <v>3.8358370836028806E-3</v>
      </c>
      <c r="BZ297" s="3">
        <f t="shared" si="209"/>
        <v>4.1307850981324216E-2</v>
      </c>
    </row>
    <row r="298" spans="1:78" s="2" customFormat="1" hidden="1">
      <c r="A298" s="11">
        <v>41246</v>
      </c>
      <c r="B298">
        <v>96.68</v>
      </c>
      <c r="C298">
        <f t="shared" si="187"/>
        <v>98.779999000000004</v>
      </c>
      <c r="D298">
        <f t="shared" si="188"/>
        <v>88.230002999999996</v>
      </c>
      <c r="E298" s="10">
        <f t="shared" si="192"/>
        <v>9.3323756933334379E-3</v>
      </c>
      <c r="F298" s="10">
        <f t="shared" si="193"/>
        <v>3.9720347741982895E-2</v>
      </c>
      <c r="G298" s="33">
        <f t="shared" si="210"/>
        <v>0.14755781585663361</v>
      </c>
      <c r="H298" s="33">
        <f t="shared" si="211"/>
        <v>0.56523045743366418</v>
      </c>
      <c r="I298" s="10">
        <f t="shared" si="194"/>
        <v>0.56523045743366418</v>
      </c>
      <c r="J298">
        <f t="shared" si="227"/>
        <v>0.44226248419330838</v>
      </c>
      <c r="K298">
        <f t="shared" ref="K298:K361" si="237">AVERAGE(J259:J298)</f>
        <v>0.75356543139973231</v>
      </c>
      <c r="L298">
        <f t="shared" ref="L298:L361" si="238">SLOPE(K288:K298,A288:A298)</f>
        <v>-9.6294375210390884E-4</v>
      </c>
      <c r="M298">
        <f t="shared" si="231"/>
        <v>-2.4976974035441379E-4</v>
      </c>
      <c r="N298">
        <f t="shared" si="195"/>
        <v>6.4185661057454557E-4</v>
      </c>
      <c r="P298" s="2">
        <f t="shared" si="212"/>
        <v>-0.20999899999999627</v>
      </c>
      <c r="Q298" s="2">
        <f t="shared" si="213"/>
        <v>0</v>
      </c>
      <c r="R298" s="2">
        <f t="shared" si="214"/>
        <v>-0.20999899999999627</v>
      </c>
      <c r="S298" s="2">
        <f t="shared" si="234"/>
        <v>-0.587727318181819</v>
      </c>
      <c r="T298" s="2">
        <f t="shared" si="235"/>
        <v>-0.64650005000000088</v>
      </c>
      <c r="U298" s="9">
        <f t="shared" si="196"/>
        <v>0.90909090909090917</v>
      </c>
      <c r="V298" s="9">
        <f t="shared" si="197"/>
        <v>47.61904761904762</v>
      </c>
      <c r="W298" s="9">
        <f t="shared" si="198"/>
        <v>0.47142857142857147</v>
      </c>
      <c r="X298" s="9">
        <f t="shared" si="236"/>
        <v>0</v>
      </c>
      <c r="Y298" s="9">
        <f t="shared" si="199"/>
        <v>0.9</v>
      </c>
      <c r="AA298" s="8">
        <f t="shared" si="200"/>
        <v>5.0143329122324545</v>
      </c>
      <c r="AD298" s="7">
        <f t="shared" si="215"/>
        <v>-2.1697482406478749E-3</v>
      </c>
      <c r="AE298" s="6">
        <f t="shared" si="219"/>
        <v>5.1742734083280208E-4</v>
      </c>
      <c r="AF298" s="6">
        <f t="shared" si="189"/>
        <v>1.345678741084103E-3</v>
      </c>
      <c r="AG298" s="6">
        <f t="shared" si="190"/>
        <v>-2.6863715895298823E-3</v>
      </c>
      <c r="AI298">
        <f t="shared" si="191"/>
        <v>1.132903032501304E-8</v>
      </c>
      <c r="AL298" s="7">
        <f t="shared" si="220"/>
        <v>-9.9831219687161812E-3</v>
      </c>
      <c r="AM298" s="6">
        <f t="shared" si="221"/>
        <v>6.6121356593745392E-4</v>
      </c>
      <c r="AN298" s="6">
        <f t="shared" si="216"/>
        <v>1.3543932150260132E-3</v>
      </c>
      <c r="AO298" s="6">
        <f t="shared" si="217"/>
        <v>-1.0639060336104105E-2</v>
      </c>
      <c r="AQ298">
        <f t="shared" si="218"/>
        <v>1.7853249974016339E-7</v>
      </c>
      <c r="AT298" s="7">
        <f t="shared" si="225"/>
        <v>6.0172606706902299E-3</v>
      </c>
      <c r="AU298" s="6">
        <f t="shared" si="226"/>
        <v>9.0377361782632126E-3</v>
      </c>
      <c r="AV298" s="6">
        <f t="shared" si="222"/>
        <v>1.3934863012798756E-3</v>
      </c>
      <c r="AW298" s="6">
        <f t="shared" si="223"/>
        <v>-2.696848663498219E-3</v>
      </c>
      <c r="AY298">
        <f t="shared" si="224"/>
        <v>2.4428647624233127E-3</v>
      </c>
      <c r="BB298" s="7">
        <f t="shared" si="232"/>
        <v>1.6057075341973179E-2</v>
      </c>
      <c r="BC298" s="6">
        <f t="shared" si="233"/>
        <v>1.7109240032611749E-3</v>
      </c>
      <c r="BD298" s="6">
        <f t="shared" si="228"/>
        <v>1.4430597583126792E-3</v>
      </c>
      <c r="BE298" s="6">
        <f t="shared" si="229"/>
        <v>1.4464087533655263E-2</v>
      </c>
      <c r="BG298">
        <f t="shared" si="230"/>
        <v>7.0423387601782531E-2</v>
      </c>
      <c r="BJ298" s="4">
        <f t="shared" si="201"/>
        <v>96.68</v>
      </c>
      <c r="BK298" s="3">
        <f t="shared" si="202"/>
        <v>-2.1697482406478749E-3</v>
      </c>
      <c r="BL298" s="3"/>
      <c r="BM298" s="3">
        <f t="shared" si="203"/>
        <v>1.345678741084103E-3</v>
      </c>
      <c r="BN298" s="3">
        <f t="shared" si="203"/>
        <v>-2.6863715895298823E-3</v>
      </c>
      <c r="BO298" s="3">
        <f t="shared" si="204"/>
        <v>-9.9831219687161812E-3</v>
      </c>
      <c r="BP298" s="3"/>
      <c r="BQ298" s="3">
        <f t="shared" si="205"/>
        <v>1.3543932150260132E-3</v>
      </c>
      <c r="BR298" s="3">
        <f t="shared" si="205"/>
        <v>-1.0639060336104105E-2</v>
      </c>
      <c r="BS298" s="3">
        <f t="shared" si="206"/>
        <v>6.0172606706902299E-3</v>
      </c>
      <c r="BT298" s="3"/>
      <c r="BU298" s="3">
        <f t="shared" si="207"/>
        <v>1.3934863012798756E-3</v>
      </c>
      <c r="BV298" s="3">
        <f t="shared" si="207"/>
        <v>-2.696848663498219E-3</v>
      </c>
      <c r="BW298" s="3">
        <f t="shared" si="208"/>
        <v>1.6057075341973179E-2</v>
      </c>
      <c r="BX298" s="3"/>
      <c r="BY298" s="3">
        <f t="shared" si="209"/>
        <v>1.4430597583126792E-3</v>
      </c>
      <c r="BZ298" s="3">
        <f t="shared" si="209"/>
        <v>1.4464087533655263E-2</v>
      </c>
    </row>
    <row r="299" spans="1:78" s="2" customFormat="1" hidden="1">
      <c r="A299" s="11">
        <v>41253</v>
      </c>
      <c r="B299">
        <v>96.040001000000004</v>
      </c>
      <c r="C299">
        <f t="shared" si="187"/>
        <v>98.779999000000004</v>
      </c>
      <c r="D299">
        <f t="shared" si="188"/>
        <v>88.230002999999996</v>
      </c>
      <c r="E299" s="10">
        <f t="shared" si="192"/>
        <v>1.2216861521939871E-2</v>
      </c>
      <c r="F299" s="10">
        <f t="shared" si="193"/>
        <v>3.6835861913376462E-2</v>
      </c>
      <c r="G299" s="33">
        <f t="shared" si="210"/>
        <v>0.19316554134100558</v>
      </c>
      <c r="H299" s="33">
        <f t="shared" si="211"/>
        <v>0.52418350449772944</v>
      </c>
      <c r="I299" s="10">
        <f t="shared" si="194"/>
        <v>0.52418350449772944</v>
      </c>
      <c r="J299">
        <f t="shared" si="227"/>
        <v>0.42999240260754445</v>
      </c>
      <c r="K299">
        <f t="shared" si="237"/>
        <v>0.74377791684487282</v>
      </c>
      <c r="L299">
        <f t="shared" si="238"/>
        <v>-1.0751019167105369E-3</v>
      </c>
      <c r="M299">
        <f t="shared" si="231"/>
        <v>-3.7914311804347617E-4</v>
      </c>
      <c r="N299">
        <f t="shared" si="195"/>
        <v>6.2636291880035458E-4</v>
      </c>
      <c r="P299" s="2">
        <f t="shared" si="212"/>
        <v>-0.63999900000000309</v>
      </c>
      <c r="Q299" s="2">
        <f t="shared" si="213"/>
        <v>0</v>
      </c>
      <c r="R299" s="2">
        <f t="shared" si="214"/>
        <v>-0.63999900000000309</v>
      </c>
      <c r="S299" s="2">
        <f t="shared" si="234"/>
        <v>-0.61681818181818282</v>
      </c>
      <c r="T299" s="2">
        <f t="shared" si="235"/>
        <v>-0.64550020000000075</v>
      </c>
      <c r="U299" s="9">
        <f t="shared" si="196"/>
        <v>0.9555662133306575</v>
      </c>
      <c r="V299" s="9">
        <f t="shared" si="197"/>
        <v>48.863915055229342</v>
      </c>
      <c r="W299" s="9">
        <f t="shared" si="198"/>
        <v>0.46022476450293598</v>
      </c>
      <c r="X299" s="9">
        <f t="shared" si="236"/>
        <v>9.2809999771686191E-2</v>
      </c>
      <c r="Y299" s="9">
        <f t="shared" si="199"/>
        <v>0.89916471000205489</v>
      </c>
      <c r="AA299" s="8">
        <f t="shared" si="200"/>
        <v>4.9900082400313357</v>
      </c>
      <c r="AD299" s="7">
        <f t="shared" si="215"/>
        <v>-6.6417740699017333E-3</v>
      </c>
      <c r="AE299" s="6">
        <f t="shared" si="219"/>
        <v>-4.4057611552748045E-3</v>
      </c>
      <c r="AF299" s="6">
        <f t="shared" si="189"/>
        <v>1.1234563762884907E-3</v>
      </c>
      <c r="AG299" s="6">
        <f t="shared" si="190"/>
        <v>-2.2573853878500453E-3</v>
      </c>
      <c r="AI299">
        <f t="shared" si="191"/>
        <v>7.9996684290092612E-9</v>
      </c>
      <c r="AL299" s="7">
        <f t="shared" si="220"/>
        <v>-5.6069193882360346E-3</v>
      </c>
      <c r="AM299" s="6">
        <f t="shared" si="221"/>
        <v>-4.5065799929446468E-3</v>
      </c>
      <c r="AN299" s="6">
        <f t="shared" si="216"/>
        <v>1.1270889159119475E-3</v>
      </c>
      <c r="AO299" s="6">
        <f t="shared" si="217"/>
        <v>-1.136654920738246E-3</v>
      </c>
      <c r="AQ299">
        <f t="shared" si="218"/>
        <v>2.037830297852474E-9</v>
      </c>
      <c r="AT299" s="7">
        <f t="shared" si="225"/>
        <v>-1.5606411913254999E-3</v>
      </c>
      <c r="AU299" s="6">
        <f t="shared" si="226"/>
        <v>1.093227621163094E-2</v>
      </c>
      <c r="AV299" s="6">
        <f t="shared" si="222"/>
        <v>1.1464462339650311E-3</v>
      </c>
      <c r="AW299" s="6">
        <f t="shared" si="223"/>
        <v>-1.2221721524300429E-2</v>
      </c>
      <c r="AY299">
        <f t="shared" si="224"/>
        <v>5.0170801650820392E-2</v>
      </c>
      <c r="BB299" s="7">
        <f t="shared" si="232"/>
        <v>-6.5383140221914552E-3</v>
      </c>
      <c r="BC299" s="6">
        <f t="shared" si="233"/>
        <v>1.8812267561765308E-3</v>
      </c>
      <c r="BD299" s="6">
        <f t="shared" si="228"/>
        <v>1.1982597444606189E-3</v>
      </c>
      <c r="BE299" s="6">
        <f t="shared" si="229"/>
        <v>-8.2935458663714184E-3</v>
      </c>
      <c r="BG299">
        <f t="shared" si="230"/>
        <v>2.3153429660086614E-2</v>
      </c>
      <c r="BJ299" s="4">
        <f t="shared" si="201"/>
        <v>96.040001000000004</v>
      </c>
      <c r="BK299" s="3">
        <f t="shared" si="202"/>
        <v>-6.6417740699017333E-3</v>
      </c>
      <c r="BL299" s="3"/>
      <c r="BM299" s="3">
        <f t="shared" si="203"/>
        <v>1.1234563762884907E-3</v>
      </c>
      <c r="BN299" s="3">
        <f t="shared" si="203"/>
        <v>-2.2573853878500453E-3</v>
      </c>
      <c r="BO299" s="3">
        <f t="shared" si="204"/>
        <v>-5.6069193882360346E-3</v>
      </c>
      <c r="BP299" s="3"/>
      <c r="BQ299" s="3">
        <f t="shared" si="205"/>
        <v>1.1270889159119475E-3</v>
      </c>
      <c r="BR299" s="3">
        <f t="shared" si="205"/>
        <v>-1.136654920738246E-3</v>
      </c>
      <c r="BS299" s="3">
        <f t="shared" si="206"/>
        <v>-1.5606411913254999E-3</v>
      </c>
      <c r="BT299" s="3"/>
      <c r="BU299" s="3">
        <f t="shared" si="207"/>
        <v>1.1464462339650311E-3</v>
      </c>
      <c r="BV299" s="3">
        <f t="shared" si="207"/>
        <v>-1.2221721524300429E-2</v>
      </c>
      <c r="BW299" s="3">
        <f t="shared" si="208"/>
        <v>-6.5383140221914552E-3</v>
      </c>
      <c r="BX299" s="3"/>
      <c r="BY299" s="3">
        <f t="shared" si="209"/>
        <v>1.1982597444606189E-3</v>
      </c>
      <c r="BZ299" s="3">
        <f t="shared" si="209"/>
        <v>-8.2935458663714184E-3</v>
      </c>
    </row>
    <row r="300" spans="1:78" s="2" customFormat="1" hidden="1">
      <c r="A300" s="11">
        <v>41260</v>
      </c>
      <c r="B300">
        <v>95.279999000000004</v>
      </c>
      <c r="C300">
        <f t="shared" si="187"/>
        <v>98.779999000000004</v>
      </c>
      <c r="D300">
        <f t="shared" si="188"/>
        <v>88.230002999999996</v>
      </c>
      <c r="E300" s="10">
        <f t="shared" si="192"/>
        <v>1.5667273512311727E-2</v>
      </c>
      <c r="F300" s="10">
        <f t="shared" si="193"/>
        <v>3.3385449923004656E-2</v>
      </c>
      <c r="G300" s="33">
        <f t="shared" si="210"/>
        <v>0.24772134511865576</v>
      </c>
      <c r="H300" s="33">
        <f t="shared" si="211"/>
        <v>0.47508328109784498</v>
      </c>
      <c r="I300" s="10">
        <f t="shared" si="194"/>
        <v>0.47508328109784498</v>
      </c>
      <c r="J300">
        <f t="shared" si="227"/>
        <v>0.42400097565513428</v>
      </c>
      <c r="K300">
        <f t="shared" si="237"/>
        <v>0.73428253247314612</v>
      </c>
      <c r="L300">
        <f t="shared" si="238"/>
        <v>-1.1654580787878606E-3</v>
      </c>
      <c r="M300">
        <f t="shared" si="231"/>
        <v>-5.0983677906119506E-4</v>
      </c>
      <c r="N300">
        <f t="shared" si="195"/>
        <v>5.9005916975399903E-4</v>
      </c>
      <c r="P300" s="2">
        <f t="shared" si="212"/>
        <v>-0.76000200000000007</v>
      </c>
      <c r="Q300" s="2">
        <f t="shared" si="213"/>
        <v>0</v>
      </c>
      <c r="R300" s="2">
        <f t="shared" si="214"/>
        <v>-0.76000200000000007</v>
      </c>
      <c r="S300" s="2">
        <f t="shared" si="234"/>
        <v>-0.65136372727272829</v>
      </c>
      <c r="T300" s="2">
        <f t="shared" si="235"/>
        <v>-0.64900015000000122</v>
      </c>
      <c r="U300" s="9">
        <f t="shared" si="196"/>
        <v>1.0036418747711029</v>
      </c>
      <c r="V300" s="9">
        <f t="shared" si="197"/>
        <v>50.090881379975123</v>
      </c>
      <c r="W300" s="9">
        <f t="shared" si="198"/>
        <v>0.44918206758022394</v>
      </c>
      <c r="X300" s="9">
        <f t="shared" si="236"/>
        <v>0.27423719980104166</v>
      </c>
      <c r="Y300" s="9">
        <f t="shared" si="199"/>
        <v>0.89753186520179074</v>
      </c>
      <c r="AA300" s="8">
        <f t="shared" si="200"/>
        <v>4.971304967606903</v>
      </c>
      <c r="AD300" s="7">
        <f t="shared" si="215"/>
        <v>-7.944867213718081E-3</v>
      </c>
      <c r="AE300" s="6">
        <f t="shared" si="219"/>
        <v>-7.2933206418099071E-3</v>
      </c>
      <c r="AF300" s="6">
        <f t="shared" si="189"/>
        <v>3.2699892520887094E-4</v>
      </c>
      <c r="AG300" s="6">
        <f t="shared" si="190"/>
        <v>-6.7888299226680129E-4</v>
      </c>
      <c r="AI300">
        <f t="shared" si="191"/>
        <v>7.2351980720427902E-10</v>
      </c>
      <c r="AL300" s="7">
        <f t="shared" si="220"/>
        <v>-1.675638952426757E-2</v>
      </c>
      <c r="AM300" s="6">
        <f t="shared" si="221"/>
        <v>-9.6812710407584608E-3</v>
      </c>
      <c r="AN300" s="6">
        <f t="shared" si="216"/>
        <v>3.2910430970922938E-4</v>
      </c>
      <c r="AO300" s="6">
        <f t="shared" si="217"/>
        <v>-7.1731073060961829E-3</v>
      </c>
      <c r="AQ300">
        <f t="shared" si="218"/>
        <v>8.1156890259890277E-8</v>
      </c>
      <c r="AT300" s="7">
        <f t="shared" si="225"/>
        <v>-9.6094119349664359E-3</v>
      </c>
      <c r="AU300" s="6">
        <f t="shared" si="226"/>
        <v>9.1971574094056388E-3</v>
      </c>
      <c r="AV300" s="6">
        <f t="shared" si="222"/>
        <v>3.3309780036712498E-4</v>
      </c>
      <c r="AW300" s="6">
        <f t="shared" si="223"/>
        <v>-1.8604332307892324E-2</v>
      </c>
      <c r="AY300">
        <f t="shared" si="224"/>
        <v>0.11625575178499581</v>
      </c>
      <c r="BB300" s="7">
        <f t="shared" si="232"/>
        <v>-5.2466293357837917E-4</v>
      </c>
      <c r="BC300" s="6">
        <f t="shared" si="233"/>
        <v>2.5499450297307808E-3</v>
      </c>
      <c r="BD300" s="6">
        <f t="shared" si="228"/>
        <v>3.4703319831509233E-4</v>
      </c>
      <c r="BE300" s="6">
        <f t="shared" si="229"/>
        <v>-2.9183934912624947E-3</v>
      </c>
      <c r="BG300">
        <f t="shared" si="230"/>
        <v>2.8669658878684012E-3</v>
      </c>
      <c r="BJ300" s="4">
        <f t="shared" si="201"/>
        <v>95.279999000000004</v>
      </c>
      <c r="BK300" s="3">
        <f t="shared" si="202"/>
        <v>-7.944867213718081E-3</v>
      </c>
      <c r="BL300" s="3"/>
      <c r="BM300" s="3">
        <f t="shared" si="203"/>
        <v>3.2699892520887094E-4</v>
      </c>
      <c r="BN300" s="3">
        <f t="shared" si="203"/>
        <v>-6.7888299226680129E-4</v>
      </c>
      <c r="BO300" s="3">
        <f t="shared" si="204"/>
        <v>-1.675638952426757E-2</v>
      </c>
      <c r="BP300" s="3"/>
      <c r="BQ300" s="3">
        <f t="shared" si="205"/>
        <v>3.2910430970922938E-4</v>
      </c>
      <c r="BR300" s="3">
        <f t="shared" si="205"/>
        <v>-7.1731073060961829E-3</v>
      </c>
      <c r="BS300" s="3">
        <f t="shared" si="206"/>
        <v>-9.6094119349664359E-3</v>
      </c>
      <c r="BT300" s="3"/>
      <c r="BU300" s="3">
        <f t="shared" si="207"/>
        <v>3.3309780036712498E-4</v>
      </c>
      <c r="BV300" s="3">
        <f t="shared" si="207"/>
        <v>-1.8604332307892324E-2</v>
      </c>
      <c r="BW300" s="3">
        <f t="shared" si="208"/>
        <v>-5.2466293357837917E-4</v>
      </c>
      <c r="BX300" s="3"/>
      <c r="BY300" s="3">
        <f t="shared" si="209"/>
        <v>3.4703319831509233E-4</v>
      </c>
      <c r="BZ300" s="3">
        <f t="shared" si="209"/>
        <v>-2.9183934912624947E-3</v>
      </c>
    </row>
    <row r="301" spans="1:78" s="2" customFormat="1" hidden="1">
      <c r="A301" s="11">
        <v>41267</v>
      </c>
      <c r="B301">
        <v>94.720000999999996</v>
      </c>
      <c r="C301">
        <f t="shared" si="187"/>
        <v>98.779999000000004</v>
      </c>
      <c r="D301">
        <f t="shared" si="188"/>
        <v>88.230002999999996</v>
      </c>
      <c r="E301" s="10">
        <f t="shared" si="192"/>
        <v>1.8227323465067093E-2</v>
      </c>
      <c r="F301" s="10">
        <f t="shared" si="193"/>
        <v>3.0825399970249273E-2</v>
      </c>
      <c r="G301" s="33">
        <f t="shared" si="210"/>
        <v>0.28819928899122282</v>
      </c>
      <c r="H301" s="33">
        <f t="shared" si="211"/>
        <v>0.43865313161253433</v>
      </c>
      <c r="I301" s="10">
        <f t="shared" si="194"/>
        <v>0.43865313161253433</v>
      </c>
      <c r="J301">
        <f t="shared" si="227"/>
        <v>0.40786057576370072</v>
      </c>
      <c r="K301">
        <f t="shared" si="237"/>
        <v>0.72463368824064978</v>
      </c>
      <c r="L301">
        <f t="shared" si="238"/>
        <v>-1.2351842539996528E-3</v>
      </c>
      <c r="M301">
        <f t="shared" si="231"/>
        <v>-6.3851277050649632E-4</v>
      </c>
      <c r="N301">
        <f t="shared" si="195"/>
        <v>5.3700433514384084E-4</v>
      </c>
      <c r="P301" s="2">
        <f t="shared" si="212"/>
        <v>-0.55999800000000732</v>
      </c>
      <c r="Q301" s="2">
        <f t="shared" si="213"/>
        <v>0</v>
      </c>
      <c r="R301" s="2">
        <f t="shared" si="214"/>
        <v>-0.55999800000000732</v>
      </c>
      <c r="S301" s="2">
        <f t="shared" si="234"/>
        <v>-0.64681836363636469</v>
      </c>
      <c r="T301" s="2">
        <f t="shared" si="235"/>
        <v>-0.63100015000000131</v>
      </c>
      <c r="U301" s="9">
        <f t="shared" si="196"/>
        <v>1.02506847840902</v>
      </c>
      <c r="V301" s="9">
        <f t="shared" si="197"/>
        <v>50.618953844679737</v>
      </c>
      <c r="W301" s="9">
        <f t="shared" si="198"/>
        <v>0.44442941539788239</v>
      </c>
      <c r="X301" s="9">
        <f t="shared" si="236"/>
        <v>0.67197794376038844</v>
      </c>
      <c r="Y301" s="9">
        <f t="shared" si="199"/>
        <v>0.89395219850615659</v>
      </c>
      <c r="AA301" s="8">
        <f t="shared" si="200"/>
        <v>4.9467791940028842</v>
      </c>
      <c r="AD301" s="7">
        <f t="shared" si="215"/>
        <v>-5.8947328585347578E-3</v>
      </c>
      <c r="AE301" s="6">
        <f t="shared" si="219"/>
        <v>-6.9198000361264198E-3</v>
      </c>
      <c r="AF301" s="6">
        <f t="shared" si="189"/>
        <v>5.1507469327417539E-4</v>
      </c>
      <c r="AG301" s="6">
        <f t="shared" si="190"/>
        <v>9.9092856606471449E-4</v>
      </c>
      <c r="AI301">
        <f t="shared" si="191"/>
        <v>1.5415061586233457E-9</v>
      </c>
      <c r="AL301" s="7">
        <f t="shared" si="220"/>
        <v>-2.048137414215442E-2</v>
      </c>
      <c r="AM301" s="6">
        <f t="shared" si="221"/>
        <v>-1.3206951255843553E-2</v>
      </c>
      <c r="AN301" s="6">
        <f t="shared" si="216"/>
        <v>5.1953279945044829E-4</v>
      </c>
      <c r="AO301" s="6">
        <f t="shared" si="217"/>
        <v>-7.4523485804011934E-3</v>
      </c>
      <c r="AQ301">
        <f t="shared" si="218"/>
        <v>8.7598579438182463E-8</v>
      </c>
      <c r="AT301" s="7">
        <f t="shared" si="225"/>
        <v>-2.9029775664616442E-2</v>
      </c>
      <c r="AU301" s="6">
        <f t="shared" si="226"/>
        <v>1.4471896306228918E-3</v>
      </c>
      <c r="AV301" s="6">
        <f t="shared" si="222"/>
        <v>5.2733467128997171E-4</v>
      </c>
      <c r="AW301" s="6">
        <f t="shared" si="223"/>
        <v>-3.043634598026974E-2</v>
      </c>
      <c r="AY301">
        <f t="shared" si="224"/>
        <v>0.3111510686874141</v>
      </c>
      <c r="BB301" s="7">
        <f t="shared" si="232"/>
        <v>-2.4610219766838224E-2</v>
      </c>
      <c r="BC301" s="6">
        <f t="shared" si="233"/>
        <v>3.4616406744718401E-3</v>
      </c>
      <c r="BD301" s="6">
        <f t="shared" si="228"/>
        <v>5.4387517210840845E-4</v>
      </c>
      <c r="BE301" s="6">
        <f t="shared" si="229"/>
        <v>-2.787237845507308E-2</v>
      </c>
      <c r="BG301">
        <f t="shared" si="230"/>
        <v>0.26150674198227147</v>
      </c>
      <c r="BJ301" s="4">
        <f t="shared" si="201"/>
        <v>94.720000999999996</v>
      </c>
      <c r="BK301" s="3">
        <f t="shared" si="202"/>
        <v>-5.8947328585347578E-3</v>
      </c>
      <c r="BL301" s="3"/>
      <c r="BM301" s="3">
        <f t="shared" si="203"/>
        <v>5.1507469327417539E-4</v>
      </c>
      <c r="BN301" s="3">
        <f t="shared" si="203"/>
        <v>9.9092856606471449E-4</v>
      </c>
      <c r="BO301" s="3">
        <f t="shared" si="204"/>
        <v>-2.048137414215442E-2</v>
      </c>
      <c r="BP301" s="3"/>
      <c r="BQ301" s="3">
        <f t="shared" si="205"/>
        <v>5.1953279945044829E-4</v>
      </c>
      <c r="BR301" s="3">
        <f t="shared" si="205"/>
        <v>-7.4523485804011934E-3</v>
      </c>
      <c r="BS301" s="3">
        <f t="shared" si="206"/>
        <v>-2.9029775664616442E-2</v>
      </c>
      <c r="BT301" s="3"/>
      <c r="BU301" s="3">
        <f t="shared" si="207"/>
        <v>5.2733467128997171E-4</v>
      </c>
      <c r="BV301" s="3">
        <f t="shared" si="207"/>
        <v>-3.043634598026974E-2</v>
      </c>
      <c r="BW301" s="3">
        <f t="shared" si="208"/>
        <v>-2.4610219766838224E-2</v>
      </c>
      <c r="BX301" s="3"/>
      <c r="BY301" s="3">
        <f t="shared" si="209"/>
        <v>5.4387517210840845E-4</v>
      </c>
      <c r="BZ301" s="3">
        <f t="shared" si="209"/>
        <v>-2.787237845507308E-2</v>
      </c>
    </row>
    <row r="302" spans="1:78" s="2" customFormat="1" hidden="1">
      <c r="A302" s="11">
        <v>41274</v>
      </c>
      <c r="B302">
        <v>92.459998999999996</v>
      </c>
      <c r="C302">
        <f t="shared" si="187"/>
        <v>98.779999000000004</v>
      </c>
      <c r="D302">
        <f t="shared" si="188"/>
        <v>88.230002999999996</v>
      </c>
      <c r="E302" s="10">
        <f t="shared" si="192"/>
        <v>2.8715133023990001E-2</v>
      </c>
      <c r="F302" s="10">
        <f t="shared" si="193"/>
        <v>2.0337590411326347E-2</v>
      </c>
      <c r="G302" s="33">
        <f t="shared" si="210"/>
        <v>0.45402611835263429</v>
      </c>
      <c r="H302" s="33">
        <f t="shared" si="211"/>
        <v>0.28940898518726377</v>
      </c>
      <c r="I302" s="10">
        <f t="shared" si="194"/>
        <v>0.45402611835263429</v>
      </c>
      <c r="J302">
        <f t="shared" si="227"/>
        <v>0.40281396532113101</v>
      </c>
      <c r="K302">
        <f t="shared" si="237"/>
        <v>0.71530126357497514</v>
      </c>
      <c r="L302">
        <f t="shared" si="238"/>
        <v>-1.2862945855059934E-3</v>
      </c>
      <c r="M302">
        <f t="shared" si="231"/>
        <v>-7.6173684639211888E-4</v>
      </c>
      <c r="N302">
        <f t="shared" si="195"/>
        <v>4.7210196520248711E-4</v>
      </c>
      <c r="P302" s="2">
        <f t="shared" si="212"/>
        <v>-2.2600020000000001</v>
      </c>
      <c r="Q302" s="2">
        <f t="shared" si="213"/>
        <v>0</v>
      </c>
      <c r="R302" s="2">
        <f t="shared" si="214"/>
        <v>-2.2600020000000001</v>
      </c>
      <c r="S302" s="2">
        <f t="shared" si="234"/>
        <v>-0.71818195454545597</v>
      </c>
      <c r="T302" s="2">
        <f t="shared" si="235"/>
        <v>-0.62299995000000119</v>
      </c>
      <c r="U302" s="9">
        <f t="shared" si="196"/>
        <v>1.1527801158659075</v>
      </c>
      <c r="V302" s="9">
        <f t="shared" si="197"/>
        <v>53.548437546870758</v>
      </c>
      <c r="W302" s="9">
        <f t="shared" si="198"/>
        <v>0.41806406207816316</v>
      </c>
      <c r="X302" s="9">
        <f t="shared" si="236"/>
        <v>1</v>
      </c>
      <c r="Y302" s="9">
        <f t="shared" si="199"/>
        <v>0.89100000000000001</v>
      </c>
      <c r="AA302" s="8">
        <f t="shared" si="200"/>
        <v>4.9123501293644969</v>
      </c>
      <c r="AD302" s="7">
        <f t="shared" si="215"/>
        <v>-2.4149073948536361E-2</v>
      </c>
      <c r="AE302" s="6">
        <f t="shared" si="219"/>
        <v>-1.5021903403535559E-2</v>
      </c>
      <c r="AF302" s="6">
        <f t="shared" si="189"/>
        <v>4.595569957669814E-3</v>
      </c>
      <c r="AG302" s="6">
        <f t="shared" si="190"/>
        <v>-9.2317214180009429E-3</v>
      </c>
      <c r="AI302">
        <f t="shared" si="191"/>
        <v>1.3379070696950918E-7</v>
      </c>
      <c r="AL302" s="7">
        <f t="shared" si="220"/>
        <v>-3.7988674020789197E-2</v>
      </c>
      <c r="AM302" s="6">
        <f t="shared" si="221"/>
        <v>-2.0208339268861807E-2</v>
      </c>
      <c r="AN302" s="6">
        <f t="shared" si="216"/>
        <v>4.6357298470515599E-3</v>
      </c>
      <c r="AO302" s="6">
        <f t="shared" si="217"/>
        <v>-1.8094831516631018E-2</v>
      </c>
      <c r="AQ302">
        <f t="shared" si="218"/>
        <v>5.164399489199735E-7</v>
      </c>
      <c r="AT302" s="7">
        <f t="shared" si="225"/>
        <v>-5.4613570059407063E-2</v>
      </c>
      <c r="AU302" s="6">
        <f t="shared" si="226"/>
        <v>-8.4551912348573791E-3</v>
      </c>
      <c r="AV302" s="6">
        <f t="shared" si="222"/>
        <v>4.6957908067960076E-3</v>
      </c>
      <c r="AW302" s="6">
        <f t="shared" si="223"/>
        <v>-4.6396426710575221E-2</v>
      </c>
      <c r="AY302">
        <f t="shared" si="224"/>
        <v>0.72302837359948735</v>
      </c>
      <c r="BB302" s="7">
        <f t="shared" si="232"/>
        <v>-3.8613187420000583E-2</v>
      </c>
      <c r="BC302" s="6">
        <f t="shared" si="233"/>
        <v>1.1318624315658186E-3</v>
      </c>
      <c r="BD302" s="6">
        <f t="shared" si="228"/>
        <v>4.8313296983110866E-3</v>
      </c>
      <c r="BE302" s="6">
        <f t="shared" si="229"/>
        <v>-3.9682323878436843E-2</v>
      </c>
      <c r="BG302">
        <f t="shared" si="230"/>
        <v>0.5300648723409076</v>
      </c>
      <c r="BJ302" s="4">
        <f t="shared" si="201"/>
        <v>92.459998999999996</v>
      </c>
      <c r="BK302" s="3">
        <f t="shared" si="202"/>
        <v>-2.4149073948536361E-2</v>
      </c>
      <c r="BL302" s="3"/>
      <c r="BM302" s="3">
        <f t="shared" si="203"/>
        <v>4.595569957669814E-3</v>
      </c>
      <c r="BN302" s="3">
        <f t="shared" si="203"/>
        <v>-9.2317214180009429E-3</v>
      </c>
      <c r="BO302" s="3">
        <f t="shared" si="204"/>
        <v>-3.7988674020789197E-2</v>
      </c>
      <c r="BP302" s="3"/>
      <c r="BQ302" s="3">
        <f t="shared" si="205"/>
        <v>4.6357298470515599E-3</v>
      </c>
      <c r="BR302" s="3">
        <f t="shared" si="205"/>
        <v>-1.8094831516631018E-2</v>
      </c>
      <c r="BS302" s="3">
        <f t="shared" si="206"/>
        <v>-5.4613570059407063E-2</v>
      </c>
      <c r="BT302" s="3"/>
      <c r="BU302" s="3">
        <f t="shared" si="207"/>
        <v>4.6957908067960076E-3</v>
      </c>
      <c r="BV302" s="3">
        <f t="shared" si="207"/>
        <v>-4.6396426710575221E-2</v>
      </c>
      <c r="BW302" s="3">
        <f t="shared" si="208"/>
        <v>-3.8613187420000583E-2</v>
      </c>
      <c r="BX302" s="3"/>
      <c r="BY302" s="3">
        <f t="shared" si="209"/>
        <v>4.8313296983110866E-3</v>
      </c>
      <c r="BZ302" s="3">
        <f t="shared" si="209"/>
        <v>-3.9682323878436843E-2</v>
      </c>
    </row>
    <row r="303" spans="1:78" s="2" customFormat="1" hidden="1">
      <c r="A303" s="11">
        <v>41281</v>
      </c>
      <c r="B303">
        <v>93.360000999999997</v>
      </c>
      <c r="C303">
        <f t="shared" si="187"/>
        <v>98.779999000000004</v>
      </c>
      <c r="D303">
        <f t="shared" si="188"/>
        <v>88.230002999999996</v>
      </c>
      <c r="E303" s="10">
        <f t="shared" si="192"/>
        <v>2.4508169739806521E-2</v>
      </c>
      <c r="F303" s="10">
        <f t="shared" si="193"/>
        <v>2.4544553695509855E-2</v>
      </c>
      <c r="G303" s="33">
        <f t="shared" si="210"/>
        <v>0.38750818829902423</v>
      </c>
      <c r="H303" s="33">
        <f t="shared" si="211"/>
        <v>0.34927512223551321</v>
      </c>
      <c r="I303" s="10">
        <f t="shared" si="194"/>
        <v>0.38750818829902423</v>
      </c>
      <c r="J303">
        <f t="shared" si="227"/>
        <v>0.392837583671237</v>
      </c>
      <c r="K303">
        <f t="shared" si="237"/>
        <v>0.70599572433893076</v>
      </c>
      <c r="L303">
        <f t="shared" si="238"/>
        <v>-1.3205740206223841E-3</v>
      </c>
      <c r="M303">
        <f t="shared" si="231"/>
        <v>-8.7645401307602196E-4</v>
      </c>
      <c r="N303">
        <f t="shared" si="195"/>
        <v>3.9970800679172596E-4</v>
      </c>
      <c r="P303" s="2">
        <f t="shared" si="212"/>
        <v>0.90000200000000063</v>
      </c>
      <c r="Q303" s="2">
        <f t="shared" si="213"/>
        <v>0.90000200000000063</v>
      </c>
      <c r="R303" s="2">
        <f t="shared" si="214"/>
        <v>0</v>
      </c>
      <c r="S303" s="2">
        <f t="shared" si="234"/>
        <v>-0.6763638636363648</v>
      </c>
      <c r="T303" s="2">
        <f t="shared" si="235"/>
        <v>-0.62299995000000119</v>
      </c>
      <c r="U303" s="9">
        <f t="shared" si="196"/>
        <v>1.0856563690516565</v>
      </c>
      <c r="V303" s="9">
        <f t="shared" si="197"/>
        <v>52.053463128506742</v>
      </c>
      <c r="W303" s="9">
        <f t="shared" si="198"/>
        <v>0.43151883184343931</v>
      </c>
      <c r="X303" s="9">
        <f t="shared" si="236"/>
        <v>0.74787044931064817</v>
      </c>
      <c r="Y303" s="9">
        <f t="shared" si="199"/>
        <v>0.8932691659562042</v>
      </c>
      <c r="AA303" s="8">
        <f t="shared" si="200"/>
        <v>4.9180252894776721</v>
      </c>
      <c r="AD303" s="7">
        <f t="shared" si="215"/>
        <v>9.6868909449343114E-3</v>
      </c>
      <c r="AE303" s="6">
        <f t="shared" si="219"/>
        <v>-7.2310915018010246E-3</v>
      </c>
      <c r="AF303" s="6">
        <f t="shared" si="189"/>
        <v>8.4124798775902336E-3</v>
      </c>
      <c r="AG303" s="6">
        <f t="shared" si="190"/>
        <v>1.6926336411942425E-2</v>
      </c>
      <c r="AI303">
        <f t="shared" si="191"/>
        <v>4.4976587806946307E-7</v>
      </c>
      <c r="AL303" s="7">
        <f t="shared" si="220"/>
        <v>-2.0356915862136827E-2</v>
      </c>
      <c r="AM303" s="6">
        <f t="shared" si="221"/>
        <v>-2.3895838387337002E-2</v>
      </c>
      <c r="AN303" s="6">
        <f t="shared" si="216"/>
        <v>8.550632136773156E-3</v>
      </c>
      <c r="AO303" s="6">
        <f t="shared" si="217"/>
        <v>3.2828202369275007E-3</v>
      </c>
      <c r="AQ303">
        <f t="shared" si="218"/>
        <v>1.6998278719212513E-8</v>
      </c>
      <c r="AT303" s="7">
        <f t="shared" si="225"/>
        <v>-3.3908702464090945E-2</v>
      </c>
      <c r="AU303" s="6">
        <f t="shared" si="226"/>
        <v>-1.395460179492204E-2</v>
      </c>
      <c r="AV303" s="6">
        <f t="shared" si="222"/>
        <v>8.652526665919695E-3</v>
      </c>
      <c r="AW303" s="6">
        <f t="shared" si="223"/>
        <v>-2.026623030924907E-2</v>
      </c>
      <c r="AY303">
        <f t="shared" si="224"/>
        <v>0.1379533401002285</v>
      </c>
      <c r="BB303" s="7">
        <f t="shared" si="232"/>
        <v>-2.9862424267180339E-2</v>
      </c>
      <c r="BC303" s="6">
        <f t="shared" si="233"/>
        <v>-2.1126656797772146E-4</v>
      </c>
      <c r="BD303" s="6">
        <f t="shared" si="228"/>
        <v>8.8011304790443032E-3</v>
      </c>
      <c r="BE303" s="6">
        <f t="shared" si="229"/>
        <v>-2.965937057441102E-2</v>
      </c>
      <c r="BG303">
        <f t="shared" si="230"/>
        <v>0.29611382892253701</v>
      </c>
      <c r="BJ303" s="4">
        <f t="shared" si="201"/>
        <v>93.360000999999997</v>
      </c>
      <c r="BK303" s="3">
        <f t="shared" si="202"/>
        <v>9.6868909449343114E-3</v>
      </c>
      <c r="BL303" s="3"/>
      <c r="BM303" s="3">
        <f t="shared" si="203"/>
        <v>8.4124798775902336E-3</v>
      </c>
      <c r="BN303" s="3">
        <f t="shared" si="203"/>
        <v>1.6926336411942425E-2</v>
      </c>
      <c r="BO303" s="3">
        <f t="shared" si="204"/>
        <v>-2.0356915862136827E-2</v>
      </c>
      <c r="BP303" s="3"/>
      <c r="BQ303" s="3">
        <f t="shared" si="205"/>
        <v>8.550632136773156E-3</v>
      </c>
      <c r="BR303" s="3">
        <f t="shared" si="205"/>
        <v>3.2828202369275007E-3</v>
      </c>
      <c r="BS303" s="3">
        <f t="shared" si="206"/>
        <v>-3.3908702464090945E-2</v>
      </c>
      <c r="BT303" s="3"/>
      <c r="BU303" s="3">
        <f t="shared" si="207"/>
        <v>8.652526665919695E-3</v>
      </c>
      <c r="BV303" s="3">
        <f t="shared" si="207"/>
        <v>-2.026623030924907E-2</v>
      </c>
      <c r="BW303" s="3">
        <f t="shared" si="208"/>
        <v>-2.9862424267180339E-2</v>
      </c>
      <c r="BX303" s="3"/>
      <c r="BY303" s="3">
        <f t="shared" si="209"/>
        <v>8.8011304790443032E-3</v>
      </c>
      <c r="BZ303" s="3">
        <f t="shared" si="209"/>
        <v>-2.965937057441102E-2</v>
      </c>
    </row>
    <row r="304" spans="1:78" s="2" customFormat="1" hidden="1">
      <c r="A304" s="11">
        <v>41288</v>
      </c>
      <c r="B304">
        <v>93.360000999999997</v>
      </c>
      <c r="C304">
        <f t="shared" si="187"/>
        <v>98.779999000000004</v>
      </c>
      <c r="D304">
        <f t="shared" si="188"/>
        <v>88.230002999999996</v>
      </c>
      <c r="E304" s="10">
        <f t="shared" si="192"/>
        <v>2.4508169739806521E-2</v>
      </c>
      <c r="F304" s="10">
        <f t="shared" si="193"/>
        <v>2.4544553695509855E-2</v>
      </c>
      <c r="G304" s="33">
        <f t="shared" si="210"/>
        <v>0.38750818829902423</v>
      </c>
      <c r="H304" s="33">
        <f t="shared" si="211"/>
        <v>0.34927512223551321</v>
      </c>
      <c r="I304" s="10">
        <f t="shared" si="194"/>
        <v>0.38750818829902423</v>
      </c>
      <c r="J304">
        <f t="shared" si="227"/>
        <v>0.3828174200103745</v>
      </c>
      <c r="K304">
        <f t="shared" si="237"/>
        <v>0.69663215570998871</v>
      </c>
      <c r="L304">
        <f t="shared" si="238"/>
        <v>-1.3413760581244504E-3</v>
      </c>
      <c r="M304">
        <f t="shared" si="231"/>
        <v>-9.7988206911023084E-4</v>
      </c>
      <c r="N304">
        <f t="shared" si="195"/>
        <v>3.2534459011279758E-4</v>
      </c>
      <c r="P304" s="2">
        <f t="shared" si="212"/>
        <v>0</v>
      </c>
      <c r="Q304" s="2">
        <f t="shared" si="213"/>
        <v>0</v>
      </c>
      <c r="R304" s="2">
        <f t="shared" si="214"/>
        <v>0</v>
      </c>
      <c r="S304" s="2">
        <f t="shared" si="234"/>
        <v>-0.56636359090909205</v>
      </c>
      <c r="T304" s="2">
        <f t="shared" si="235"/>
        <v>-0.62299995000000119</v>
      </c>
      <c r="U304" s="9">
        <f t="shared" si="196"/>
        <v>0.90909090909090917</v>
      </c>
      <c r="V304" s="9">
        <f t="shared" si="197"/>
        <v>47.61904761904762</v>
      </c>
      <c r="W304" s="9">
        <f t="shared" si="198"/>
        <v>0.47142857142857147</v>
      </c>
      <c r="X304" s="9">
        <f t="shared" si="236"/>
        <v>0</v>
      </c>
      <c r="Y304" s="9">
        <f t="shared" si="199"/>
        <v>0.9</v>
      </c>
      <c r="AA304" s="8">
        <f t="shared" si="200"/>
        <v>4.9545713360290584</v>
      </c>
      <c r="AD304" s="7">
        <f t="shared" si="215"/>
        <v>0</v>
      </c>
      <c r="AE304" s="6">
        <f t="shared" si="219"/>
        <v>4.8434454724671557E-3</v>
      </c>
      <c r="AF304" s="6">
        <f t="shared" si="189"/>
        <v>2.3157183709804872E-3</v>
      </c>
      <c r="AG304" s="6">
        <f t="shared" si="190"/>
        <v>-4.8794373133559379E-3</v>
      </c>
      <c r="AI304">
        <f t="shared" si="191"/>
        <v>3.7376622441083543E-8</v>
      </c>
      <c r="AL304" s="7">
        <f t="shared" si="220"/>
        <v>-1.4462183003602093E-2</v>
      </c>
      <c r="AM304" s="6">
        <f t="shared" si="221"/>
        <v>-2.3322286757170633E-2</v>
      </c>
      <c r="AN304" s="6">
        <f t="shared" si="216"/>
        <v>2.3988544880057016E-3</v>
      </c>
      <c r="AO304" s="6">
        <f t="shared" si="217"/>
        <v>8.8968409038758262E-3</v>
      </c>
      <c r="AQ304">
        <f t="shared" si="218"/>
        <v>1.2484823039255209E-7</v>
      </c>
      <c r="AT304" s="7">
        <f t="shared" si="225"/>
        <v>-3.7113305386404387E-2</v>
      </c>
      <c r="AU304" s="6">
        <f t="shared" si="226"/>
        <v>-2.0222155426769559E-2</v>
      </c>
      <c r="AV304" s="6">
        <f t="shared" si="222"/>
        <v>2.4547475795640532E-3</v>
      </c>
      <c r="AW304" s="6">
        <f t="shared" si="223"/>
        <v>-1.7163207877252649E-2</v>
      </c>
      <c r="AY304">
        <f t="shared" si="224"/>
        <v>9.8942572479010019E-2</v>
      </c>
      <c r="BB304" s="7">
        <f t="shared" si="232"/>
        <v>-2.996632779710328E-2</v>
      </c>
      <c r="BC304" s="6">
        <f t="shared" si="233"/>
        <v>-2.4316915772713797E-3</v>
      </c>
      <c r="BD304" s="6">
        <f t="shared" si="228"/>
        <v>2.4845345232085833E-3</v>
      </c>
      <c r="BE304" s="6">
        <f t="shared" si="229"/>
        <v>-2.7596112078554617E-2</v>
      </c>
      <c r="BG304">
        <f t="shared" si="230"/>
        <v>0.25634841095767291</v>
      </c>
      <c r="BJ304" s="4">
        <f t="shared" si="201"/>
        <v>93.360000999999997</v>
      </c>
      <c r="BK304" s="3">
        <f t="shared" si="202"/>
        <v>0</v>
      </c>
      <c r="BL304" s="3"/>
      <c r="BM304" s="3">
        <f t="shared" si="203"/>
        <v>2.3157183709804872E-3</v>
      </c>
      <c r="BN304" s="3">
        <f t="shared" si="203"/>
        <v>-4.8794373133559379E-3</v>
      </c>
      <c r="BO304" s="3">
        <f t="shared" si="204"/>
        <v>-1.4462183003602093E-2</v>
      </c>
      <c r="BP304" s="3"/>
      <c r="BQ304" s="3">
        <f t="shared" si="205"/>
        <v>2.3988544880057016E-3</v>
      </c>
      <c r="BR304" s="3">
        <f t="shared" si="205"/>
        <v>8.8968409038758262E-3</v>
      </c>
      <c r="BS304" s="3">
        <f t="shared" si="206"/>
        <v>-3.7113305386404387E-2</v>
      </c>
      <c r="BT304" s="3"/>
      <c r="BU304" s="3">
        <f t="shared" si="207"/>
        <v>2.4547475795640532E-3</v>
      </c>
      <c r="BV304" s="3">
        <f t="shared" si="207"/>
        <v>-1.7163207877252649E-2</v>
      </c>
      <c r="BW304" s="3">
        <f t="shared" si="208"/>
        <v>-2.996632779710328E-2</v>
      </c>
      <c r="BX304" s="3"/>
      <c r="BY304" s="3">
        <f t="shared" si="209"/>
        <v>2.4845345232085833E-3</v>
      </c>
      <c r="BZ304" s="3">
        <f t="shared" si="209"/>
        <v>-2.7596112078554617E-2</v>
      </c>
    </row>
    <row r="305" spans="1:78" s="2" customFormat="1" hidden="1">
      <c r="A305" s="11">
        <v>41295</v>
      </c>
      <c r="B305">
        <v>92.419998000000007</v>
      </c>
      <c r="C305">
        <f t="shared" si="187"/>
        <v>98.779999000000004</v>
      </c>
      <c r="D305">
        <f t="shared" si="188"/>
        <v>88.230002999999996</v>
      </c>
      <c r="E305" s="10">
        <f t="shared" si="192"/>
        <v>2.8903062644539353E-2</v>
      </c>
      <c r="F305" s="10">
        <f t="shared" si="193"/>
        <v>2.0149660790776989E-2</v>
      </c>
      <c r="G305" s="33">
        <f t="shared" si="210"/>
        <v>0.45699754655636998</v>
      </c>
      <c r="H305" s="33">
        <f t="shared" si="211"/>
        <v>0.28673469980390159</v>
      </c>
      <c r="I305" s="10">
        <f t="shared" si="194"/>
        <v>0.45699754655636998</v>
      </c>
      <c r="J305">
        <f t="shared" si="227"/>
        <v>0.37183584855460716</v>
      </c>
      <c r="K305">
        <f t="shared" si="237"/>
        <v>0.68702581572659827</v>
      </c>
      <c r="L305">
        <f t="shared" si="238"/>
        <v>-1.3520194247961621E-3</v>
      </c>
      <c r="M305">
        <f t="shared" si="231"/>
        <v>-1.0700636158905235E-3</v>
      </c>
      <c r="N305">
        <f t="shared" si="195"/>
        <v>2.5376022801507477E-4</v>
      </c>
      <c r="P305" s="2">
        <f t="shared" si="212"/>
        <v>-0.94000299999999015</v>
      </c>
      <c r="Q305" s="2">
        <f t="shared" si="213"/>
        <v>0</v>
      </c>
      <c r="R305" s="2">
        <f t="shared" si="214"/>
        <v>-0.94000299999999015</v>
      </c>
      <c r="S305" s="2">
        <f t="shared" si="234"/>
        <v>-0.60909100000000072</v>
      </c>
      <c r="T305" s="2">
        <f t="shared" si="235"/>
        <v>-0.57300000000000106</v>
      </c>
      <c r="U305" s="9">
        <f t="shared" si="196"/>
        <v>1.0629860383944145</v>
      </c>
      <c r="V305" s="9">
        <f t="shared" si="197"/>
        <v>51.526574519220574</v>
      </c>
      <c r="W305" s="9">
        <f t="shared" si="198"/>
        <v>0.43626082932701488</v>
      </c>
      <c r="X305" s="9">
        <f t="shared" si="236"/>
        <v>0.6590099399328132</v>
      </c>
      <c r="Y305" s="9">
        <f t="shared" si="199"/>
        <v>0.89406891054060478</v>
      </c>
      <c r="AA305" s="8">
        <f t="shared" si="200"/>
        <v>4.9024193486502421</v>
      </c>
      <c r="AD305" s="7">
        <f t="shared" si="215"/>
        <v>-1.0119614887743263E-2</v>
      </c>
      <c r="AE305" s="6">
        <f t="shared" si="219"/>
        <v>-5.0598074438716317E-3</v>
      </c>
      <c r="AF305" s="6">
        <f t="shared" si="189"/>
        <v>2.5568168637118945E-3</v>
      </c>
      <c r="AG305" s="6">
        <f t="shared" si="190"/>
        <v>-5.1130671501217239E-3</v>
      </c>
      <c r="AI305">
        <f t="shared" si="191"/>
        <v>4.1041531682345189E-8</v>
      </c>
      <c r="AL305" s="7">
        <f t="shared" si="220"/>
        <v>-4.3272394280890076E-4</v>
      </c>
      <c r="AM305" s="6">
        <f t="shared" si="221"/>
        <v>-1.8310124207334254E-2</v>
      </c>
      <c r="AN305" s="6">
        <f t="shared" si="216"/>
        <v>2.5350285220200105E-3</v>
      </c>
      <c r="AO305" s="6">
        <f t="shared" si="217"/>
        <v>1.7840384615484612E-2</v>
      </c>
      <c r="AQ305">
        <f t="shared" si="218"/>
        <v>5.0201785998173502E-7</v>
      </c>
      <c r="AT305" s="7">
        <f t="shared" si="225"/>
        <v>-4.5063172033499729E-2</v>
      </c>
      <c r="AU305" s="6">
        <f t="shared" si="226"/>
        <v>-2.5610164757952532E-2</v>
      </c>
      <c r="AV305" s="6">
        <f t="shared" si="222"/>
        <v>2.5876569496599377E-3</v>
      </c>
      <c r="AW305" s="6">
        <f t="shared" si="223"/>
        <v>-2.0024593736230362E-2</v>
      </c>
      <c r="AY305">
        <f t="shared" si="224"/>
        <v>0.13468328485258907</v>
      </c>
      <c r="BB305" s="7">
        <f t="shared" si="232"/>
        <v>-5.3611573555961696E-2</v>
      </c>
      <c r="BC305" s="6">
        <f t="shared" si="233"/>
        <v>-8.7474558719718275E-3</v>
      </c>
      <c r="BD305" s="6">
        <f t="shared" si="228"/>
        <v>2.6265160321033449E-3</v>
      </c>
      <c r="BE305" s="6">
        <f t="shared" si="229"/>
        <v>-4.5185879253137017E-2</v>
      </c>
      <c r="BG305">
        <f t="shared" si="230"/>
        <v>0.68729044209382983</v>
      </c>
      <c r="BJ305" s="4">
        <f t="shared" si="201"/>
        <v>92.419998000000007</v>
      </c>
      <c r="BK305" s="3">
        <f t="shared" si="202"/>
        <v>-1.0119614887743263E-2</v>
      </c>
      <c r="BL305" s="3"/>
      <c r="BM305" s="3">
        <f t="shared" si="203"/>
        <v>2.5568168637118945E-3</v>
      </c>
      <c r="BN305" s="3">
        <f t="shared" si="203"/>
        <v>-5.1130671501217239E-3</v>
      </c>
      <c r="BO305" s="3">
        <f t="shared" si="204"/>
        <v>-4.3272394280890076E-4</v>
      </c>
      <c r="BP305" s="3"/>
      <c r="BQ305" s="3">
        <f t="shared" si="205"/>
        <v>2.5350285220200105E-3</v>
      </c>
      <c r="BR305" s="3">
        <f t="shared" si="205"/>
        <v>1.7840384615484612E-2</v>
      </c>
      <c r="BS305" s="3">
        <f t="shared" si="206"/>
        <v>-4.5063172033499729E-2</v>
      </c>
      <c r="BT305" s="3"/>
      <c r="BU305" s="3">
        <f t="shared" si="207"/>
        <v>2.5876569496599377E-3</v>
      </c>
      <c r="BV305" s="3">
        <f t="shared" si="207"/>
        <v>-2.0024593736230362E-2</v>
      </c>
      <c r="BW305" s="3">
        <f t="shared" si="208"/>
        <v>-5.3611573555961696E-2</v>
      </c>
      <c r="BX305" s="3"/>
      <c r="BY305" s="3">
        <f t="shared" si="209"/>
        <v>2.6265160321033449E-3</v>
      </c>
      <c r="BZ305" s="3">
        <f t="shared" si="209"/>
        <v>-4.5185879253137017E-2</v>
      </c>
    </row>
    <row r="306" spans="1:78" s="2" customFormat="1" hidden="1">
      <c r="A306" s="11">
        <v>41302</v>
      </c>
      <c r="B306">
        <v>90.459998999999996</v>
      </c>
      <c r="C306">
        <f t="shared" si="187"/>
        <v>98.779999000000004</v>
      </c>
      <c r="D306">
        <f t="shared" si="188"/>
        <v>88.230002999999996</v>
      </c>
      <c r="E306" s="10">
        <f t="shared" si="192"/>
        <v>3.8212438820002519E-2</v>
      </c>
      <c r="F306" s="10">
        <f t="shared" si="193"/>
        <v>1.0840284615313858E-2</v>
      </c>
      <c r="G306" s="33">
        <f t="shared" si="210"/>
        <v>0.60419170810522449</v>
      </c>
      <c r="H306" s="33">
        <f t="shared" si="211"/>
        <v>0.15425995440993293</v>
      </c>
      <c r="I306" s="10">
        <f t="shared" si="194"/>
        <v>0.60419170810522449</v>
      </c>
      <c r="J306">
        <f t="shared" si="227"/>
        <v>0.37028569201127509</v>
      </c>
      <c r="K306">
        <f t="shared" si="237"/>
        <v>0.67740222603079625</v>
      </c>
      <c r="L306">
        <f t="shared" si="238"/>
        <v>-1.3558423275927276E-3</v>
      </c>
      <c r="M306">
        <f t="shared" si="231"/>
        <v>-1.145957008768114E-3</v>
      </c>
      <c r="N306">
        <f t="shared" si="195"/>
        <v>1.888967869421522E-4</v>
      </c>
      <c r="P306" s="2">
        <f t="shared" si="212"/>
        <v>-1.9599990000000105</v>
      </c>
      <c r="Q306" s="2">
        <f t="shared" si="213"/>
        <v>0</v>
      </c>
      <c r="R306" s="2">
        <f t="shared" si="214"/>
        <v>-1.9599990000000105</v>
      </c>
      <c r="S306" s="2">
        <f t="shared" si="234"/>
        <v>-0.69818186363636481</v>
      </c>
      <c r="T306" s="2">
        <f t="shared" si="235"/>
        <v>-0.53600010000000109</v>
      </c>
      <c r="U306" s="9">
        <f t="shared" si="196"/>
        <v>1.3025778607809277</v>
      </c>
      <c r="V306" s="9">
        <f t="shared" si="197"/>
        <v>56.570415401247438</v>
      </c>
      <c r="W306" s="9">
        <f t="shared" si="198"/>
        <v>0.39086626138877306</v>
      </c>
      <c r="X306" s="9">
        <f t="shared" si="236"/>
        <v>1</v>
      </c>
      <c r="Y306" s="9">
        <f t="shared" si="199"/>
        <v>0.89100000000000001</v>
      </c>
      <c r="AA306" s="8">
        <f t="shared" si="200"/>
        <v>4.8523408501869909</v>
      </c>
      <c r="AD306" s="7">
        <f t="shared" si="215"/>
        <v>-2.1435630806695364E-2</v>
      </c>
      <c r="AE306" s="6">
        <f t="shared" si="219"/>
        <v>-1.5777622847219314E-2</v>
      </c>
      <c r="AF306" s="6">
        <f t="shared" si="189"/>
        <v>2.8582006655904595E-3</v>
      </c>
      <c r="AG306" s="6">
        <f t="shared" si="190"/>
        <v>-5.8191772934959498E-3</v>
      </c>
      <c r="AI306">
        <f t="shared" si="191"/>
        <v>5.3159849879338846E-8</v>
      </c>
      <c r="AL306" s="7">
        <f t="shared" si="220"/>
        <v>-3.1555245694438537E-2</v>
      </c>
      <c r="AM306" s="6">
        <f t="shared" si="221"/>
        <v>-1.670176712574659E-2</v>
      </c>
      <c r="AN306" s="6">
        <f t="shared" si="216"/>
        <v>2.8672992161810789E-3</v>
      </c>
      <c r="AO306" s="6">
        <f t="shared" si="217"/>
        <v>-1.5076544971210328E-2</v>
      </c>
      <c r="AQ306">
        <f t="shared" si="218"/>
        <v>3.5852083323174675E-7</v>
      </c>
      <c r="AT306" s="7">
        <f t="shared" si="225"/>
        <v>-5.9857028770293454E-2</v>
      </c>
      <c r="AU306" s="6">
        <f t="shared" si="226"/>
        <v>-3.3844450938075497E-2</v>
      </c>
      <c r="AV306" s="6">
        <f t="shared" si="222"/>
        <v>2.9092666005584049E-3</v>
      </c>
      <c r="AW306" s="6">
        <f t="shared" si="223"/>
        <v>-2.6946299180407668E-2</v>
      </c>
      <c r="AY306">
        <f t="shared" si="224"/>
        <v>0.24388468391607185</v>
      </c>
      <c r="BB306" s="7">
        <f t="shared" si="232"/>
        <v>-7.6481924808911347E-2</v>
      </c>
      <c r="BC306" s="6">
        <f t="shared" si="233"/>
        <v>-1.6369448101163347E-2</v>
      </c>
      <c r="BD306" s="6">
        <f t="shared" si="228"/>
        <v>2.9469593371817737E-3</v>
      </c>
      <c r="BE306" s="6">
        <f t="shared" si="229"/>
        <v>-6.0767682253874106E-2</v>
      </c>
      <c r="BG306">
        <f t="shared" si="230"/>
        <v>1.2430258886884475</v>
      </c>
      <c r="BJ306" s="4">
        <f t="shared" si="201"/>
        <v>90.459998999999996</v>
      </c>
      <c r="BK306" s="3">
        <f t="shared" si="202"/>
        <v>-2.1435630806695364E-2</v>
      </c>
      <c r="BL306" s="3"/>
      <c r="BM306" s="3">
        <f t="shared" si="203"/>
        <v>2.8582006655904595E-3</v>
      </c>
      <c r="BN306" s="3">
        <f t="shared" si="203"/>
        <v>-5.8191772934959498E-3</v>
      </c>
      <c r="BO306" s="3">
        <f t="shared" si="204"/>
        <v>-3.1555245694438537E-2</v>
      </c>
      <c r="BP306" s="3"/>
      <c r="BQ306" s="3">
        <f t="shared" si="205"/>
        <v>2.8672992161810789E-3</v>
      </c>
      <c r="BR306" s="3">
        <f t="shared" si="205"/>
        <v>-1.5076544971210328E-2</v>
      </c>
      <c r="BS306" s="3">
        <f t="shared" si="206"/>
        <v>-5.9857028770293454E-2</v>
      </c>
      <c r="BT306" s="3"/>
      <c r="BU306" s="3">
        <f t="shared" si="207"/>
        <v>2.9092666005584049E-3</v>
      </c>
      <c r="BV306" s="3">
        <f t="shared" si="207"/>
        <v>-2.6946299180407668E-2</v>
      </c>
      <c r="BW306" s="3">
        <f t="shared" si="208"/>
        <v>-7.6481924808911347E-2</v>
      </c>
      <c r="BX306" s="3"/>
      <c r="BY306" s="3">
        <f t="shared" si="209"/>
        <v>2.9469593371817737E-3</v>
      </c>
      <c r="BZ306" s="3">
        <f t="shared" si="209"/>
        <v>-6.0767682253874106E-2</v>
      </c>
    </row>
    <row r="307" spans="1:78" s="2" customFormat="1" hidden="1">
      <c r="A307" s="11">
        <v>41309</v>
      </c>
      <c r="B307">
        <v>91.199996999999996</v>
      </c>
      <c r="C307">
        <f t="shared" si="187"/>
        <v>98.779999000000004</v>
      </c>
      <c r="D307">
        <f t="shared" si="188"/>
        <v>88.230002999999996</v>
      </c>
      <c r="E307" s="10">
        <f t="shared" si="192"/>
        <v>3.4674193386533075E-2</v>
      </c>
      <c r="F307" s="10">
        <f t="shared" si="193"/>
        <v>1.4378530048783334E-2</v>
      </c>
      <c r="G307" s="33">
        <f t="shared" si="210"/>
        <v>0.54824713565295857</v>
      </c>
      <c r="H307" s="33">
        <f t="shared" si="211"/>
        <v>0.20461006961697284</v>
      </c>
      <c r="I307" s="10">
        <f t="shared" si="194"/>
        <v>0.54824713565295857</v>
      </c>
      <c r="J307">
        <f t="shared" si="227"/>
        <v>0.36956379676909701</v>
      </c>
      <c r="K307">
        <f t="shared" si="237"/>
        <v>0.66774408646673067</v>
      </c>
      <c r="L307">
        <f t="shared" si="238"/>
        <v>-1.3572600935033016E-3</v>
      </c>
      <c r="M307">
        <f t="shared" si="231"/>
        <v>-1.2074738504923245E-3</v>
      </c>
      <c r="N307">
        <f t="shared" si="195"/>
        <v>1.3480761870987936E-4</v>
      </c>
      <c r="P307" s="2">
        <f t="shared" si="212"/>
        <v>0.73999799999999993</v>
      </c>
      <c r="Q307" s="2">
        <f t="shared" si="213"/>
        <v>0.73999799999999993</v>
      </c>
      <c r="R307" s="2">
        <f t="shared" si="214"/>
        <v>0</v>
      </c>
      <c r="S307" s="2">
        <f t="shared" si="234"/>
        <v>-0.60999995454545608</v>
      </c>
      <c r="T307" s="2">
        <f t="shared" si="235"/>
        <v>-0.53600010000000109</v>
      </c>
      <c r="U307" s="9">
        <f t="shared" si="196"/>
        <v>1.1380594043647656</v>
      </c>
      <c r="V307" s="9">
        <f t="shared" si="197"/>
        <v>53.228614791593792</v>
      </c>
      <c r="W307" s="9">
        <f t="shared" si="198"/>
        <v>0.4209424668756559</v>
      </c>
      <c r="X307" s="9">
        <f t="shared" si="236"/>
        <v>0.62667151088362594</v>
      </c>
      <c r="Y307" s="9">
        <f t="shared" si="199"/>
        <v>0.89435995640204735</v>
      </c>
      <c r="AA307" s="8">
        <f t="shared" si="200"/>
        <v>4.8850010276655098</v>
      </c>
      <c r="AD307" s="7">
        <f t="shared" si="215"/>
        <v>8.147111190461102E-3</v>
      </c>
      <c r="AE307" s="6">
        <f t="shared" si="219"/>
        <v>-6.644259808117131E-3</v>
      </c>
      <c r="AF307" s="6">
        <f t="shared" si="189"/>
        <v>7.1554167998880017E-3</v>
      </c>
      <c r="AG307" s="6">
        <f t="shared" si="190"/>
        <v>1.4836092239572284E-2</v>
      </c>
      <c r="AI307">
        <f t="shared" si="191"/>
        <v>3.4554102502526993E-7</v>
      </c>
      <c r="AL307" s="7">
        <f t="shared" si="220"/>
        <v>-2.3408134503977506E-2</v>
      </c>
      <c r="AM307" s="6">
        <f t="shared" si="221"/>
        <v>-1.7464571786206761E-2</v>
      </c>
      <c r="AN307" s="6">
        <f t="shared" si="216"/>
        <v>7.501012011572627E-3</v>
      </c>
      <c r="AO307" s="6">
        <f t="shared" si="217"/>
        <v>-6.1887939521599392E-3</v>
      </c>
      <c r="AQ307">
        <f t="shared" si="218"/>
        <v>6.0411940981532243E-8</v>
      </c>
      <c r="AT307" s="7">
        <f t="shared" si="225"/>
        <v>-4.3765050366114291E-2</v>
      </c>
      <c r="AU307" s="6">
        <f t="shared" si="226"/>
        <v>-3.9120002084924096E-2</v>
      </c>
      <c r="AV307" s="6">
        <f t="shared" si="222"/>
        <v>7.5263460239320583E-3</v>
      </c>
      <c r="AW307" s="6">
        <f t="shared" si="223"/>
        <v>-5.3241879301242079E-3</v>
      </c>
      <c r="AY307">
        <f t="shared" si="224"/>
        <v>9.5212293262208047E-3</v>
      </c>
      <c r="BB307" s="7">
        <f t="shared" si="232"/>
        <v>-5.7316836968068482E-2</v>
      </c>
      <c r="BC307" s="6">
        <f t="shared" si="233"/>
        <v>-2.1086136280263987E-2</v>
      </c>
      <c r="BD307" s="6">
        <f t="shared" si="228"/>
        <v>7.616034537253122E-3</v>
      </c>
      <c r="BE307" s="6">
        <f t="shared" si="229"/>
        <v>-3.6840770117112759E-2</v>
      </c>
      <c r="BG307">
        <f t="shared" si="230"/>
        <v>0.45686956683171553</v>
      </c>
      <c r="BJ307" s="4">
        <f t="shared" si="201"/>
        <v>91.199996999999996</v>
      </c>
      <c r="BK307" s="3">
        <f t="shared" si="202"/>
        <v>8.147111190461102E-3</v>
      </c>
      <c r="BL307" s="3"/>
      <c r="BM307" s="3">
        <f t="shared" si="203"/>
        <v>7.1554167998880017E-3</v>
      </c>
      <c r="BN307" s="3">
        <f t="shared" si="203"/>
        <v>1.4836092239572284E-2</v>
      </c>
      <c r="BO307" s="3">
        <f t="shared" si="204"/>
        <v>-2.3408134503977506E-2</v>
      </c>
      <c r="BP307" s="3"/>
      <c r="BQ307" s="3">
        <f t="shared" si="205"/>
        <v>7.501012011572627E-3</v>
      </c>
      <c r="BR307" s="3">
        <f t="shared" si="205"/>
        <v>-6.1887939521599392E-3</v>
      </c>
      <c r="BS307" s="3">
        <f t="shared" si="206"/>
        <v>-4.3765050366114291E-2</v>
      </c>
      <c r="BT307" s="3"/>
      <c r="BU307" s="3">
        <f t="shared" si="207"/>
        <v>7.5263460239320583E-3</v>
      </c>
      <c r="BV307" s="3">
        <f t="shared" si="207"/>
        <v>-5.3241879301242079E-3</v>
      </c>
      <c r="BW307" s="3">
        <f t="shared" si="208"/>
        <v>-5.7316836968068482E-2</v>
      </c>
      <c r="BX307" s="3"/>
      <c r="BY307" s="3">
        <f t="shared" si="209"/>
        <v>7.616034537253122E-3</v>
      </c>
      <c r="BZ307" s="3">
        <f t="shared" si="209"/>
        <v>-3.6840770117112759E-2</v>
      </c>
    </row>
    <row r="308" spans="1:78" s="2" customFormat="1" hidden="1">
      <c r="A308" s="11">
        <v>41316</v>
      </c>
      <c r="B308">
        <v>91.199996999999996</v>
      </c>
      <c r="C308">
        <f t="shared" si="187"/>
        <v>98.779999000000004</v>
      </c>
      <c r="D308">
        <f t="shared" si="188"/>
        <v>88.230002999999996</v>
      </c>
      <c r="E308" s="10">
        <f t="shared" si="192"/>
        <v>3.4674193386533075E-2</v>
      </c>
      <c r="F308" s="10">
        <f t="shared" si="193"/>
        <v>1.4378530048783334E-2</v>
      </c>
      <c r="G308" s="33">
        <f t="shared" si="210"/>
        <v>0.54824713565295857</v>
      </c>
      <c r="H308" s="33">
        <f t="shared" si="211"/>
        <v>0.20461006961697284</v>
      </c>
      <c r="I308" s="10">
        <f t="shared" si="194"/>
        <v>0.54824713565295857</v>
      </c>
      <c r="J308">
        <f t="shared" si="227"/>
        <v>0.36749157242454328</v>
      </c>
      <c r="K308">
        <f t="shared" si="237"/>
        <v>0.6580208839121573</v>
      </c>
      <c r="L308">
        <f t="shared" si="238"/>
        <v>-1.3589400404812764E-3</v>
      </c>
      <c r="M308">
        <f t="shared" si="231"/>
        <v>-1.2555449592934773E-3</v>
      </c>
      <c r="N308">
        <f t="shared" si="195"/>
        <v>9.3055573069019236E-5</v>
      </c>
      <c r="P308" s="2">
        <f t="shared" si="212"/>
        <v>0</v>
      </c>
      <c r="Q308" s="2">
        <f t="shared" si="213"/>
        <v>0</v>
      </c>
      <c r="R308" s="2">
        <f t="shared" si="214"/>
        <v>0</v>
      </c>
      <c r="S308" s="2">
        <f t="shared" si="234"/>
        <v>-0.48727281818181917</v>
      </c>
      <c r="T308" s="2">
        <f t="shared" si="235"/>
        <v>-0.53600010000000109</v>
      </c>
      <c r="U308" s="9">
        <f t="shared" si="196"/>
        <v>0.90909090909090906</v>
      </c>
      <c r="V308" s="9">
        <f t="shared" si="197"/>
        <v>47.61904761904762</v>
      </c>
      <c r="W308" s="9">
        <f t="shared" si="198"/>
        <v>0.47142857142857147</v>
      </c>
      <c r="X308" s="9">
        <f t="shared" si="236"/>
        <v>0</v>
      </c>
      <c r="Y308" s="9">
        <f t="shared" si="199"/>
        <v>0.9</v>
      </c>
      <c r="AA308" s="8">
        <f t="shared" si="200"/>
        <v>4.9390131994261841</v>
      </c>
      <c r="AD308" s="7">
        <f t="shared" si="215"/>
        <v>0</v>
      </c>
      <c r="AE308" s="6">
        <f t="shared" si="219"/>
        <v>4.073555595230551E-3</v>
      </c>
      <c r="AF308" s="6">
        <f t="shared" si="189"/>
        <v>1.9019073195451017E-3</v>
      </c>
      <c r="AG308" s="6">
        <f t="shared" si="190"/>
        <v>-4.118595828229518E-3</v>
      </c>
      <c r="AI308">
        <f t="shared" si="191"/>
        <v>2.6629248973798415E-8</v>
      </c>
      <c r="AL308" s="7">
        <f t="shared" si="220"/>
        <v>-1.3288519616234264E-2</v>
      </c>
      <c r="AM308" s="6">
        <f t="shared" si="221"/>
        <v>-1.7171155939364802E-2</v>
      </c>
      <c r="AN308" s="6">
        <f t="shared" si="216"/>
        <v>1.9447169700336341E-3</v>
      </c>
      <c r="AO308" s="6">
        <f t="shared" si="217"/>
        <v>4.0108095113888104E-3</v>
      </c>
      <c r="AQ308">
        <f t="shared" si="218"/>
        <v>2.5373174978938401E-8</v>
      </c>
      <c r="AT308" s="7">
        <f t="shared" si="225"/>
        <v>-3.7870317507579562E-2</v>
      </c>
      <c r="AU308" s="6">
        <f t="shared" si="226"/>
        <v>-4.2652615281500737E-2</v>
      </c>
      <c r="AV308" s="6">
        <f t="shared" si="222"/>
        <v>2.0399803817533497E-3</v>
      </c>
      <c r="AW308" s="6">
        <f t="shared" si="223"/>
        <v>4.7153370372544218E-3</v>
      </c>
      <c r="AY308">
        <f t="shared" si="224"/>
        <v>7.4681279983831849E-3</v>
      </c>
      <c r="BB308" s="7">
        <f t="shared" si="232"/>
        <v>-6.0521439890381938E-2</v>
      </c>
      <c r="BC308" s="6">
        <f t="shared" si="233"/>
        <v>-2.6822740994441343E-2</v>
      </c>
      <c r="BD308" s="6">
        <f t="shared" si="228"/>
        <v>2.071056621889427E-3</v>
      </c>
      <c r="BE308" s="6">
        <f t="shared" si="229"/>
        <v>-3.4142652004407872E-2</v>
      </c>
      <c r="BG308">
        <f t="shared" si="230"/>
        <v>0.39240030170579043</v>
      </c>
      <c r="BJ308" s="4">
        <f t="shared" si="201"/>
        <v>91.199996999999996</v>
      </c>
      <c r="BK308" s="3">
        <f t="shared" si="202"/>
        <v>0</v>
      </c>
      <c r="BL308" s="3"/>
      <c r="BM308" s="3">
        <f t="shared" si="203"/>
        <v>1.9019073195451017E-3</v>
      </c>
      <c r="BN308" s="3">
        <f t="shared" si="203"/>
        <v>-4.118595828229518E-3</v>
      </c>
      <c r="BO308" s="3">
        <f t="shared" si="204"/>
        <v>-1.3288519616234264E-2</v>
      </c>
      <c r="BP308" s="3"/>
      <c r="BQ308" s="3">
        <f t="shared" si="205"/>
        <v>1.9447169700336341E-3</v>
      </c>
      <c r="BR308" s="3">
        <f t="shared" si="205"/>
        <v>4.0108095113888104E-3</v>
      </c>
      <c r="BS308" s="3">
        <f t="shared" si="206"/>
        <v>-3.7870317507579562E-2</v>
      </c>
      <c r="BT308" s="3"/>
      <c r="BU308" s="3">
        <f t="shared" si="207"/>
        <v>2.0399803817533497E-3</v>
      </c>
      <c r="BV308" s="3">
        <f t="shared" si="207"/>
        <v>4.7153370372544218E-3</v>
      </c>
      <c r="BW308" s="3">
        <f t="shared" si="208"/>
        <v>-6.0521439890381938E-2</v>
      </c>
      <c r="BX308" s="3"/>
      <c r="BY308" s="3">
        <f t="shared" si="209"/>
        <v>2.071056621889427E-3</v>
      </c>
      <c r="BZ308" s="3">
        <f t="shared" si="209"/>
        <v>-3.4142652004407872E-2</v>
      </c>
    </row>
    <row r="309" spans="1:78" s="2" customFormat="1" hidden="1">
      <c r="A309" s="11">
        <v>41323</v>
      </c>
      <c r="B309">
        <v>91.379997000000003</v>
      </c>
      <c r="C309">
        <f t="shared" si="187"/>
        <v>98.779999000000004</v>
      </c>
      <c r="D309">
        <f t="shared" si="188"/>
        <v>88.230002999999996</v>
      </c>
      <c r="E309" s="10">
        <f t="shared" si="192"/>
        <v>3.3817877967122434E-2</v>
      </c>
      <c r="F309" s="10">
        <f t="shared" si="193"/>
        <v>1.5234845468193928E-2</v>
      </c>
      <c r="G309" s="33">
        <f t="shared" si="210"/>
        <v>0.53470760004865858</v>
      </c>
      <c r="H309" s="33">
        <f t="shared" si="211"/>
        <v>0.21679565166084211</v>
      </c>
      <c r="I309" s="10">
        <f t="shared" si="194"/>
        <v>0.53470760004865858</v>
      </c>
      <c r="J309">
        <f t="shared" si="227"/>
        <v>0.36541046851192927</v>
      </c>
      <c r="K309">
        <f t="shared" si="237"/>
        <v>0.64805859757003936</v>
      </c>
      <c r="L309">
        <f t="shared" si="238"/>
        <v>-1.3624415320007406E-3</v>
      </c>
      <c r="M309">
        <f t="shared" si="231"/>
        <v>-1.2918629392840988E-3</v>
      </c>
      <c r="N309">
        <f t="shared" si="195"/>
        <v>6.3520733444977605E-5</v>
      </c>
      <c r="P309" s="2">
        <f t="shared" si="212"/>
        <v>0.18000000000000682</v>
      </c>
      <c r="Q309" s="2">
        <f t="shared" si="213"/>
        <v>0.18000000000000682</v>
      </c>
      <c r="R309" s="2">
        <f t="shared" si="214"/>
        <v>0</v>
      </c>
      <c r="S309" s="2">
        <f t="shared" si="234"/>
        <v>-0.48727281818181917</v>
      </c>
      <c r="T309" s="2">
        <f t="shared" si="235"/>
        <v>-0.46900030000000043</v>
      </c>
      <c r="U309" s="9">
        <f t="shared" si="196"/>
        <v>1.038960568216734</v>
      </c>
      <c r="V309" s="9">
        <f t="shared" si="197"/>
        <v>50.955402689587288</v>
      </c>
      <c r="W309" s="9">
        <f t="shared" si="198"/>
        <v>0.44140137579371441</v>
      </c>
      <c r="X309" s="9">
        <f t="shared" si="236"/>
        <v>0.37272014196245562</v>
      </c>
      <c r="Y309" s="9">
        <f t="shared" si="199"/>
        <v>0.89664551872233789</v>
      </c>
      <c r="AA309" s="8">
        <f t="shared" si="200"/>
        <v>4.903520883761427</v>
      </c>
      <c r="AD309" s="7">
        <f t="shared" si="215"/>
        <v>1.9717391196358404E-3</v>
      </c>
      <c r="AE309" s="6">
        <f t="shared" si="219"/>
        <v>9.8586955981792021E-4</v>
      </c>
      <c r="AF309" s="6">
        <f t="shared" si="189"/>
        <v>4.9650270532936654E-4</v>
      </c>
      <c r="AG309" s="6">
        <f t="shared" si="190"/>
        <v>9.929541316156627E-4</v>
      </c>
      <c r="AI309">
        <f t="shared" si="191"/>
        <v>1.5478146114483748E-9</v>
      </c>
      <c r="AL309" s="7">
        <f t="shared" si="220"/>
        <v>1.0118850310096848E-2</v>
      </c>
      <c r="AM309" s="6">
        <f t="shared" si="221"/>
        <v>-1.4533262376138362E-2</v>
      </c>
      <c r="AN309" s="6">
        <f t="shared" si="216"/>
        <v>4.5489030409272258E-4</v>
      </c>
      <c r="AO309" s="6">
        <f t="shared" si="217"/>
        <v>2.480540217667325E-2</v>
      </c>
      <c r="AQ309">
        <f t="shared" si="218"/>
        <v>9.7051731411120821E-7</v>
      </c>
      <c r="AT309" s="7">
        <f t="shared" si="225"/>
        <v>-1.1749504439407487E-2</v>
      </c>
      <c r="AU309" s="6">
        <f t="shared" si="226"/>
        <v>-4.0492581378349615E-2</v>
      </c>
      <c r="AV309" s="6">
        <f t="shared" si="222"/>
        <v>4.9382235484568039E-4</v>
      </c>
      <c r="AW309" s="6">
        <f t="shared" si="223"/>
        <v>2.8670297324973937E-2</v>
      </c>
      <c r="AY309">
        <f t="shared" si="224"/>
        <v>0.27608999325392114</v>
      </c>
      <c r="BB309" s="7">
        <f t="shared" si="232"/>
        <v>-5.6379952530098358E-2</v>
      </c>
      <c r="BC309" s="6">
        <f t="shared" si="233"/>
        <v>-3.4864149051528411E-2</v>
      </c>
      <c r="BD309" s="6">
        <f t="shared" si="228"/>
        <v>5.0407434761153111E-4</v>
      </c>
      <c r="BE309" s="6">
        <f t="shared" si="229"/>
        <v>-2.2286268293120137E-2</v>
      </c>
      <c r="BG309">
        <f t="shared" si="230"/>
        <v>0.16718970766187716</v>
      </c>
      <c r="BJ309" s="4">
        <f t="shared" si="201"/>
        <v>91.379997000000003</v>
      </c>
      <c r="BK309" s="3">
        <f t="shared" si="202"/>
        <v>1.9717391196358404E-3</v>
      </c>
      <c r="BL309" s="3"/>
      <c r="BM309" s="3">
        <f t="shared" si="203"/>
        <v>4.9650270532936654E-4</v>
      </c>
      <c r="BN309" s="3">
        <f t="shared" si="203"/>
        <v>9.929541316156627E-4</v>
      </c>
      <c r="BO309" s="3">
        <f t="shared" si="204"/>
        <v>1.0118850310096848E-2</v>
      </c>
      <c r="BP309" s="3"/>
      <c r="BQ309" s="3">
        <f t="shared" si="205"/>
        <v>4.5489030409272258E-4</v>
      </c>
      <c r="BR309" s="3">
        <f t="shared" si="205"/>
        <v>2.480540217667325E-2</v>
      </c>
      <c r="BS309" s="3">
        <f t="shared" si="206"/>
        <v>-1.1749504439407487E-2</v>
      </c>
      <c r="BT309" s="3"/>
      <c r="BU309" s="3">
        <f t="shared" si="207"/>
        <v>4.9382235484568039E-4</v>
      </c>
      <c r="BV309" s="3">
        <f t="shared" si="207"/>
        <v>2.8670297324973937E-2</v>
      </c>
      <c r="BW309" s="3">
        <f t="shared" si="208"/>
        <v>-5.6379952530098358E-2</v>
      </c>
      <c r="BX309" s="3"/>
      <c r="BY309" s="3">
        <f t="shared" si="209"/>
        <v>5.0407434761153111E-4</v>
      </c>
      <c r="BZ309" s="3">
        <f t="shared" si="209"/>
        <v>-2.2286268293120137E-2</v>
      </c>
    </row>
    <row r="310" spans="1:78" s="2" customFormat="1" hidden="1">
      <c r="A310" s="11">
        <v>41330</v>
      </c>
      <c r="B310">
        <v>92.449996999999996</v>
      </c>
      <c r="C310">
        <f t="shared" si="187"/>
        <v>98.779999000000004</v>
      </c>
      <c r="D310">
        <f t="shared" si="188"/>
        <v>88.230002999999996</v>
      </c>
      <c r="E310" s="10">
        <f t="shared" si="192"/>
        <v>2.8762116026598897E-2</v>
      </c>
      <c r="F310" s="10">
        <f t="shared" si="193"/>
        <v>2.0290607408717513E-2</v>
      </c>
      <c r="G310" s="33">
        <f t="shared" si="210"/>
        <v>0.454768984850423</v>
      </c>
      <c r="H310" s="33">
        <f t="shared" si="211"/>
        <v>0.28874040533925482</v>
      </c>
      <c r="I310" s="10">
        <f t="shared" si="194"/>
        <v>0.454768984850423</v>
      </c>
      <c r="J310">
        <f t="shared" si="227"/>
        <v>0.36067766035415832</v>
      </c>
      <c r="K310">
        <f t="shared" si="237"/>
        <v>0.63771598740193125</v>
      </c>
      <c r="L310">
        <f t="shared" si="238"/>
        <v>-1.37234731487086E-3</v>
      </c>
      <c r="M310">
        <f t="shared" si="231"/>
        <v>-1.3188852482077643E-3</v>
      </c>
      <c r="N310">
        <f t="shared" si="195"/>
        <v>4.8115859996786054E-5</v>
      </c>
      <c r="P310" s="2">
        <f t="shared" si="212"/>
        <v>1.0699999999999932</v>
      </c>
      <c r="Q310" s="2">
        <f t="shared" si="213"/>
        <v>1.0699999999999932</v>
      </c>
      <c r="R310" s="2">
        <f t="shared" si="214"/>
        <v>0</v>
      </c>
      <c r="S310" s="2">
        <f t="shared" si="234"/>
        <v>-0.48727281818181917</v>
      </c>
      <c r="T310" s="2">
        <f t="shared" si="235"/>
        <v>-0.46900030000000043</v>
      </c>
      <c r="U310" s="9">
        <f t="shared" si="196"/>
        <v>1.038960568216734</v>
      </c>
      <c r="V310" s="9">
        <f t="shared" si="197"/>
        <v>50.955402689587288</v>
      </c>
      <c r="W310" s="9">
        <f t="shared" si="198"/>
        <v>0.44140137579371441</v>
      </c>
      <c r="X310" s="9">
        <f t="shared" si="236"/>
        <v>0.37272014196245562</v>
      </c>
      <c r="Y310" s="9">
        <f t="shared" si="199"/>
        <v>0.89664551872233789</v>
      </c>
      <c r="AA310" s="8">
        <f t="shared" si="200"/>
        <v>4.8987726707302075</v>
      </c>
      <c r="AD310" s="7">
        <f t="shared" si="215"/>
        <v>1.1641322077976283E-2</v>
      </c>
      <c r="AE310" s="6">
        <f t="shared" si="219"/>
        <v>6.8065305988060619E-3</v>
      </c>
      <c r="AF310" s="6">
        <f t="shared" si="189"/>
        <v>2.4197388387088756E-3</v>
      </c>
      <c r="AG310" s="6">
        <f t="shared" si="190"/>
        <v>4.8413824284192948E-3</v>
      </c>
      <c r="AI310">
        <f t="shared" si="191"/>
        <v>3.679589296421838E-8</v>
      </c>
      <c r="AL310" s="7">
        <f t="shared" si="220"/>
        <v>1.3613061197612112E-2</v>
      </c>
      <c r="AM310" s="6">
        <f t="shared" si="221"/>
        <v>-3.2411856531257013E-3</v>
      </c>
      <c r="AN310" s="6">
        <f t="shared" si="216"/>
        <v>2.3766814016479639E-3</v>
      </c>
      <c r="AO310" s="6">
        <f t="shared" si="217"/>
        <v>1.6863384300590631E-2</v>
      </c>
      <c r="AQ310">
        <f t="shared" si="218"/>
        <v>4.4853900641862233E-7</v>
      </c>
      <c r="AT310" s="7">
        <f t="shared" si="225"/>
        <v>-9.7950733063654552E-3</v>
      </c>
      <c r="AU310" s="6">
        <f t="shared" si="226"/>
        <v>-3.489026928421942E-2</v>
      </c>
      <c r="AV310" s="6">
        <f t="shared" si="222"/>
        <v>2.4268963230300328E-3</v>
      </c>
      <c r="AW310" s="6">
        <f t="shared" si="223"/>
        <v>2.4958610862286817E-2</v>
      </c>
      <c r="AY310">
        <f t="shared" si="224"/>
        <v>0.20923151141028601</v>
      </c>
      <c r="BB310" s="7">
        <f t="shared" si="232"/>
        <v>-3.8096856382220344E-2</v>
      </c>
      <c r="BC310" s="6">
        <f t="shared" si="233"/>
        <v>-3.9376976695211202E-2</v>
      </c>
      <c r="BD310" s="6">
        <f t="shared" si="228"/>
        <v>2.4624177259787543E-3</v>
      </c>
      <c r="BE310" s="6">
        <f t="shared" si="229"/>
        <v>5.6016541245099832E-4</v>
      </c>
      <c r="BG310">
        <f t="shared" si="230"/>
        <v>1.0562516706155027E-4</v>
      </c>
      <c r="BJ310" s="4">
        <f t="shared" si="201"/>
        <v>92.449996999999996</v>
      </c>
      <c r="BK310" s="3">
        <f t="shared" si="202"/>
        <v>1.1641322077976283E-2</v>
      </c>
      <c r="BL310" s="3"/>
      <c r="BM310" s="3">
        <f t="shared" si="203"/>
        <v>2.4197388387088756E-3</v>
      </c>
      <c r="BN310" s="3">
        <f t="shared" si="203"/>
        <v>4.8413824284192948E-3</v>
      </c>
      <c r="BO310" s="3">
        <f t="shared" si="204"/>
        <v>1.3613061197612112E-2</v>
      </c>
      <c r="BP310" s="3"/>
      <c r="BQ310" s="3">
        <f t="shared" si="205"/>
        <v>2.3766814016479639E-3</v>
      </c>
      <c r="BR310" s="3">
        <f t="shared" si="205"/>
        <v>1.6863384300590631E-2</v>
      </c>
      <c r="BS310" s="3">
        <f t="shared" si="206"/>
        <v>-9.7950733063654552E-3</v>
      </c>
      <c r="BT310" s="3"/>
      <c r="BU310" s="3">
        <f t="shared" si="207"/>
        <v>2.4268963230300328E-3</v>
      </c>
      <c r="BV310" s="3">
        <f t="shared" si="207"/>
        <v>2.4958610862286817E-2</v>
      </c>
      <c r="BW310" s="3">
        <f t="shared" si="208"/>
        <v>-3.8096856382220344E-2</v>
      </c>
      <c r="BX310" s="3"/>
      <c r="BY310" s="3">
        <f t="shared" si="209"/>
        <v>2.4624177259787543E-3</v>
      </c>
      <c r="BZ310" s="3">
        <f t="shared" si="209"/>
        <v>5.6016541245099832E-4</v>
      </c>
    </row>
    <row r="311" spans="1:78" s="2" customFormat="1" hidden="1">
      <c r="A311" s="11">
        <v>41337</v>
      </c>
      <c r="B311">
        <v>90.25</v>
      </c>
      <c r="C311">
        <f t="shared" si="187"/>
        <v>98.779999000000004</v>
      </c>
      <c r="D311">
        <f t="shared" si="188"/>
        <v>88.230002999999996</v>
      </c>
      <c r="E311" s="10">
        <f t="shared" si="192"/>
        <v>3.9221806851250728E-2</v>
      </c>
      <c r="F311" s="10">
        <f t="shared" si="193"/>
        <v>9.8309165840655983E-3</v>
      </c>
      <c r="G311" s="33">
        <f t="shared" si="210"/>
        <v>0.62015121798574624</v>
      </c>
      <c r="H311" s="33">
        <f t="shared" si="211"/>
        <v>0.13989639551746266</v>
      </c>
      <c r="I311" s="10">
        <f t="shared" si="194"/>
        <v>0.62015121798574624</v>
      </c>
      <c r="J311">
        <f t="shared" si="227"/>
        <v>0.37056865605106065</v>
      </c>
      <c r="K311">
        <f t="shared" si="237"/>
        <v>0.62698964099441279</v>
      </c>
      <c r="L311">
        <f t="shared" si="238"/>
        <v>-1.3881519403708639E-3</v>
      </c>
      <c r="M311">
        <f t="shared" si="231"/>
        <v>-1.3391301447153103E-3</v>
      </c>
      <c r="N311">
        <f t="shared" si="195"/>
        <v>4.4119616089998241E-5</v>
      </c>
      <c r="P311" s="2">
        <f t="shared" si="212"/>
        <v>-2.1999969999999962</v>
      </c>
      <c r="Q311" s="2">
        <f t="shared" si="213"/>
        <v>0</v>
      </c>
      <c r="R311" s="2">
        <f t="shared" si="214"/>
        <v>-2.1999969999999962</v>
      </c>
      <c r="S311" s="2">
        <f t="shared" si="234"/>
        <v>-0.52636377272727297</v>
      </c>
      <c r="T311" s="2">
        <f t="shared" si="235"/>
        <v>-0.52999995000000055</v>
      </c>
      <c r="U311" s="9">
        <f t="shared" si="196"/>
        <v>0.99313928751742797</v>
      </c>
      <c r="V311" s="9">
        <f t="shared" si="197"/>
        <v>49.827891795482152</v>
      </c>
      <c r="W311" s="9">
        <f t="shared" si="198"/>
        <v>0.45154897384066062</v>
      </c>
      <c r="X311" s="9">
        <f t="shared" si="236"/>
        <v>0.24676052086999645</v>
      </c>
      <c r="Y311" s="9">
        <f t="shared" si="199"/>
        <v>0.89777915531217012</v>
      </c>
      <c r="AA311" s="8">
        <f t="shared" si="200"/>
        <v>4.9199409048199811</v>
      </c>
      <c r="AD311" s="7">
        <f t="shared" si="215"/>
        <v>-2.4084328170170054E-2</v>
      </c>
      <c r="AE311" s="6">
        <f t="shared" si="219"/>
        <v>-6.2215030460968856E-3</v>
      </c>
      <c r="AF311" s="6">
        <f t="shared" si="189"/>
        <v>8.7511637477260817E-3</v>
      </c>
      <c r="AG311" s="6">
        <f t="shared" si="190"/>
        <v>-1.783594119993092E-2</v>
      </c>
      <c r="AI311">
        <f t="shared" si="191"/>
        <v>4.9940470720155929E-7</v>
      </c>
      <c r="AL311" s="7">
        <f t="shared" si="220"/>
        <v>-1.0471266972558027E-2</v>
      </c>
      <c r="AM311" s="6">
        <f t="shared" si="221"/>
        <v>-6.9687702708327859E-6</v>
      </c>
      <c r="AN311" s="6">
        <f t="shared" si="216"/>
        <v>8.9660354436784783E-3</v>
      </c>
      <c r="AO311" s="6">
        <f t="shared" si="217"/>
        <v>-1.0464325112610022E-2</v>
      </c>
      <c r="AQ311">
        <f t="shared" si="218"/>
        <v>1.7271624615520623E-7</v>
      </c>
      <c r="AT311" s="7">
        <f t="shared" si="225"/>
        <v>-3.3879401476535467E-2</v>
      </c>
      <c r="AU311" s="6">
        <f t="shared" si="226"/>
        <v>-3.4886606660774977E-2</v>
      </c>
      <c r="AV311" s="6">
        <f t="shared" si="222"/>
        <v>8.9942789001315158E-3</v>
      </c>
      <c r="AW311" s="6">
        <f t="shared" si="223"/>
        <v>7.6336204420866804E-4</v>
      </c>
      <c r="AY311">
        <f t="shared" si="224"/>
        <v>1.9572549357618931E-4</v>
      </c>
      <c r="BB311" s="7">
        <f t="shared" si="232"/>
        <v>-5.423631733867227E-2</v>
      </c>
      <c r="BC311" s="6">
        <f t="shared" si="233"/>
        <v>-4.3351810304917936E-2</v>
      </c>
      <c r="BD311" s="6">
        <f t="shared" si="228"/>
        <v>9.0246562908713971E-3</v>
      </c>
      <c r="BE311" s="6">
        <f t="shared" si="229"/>
        <v>-1.1332422645638517E-2</v>
      </c>
      <c r="BG311">
        <f t="shared" si="230"/>
        <v>4.3229514291717841E-2</v>
      </c>
      <c r="BJ311" s="4">
        <f t="shared" si="201"/>
        <v>90.25</v>
      </c>
      <c r="BK311" s="3">
        <f t="shared" si="202"/>
        <v>-2.4084328170170054E-2</v>
      </c>
      <c r="BL311" s="3"/>
      <c r="BM311" s="3">
        <f t="shared" si="203"/>
        <v>8.7511637477260817E-3</v>
      </c>
      <c r="BN311" s="3">
        <f t="shared" si="203"/>
        <v>-1.783594119993092E-2</v>
      </c>
      <c r="BO311" s="3">
        <f t="shared" si="204"/>
        <v>-1.0471266972558027E-2</v>
      </c>
      <c r="BP311" s="3"/>
      <c r="BQ311" s="3">
        <f t="shared" si="205"/>
        <v>8.9660354436784783E-3</v>
      </c>
      <c r="BR311" s="3">
        <f t="shared" si="205"/>
        <v>-1.0464325112610022E-2</v>
      </c>
      <c r="BS311" s="3">
        <f t="shared" si="206"/>
        <v>-3.3879401476535467E-2</v>
      </c>
      <c r="BT311" s="3"/>
      <c r="BU311" s="3">
        <f t="shared" si="207"/>
        <v>8.9942789001315158E-3</v>
      </c>
      <c r="BV311" s="3">
        <f t="shared" si="207"/>
        <v>7.6336204420866804E-4</v>
      </c>
      <c r="BW311" s="3">
        <f t="shared" si="208"/>
        <v>-5.423631733867227E-2</v>
      </c>
      <c r="BX311" s="3"/>
      <c r="BY311" s="3">
        <f t="shared" si="209"/>
        <v>9.0246562908713971E-3</v>
      </c>
      <c r="BZ311" s="3">
        <f t="shared" si="209"/>
        <v>-1.1332422645638517E-2</v>
      </c>
    </row>
    <row r="312" spans="1:78" s="2" customFormat="1" hidden="1">
      <c r="A312" s="11">
        <v>41344</v>
      </c>
      <c r="B312">
        <v>90.510002</v>
      </c>
      <c r="C312">
        <f t="shared" si="187"/>
        <v>98.779999000000004</v>
      </c>
      <c r="D312">
        <f t="shared" si="188"/>
        <v>88.230002999999996</v>
      </c>
      <c r="E312" s="10">
        <f t="shared" si="192"/>
        <v>3.7972442937687791E-2</v>
      </c>
      <c r="F312" s="10">
        <f t="shared" si="193"/>
        <v>1.1080280497628547E-2</v>
      </c>
      <c r="G312" s="33">
        <f t="shared" si="210"/>
        <v>0.60039704001934324</v>
      </c>
      <c r="H312" s="33">
        <f t="shared" si="211"/>
        <v>0.15767515568722557</v>
      </c>
      <c r="I312" s="10">
        <f t="shared" si="194"/>
        <v>0.60039704001934324</v>
      </c>
      <c r="J312">
        <f t="shared" si="227"/>
        <v>0.38159664980607044</v>
      </c>
      <c r="K312">
        <f t="shared" si="237"/>
        <v>0.61628148188377674</v>
      </c>
      <c r="L312">
        <f t="shared" si="238"/>
        <v>-1.4093344482986924E-3</v>
      </c>
      <c r="M312">
        <f t="shared" si="231"/>
        <v>-1.3549619805606774E-3</v>
      </c>
      <c r="N312">
        <f t="shared" si="195"/>
        <v>4.8935220964213505E-5</v>
      </c>
      <c r="P312" s="2">
        <f t="shared" si="212"/>
        <v>0.26000200000000007</v>
      </c>
      <c r="Q312" s="2">
        <f t="shared" si="213"/>
        <v>0.26000200000000007</v>
      </c>
      <c r="R312" s="2">
        <f t="shared" si="214"/>
        <v>0</v>
      </c>
      <c r="S312" s="2">
        <f t="shared" si="234"/>
        <v>-0.52636377272727297</v>
      </c>
      <c r="T312" s="2">
        <f t="shared" si="235"/>
        <v>-0.52999995000000055</v>
      </c>
      <c r="U312" s="9">
        <f t="shared" si="196"/>
        <v>0.99313928751742797</v>
      </c>
      <c r="V312" s="9">
        <f t="shared" si="197"/>
        <v>49.827891795482152</v>
      </c>
      <c r="W312" s="9">
        <f t="shared" si="198"/>
        <v>0.45154897384066062</v>
      </c>
      <c r="X312" s="9">
        <f t="shared" si="236"/>
        <v>0.24676052086999645</v>
      </c>
      <c r="Y312" s="9">
        <f t="shared" si="199"/>
        <v>0.89777915531217012</v>
      </c>
      <c r="AA312" s="8">
        <f t="shared" si="200"/>
        <v>4.9309737141798653</v>
      </c>
      <c r="AD312" s="7">
        <f t="shared" si="215"/>
        <v>2.8767667230947557E-3</v>
      </c>
      <c r="AE312" s="6">
        <f t="shared" si="219"/>
        <v>-1.0603780723537648E-2</v>
      </c>
      <c r="AF312" s="6">
        <f t="shared" si="189"/>
        <v>6.665126750553336E-3</v>
      </c>
      <c r="AG312" s="6">
        <f t="shared" si="190"/>
        <v>1.3504326084116077E-2</v>
      </c>
      <c r="AI312">
        <f t="shared" si="191"/>
        <v>2.8629014597509867E-7</v>
      </c>
      <c r="AL312" s="7">
        <f t="shared" si="220"/>
        <v>-9.5662393690989656E-3</v>
      </c>
      <c r="AM312" s="6">
        <f t="shared" si="221"/>
        <v>9.2360129151299172E-4</v>
      </c>
      <c r="AN312" s="6">
        <f t="shared" si="216"/>
        <v>6.5542224502775056E-3</v>
      </c>
      <c r="AO312" s="6">
        <f t="shared" si="217"/>
        <v>-1.0495011530733898E-2</v>
      </c>
      <c r="AQ312">
        <f t="shared" si="218"/>
        <v>1.7373070509501179E-7</v>
      </c>
      <c r="AT312" s="7">
        <f t="shared" si="225"/>
        <v>-2.0883019865697551E-2</v>
      </c>
      <c r="AU312" s="6">
        <f t="shared" si="226"/>
        <v>-3.2857820970686631E-2</v>
      </c>
      <c r="AV312" s="6">
        <f t="shared" si="222"/>
        <v>6.5468225059060955E-3</v>
      </c>
      <c r="AW312" s="6">
        <f t="shared" si="223"/>
        <v>1.2166182984787312E-2</v>
      </c>
      <c r="AY312">
        <f t="shared" si="224"/>
        <v>4.9715860508899944E-2</v>
      </c>
      <c r="BB312" s="7">
        <f t="shared" si="232"/>
        <v>-4.5464817757042884E-2</v>
      </c>
      <c r="BC312" s="6">
        <f t="shared" si="233"/>
        <v>-4.7096823206873313E-2</v>
      </c>
      <c r="BD312" s="6">
        <f t="shared" si="228"/>
        <v>6.7618786367695319E-3</v>
      </c>
      <c r="BE312" s="6">
        <f t="shared" si="229"/>
        <v>1.481526146079222E-3</v>
      </c>
      <c r="BG312">
        <f t="shared" si="230"/>
        <v>7.3884522370159969E-4</v>
      </c>
      <c r="BJ312" s="4">
        <f t="shared" si="201"/>
        <v>90.510002</v>
      </c>
      <c r="BK312" s="3">
        <f t="shared" si="202"/>
        <v>2.8767667230947557E-3</v>
      </c>
      <c r="BL312" s="3"/>
      <c r="BM312" s="3">
        <f t="shared" si="203"/>
        <v>6.665126750553336E-3</v>
      </c>
      <c r="BN312" s="3">
        <f t="shared" si="203"/>
        <v>1.3504326084116077E-2</v>
      </c>
      <c r="BO312" s="3">
        <f t="shared" si="204"/>
        <v>-9.5662393690989656E-3</v>
      </c>
      <c r="BP312" s="3"/>
      <c r="BQ312" s="3">
        <f t="shared" si="205"/>
        <v>6.5542224502775056E-3</v>
      </c>
      <c r="BR312" s="3">
        <f t="shared" si="205"/>
        <v>-1.0495011530733898E-2</v>
      </c>
      <c r="BS312" s="3">
        <f t="shared" si="206"/>
        <v>-2.0883019865697551E-2</v>
      </c>
      <c r="BT312" s="3"/>
      <c r="BU312" s="3">
        <f t="shared" si="207"/>
        <v>6.5468225059060955E-3</v>
      </c>
      <c r="BV312" s="3">
        <f t="shared" si="207"/>
        <v>1.2166182984787312E-2</v>
      </c>
      <c r="BW312" s="3">
        <f t="shared" si="208"/>
        <v>-4.5464817757042884E-2</v>
      </c>
      <c r="BX312" s="3"/>
      <c r="BY312" s="3">
        <f t="shared" si="209"/>
        <v>6.7618786367695319E-3</v>
      </c>
      <c r="BZ312" s="3">
        <f t="shared" si="209"/>
        <v>1.481526146079222E-3</v>
      </c>
    </row>
    <row r="313" spans="1:78" s="2" customFormat="1" hidden="1">
      <c r="A313" s="11">
        <v>41351</v>
      </c>
      <c r="B313">
        <v>91.230002999999996</v>
      </c>
      <c r="C313">
        <f t="shared" si="187"/>
        <v>98.779999000000004</v>
      </c>
      <c r="D313">
        <f t="shared" si="188"/>
        <v>88.230002999999996</v>
      </c>
      <c r="E313" s="10">
        <f t="shared" si="192"/>
        <v>3.453132828384705E-2</v>
      </c>
      <c r="F313" s="10">
        <f t="shared" si="193"/>
        <v>1.452139515146935E-2</v>
      </c>
      <c r="G313" s="33">
        <f t="shared" si="210"/>
        <v>0.54598824003975011</v>
      </c>
      <c r="H313" s="33">
        <f t="shared" si="211"/>
        <v>0.20664307566886025</v>
      </c>
      <c r="I313" s="10">
        <f t="shared" si="194"/>
        <v>0.54598824003975011</v>
      </c>
      <c r="J313">
        <f t="shared" si="227"/>
        <v>0.38786679446655559</v>
      </c>
      <c r="K313">
        <f t="shared" si="237"/>
        <v>0.60540427050614531</v>
      </c>
      <c r="L313">
        <f t="shared" si="238"/>
        <v>-1.4331512400256531E-3</v>
      </c>
      <c r="M313">
        <f t="shared" si="231"/>
        <v>-1.3683125855170101E-3</v>
      </c>
      <c r="N313">
        <f t="shared" si="195"/>
        <v>5.8354789057778735E-5</v>
      </c>
      <c r="P313" s="2">
        <f t="shared" si="212"/>
        <v>0.72000099999999634</v>
      </c>
      <c r="Q313" s="2">
        <f t="shared" si="213"/>
        <v>0.72000099999999634</v>
      </c>
      <c r="R313" s="2">
        <f t="shared" si="214"/>
        <v>0</v>
      </c>
      <c r="S313" s="2">
        <f t="shared" si="234"/>
        <v>-0.48181813636363685</v>
      </c>
      <c r="T313" s="2">
        <f t="shared" si="235"/>
        <v>-0.52999995000000055</v>
      </c>
      <c r="U313" s="9">
        <f t="shared" si="196"/>
        <v>0.90909090909090906</v>
      </c>
      <c r="V313" s="9">
        <f t="shared" si="197"/>
        <v>47.61904761904762</v>
      </c>
      <c r="W313" s="9">
        <f t="shared" si="198"/>
        <v>0.47142857142857147</v>
      </c>
      <c r="X313" s="9">
        <f t="shared" si="236"/>
        <v>0</v>
      </c>
      <c r="Y313" s="9">
        <f t="shared" si="199"/>
        <v>0.9</v>
      </c>
      <c r="AA313" s="8">
        <f t="shared" si="200"/>
        <v>4.9593537206841845</v>
      </c>
      <c r="AD313" s="7">
        <f t="shared" si="215"/>
        <v>7.9234593052171752E-3</v>
      </c>
      <c r="AE313" s="6">
        <f t="shared" si="219"/>
        <v>5.4001130141559653E-3</v>
      </c>
      <c r="AF313" s="6">
        <f t="shared" si="189"/>
        <v>1.2141196386858243E-3</v>
      </c>
      <c r="AG313" s="6">
        <f t="shared" si="190"/>
        <v>2.4922661735531622E-3</v>
      </c>
      <c r="AI313">
        <f t="shared" si="191"/>
        <v>9.7510057768246799E-9</v>
      </c>
      <c r="AL313" s="7">
        <f t="shared" si="220"/>
        <v>-1.328410214185821E-2</v>
      </c>
      <c r="AM313" s="6">
        <f t="shared" si="221"/>
        <v>-4.9271368214757732E-3</v>
      </c>
      <c r="AN313" s="6">
        <f t="shared" si="216"/>
        <v>1.1617040277023499E-3</v>
      </c>
      <c r="AO313" s="6">
        <f t="shared" si="217"/>
        <v>-8.2960335029712388E-3</v>
      </c>
      <c r="AQ313">
        <f t="shared" si="218"/>
        <v>1.0855547615523856E-7</v>
      </c>
      <c r="AT313" s="7">
        <f t="shared" si="225"/>
        <v>8.4760702462149447E-3</v>
      </c>
      <c r="AU313" s="6">
        <f t="shared" si="226"/>
        <v>-2.6165415685722292E-2</v>
      </c>
      <c r="AV313" s="6">
        <f t="shared" si="222"/>
        <v>1.0889590095783316E-3</v>
      </c>
      <c r="AW313" s="6">
        <f t="shared" si="223"/>
        <v>3.5218534479582758E-2</v>
      </c>
      <c r="AY313">
        <f t="shared" si="224"/>
        <v>0.41660917732720493</v>
      </c>
      <c r="BB313" s="7">
        <f t="shared" si="232"/>
        <v>-1.3392284503289361E-2</v>
      </c>
      <c r="BC313" s="6">
        <f t="shared" si="233"/>
        <v>-4.6161995268244244E-2</v>
      </c>
      <c r="BD313" s="6">
        <f t="shared" si="228"/>
        <v>1.1836066745967617E-3</v>
      </c>
      <c r="BE313" s="6">
        <f t="shared" si="229"/>
        <v>3.3211409646946147E-2</v>
      </c>
      <c r="BG313">
        <f t="shared" si="230"/>
        <v>0.37128674781141052</v>
      </c>
      <c r="BJ313" s="4">
        <f t="shared" si="201"/>
        <v>91.230002999999996</v>
      </c>
      <c r="BK313" s="3">
        <f t="shared" si="202"/>
        <v>7.9234593052171752E-3</v>
      </c>
      <c r="BL313" s="3"/>
      <c r="BM313" s="3">
        <f t="shared" si="203"/>
        <v>1.2141196386858243E-3</v>
      </c>
      <c r="BN313" s="3">
        <f t="shared" si="203"/>
        <v>2.4922661735531622E-3</v>
      </c>
      <c r="BO313" s="3">
        <f t="shared" si="204"/>
        <v>-1.328410214185821E-2</v>
      </c>
      <c r="BP313" s="3"/>
      <c r="BQ313" s="3">
        <f t="shared" si="205"/>
        <v>1.1617040277023499E-3</v>
      </c>
      <c r="BR313" s="3">
        <f t="shared" si="205"/>
        <v>-8.2960335029712388E-3</v>
      </c>
      <c r="BS313" s="3">
        <f t="shared" si="206"/>
        <v>8.4760702462149447E-3</v>
      </c>
      <c r="BT313" s="3"/>
      <c r="BU313" s="3">
        <f t="shared" si="207"/>
        <v>1.0889590095783316E-3</v>
      </c>
      <c r="BV313" s="3">
        <f t="shared" si="207"/>
        <v>3.5218534479582758E-2</v>
      </c>
      <c r="BW313" s="3">
        <f t="shared" si="208"/>
        <v>-1.3392284503289361E-2</v>
      </c>
      <c r="BX313" s="3"/>
      <c r="BY313" s="3">
        <f t="shared" si="209"/>
        <v>1.1836066745967617E-3</v>
      </c>
      <c r="BZ313" s="3">
        <f t="shared" si="209"/>
        <v>3.3211409646946147E-2</v>
      </c>
    </row>
    <row r="314" spans="1:78" s="2" customFormat="1" hidden="1">
      <c r="A314" s="11">
        <v>41358</v>
      </c>
      <c r="B314">
        <v>91.650002000000001</v>
      </c>
      <c r="C314">
        <f t="shared" si="187"/>
        <v>98.779999000000004</v>
      </c>
      <c r="D314">
        <f t="shared" si="188"/>
        <v>88.230002999999996</v>
      </c>
      <c r="E314" s="10">
        <f t="shared" si="192"/>
        <v>3.2536538653471801E-2</v>
      </c>
      <c r="F314" s="10">
        <f t="shared" si="193"/>
        <v>1.6516184781844589E-2</v>
      </c>
      <c r="G314" s="33">
        <f t="shared" si="210"/>
        <v>0.51444784661539422</v>
      </c>
      <c r="H314" s="33">
        <f t="shared" si="211"/>
        <v>0.23502942975078048</v>
      </c>
      <c r="I314" s="10">
        <f t="shared" si="194"/>
        <v>0.51444784661539422</v>
      </c>
      <c r="J314">
        <f t="shared" si="227"/>
        <v>0.39652177116994436</v>
      </c>
      <c r="K314">
        <f t="shared" si="237"/>
        <v>0.59441652166767134</v>
      </c>
      <c r="L314">
        <f t="shared" si="238"/>
        <v>-1.4581043779082065E-3</v>
      </c>
      <c r="M314">
        <f t="shared" si="231"/>
        <v>-1.3808153452702669E-3</v>
      </c>
      <c r="N314">
        <f t="shared" si="195"/>
        <v>6.9560129374145624E-5</v>
      </c>
      <c r="P314" s="2">
        <f t="shared" si="212"/>
        <v>0.41999900000000423</v>
      </c>
      <c r="Q314" s="2">
        <f t="shared" si="213"/>
        <v>0.41999900000000423</v>
      </c>
      <c r="R314" s="2">
        <f t="shared" si="214"/>
        <v>0</v>
      </c>
      <c r="S314" s="2">
        <f t="shared" si="234"/>
        <v>-0.48181813636363685</v>
      </c>
      <c r="T314" s="2">
        <f t="shared" si="235"/>
        <v>-0.52999995000000055</v>
      </c>
      <c r="U314" s="9">
        <f t="shared" si="196"/>
        <v>0.90909090909090906</v>
      </c>
      <c r="V314" s="9">
        <f t="shared" si="197"/>
        <v>47.61904761904762</v>
      </c>
      <c r="W314" s="9">
        <f t="shared" si="198"/>
        <v>0.47142857142857147</v>
      </c>
      <c r="X314" s="9">
        <f t="shared" si="236"/>
        <v>0</v>
      </c>
      <c r="Y314" s="9">
        <f t="shared" si="199"/>
        <v>0.9</v>
      </c>
      <c r="AA314" s="8">
        <f t="shared" si="200"/>
        <v>4.9680199027278906</v>
      </c>
      <c r="AD314" s="7">
        <f t="shared" si="215"/>
        <v>4.5931728665610386E-3</v>
      </c>
      <c r="AE314" s="6">
        <f t="shared" si="219"/>
        <v>6.2583160858891065E-3</v>
      </c>
      <c r="AF314" s="6">
        <f t="shared" si="189"/>
        <v>8.2231878901302239E-4</v>
      </c>
      <c r="AG314" s="6">
        <f t="shared" si="190"/>
        <v>-1.6760792625187702E-3</v>
      </c>
      <c r="AI314">
        <f t="shared" si="191"/>
        <v>4.4101125498358946E-9</v>
      </c>
      <c r="AL314" s="7">
        <f t="shared" si="220"/>
        <v>1.5393398894872899E-2</v>
      </c>
      <c r="AM314" s="6">
        <f t="shared" si="221"/>
        <v>-4.4820523971605755E-3</v>
      </c>
      <c r="AN314" s="6">
        <f t="shared" si="216"/>
        <v>7.7683202574150428E-4</v>
      </c>
      <c r="AO314" s="6">
        <f t="shared" si="217"/>
        <v>1.9919251124591444E-2</v>
      </c>
      <c r="AQ314">
        <f t="shared" si="218"/>
        <v>6.258305447390182E-7</v>
      </c>
      <c r="AT314" s="7">
        <f t="shared" si="225"/>
        <v>4.9221319223149247E-3</v>
      </c>
      <c r="AU314" s="6">
        <f t="shared" si="226"/>
        <v>-1.8068020599146244E-2</v>
      </c>
      <c r="AV314" s="6">
        <f t="shared" si="222"/>
        <v>7.3804908350570133E-4</v>
      </c>
      <c r="AW314" s="6">
        <f t="shared" si="223"/>
        <v>2.3297212179432598E-2</v>
      </c>
      <c r="AY314">
        <f t="shared" si="224"/>
        <v>0.18230315408150161</v>
      </c>
      <c r="BB314" s="7">
        <f t="shared" si="232"/>
        <v>-1.8486002581662535E-2</v>
      </c>
      <c r="BC314" s="6">
        <f t="shared" si="233"/>
        <v>-4.4484729865049401E-2</v>
      </c>
      <c r="BD314" s="6">
        <f t="shared" si="228"/>
        <v>7.7466846255577412E-4</v>
      </c>
      <c r="BE314" s="6">
        <f t="shared" si="229"/>
        <v>2.6450940668686435E-2</v>
      </c>
      <c r="BG314">
        <f t="shared" si="230"/>
        <v>0.23551418630677443</v>
      </c>
      <c r="BJ314" s="4">
        <f t="shared" si="201"/>
        <v>91.650002000000001</v>
      </c>
      <c r="BK314" s="3">
        <f t="shared" si="202"/>
        <v>4.5931728665610386E-3</v>
      </c>
      <c r="BL314" s="3"/>
      <c r="BM314" s="3">
        <f t="shared" si="203"/>
        <v>8.2231878901302239E-4</v>
      </c>
      <c r="BN314" s="3">
        <f t="shared" si="203"/>
        <v>-1.6760792625187702E-3</v>
      </c>
      <c r="BO314" s="3">
        <f t="shared" si="204"/>
        <v>1.5393398894872899E-2</v>
      </c>
      <c r="BP314" s="3"/>
      <c r="BQ314" s="3">
        <f t="shared" si="205"/>
        <v>7.7683202574150428E-4</v>
      </c>
      <c r="BR314" s="3">
        <f t="shared" si="205"/>
        <v>1.9919251124591444E-2</v>
      </c>
      <c r="BS314" s="3">
        <f t="shared" si="206"/>
        <v>4.9221319223149247E-3</v>
      </c>
      <c r="BT314" s="3"/>
      <c r="BU314" s="3">
        <f t="shared" si="207"/>
        <v>7.3804908350570133E-4</v>
      </c>
      <c r="BV314" s="3">
        <f t="shared" si="207"/>
        <v>2.3297212179432598E-2</v>
      </c>
      <c r="BW314" s="3">
        <f t="shared" si="208"/>
        <v>-1.8486002581662535E-2</v>
      </c>
      <c r="BX314" s="3"/>
      <c r="BY314" s="3">
        <f t="shared" si="209"/>
        <v>7.7466846255577412E-4</v>
      </c>
      <c r="BZ314" s="3">
        <f t="shared" si="209"/>
        <v>2.6450940668686435E-2</v>
      </c>
    </row>
    <row r="315" spans="1:78" s="2" customFormat="1" hidden="1">
      <c r="A315" s="11">
        <v>41365</v>
      </c>
      <c r="B315">
        <v>93.839995999999999</v>
      </c>
      <c r="C315">
        <f t="shared" si="187"/>
        <v>98.779999000000004</v>
      </c>
      <c r="D315">
        <f t="shared" si="188"/>
        <v>88.230002999999996</v>
      </c>
      <c r="E315" s="10">
        <f t="shared" si="192"/>
        <v>2.2281036833600085E-2</v>
      </c>
      <c r="F315" s="10">
        <f t="shared" si="193"/>
        <v>2.6771686601716266E-2</v>
      </c>
      <c r="G315" s="33">
        <f t="shared" si="210"/>
        <v>0.35229412512141178</v>
      </c>
      <c r="H315" s="33">
        <f t="shared" si="211"/>
        <v>0.38096777909536411</v>
      </c>
      <c r="I315" s="10">
        <f t="shared" si="194"/>
        <v>0.38096777909536411</v>
      </c>
      <c r="J315">
        <f t="shared" si="227"/>
        <v>0.39607583417878578</v>
      </c>
      <c r="K315">
        <f t="shared" si="237"/>
        <v>0.58328187916054752</v>
      </c>
      <c r="L315">
        <f t="shared" si="238"/>
        <v>-1.4834152062297365E-3</v>
      </c>
      <c r="M315">
        <f t="shared" si="231"/>
        <v>-1.39372799509802E-3</v>
      </c>
      <c r="N315">
        <f t="shared" si="195"/>
        <v>8.071849001854482E-5</v>
      </c>
      <c r="P315" s="2">
        <f t="shared" si="212"/>
        <v>2.1899939999999987</v>
      </c>
      <c r="Q315" s="2">
        <f t="shared" si="213"/>
        <v>2.1899939999999987</v>
      </c>
      <c r="R315" s="2">
        <f t="shared" si="214"/>
        <v>0</v>
      </c>
      <c r="S315" s="2">
        <f t="shared" si="234"/>
        <v>-0.48181813636363685</v>
      </c>
      <c r="T315" s="2">
        <f t="shared" si="235"/>
        <v>-0.52999995000000055</v>
      </c>
      <c r="U315" s="9">
        <f t="shared" si="196"/>
        <v>0.90909090909090906</v>
      </c>
      <c r="V315" s="9">
        <f t="shared" si="197"/>
        <v>47.61904761904762</v>
      </c>
      <c r="W315" s="9">
        <f t="shared" si="198"/>
        <v>0.47142857142857147</v>
      </c>
      <c r="X315" s="9">
        <f t="shared" si="236"/>
        <v>0</v>
      </c>
      <c r="Y315" s="9">
        <f t="shared" si="199"/>
        <v>0.9</v>
      </c>
      <c r="AA315" s="8">
        <f t="shared" si="200"/>
        <v>4.9675851240973756</v>
      </c>
      <c r="AD315" s="7">
        <f t="shared" si="215"/>
        <v>2.3614165611609953E-2</v>
      </c>
      <c r="AE315" s="6">
        <f t="shared" si="219"/>
        <v>1.4103669239085495E-2</v>
      </c>
      <c r="AF315" s="6">
        <f t="shared" si="189"/>
        <v>4.7556643804979636E-3</v>
      </c>
      <c r="AG315" s="6">
        <f t="shared" si="190"/>
        <v>9.5117306618624775E-3</v>
      </c>
      <c r="AI315">
        <f t="shared" si="191"/>
        <v>1.4202985900127913E-7</v>
      </c>
      <c r="AL315" s="7">
        <f t="shared" si="220"/>
        <v>3.6130797783388062E-2</v>
      </c>
      <c r="AM315" s="6">
        <f t="shared" si="221"/>
        <v>7.1684637918259467E-3</v>
      </c>
      <c r="AN315" s="6">
        <f t="shared" si="216"/>
        <v>4.5701105271965924E-3</v>
      </c>
      <c r="AO315" s="6">
        <f t="shared" si="217"/>
        <v>2.8909109703303053E-2</v>
      </c>
      <c r="AQ315">
        <f t="shared" si="218"/>
        <v>1.3181965675672096E-6</v>
      </c>
      <c r="AT315" s="7">
        <f t="shared" si="225"/>
        <v>2.8536297533924913E-2</v>
      </c>
      <c r="AU315" s="6">
        <f t="shared" si="226"/>
        <v>-9.0303521116413439E-3</v>
      </c>
      <c r="AV315" s="6">
        <f t="shared" si="222"/>
        <v>4.6103697910405243E-3</v>
      </c>
      <c r="AW315" s="6">
        <f t="shared" si="223"/>
        <v>3.761888974492824E-2</v>
      </c>
      <c r="AY315">
        <f t="shared" si="224"/>
        <v>0.47533327822052102</v>
      </c>
      <c r="BB315" s="7">
        <f t="shared" si="232"/>
        <v>5.1281630299473621E-3</v>
      </c>
      <c r="BC315" s="6">
        <f t="shared" si="233"/>
        <v>-4.1568847590288761E-2</v>
      </c>
      <c r="BD315" s="6">
        <f t="shared" si="228"/>
        <v>4.6889111096883049E-3</v>
      </c>
      <c r="BE315" s="6">
        <f t="shared" si="229"/>
        <v>4.6806196286582342E-2</v>
      </c>
      <c r="BG315">
        <f t="shared" si="230"/>
        <v>0.73746519524849152</v>
      </c>
      <c r="BJ315" s="4">
        <f t="shared" si="201"/>
        <v>93.839995999999999</v>
      </c>
      <c r="BK315" s="3">
        <f t="shared" si="202"/>
        <v>2.3614165611609953E-2</v>
      </c>
      <c r="BL315" s="3"/>
      <c r="BM315" s="3">
        <f t="shared" si="203"/>
        <v>4.7556643804979636E-3</v>
      </c>
      <c r="BN315" s="3">
        <f t="shared" si="203"/>
        <v>9.5117306618624775E-3</v>
      </c>
      <c r="BO315" s="3">
        <f t="shared" si="204"/>
        <v>3.6130797783388062E-2</v>
      </c>
      <c r="BP315" s="3"/>
      <c r="BQ315" s="3">
        <f t="shared" si="205"/>
        <v>4.5701105271965924E-3</v>
      </c>
      <c r="BR315" s="3">
        <f t="shared" si="205"/>
        <v>2.8909109703303053E-2</v>
      </c>
      <c r="BS315" s="3">
        <f t="shared" si="206"/>
        <v>2.8536297533924913E-2</v>
      </c>
      <c r="BT315" s="3"/>
      <c r="BU315" s="3">
        <f t="shared" si="207"/>
        <v>4.6103697910405243E-3</v>
      </c>
      <c r="BV315" s="3">
        <f t="shared" si="207"/>
        <v>3.761888974492824E-2</v>
      </c>
      <c r="BW315" s="3">
        <f t="shared" si="208"/>
        <v>5.1281630299473621E-3</v>
      </c>
      <c r="BX315" s="3"/>
      <c r="BY315" s="3">
        <f t="shared" si="209"/>
        <v>4.6889111096883049E-3</v>
      </c>
      <c r="BZ315" s="3">
        <f t="shared" si="209"/>
        <v>4.6806196286582342E-2</v>
      </c>
    </row>
    <row r="316" spans="1:78" s="2" customFormat="1" hidden="1">
      <c r="A316" s="11">
        <v>41372</v>
      </c>
      <c r="B316">
        <v>93.919998000000007</v>
      </c>
      <c r="C316">
        <f t="shared" ref="C316:C379" si="239">MAX(B257:B316)</f>
        <v>98.779999000000004</v>
      </c>
      <c r="D316">
        <f t="shared" ref="D316:D379" si="240">MIN(B257:B316)</f>
        <v>88.230002999999996</v>
      </c>
      <c r="E316" s="10">
        <f t="shared" si="192"/>
        <v>2.1910942773586031E-2</v>
      </c>
      <c r="F316" s="10">
        <f t="shared" si="193"/>
        <v>2.7141780661730355E-2</v>
      </c>
      <c r="G316" s="33">
        <f t="shared" si="210"/>
        <v>0.34644242423069449</v>
      </c>
      <c r="H316" s="33">
        <f t="shared" si="211"/>
        <v>0.38623430989701013</v>
      </c>
      <c r="I316" s="10">
        <f t="shared" si="194"/>
        <v>0.38623430989701013</v>
      </c>
      <c r="J316">
        <f t="shared" si="227"/>
        <v>0.39125106804292031</v>
      </c>
      <c r="K316">
        <f t="shared" si="237"/>
        <v>0.57183376613524595</v>
      </c>
      <c r="L316">
        <f t="shared" si="238"/>
        <v>-1.5107108767297205E-3</v>
      </c>
      <c r="M316">
        <f t="shared" si="231"/>
        <v>-1.4081544907283434E-3</v>
      </c>
      <c r="N316">
        <f t="shared" si="195"/>
        <v>9.2300747401239376E-5</v>
      </c>
      <c r="P316" s="2">
        <f t="shared" si="212"/>
        <v>8.0002000000007456E-2</v>
      </c>
      <c r="Q316" s="2">
        <f t="shared" si="213"/>
        <v>8.0002000000007456E-2</v>
      </c>
      <c r="R316" s="2">
        <f t="shared" si="214"/>
        <v>0</v>
      </c>
      <c r="S316" s="2">
        <f t="shared" si="234"/>
        <v>-0.48181813636363685</v>
      </c>
      <c r="T316" s="2">
        <f t="shared" si="235"/>
        <v>-0.47649995000000017</v>
      </c>
      <c r="U316" s="9">
        <f t="shared" si="196"/>
        <v>1.0111609379258837</v>
      </c>
      <c r="V316" s="9">
        <f t="shared" si="197"/>
        <v>50.277475007479865</v>
      </c>
      <c r="W316" s="9">
        <f t="shared" si="198"/>
        <v>0.44750272493268123</v>
      </c>
      <c r="X316" s="9">
        <f t="shared" si="236"/>
        <v>0.2969856063470705</v>
      </c>
      <c r="Y316" s="9">
        <f t="shared" si="199"/>
        <v>0.89732712954287641</v>
      </c>
      <c r="AA316" s="8">
        <f t="shared" si="200"/>
        <v>4.9361732232658788</v>
      </c>
      <c r="AD316" s="7">
        <f t="shared" si="215"/>
        <v>8.5217306559408985E-4</v>
      </c>
      <c r="AE316" s="6">
        <f t="shared" si="219"/>
        <v>1.2233169338602022E-2</v>
      </c>
      <c r="AF316" s="6">
        <f t="shared" si="189"/>
        <v>5.7267102698835594E-3</v>
      </c>
      <c r="AG316" s="6">
        <f t="shared" si="190"/>
        <v>-1.1303641362619979E-2</v>
      </c>
      <c r="AI316">
        <f t="shared" si="191"/>
        <v>2.0058447104353731E-7</v>
      </c>
      <c r="AL316" s="7">
        <f t="shared" si="220"/>
        <v>2.9059511543764998E-2</v>
      </c>
      <c r="AM316" s="6">
        <f t="shared" si="221"/>
        <v>1.6824901520041936E-2</v>
      </c>
      <c r="AN316" s="6">
        <f t="shared" si="216"/>
        <v>5.717220978550994E-3</v>
      </c>
      <c r="AO316" s="6">
        <f t="shared" si="217"/>
        <v>1.2313251235504738E-2</v>
      </c>
      <c r="AQ316">
        <f t="shared" si="218"/>
        <v>2.3914220187485639E-7</v>
      </c>
      <c r="AT316" s="7">
        <f t="shared" si="225"/>
        <v>2.7416731479883164E-2</v>
      </c>
      <c r="AU316" s="6">
        <f t="shared" si="226"/>
        <v>-8.694709882085005E-4</v>
      </c>
      <c r="AV316" s="6">
        <f t="shared" si="222"/>
        <v>5.4979644270619285E-3</v>
      </c>
      <c r="AW316" s="6">
        <f t="shared" si="223"/>
        <v>2.8291992238864392E-2</v>
      </c>
      <c r="AY316">
        <f t="shared" si="224"/>
        <v>0.26885203806734181</v>
      </c>
      <c r="BB316" s="7">
        <f t="shared" si="232"/>
        <v>1.6099950983284695E-2</v>
      </c>
      <c r="BC316" s="6">
        <f t="shared" si="233"/>
        <v>-3.7729991025256433E-2</v>
      </c>
      <c r="BD316" s="6">
        <f t="shared" si="228"/>
        <v>5.491540194107537E-3</v>
      </c>
      <c r="BE316" s="6">
        <f t="shared" si="229"/>
        <v>5.4089718518003996E-2</v>
      </c>
      <c r="BG316">
        <f t="shared" si="230"/>
        <v>0.98483680885102554</v>
      </c>
      <c r="BJ316" s="4">
        <f t="shared" si="201"/>
        <v>93.919998000000007</v>
      </c>
      <c r="BK316" s="3">
        <f t="shared" si="202"/>
        <v>8.5217306559408985E-4</v>
      </c>
      <c r="BL316" s="3"/>
      <c r="BM316" s="3">
        <f t="shared" si="203"/>
        <v>5.7267102698835594E-3</v>
      </c>
      <c r="BN316" s="3">
        <f t="shared" si="203"/>
        <v>-1.1303641362619979E-2</v>
      </c>
      <c r="BO316" s="3">
        <f t="shared" si="204"/>
        <v>2.9059511543764998E-2</v>
      </c>
      <c r="BP316" s="3"/>
      <c r="BQ316" s="3">
        <f t="shared" si="205"/>
        <v>5.717220978550994E-3</v>
      </c>
      <c r="BR316" s="3">
        <f t="shared" si="205"/>
        <v>1.2313251235504738E-2</v>
      </c>
      <c r="BS316" s="3">
        <f t="shared" si="206"/>
        <v>2.7416731479883164E-2</v>
      </c>
      <c r="BT316" s="3"/>
      <c r="BU316" s="3">
        <f t="shared" si="207"/>
        <v>5.4979644270619285E-3</v>
      </c>
      <c r="BV316" s="3">
        <f t="shared" si="207"/>
        <v>2.8291992238864392E-2</v>
      </c>
      <c r="BW316" s="3">
        <f t="shared" si="208"/>
        <v>1.6099950983284695E-2</v>
      </c>
      <c r="BX316" s="3"/>
      <c r="BY316" s="3">
        <f t="shared" si="209"/>
        <v>5.491540194107537E-3</v>
      </c>
      <c r="BZ316" s="3">
        <f t="shared" si="209"/>
        <v>5.4089718518003996E-2</v>
      </c>
    </row>
    <row r="317" spans="1:78" s="2" customFormat="1" hidden="1">
      <c r="A317" s="11">
        <v>41379</v>
      </c>
      <c r="B317">
        <v>94.419998000000007</v>
      </c>
      <c r="C317">
        <f t="shared" si="239"/>
        <v>98.779999000000004</v>
      </c>
      <c r="D317">
        <f t="shared" si="240"/>
        <v>88.230002999999996</v>
      </c>
      <c r="E317" s="10">
        <f t="shared" si="192"/>
        <v>1.9605030532915495E-2</v>
      </c>
      <c r="F317" s="10">
        <f t="shared" si="193"/>
        <v>2.9447692902400822E-2</v>
      </c>
      <c r="G317" s="33">
        <f t="shared" si="210"/>
        <v>0.30998275040578821</v>
      </c>
      <c r="H317" s="33">
        <f t="shared" si="211"/>
        <v>0.41904801633942479</v>
      </c>
      <c r="I317" s="10">
        <f t="shared" si="194"/>
        <v>0.41904801633942479</v>
      </c>
      <c r="J317">
        <f t="shared" si="227"/>
        <v>0.37862763451343401</v>
      </c>
      <c r="K317">
        <f t="shared" si="237"/>
        <v>0.55973369673891837</v>
      </c>
      <c r="L317">
        <f t="shared" si="238"/>
        <v>-1.5419673726389217E-3</v>
      </c>
      <c r="M317">
        <f t="shared" si="231"/>
        <v>-1.4250749493689068E-3</v>
      </c>
      <c r="N317">
        <f t="shared" si="195"/>
        <v>1.0520318094301342E-4</v>
      </c>
      <c r="P317" s="2">
        <f t="shared" si="212"/>
        <v>0.5</v>
      </c>
      <c r="Q317" s="2">
        <f t="shared" si="213"/>
        <v>0.5</v>
      </c>
      <c r="R317" s="2">
        <f t="shared" si="214"/>
        <v>0</v>
      </c>
      <c r="S317" s="2">
        <f t="shared" si="234"/>
        <v>-0.48181813636363685</v>
      </c>
      <c r="T317" s="2">
        <f t="shared" si="235"/>
        <v>-0.47649995000000017</v>
      </c>
      <c r="U317" s="9">
        <f t="shared" si="196"/>
        <v>1.0111609379258837</v>
      </c>
      <c r="V317" s="9">
        <f t="shared" si="197"/>
        <v>50.277475007479865</v>
      </c>
      <c r="W317" s="9">
        <f t="shared" si="198"/>
        <v>0.44750272493268123</v>
      </c>
      <c r="X317" s="9">
        <f t="shared" si="236"/>
        <v>0.2969856063470705</v>
      </c>
      <c r="Y317" s="9">
        <f t="shared" si="199"/>
        <v>0.89732712954287641</v>
      </c>
      <c r="AA317" s="8">
        <f t="shared" si="200"/>
        <v>4.9235626921699351</v>
      </c>
      <c r="AD317" s="7">
        <f t="shared" si="215"/>
        <v>5.3095591511202874E-3</v>
      </c>
      <c r="AE317" s="6">
        <f t="shared" si="219"/>
        <v>3.0808661083571885E-3</v>
      </c>
      <c r="AF317" s="6">
        <f t="shared" si="189"/>
        <v>1.1172006541179695E-3</v>
      </c>
      <c r="AG317" s="6">
        <f t="shared" si="190"/>
        <v>2.2365637871848624E-3</v>
      </c>
      <c r="AI317">
        <f t="shared" si="191"/>
        <v>7.8527748416745606E-9</v>
      </c>
      <c r="AL317" s="7">
        <f t="shared" si="220"/>
        <v>2.9775897828324197E-2</v>
      </c>
      <c r="AM317" s="6">
        <f t="shared" si="221"/>
        <v>2.7589901512587538E-2</v>
      </c>
      <c r="AN317" s="6">
        <f t="shared" si="216"/>
        <v>1.1244084909415939E-3</v>
      </c>
      <c r="AO317" s="6">
        <f t="shared" si="217"/>
        <v>2.4328894612622755E-3</v>
      </c>
      <c r="AQ317">
        <f t="shared" si="218"/>
        <v>9.3358850642287777E-9</v>
      </c>
      <c r="AT317" s="7">
        <f t="shared" si="225"/>
        <v>2.1084968553027321E-2</v>
      </c>
      <c r="AU317" s="6">
        <f t="shared" si="226"/>
        <v>3.2348381358458492E-3</v>
      </c>
      <c r="AV317" s="6">
        <f t="shared" si="222"/>
        <v>1.0766556874896389E-3</v>
      </c>
      <c r="AW317" s="6">
        <f t="shared" si="223"/>
        <v>1.7833760662524185E-2</v>
      </c>
      <c r="AY317">
        <f t="shared" si="224"/>
        <v>0.10682481277257445</v>
      </c>
      <c r="BB317" s="7">
        <f t="shared" si="232"/>
        <v>4.2845140941100431E-2</v>
      </c>
      <c r="BC317" s="6">
        <f t="shared" si="233"/>
        <v>-2.9691931483834588E-2</v>
      </c>
      <c r="BD317" s="6">
        <f t="shared" si="228"/>
        <v>1.008502368013137E-3</v>
      </c>
      <c r="BE317" s="6">
        <f t="shared" si="229"/>
        <v>7.2972885595856143E-2</v>
      </c>
      <c r="BG317">
        <f t="shared" si="230"/>
        <v>1.792494656147499</v>
      </c>
      <c r="BJ317" s="4">
        <f t="shared" si="201"/>
        <v>94.419998000000007</v>
      </c>
      <c r="BK317" s="3">
        <f t="shared" si="202"/>
        <v>5.3095591511202874E-3</v>
      </c>
      <c r="BL317" s="3"/>
      <c r="BM317" s="3">
        <f t="shared" si="203"/>
        <v>1.1172006541179695E-3</v>
      </c>
      <c r="BN317" s="3">
        <f t="shared" si="203"/>
        <v>2.2365637871848624E-3</v>
      </c>
      <c r="BO317" s="3">
        <f t="shared" si="204"/>
        <v>2.9775897828324197E-2</v>
      </c>
      <c r="BP317" s="3"/>
      <c r="BQ317" s="3">
        <f t="shared" si="205"/>
        <v>1.1244084909415939E-3</v>
      </c>
      <c r="BR317" s="3">
        <f t="shared" si="205"/>
        <v>2.4328894612622755E-3</v>
      </c>
      <c r="BS317" s="3">
        <f t="shared" si="206"/>
        <v>2.1084968553027321E-2</v>
      </c>
      <c r="BT317" s="3"/>
      <c r="BU317" s="3">
        <f t="shared" si="207"/>
        <v>1.0766556874896389E-3</v>
      </c>
      <c r="BV317" s="3">
        <f t="shared" si="207"/>
        <v>1.7833760662524185E-2</v>
      </c>
      <c r="BW317" s="3">
        <f t="shared" si="208"/>
        <v>4.2845140941100431E-2</v>
      </c>
      <c r="BX317" s="3"/>
      <c r="BY317" s="3">
        <f t="shared" si="209"/>
        <v>1.008502368013137E-3</v>
      </c>
      <c r="BZ317" s="3">
        <f t="shared" si="209"/>
        <v>7.2972885595856143E-2</v>
      </c>
    </row>
    <row r="318" spans="1:78" s="2" customFormat="1" hidden="1">
      <c r="A318" s="11">
        <v>41386</v>
      </c>
      <c r="B318">
        <v>94.879997000000003</v>
      </c>
      <c r="C318">
        <f t="shared" si="239"/>
        <v>98.779999000000004</v>
      </c>
      <c r="D318">
        <f t="shared" si="240"/>
        <v>88.230002999999996</v>
      </c>
      <c r="E318" s="10">
        <f t="shared" si="192"/>
        <v>1.7494355140667269E-2</v>
      </c>
      <c r="F318" s="10">
        <f t="shared" si="193"/>
        <v>3.15583682946491E-2</v>
      </c>
      <c r="G318" s="33">
        <f t="shared" si="210"/>
        <v>0.27661004220191976</v>
      </c>
      <c r="H318" s="33">
        <f t="shared" si="211"/>
        <v>0.44908345372290714</v>
      </c>
      <c r="I318" s="10">
        <f t="shared" si="194"/>
        <v>0.44908345372290714</v>
      </c>
      <c r="J318">
        <f t="shared" si="227"/>
        <v>0.37186647438183962</v>
      </c>
      <c r="K318">
        <f t="shared" si="237"/>
        <v>0.54702071298168919</v>
      </c>
      <c r="L318">
        <f t="shared" si="238"/>
        <v>-1.5782176696892422E-3</v>
      </c>
      <c r="M318">
        <f t="shared" si="231"/>
        <v>-1.4451620017494468E-3</v>
      </c>
      <c r="N318">
        <f t="shared" si="195"/>
        <v>1.1975010114581592E-4</v>
      </c>
      <c r="P318" s="2">
        <f t="shared" si="212"/>
        <v>0.45999899999999627</v>
      </c>
      <c r="Q318" s="2">
        <f t="shared" si="213"/>
        <v>0.45999899999999627</v>
      </c>
      <c r="R318" s="2">
        <f t="shared" si="214"/>
        <v>0</v>
      </c>
      <c r="S318" s="2">
        <f t="shared" si="234"/>
        <v>-0.43318177272727287</v>
      </c>
      <c r="T318" s="2">
        <f t="shared" si="235"/>
        <v>-0.46600000000000036</v>
      </c>
      <c r="U318" s="9">
        <f t="shared" si="196"/>
        <v>0.92957461958642174</v>
      </c>
      <c r="V318" s="9">
        <f t="shared" si="197"/>
        <v>48.175106064862291</v>
      </c>
      <c r="W318" s="9">
        <f t="shared" si="198"/>
        <v>0.46642404541623939</v>
      </c>
      <c r="X318" s="9">
        <f t="shared" si="236"/>
        <v>6.2119941817206641E-2</v>
      </c>
      <c r="Y318" s="9">
        <f t="shared" si="199"/>
        <v>0.89944092052364522</v>
      </c>
      <c r="AA318" s="8">
        <f t="shared" si="200"/>
        <v>4.9378511904228706</v>
      </c>
      <c r="AD318" s="7">
        <f t="shared" si="215"/>
        <v>4.8600096943402036E-3</v>
      </c>
      <c r="AE318" s="6">
        <f t="shared" si="219"/>
        <v>5.0847844227302451E-3</v>
      </c>
      <c r="AF318" s="6">
        <f t="shared" si="189"/>
        <v>1.0946024399913845E-4</v>
      </c>
      <c r="AG318" s="6">
        <f t="shared" si="190"/>
        <v>-2.3953110256118293E-4</v>
      </c>
      <c r="AI318">
        <f t="shared" si="191"/>
        <v>9.0070877698863316E-11</v>
      </c>
      <c r="AL318" s="7">
        <f t="shared" si="220"/>
        <v>1.1021741911054695E-2</v>
      </c>
      <c r="AM318" s="6">
        <f t="shared" si="221"/>
        <v>2.6496987266632986E-2</v>
      </c>
      <c r="AN318" s="6">
        <f t="shared" si="216"/>
        <v>1.1306411979253826E-4</v>
      </c>
      <c r="AO318" s="6">
        <f t="shared" si="217"/>
        <v>-1.5316645222459603E-2</v>
      </c>
      <c r="AQ318">
        <f t="shared" si="218"/>
        <v>3.7003094774557506E-7</v>
      </c>
      <c r="AT318" s="7">
        <f t="shared" si="225"/>
        <v>5.0029306417537625E-2</v>
      </c>
      <c r="AU318" s="6">
        <f t="shared" si="226"/>
        <v>1.0712885601333735E-2</v>
      </c>
      <c r="AV318" s="6">
        <f t="shared" si="222"/>
        <v>1.0872783298710058E-4</v>
      </c>
      <c r="AW318" s="6">
        <f t="shared" si="223"/>
        <v>3.9277422209419204E-2</v>
      </c>
      <c r="AY318">
        <f t="shared" si="224"/>
        <v>0.51816995391559117</v>
      </c>
      <c r="BB318" s="7">
        <f t="shared" si="232"/>
        <v>3.9558039444979654E-2</v>
      </c>
      <c r="BC318" s="6">
        <f t="shared" si="233"/>
        <v>-2.0021934462677009E-2</v>
      </c>
      <c r="BD318" s="6">
        <f t="shared" si="228"/>
        <v>1.0185696574233294E-4</v>
      </c>
      <c r="BE318" s="6">
        <f t="shared" si="229"/>
        <v>5.9796588497720599E-2</v>
      </c>
      <c r="BG318">
        <f t="shared" si="230"/>
        <v>1.2036151463930505</v>
      </c>
      <c r="BJ318" s="4">
        <f t="shared" si="201"/>
        <v>94.879997000000003</v>
      </c>
      <c r="BK318" s="3">
        <f t="shared" si="202"/>
        <v>4.8600096943402036E-3</v>
      </c>
      <c r="BL318" s="3"/>
      <c r="BM318" s="3">
        <f t="shared" si="203"/>
        <v>1.0946024399913845E-4</v>
      </c>
      <c r="BN318" s="3">
        <f t="shared" si="203"/>
        <v>-2.3953110256118293E-4</v>
      </c>
      <c r="BO318" s="3">
        <f t="shared" si="204"/>
        <v>1.1021741911054695E-2</v>
      </c>
      <c r="BP318" s="3"/>
      <c r="BQ318" s="3">
        <f t="shared" si="205"/>
        <v>1.1306411979253826E-4</v>
      </c>
      <c r="BR318" s="3">
        <f t="shared" si="205"/>
        <v>-1.5316645222459603E-2</v>
      </c>
      <c r="BS318" s="3">
        <f t="shared" si="206"/>
        <v>5.0029306417537625E-2</v>
      </c>
      <c r="BT318" s="3"/>
      <c r="BU318" s="3">
        <f t="shared" si="207"/>
        <v>1.0872783298710058E-4</v>
      </c>
      <c r="BV318" s="3">
        <f t="shared" si="207"/>
        <v>3.9277422209419204E-2</v>
      </c>
      <c r="BW318" s="3">
        <f t="shared" si="208"/>
        <v>3.9558039444979654E-2</v>
      </c>
      <c r="BX318" s="3"/>
      <c r="BY318" s="3">
        <f t="shared" si="209"/>
        <v>1.0185696574233294E-4</v>
      </c>
      <c r="BZ318" s="3">
        <f t="shared" si="209"/>
        <v>5.9796588497720599E-2</v>
      </c>
    </row>
    <row r="319" spans="1:78" s="2" customFormat="1" hidden="1">
      <c r="A319" s="11">
        <v>41393</v>
      </c>
      <c r="B319">
        <v>93.879997000000003</v>
      </c>
      <c r="C319">
        <f t="shared" si="239"/>
        <v>98.779999000000004</v>
      </c>
      <c r="D319">
        <f t="shared" si="240"/>
        <v>88.230002999999996</v>
      </c>
      <c r="E319" s="10">
        <f t="shared" si="192"/>
        <v>2.2095950380570557E-2</v>
      </c>
      <c r="F319" s="10">
        <f t="shared" si="193"/>
        <v>2.6956773054745836E-2</v>
      </c>
      <c r="G319" s="33">
        <f t="shared" si="210"/>
        <v>0.34936765134333636</v>
      </c>
      <c r="H319" s="33">
        <f t="shared" si="211"/>
        <v>0.38360160549563255</v>
      </c>
      <c r="I319" s="10">
        <f t="shared" si="194"/>
        <v>0.38360160549563255</v>
      </c>
      <c r="J319">
        <f t="shared" si="227"/>
        <v>0.36064064278020375</v>
      </c>
      <c r="K319">
        <f t="shared" si="237"/>
        <v>0.53373384936385615</v>
      </c>
      <c r="L319">
        <f t="shared" si="238"/>
        <v>-1.6197279147026323E-3</v>
      </c>
      <c r="M319">
        <f t="shared" si="231"/>
        <v>-1.4688699903150242E-3</v>
      </c>
      <c r="N319">
        <f t="shared" si="195"/>
        <v>1.3577213194884723E-4</v>
      </c>
      <c r="P319" s="2">
        <f t="shared" si="212"/>
        <v>-1</v>
      </c>
      <c r="Q319" s="2">
        <f t="shared" si="213"/>
        <v>0</v>
      </c>
      <c r="R319" s="2">
        <f t="shared" si="214"/>
        <v>-1</v>
      </c>
      <c r="S319" s="2">
        <f t="shared" si="234"/>
        <v>-0.47863631818181834</v>
      </c>
      <c r="T319" s="2">
        <f t="shared" si="235"/>
        <v>-0.48400005000000024</v>
      </c>
      <c r="U319" s="9">
        <f t="shared" si="196"/>
        <v>0.98891791061141032</v>
      </c>
      <c r="V319" s="9">
        <f t="shared" si="197"/>
        <v>49.721404052689564</v>
      </c>
      <c r="W319" s="9">
        <f t="shared" si="198"/>
        <v>0.45250736352579396</v>
      </c>
      <c r="X319" s="9">
        <f t="shared" si="236"/>
        <v>0.23486426709251862</v>
      </c>
      <c r="Y319" s="9">
        <f t="shared" si="199"/>
        <v>0.89788622159616738</v>
      </c>
      <c r="AA319" s="8">
        <f t="shared" si="200"/>
        <v>4.9111700000341143</v>
      </c>
      <c r="AD319" s="7">
        <f t="shared" si="215"/>
        <v>-1.0595564603393613E-2</v>
      </c>
      <c r="AE319" s="6">
        <f t="shared" si="219"/>
        <v>-2.8677774545267046E-3</v>
      </c>
      <c r="AF319" s="6">
        <f t="shared" si="189"/>
        <v>3.8848851670886943E-3</v>
      </c>
      <c r="AG319" s="6">
        <f t="shared" si="190"/>
        <v>-7.7432829006233023E-3</v>
      </c>
      <c r="AI319">
        <f t="shared" si="191"/>
        <v>9.4126263860416365E-8</v>
      </c>
      <c r="AL319" s="7">
        <f t="shared" si="220"/>
        <v>-4.2599575793310238E-4</v>
      </c>
      <c r="AM319" s="6">
        <f t="shared" si="221"/>
        <v>1.7357788881302696E-2</v>
      </c>
      <c r="AN319" s="6">
        <f t="shared" si="216"/>
        <v>3.8835650159809204E-3</v>
      </c>
      <c r="AO319" s="6">
        <f t="shared" si="217"/>
        <v>-1.7695862143290265E-2</v>
      </c>
      <c r="AQ319">
        <f t="shared" si="218"/>
        <v>4.9391725077970595E-7</v>
      </c>
      <c r="AT319" s="7">
        <f t="shared" si="225"/>
        <v>3.6556975091049104E-2</v>
      </c>
      <c r="AU319" s="6">
        <f t="shared" si="226"/>
        <v>1.9517432672281808E-2</v>
      </c>
      <c r="AV319" s="6">
        <f t="shared" si="222"/>
        <v>3.8794742698353953E-3</v>
      </c>
      <c r="AW319" s="6">
        <f t="shared" si="223"/>
        <v>1.7117928084541444E-2</v>
      </c>
      <c r="AY319">
        <f t="shared" si="224"/>
        <v>9.842120263613012E-2</v>
      </c>
      <c r="BB319" s="7">
        <f t="shared" si="232"/>
        <v>2.8962474841585893E-2</v>
      </c>
      <c r="BC319" s="6">
        <f t="shared" si="233"/>
        <v>-1.2831991811872475E-2</v>
      </c>
      <c r="BD319" s="6">
        <f t="shared" si="228"/>
        <v>3.8857993849067099E-3</v>
      </c>
      <c r="BE319" s="6">
        <f t="shared" si="229"/>
        <v>4.1722127566238096E-2</v>
      </c>
      <c r="BG319">
        <f t="shared" si="230"/>
        <v>0.58595966586096593</v>
      </c>
      <c r="BJ319" s="4">
        <f t="shared" si="201"/>
        <v>93.879997000000003</v>
      </c>
      <c r="BK319" s="3">
        <f t="shared" si="202"/>
        <v>-1.0595564603393613E-2</v>
      </c>
      <c r="BL319" s="3"/>
      <c r="BM319" s="3">
        <f t="shared" si="203"/>
        <v>3.8848851670886943E-3</v>
      </c>
      <c r="BN319" s="3">
        <f t="shared" si="203"/>
        <v>-7.7432829006233023E-3</v>
      </c>
      <c r="BO319" s="3">
        <f t="shared" si="204"/>
        <v>-4.2599575793310238E-4</v>
      </c>
      <c r="BP319" s="3"/>
      <c r="BQ319" s="3">
        <f t="shared" si="205"/>
        <v>3.8835650159809204E-3</v>
      </c>
      <c r="BR319" s="3">
        <f t="shared" si="205"/>
        <v>-1.7695862143290265E-2</v>
      </c>
      <c r="BS319" s="3">
        <f t="shared" si="206"/>
        <v>3.6556975091049104E-2</v>
      </c>
      <c r="BT319" s="3"/>
      <c r="BU319" s="3">
        <f t="shared" si="207"/>
        <v>3.8794742698353953E-3</v>
      </c>
      <c r="BV319" s="3">
        <f t="shared" si="207"/>
        <v>1.7117928084541444E-2</v>
      </c>
      <c r="BW319" s="3">
        <f t="shared" si="208"/>
        <v>2.8962474841585893E-2</v>
      </c>
      <c r="BX319" s="3"/>
      <c r="BY319" s="3">
        <f t="shared" si="209"/>
        <v>3.8857993849067099E-3</v>
      </c>
      <c r="BZ319" s="3">
        <f t="shared" si="209"/>
        <v>4.1722127566238096E-2</v>
      </c>
    </row>
    <row r="320" spans="1:78" s="2" customFormat="1" hidden="1">
      <c r="A320" s="11">
        <v>41400</v>
      </c>
      <c r="B320">
        <v>92.43</v>
      </c>
      <c r="C320">
        <f t="shared" si="239"/>
        <v>98.779999000000004</v>
      </c>
      <c r="D320">
        <f t="shared" si="240"/>
        <v>88.830001999999993</v>
      </c>
      <c r="E320" s="10">
        <f t="shared" si="192"/>
        <v>2.8856064392343179E-2</v>
      </c>
      <c r="F320" s="10">
        <f t="shared" si="193"/>
        <v>1.7253281149537791E-2</v>
      </c>
      <c r="G320" s="33">
        <f t="shared" si="210"/>
        <v>0.45625443894143536</v>
      </c>
      <c r="H320" s="33">
        <f t="shared" si="211"/>
        <v>0.24551849494704409</v>
      </c>
      <c r="I320" s="10">
        <f t="shared" si="194"/>
        <v>0.45625443894143536</v>
      </c>
      <c r="J320">
        <f t="shared" si="227"/>
        <v>0.35529156361380215</v>
      </c>
      <c r="K320">
        <f t="shared" si="237"/>
        <v>0.52027392302693287</v>
      </c>
      <c r="L320">
        <f t="shared" si="238"/>
        <v>-1.6648567508705978E-3</v>
      </c>
      <c r="M320">
        <f t="shared" si="231"/>
        <v>-1.496362282939557E-3</v>
      </c>
      <c r="N320">
        <f t="shared" si="195"/>
        <v>1.5164502113793678E-4</v>
      </c>
      <c r="P320" s="2">
        <f t="shared" si="212"/>
        <v>-1.4499969999999962</v>
      </c>
      <c r="Q320" s="2">
        <f t="shared" si="213"/>
        <v>0</v>
      </c>
      <c r="R320" s="2">
        <f t="shared" si="214"/>
        <v>-1.4499969999999962</v>
      </c>
      <c r="S320" s="2">
        <f t="shared" si="234"/>
        <v>-0.53499986363636376</v>
      </c>
      <c r="T320" s="2">
        <f t="shared" si="235"/>
        <v>-0.51849980000000007</v>
      </c>
      <c r="U320" s="9">
        <f t="shared" si="196"/>
        <v>1.031822700098175</v>
      </c>
      <c r="V320" s="9">
        <f t="shared" si="197"/>
        <v>50.783107209517773</v>
      </c>
      <c r="W320" s="9">
        <f t="shared" si="198"/>
        <v>0.44295203511434006</v>
      </c>
      <c r="X320" s="9">
        <f t="shared" si="236"/>
        <v>0.35347219189921147</v>
      </c>
      <c r="Y320" s="9">
        <f t="shared" si="199"/>
        <v>0.89681875027290703</v>
      </c>
      <c r="AA320" s="8">
        <f t="shared" si="200"/>
        <v>4.8952139940221873</v>
      </c>
      <c r="AD320" s="7">
        <f t="shared" si="215"/>
        <v>-1.5565737750447896E-2</v>
      </c>
      <c r="AE320" s="6">
        <f t="shared" si="219"/>
        <v>-1.3080651176920755E-2</v>
      </c>
      <c r="AF320" s="6">
        <f t="shared" si="189"/>
        <v>1.2465933708207518E-3</v>
      </c>
      <c r="AG320" s="6">
        <f t="shared" si="190"/>
        <v>-2.5275845829255978E-3</v>
      </c>
      <c r="AI320">
        <f t="shared" si="191"/>
        <v>1.0029330963647046E-8</v>
      </c>
      <c r="AL320" s="7">
        <f t="shared" si="220"/>
        <v>-2.1301292659501252E-2</v>
      </c>
      <c r="AM320" s="6">
        <f t="shared" si="221"/>
        <v>4.7675878304861332E-3</v>
      </c>
      <c r="AN320" s="6">
        <f t="shared" si="216"/>
        <v>1.2497389853816467E-3</v>
      </c>
      <c r="AO320" s="6">
        <f t="shared" si="217"/>
        <v>-2.6041429857843659E-2</v>
      </c>
      <c r="AQ320">
        <f t="shared" si="218"/>
        <v>1.0696467965946233E-6</v>
      </c>
      <c r="AT320" s="7">
        <f t="shared" si="225"/>
        <v>1.3067778035384227E-2</v>
      </c>
      <c r="AU320" s="6">
        <f t="shared" si="226"/>
        <v>2.3761282409917026E-2</v>
      </c>
      <c r="AV320" s="6">
        <f t="shared" si="222"/>
        <v>1.2588237572141042E-3</v>
      </c>
      <c r="AW320" s="6">
        <f t="shared" si="223"/>
        <v>-1.0386197768723614E-2</v>
      </c>
      <c r="AY320">
        <f t="shared" si="224"/>
        <v>3.6232595736934103E-2</v>
      </c>
      <c r="BB320" s="7">
        <f t="shared" si="232"/>
        <v>1.1424997971502256E-2</v>
      </c>
      <c r="BC320" s="6">
        <f t="shared" si="233"/>
        <v>-6.8364553233821205E-3</v>
      </c>
      <c r="BD320" s="6">
        <f t="shared" si="228"/>
        <v>1.2446518095149729E-3</v>
      </c>
      <c r="BE320" s="6">
        <f t="shared" si="229"/>
        <v>1.8249871885948885E-2</v>
      </c>
      <c r="BG320">
        <f t="shared" si="230"/>
        <v>0.11211261166337329</v>
      </c>
      <c r="BJ320" s="4">
        <f t="shared" si="201"/>
        <v>92.43</v>
      </c>
      <c r="BK320" s="3">
        <f t="shared" si="202"/>
        <v>-1.5565737750447896E-2</v>
      </c>
      <c r="BL320" s="3"/>
      <c r="BM320" s="3">
        <f t="shared" si="203"/>
        <v>1.2465933708207518E-3</v>
      </c>
      <c r="BN320" s="3">
        <f t="shared" si="203"/>
        <v>-2.5275845829255978E-3</v>
      </c>
      <c r="BO320" s="3">
        <f t="shared" si="204"/>
        <v>-2.1301292659501252E-2</v>
      </c>
      <c r="BP320" s="3"/>
      <c r="BQ320" s="3">
        <f t="shared" si="205"/>
        <v>1.2497389853816467E-3</v>
      </c>
      <c r="BR320" s="3">
        <f t="shared" si="205"/>
        <v>-2.6041429857843659E-2</v>
      </c>
      <c r="BS320" s="3">
        <f t="shared" si="206"/>
        <v>1.3067778035384227E-2</v>
      </c>
      <c r="BT320" s="3"/>
      <c r="BU320" s="3">
        <f t="shared" si="207"/>
        <v>1.2588237572141042E-3</v>
      </c>
      <c r="BV320" s="3">
        <f t="shared" si="207"/>
        <v>-1.0386197768723614E-2</v>
      </c>
      <c r="BW320" s="3">
        <f t="shared" si="208"/>
        <v>1.1424997971502256E-2</v>
      </c>
      <c r="BX320" s="3"/>
      <c r="BY320" s="3">
        <f t="shared" si="209"/>
        <v>1.2446518095149729E-3</v>
      </c>
      <c r="BZ320" s="3">
        <f t="shared" si="209"/>
        <v>1.8249871885948885E-2</v>
      </c>
    </row>
    <row r="321" spans="1:78" s="2" customFormat="1" hidden="1">
      <c r="A321" s="11">
        <v>41407</v>
      </c>
      <c r="B321">
        <v>91.669998000000007</v>
      </c>
      <c r="C321">
        <f t="shared" si="239"/>
        <v>98.779999000000004</v>
      </c>
      <c r="D321">
        <f t="shared" si="240"/>
        <v>88.830001999999993</v>
      </c>
      <c r="E321" s="10">
        <f t="shared" si="192"/>
        <v>3.2441795554032773E-2</v>
      </c>
      <c r="F321" s="10">
        <f t="shared" si="193"/>
        <v>1.3667549987848183E-2</v>
      </c>
      <c r="G321" s="33">
        <f t="shared" si="210"/>
        <v>0.51294982668133848</v>
      </c>
      <c r="H321" s="33">
        <f t="shared" si="211"/>
        <v>0.19449264598113111</v>
      </c>
      <c r="I321" s="10">
        <f t="shared" si="194"/>
        <v>0.51294982668133848</v>
      </c>
      <c r="J321">
        <f t="shared" si="227"/>
        <v>0.35925843919318279</v>
      </c>
      <c r="K321">
        <f t="shared" si="237"/>
        <v>0.50694574699516681</v>
      </c>
      <c r="L321">
        <f t="shared" si="238"/>
        <v>-1.7111698294078785E-3</v>
      </c>
      <c r="M321">
        <f t="shared" si="231"/>
        <v>-1.5271643297156497E-3</v>
      </c>
      <c r="N321">
        <f t="shared" si="195"/>
        <v>1.6560494972300602E-4</v>
      </c>
      <c r="P321" s="2">
        <f t="shared" si="212"/>
        <v>-0.76000200000000007</v>
      </c>
      <c r="Q321" s="2">
        <f t="shared" si="213"/>
        <v>0</v>
      </c>
      <c r="R321" s="2">
        <f t="shared" si="214"/>
        <v>-0.76000200000000007</v>
      </c>
      <c r="S321" s="2">
        <f t="shared" si="234"/>
        <v>-0.54045454545454552</v>
      </c>
      <c r="T321" s="2">
        <f t="shared" si="235"/>
        <v>-0.52849999999999964</v>
      </c>
      <c r="U321" s="9">
        <f t="shared" si="196"/>
        <v>1.0226197643416195</v>
      </c>
      <c r="V321" s="9">
        <f t="shared" si="197"/>
        <v>50.55916996215506</v>
      </c>
      <c r="W321" s="9">
        <f t="shared" si="198"/>
        <v>0.44496747034060447</v>
      </c>
      <c r="X321" s="9">
        <f t="shared" si="236"/>
        <v>0.32845509363987935</v>
      </c>
      <c r="Y321" s="9">
        <f t="shared" si="199"/>
        <v>0.89704390415724122</v>
      </c>
      <c r="AA321" s="8">
        <f t="shared" si="200"/>
        <v>4.9014354186407516</v>
      </c>
      <c r="AD321" s="7">
        <f t="shared" si="215"/>
        <v>-8.2564511203907474E-3</v>
      </c>
      <c r="AE321" s="6">
        <f t="shared" si="219"/>
        <v>-1.1911094435419323E-2</v>
      </c>
      <c r="AF321" s="6">
        <f t="shared" si="189"/>
        <v>1.8127377871992936E-3</v>
      </c>
      <c r="AG321" s="6">
        <f t="shared" si="190"/>
        <v>3.6697813613417798E-3</v>
      </c>
      <c r="AI321">
        <f t="shared" si="191"/>
        <v>2.1141750769311657E-8</v>
      </c>
      <c r="AL321" s="7">
        <f t="shared" si="220"/>
        <v>-3.4417753474232177E-2</v>
      </c>
      <c r="AM321" s="6">
        <f t="shared" si="221"/>
        <v>-1.1280824995152958E-2</v>
      </c>
      <c r="AN321" s="6">
        <f t="shared" si="216"/>
        <v>1.8408979515524568E-3</v>
      </c>
      <c r="AO321" s="6">
        <f t="shared" si="217"/>
        <v>-2.3220122551297163E-2</v>
      </c>
      <c r="AQ321">
        <f t="shared" si="218"/>
        <v>8.5043232065813727E-7</v>
      </c>
      <c r="AT321" s="7">
        <f t="shared" si="225"/>
        <v>2.1815404843239709E-4</v>
      </c>
      <c r="AU321" s="6">
        <f t="shared" si="226"/>
        <v>2.2729042885194208E-2</v>
      </c>
      <c r="AV321" s="6">
        <f t="shared" si="222"/>
        <v>1.8521452570182441E-3</v>
      </c>
      <c r="AW321" s="6">
        <f t="shared" si="223"/>
        <v>-2.2206260106616402E-2</v>
      </c>
      <c r="AY321">
        <f t="shared" si="224"/>
        <v>0.16562928134463312</v>
      </c>
      <c r="BB321" s="7">
        <f t="shared" si="232"/>
        <v>-8.4727752268647476E-3</v>
      </c>
      <c r="BC321" s="6">
        <f t="shared" si="233"/>
        <v>-2.8441905481126528E-3</v>
      </c>
      <c r="BD321" s="6">
        <f t="shared" si="228"/>
        <v>1.8210700417166637E-3</v>
      </c>
      <c r="BE321" s="6">
        <f t="shared" si="229"/>
        <v>-5.6270387073530902E-3</v>
      </c>
      <c r="BG321">
        <f t="shared" si="230"/>
        <v>1.0658464294218375E-2</v>
      </c>
      <c r="BJ321" s="4">
        <f t="shared" si="201"/>
        <v>91.669998000000007</v>
      </c>
      <c r="BK321" s="3">
        <f t="shared" si="202"/>
        <v>-8.2564511203907474E-3</v>
      </c>
      <c r="BL321" s="3"/>
      <c r="BM321" s="3">
        <f t="shared" si="203"/>
        <v>1.8127377871992936E-3</v>
      </c>
      <c r="BN321" s="3">
        <f t="shared" si="203"/>
        <v>3.6697813613417798E-3</v>
      </c>
      <c r="BO321" s="3">
        <f t="shared" si="204"/>
        <v>-3.4417753474232177E-2</v>
      </c>
      <c r="BP321" s="3"/>
      <c r="BQ321" s="3">
        <f t="shared" si="205"/>
        <v>1.8408979515524568E-3</v>
      </c>
      <c r="BR321" s="3">
        <f t="shared" si="205"/>
        <v>-2.3220122551297163E-2</v>
      </c>
      <c r="BS321" s="3">
        <f t="shared" si="206"/>
        <v>2.1815404843239709E-4</v>
      </c>
      <c r="BT321" s="3"/>
      <c r="BU321" s="3">
        <f t="shared" si="207"/>
        <v>1.8521452570182441E-3</v>
      </c>
      <c r="BV321" s="3">
        <f t="shared" si="207"/>
        <v>-2.2206260106616402E-2</v>
      </c>
      <c r="BW321" s="3">
        <f t="shared" si="208"/>
        <v>-8.4727752268647476E-3</v>
      </c>
      <c r="BX321" s="3"/>
      <c r="BY321" s="3">
        <f t="shared" si="209"/>
        <v>1.8210700417166637E-3</v>
      </c>
      <c r="BZ321" s="3">
        <f t="shared" si="209"/>
        <v>-5.6270387073530902E-3</v>
      </c>
    </row>
    <row r="322" spans="1:78" s="2" customFormat="1" hidden="1">
      <c r="A322" s="11">
        <v>41414</v>
      </c>
      <c r="B322">
        <v>90.980002999999996</v>
      </c>
      <c r="C322">
        <f t="shared" si="239"/>
        <v>98.779999000000004</v>
      </c>
      <c r="D322">
        <f t="shared" si="240"/>
        <v>88.830001999999993</v>
      </c>
      <c r="E322" s="10">
        <f t="shared" si="192"/>
        <v>3.5723070614462248E-2</v>
      </c>
      <c r="F322" s="10">
        <f t="shared" si="193"/>
        <v>1.0386274927418705E-2</v>
      </c>
      <c r="G322" s="33">
        <f t="shared" si="210"/>
        <v>0.56483134078365727</v>
      </c>
      <c r="H322" s="33">
        <f t="shared" si="211"/>
        <v>0.14779928328904407</v>
      </c>
      <c r="I322" s="10">
        <f t="shared" si="194"/>
        <v>0.56483134078365727</v>
      </c>
      <c r="J322">
        <f t="shared" si="227"/>
        <v>0.35548662938394932</v>
      </c>
      <c r="K322">
        <f t="shared" si="237"/>
        <v>0.49391314546986165</v>
      </c>
      <c r="L322">
        <f t="shared" si="238"/>
        <v>-1.7558606295878501E-3</v>
      </c>
      <c r="M322">
        <f t="shared" si="231"/>
        <v>-1.560592392371739E-3</v>
      </c>
      <c r="N322">
        <f t="shared" si="195"/>
        <v>1.7574141349449999E-4</v>
      </c>
      <c r="P322" s="2">
        <f t="shared" si="212"/>
        <v>-0.68999500000001035</v>
      </c>
      <c r="Q322" s="2">
        <f t="shared" si="213"/>
        <v>0</v>
      </c>
      <c r="R322" s="2">
        <f t="shared" si="214"/>
        <v>-0.68999500000001035</v>
      </c>
      <c r="S322" s="2">
        <f t="shared" si="234"/>
        <v>-0.53727240909090956</v>
      </c>
      <c r="T322" s="2">
        <f t="shared" si="235"/>
        <v>-0.4499996500000002</v>
      </c>
      <c r="U322" s="9">
        <f t="shared" si="196"/>
        <v>1.1939396154883883</v>
      </c>
      <c r="V322" s="9">
        <f t="shared" si="197"/>
        <v>54.419894105545289</v>
      </c>
      <c r="W322" s="9">
        <f t="shared" si="198"/>
        <v>0.41022095305009237</v>
      </c>
      <c r="X322" s="9">
        <f t="shared" si="236"/>
        <v>0.75975500638253823</v>
      </c>
      <c r="Y322" s="9">
        <f t="shared" si="199"/>
        <v>0.89316220494255716</v>
      </c>
      <c r="AA322" s="8">
        <f t="shared" si="200"/>
        <v>4.8590455287900935</v>
      </c>
      <c r="AD322" s="7">
        <f t="shared" si="215"/>
        <v>-7.555415040158101E-3</v>
      </c>
      <c r="AE322" s="6">
        <f t="shared" si="219"/>
        <v>-7.9059330802744247E-3</v>
      </c>
      <c r="AF322" s="6">
        <f t="shared" ref="AF322:AF385" si="241">IF(AA322/AA321&lt;1,_xlfn.STDEV.P(AD322:AE322)*(1/(AA322/AA321)),_xlfn.STDEV.P(AD322:AE322)^(AA322/AA321))</f>
        <v>1.7678796447977328E-4</v>
      </c>
      <c r="AG322" s="6">
        <f t="shared" ref="AG322:AG385" si="242">AD322-AE322*(AA322/AA321)</f>
        <v>2.8214385912335178E-4</v>
      </c>
      <c r="AI322">
        <f t="shared" ref="AI322:AI385" si="243">(AG322^2)/$AJ$2</f>
        <v>1.2496884967192743E-10</v>
      </c>
      <c r="AL322" s="7">
        <f t="shared" si="220"/>
        <v>-3.1377603910996713E-2</v>
      </c>
      <c r="AM322" s="6">
        <f t="shared" si="221"/>
        <v>-2.1880661450665813E-2</v>
      </c>
      <c r="AN322" s="6">
        <f t="shared" si="216"/>
        <v>1.771390773033862E-4</v>
      </c>
      <c r="AO322" s="6">
        <f t="shared" si="217"/>
        <v>-9.7291718290103517E-3</v>
      </c>
      <c r="AQ322">
        <f t="shared" si="218"/>
        <v>1.4930092189023443E-7</v>
      </c>
      <c r="AT322" s="7">
        <f t="shared" si="225"/>
        <v>-3.095142660333566E-2</v>
      </c>
      <c r="AU322" s="6">
        <f t="shared" si="226"/>
        <v>1.8244848069487889E-2</v>
      </c>
      <c r="AV322" s="6">
        <f t="shared" si="222"/>
        <v>1.7917389243347792E-4</v>
      </c>
      <c r="AW322" s="6">
        <f t="shared" si="223"/>
        <v>-4.8797632600984894E-2</v>
      </c>
      <c r="AY322">
        <f t="shared" si="224"/>
        <v>0.79980438020676914</v>
      </c>
      <c r="BB322" s="7">
        <f t="shared" si="232"/>
        <v>8.0561379031471904E-3</v>
      </c>
      <c r="BC322" s="6">
        <f t="shared" si="233"/>
        <v>1.0018923090013088E-3</v>
      </c>
      <c r="BD322" s="6">
        <f t="shared" si="228"/>
        <v>1.7745543165089881E-4</v>
      </c>
      <c r="BE322" s="6">
        <f t="shared" si="229"/>
        <v>7.0666462733569501E-3</v>
      </c>
      <c r="BG322">
        <f t="shared" si="230"/>
        <v>1.6809760866428457E-2</v>
      </c>
      <c r="BJ322" s="4">
        <f t="shared" si="201"/>
        <v>90.980002999999996</v>
      </c>
      <c r="BK322" s="3">
        <f t="shared" si="202"/>
        <v>-7.555415040158101E-3</v>
      </c>
      <c r="BL322" s="3"/>
      <c r="BM322" s="3">
        <f t="shared" si="203"/>
        <v>1.7678796447977328E-4</v>
      </c>
      <c r="BN322" s="3">
        <f t="shared" si="203"/>
        <v>2.8214385912335178E-4</v>
      </c>
      <c r="BO322" s="3">
        <f t="shared" si="204"/>
        <v>-3.1377603910996713E-2</v>
      </c>
      <c r="BP322" s="3"/>
      <c r="BQ322" s="3">
        <f t="shared" si="205"/>
        <v>1.771390773033862E-4</v>
      </c>
      <c r="BR322" s="3">
        <f t="shared" si="205"/>
        <v>-9.7291718290103517E-3</v>
      </c>
      <c r="BS322" s="3">
        <f t="shared" si="206"/>
        <v>-3.095142660333566E-2</v>
      </c>
      <c r="BT322" s="3"/>
      <c r="BU322" s="3">
        <f t="shared" si="207"/>
        <v>1.7917389243347792E-4</v>
      </c>
      <c r="BV322" s="3">
        <f t="shared" si="207"/>
        <v>-4.8797632600984894E-2</v>
      </c>
      <c r="BW322" s="3">
        <f t="shared" si="208"/>
        <v>8.0561379031471904E-3</v>
      </c>
      <c r="BX322" s="3"/>
      <c r="BY322" s="3">
        <f t="shared" si="209"/>
        <v>1.7745543165089881E-4</v>
      </c>
      <c r="BZ322" s="3">
        <f t="shared" si="209"/>
        <v>7.0666462733569501E-3</v>
      </c>
    </row>
    <row r="323" spans="1:78" s="2" customFormat="1" hidden="1">
      <c r="A323" s="11">
        <v>41421</v>
      </c>
      <c r="B323">
        <v>89.010002</v>
      </c>
      <c r="C323">
        <f t="shared" si="239"/>
        <v>98.779999000000004</v>
      </c>
      <c r="D323">
        <f t="shared" si="240"/>
        <v>89.010002</v>
      </c>
      <c r="E323" s="10">
        <f t="shared" ref="E323:E386" si="244">ABS(LOG(C323/B323))</f>
        <v>4.5230206634111952E-2</v>
      </c>
      <c r="F323" s="10">
        <f t="shared" ref="F323:F386" si="245">ABS(LOG(D323/B323))</f>
        <v>0</v>
      </c>
      <c r="G323" s="33">
        <f t="shared" si="210"/>
        <v>0.7151523600192593</v>
      </c>
      <c r="H323" s="33">
        <f t="shared" si="211"/>
        <v>0</v>
      </c>
      <c r="I323" s="10">
        <f t="shared" ref="I323:I386" si="246">MAX(G323:H323)</f>
        <v>0.7151523600192593</v>
      </c>
      <c r="J323">
        <f t="shared" si="227"/>
        <v>0.36331085574757999</v>
      </c>
      <c r="K323">
        <f t="shared" si="237"/>
        <v>0.48114182031633612</v>
      </c>
      <c r="L323">
        <f t="shared" si="238"/>
        <v>-1.7940956958806692E-3</v>
      </c>
      <c r="M323">
        <f t="shared" si="231"/>
        <v>-1.5955706876064643E-3</v>
      </c>
      <c r="N323">
        <f t="shared" ref="N323:N386" si="247">-(L323-M323)*0.9</f>
        <v>1.7867250744678438E-4</v>
      </c>
      <c r="P323" s="2">
        <f t="shared" si="212"/>
        <v>-1.9700009999999963</v>
      </c>
      <c r="Q323" s="2">
        <f t="shared" si="213"/>
        <v>0</v>
      </c>
      <c r="R323" s="2">
        <f t="shared" si="214"/>
        <v>-1.9700009999999963</v>
      </c>
      <c r="S323" s="2">
        <f t="shared" si="234"/>
        <v>-0.60136345454545459</v>
      </c>
      <c r="T323" s="2">
        <f t="shared" si="235"/>
        <v>-0.54849970000000003</v>
      </c>
      <c r="U323" s="9">
        <f t="shared" ref="U323:U386" si="248">S323/T323</f>
        <v>1.0963788212563372</v>
      </c>
      <c r="V323" s="9">
        <f t="shared" ref="V323:V386" si="249">100-100/(U323+1)</f>
        <v>52.298697646606122</v>
      </c>
      <c r="W323" s="9">
        <f t="shared" ref="W323:W386" si="250">(100-V323)*0.9*0.01</f>
        <v>0.42931172118054489</v>
      </c>
      <c r="X323" s="9">
        <f t="shared" si="236"/>
        <v>0.52278603018235814</v>
      </c>
      <c r="Y323" s="9">
        <f t="shared" ref="Y323:Y386" si="251">((100-X323)*0.01)*0.9</f>
        <v>0.89529492572835878</v>
      </c>
      <c r="AA323" s="8">
        <f t="shared" ref="AA323:AA386" si="252">J323+N323+W323+Y323+3.2</f>
        <v>4.8880961751639305</v>
      </c>
      <c r="AD323" s="7">
        <f t="shared" si="215"/>
        <v>-2.1890989675912211E-2</v>
      </c>
      <c r="AE323" s="6">
        <f t="shared" si="219"/>
        <v>-1.4723202358035157E-2</v>
      </c>
      <c r="AF323" s="6">
        <f t="shared" si="241"/>
        <v>3.4652406688983387E-3</v>
      </c>
      <c r="AG323" s="6">
        <f t="shared" si="242"/>
        <v>-7.0797620992081884E-3</v>
      </c>
      <c r="AI323">
        <f t="shared" si="243"/>
        <v>7.8686077521797067E-8</v>
      </c>
      <c r="AL323" s="7">
        <f t="shared" si="220"/>
        <v>-3.7702855836460936E-2</v>
      </c>
      <c r="AM323" s="6">
        <f t="shared" si="221"/>
        <v>-3.1199876470297767E-2</v>
      </c>
      <c r="AN323" s="6">
        <f t="shared" si="216"/>
        <v>3.5891123586034787E-3</v>
      </c>
      <c r="AO323" s="6">
        <f t="shared" si="217"/>
        <v>-6.548345119200067E-3</v>
      </c>
      <c r="AQ323">
        <f t="shared" si="218"/>
        <v>6.7635368769954797E-8</v>
      </c>
      <c r="AT323" s="7">
        <f t="shared" si="225"/>
        <v>-5.3694589344841899E-2</v>
      </c>
      <c r="AU323" s="6">
        <f t="shared" si="226"/>
        <v>7.9659872096420337E-3</v>
      </c>
      <c r="AV323" s="6">
        <f t="shared" si="222"/>
        <v>3.6191431756539541E-3</v>
      </c>
      <c r="AW323" s="6">
        <f t="shared" si="223"/>
        <v>-6.1582989903259389E-2</v>
      </c>
      <c r="AY323">
        <f t="shared" si="224"/>
        <v>1.2738192666480568</v>
      </c>
      <c r="BB323" s="7">
        <f t="shared" si="232"/>
        <v>-1.6711618495859698E-2</v>
      </c>
      <c r="BC323" s="6">
        <f t="shared" si="233"/>
        <v>4.1289505459023547E-3</v>
      </c>
      <c r="BD323" s="6">
        <f t="shared" si="228"/>
        <v>3.6153309577729642E-3</v>
      </c>
      <c r="BE323" s="6">
        <f t="shared" si="229"/>
        <v>-2.080466553702065E-2</v>
      </c>
      <c r="BG323">
        <f t="shared" si="230"/>
        <v>0.14569891112431468</v>
      </c>
      <c r="BJ323" s="4">
        <f t="shared" ref="BJ323:BJ386" si="253">IF(B323&lt;&gt;"",B323,"")</f>
        <v>89.010002</v>
      </c>
      <c r="BK323" s="3">
        <f t="shared" ref="BK323:BK386" si="254">IF(AD323&lt;&gt;"",AD323,"")</f>
        <v>-2.1890989675912211E-2</v>
      </c>
      <c r="BL323" s="3"/>
      <c r="BM323" s="3">
        <f t="shared" ref="BM323:BN386" si="255">IF(AF323&lt;&gt;"",AF323,"")</f>
        <v>3.4652406688983387E-3</v>
      </c>
      <c r="BN323" s="3">
        <f t="shared" si="255"/>
        <v>-7.0797620992081884E-3</v>
      </c>
      <c r="BO323" s="3">
        <f t="shared" ref="BO323:BO386" si="256">IF(AL323&lt;&gt;"",AL323,"")</f>
        <v>-3.7702855836460936E-2</v>
      </c>
      <c r="BP323" s="3"/>
      <c r="BQ323" s="3">
        <f t="shared" ref="BQ323:BR386" si="257">IF(AN323&lt;&gt;"",AN323,"")</f>
        <v>3.5891123586034787E-3</v>
      </c>
      <c r="BR323" s="3">
        <f t="shared" si="257"/>
        <v>-6.548345119200067E-3</v>
      </c>
      <c r="BS323" s="3">
        <f t="shared" ref="BS323:BS386" si="258">IF(AT323&lt;&gt;"",AT323,"")</f>
        <v>-5.3694589344841899E-2</v>
      </c>
      <c r="BT323" s="3"/>
      <c r="BU323" s="3">
        <f t="shared" ref="BU323:BV386" si="259">IF(AV323&lt;&gt;"",AV323,"")</f>
        <v>3.6191431756539541E-3</v>
      </c>
      <c r="BV323" s="3">
        <f t="shared" si="259"/>
        <v>-6.1582989903259389E-2</v>
      </c>
      <c r="BW323" s="3">
        <f t="shared" ref="BW323:BW386" si="260">IF(BB323&lt;&gt;"",BB323,"")</f>
        <v>-1.6711618495859698E-2</v>
      </c>
      <c r="BX323" s="3"/>
      <c r="BY323" s="3">
        <f t="shared" ref="BY323:BZ386" si="261">IF(BD323&lt;&gt;"",BD323,"")</f>
        <v>3.6153309577729642E-3</v>
      </c>
      <c r="BZ323" s="3">
        <f t="shared" si="261"/>
        <v>-2.080466553702065E-2</v>
      </c>
    </row>
    <row r="324" spans="1:78" s="2" customFormat="1" hidden="1">
      <c r="A324" s="11">
        <v>41428</v>
      </c>
      <c r="B324">
        <v>88.419998000000007</v>
      </c>
      <c r="C324">
        <f t="shared" si="239"/>
        <v>98.779999000000004</v>
      </c>
      <c r="D324">
        <f t="shared" si="240"/>
        <v>88.419998000000007</v>
      </c>
      <c r="E324" s="10">
        <f t="shared" si="244"/>
        <v>4.8118516682535653E-2</v>
      </c>
      <c r="F324" s="10">
        <f t="shared" si="245"/>
        <v>0</v>
      </c>
      <c r="G324" s="33">
        <f t="shared" ref="G324:G387" si="262">E324*SQRT(250)</f>
        <v>0.76082055172810981</v>
      </c>
      <c r="H324" s="33">
        <f t="shared" ref="H324:H387" si="263">F324*SQRT(250)*0.9</f>
        <v>0</v>
      </c>
      <c r="I324" s="10">
        <f t="shared" si="246"/>
        <v>0.76082055172810981</v>
      </c>
      <c r="J324">
        <f t="shared" si="227"/>
        <v>0.37795851336269537</v>
      </c>
      <c r="K324">
        <f t="shared" si="237"/>
        <v>0.46866055180612215</v>
      </c>
      <c r="L324">
        <f t="shared" si="238"/>
        <v>-1.8226293975623429E-3</v>
      </c>
      <c r="M324">
        <f t="shared" si="231"/>
        <v>-1.6309777928370725E-3</v>
      </c>
      <c r="N324">
        <f t="shared" si="247"/>
        <v>1.7248644425274341E-4</v>
      </c>
      <c r="P324" s="2">
        <f t="shared" ref="P324:P387" si="264">B324-B323</f>
        <v>-0.59000399999999331</v>
      </c>
      <c r="Q324" s="2">
        <f t="shared" ref="Q324:Q387" si="265">IF($P324&gt;0,$P324,0)</f>
        <v>0</v>
      </c>
      <c r="R324" s="2">
        <f t="shared" ref="R324:R387" si="266">IF($P324&lt;0,$P324,0)</f>
        <v>-0.59000399999999331</v>
      </c>
      <c r="S324" s="2">
        <f t="shared" si="234"/>
        <v>-0.52545445454545425</v>
      </c>
      <c r="T324" s="2">
        <f t="shared" si="235"/>
        <v>-0.57799989999999968</v>
      </c>
      <c r="U324" s="9">
        <f t="shared" si="248"/>
        <v>0.90909090909090906</v>
      </c>
      <c r="V324" s="9">
        <f t="shared" si="249"/>
        <v>47.61904761904762</v>
      </c>
      <c r="W324" s="9">
        <f t="shared" si="250"/>
        <v>0.47142857142857147</v>
      </c>
      <c r="X324" s="9">
        <f t="shared" si="236"/>
        <v>0</v>
      </c>
      <c r="Y324" s="9">
        <f t="shared" si="251"/>
        <v>0.9</v>
      </c>
      <c r="AA324" s="8">
        <f t="shared" si="252"/>
        <v>4.94955957123552</v>
      </c>
      <c r="AD324" s="7">
        <f t="shared" ref="AD324:AD387" si="267">LN(B324/B323)</f>
        <v>-6.6505796614452634E-3</v>
      </c>
      <c r="AE324" s="6">
        <f t="shared" si="219"/>
        <v>-1.4270784668678737E-2</v>
      </c>
      <c r="AF324" s="6">
        <f t="shared" si="241"/>
        <v>3.5523775952105516E-3</v>
      </c>
      <c r="AG324" s="6">
        <f t="shared" si="242"/>
        <v>7.7996472397329087E-3</v>
      </c>
      <c r="AI324">
        <f t="shared" si="243"/>
        <v>9.5501565250036384E-8</v>
      </c>
      <c r="AL324" s="7">
        <f t="shared" si="220"/>
        <v>-3.6096984377515552E-2</v>
      </c>
      <c r="AM324" s="6">
        <f t="shared" si="221"/>
        <v>-3.4898799399801346E-2</v>
      </c>
      <c r="AN324" s="6">
        <f t="shared" ref="AN324:AN387" si="268">IF(AA324/AA321&lt;1,_xlfn.STDEV.P(AD324:AE324)*(1/(AA324/AA321)),_xlfn.STDEV.P(AD324:AE324)^(AA324/AA321))</f>
        <v>3.607325883824385E-3</v>
      </c>
      <c r="AO324" s="6">
        <f t="shared" ref="AO324:AO387" si="269">AL324-AM324*(AA324/AA321)</f>
        <v>-8.5553532424677281E-4</v>
      </c>
      <c r="AQ324">
        <f t="shared" ref="AQ324:AQ387" si="270">(AO324^2)/$AR$2</f>
        <v>1.1544805852271777E-9</v>
      </c>
      <c r="AT324" s="7">
        <f t="shared" si="225"/>
        <v>-6.5654728157407485E-2</v>
      </c>
      <c r="AU324" s="6">
        <f t="shared" si="226"/>
        <v>-3.667945245019298E-3</v>
      </c>
      <c r="AV324" s="6">
        <f t="shared" si="222"/>
        <v>3.6996767071850603E-3</v>
      </c>
      <c r="AW324" s="6">
        <f t="shared" si="223"/>
        <v>-6.1967415812806903E-2</v>
      </c>
      <c r="AY324">
        <f t="shared" si="224"/>
        <v>1.2897722936015217</v>
      </c>
      <c r="BB324" s="7">
        <f t="shared" si="232"/>
        <v>-3.1285657462522112E-2</v>
      </c>
      <c r="BC324" s="6">
        <f t="shared" si="233"/>
        <v>5.3105472371124188E-3</v>
      </c>
      <c r="BD324" s="6">
        <f t="shared" si="228"/>
        <v>3.8176419044054465E-3</v>
      </c>
      <c r="BE324" s="6">
        <f t="shared" si="229"/>
        <v>-3.6585716983648972E-2</v>
      </c>
      <c r="BG324">
        <f t="shared" si="230"/>
        <v>0.45056553722821568</v>
      </c>
      <c r="BJ324" s="4">
        <f t="shared" si="253"/>
        <v>88.419998000000007</v>
      </c>
      <c r="BK324" s="3">
        <f t="shared" si="254"/>
        <v>-6.6505796614452634E-3</v>
      </c>
      <c r="BL324" s="3"/>
      <c r="BM324" s="3">
        <f t="shared" si="255"/>
        <v>3.5523775952105516E-3</v>
      </c>
      <c r="BN324" s="3">
        <f t="shared" si="255"/>
        <v>7.7996472397329087E-3</v>
      </c>
      <c r="BO324" s="3">
        <f t="shared" si="256"/>
        <v>-3.6096984377515552E-2</v>
      </c>
      <c r="BP324" s="3"/>
      <c r="BQ324" s="3">
        <f t="shared" si="257"/>
        <v>3.607325883824385E-3</v>
      </c>
      <c r="BR324" s="3">
        <f t="shared" si="257"/>
        <v>-8.5553532424677281E-4</v>
      </c>
      <c r="BS324" s="3">
        <f t="shared" si="258"/>
        <v>-6.5654728157407485E-2</v>
      </c>
      <c r="BT324" s="3"/>
      <c r="BU324" s="3">
        <f t="shared" si="259"/>
        <v>3.6996767071850603E-3</v>
      </c>
      <c r="BV324" s="3">
        <f t="shared" si="259"/>
        <v>-6.1967415812806903E-2</v>
      </c>
      <c r="BW324" s="3">
        <f t="shared" si="260"/>
        <v>-3.1285657462522112E-2</v>
      </c>
      <c r="BX324" s="3"/>
      <c r="BY324" s="3">
        <f t="shared" si="261"/>
        <v>3.8176419044054465E-3</v>
      </c>
      <c r="BZ324" s="3">
        <f t="shared" si="261"/>
        <v>-3.6585716983648972E-2</v>
      </c>
    </row>
    <row r="325" spans="1:78" s="2" customFormat="1" hidden="1">
      <c r="A325" s="11">
        <v>41435</v>
      </c>
      <c r="B325">
        <v>88.330001999999993</v>
      </c>
      <c r="C325">
        <f t="shared" si="239"/>
        <v>98.779999000000004</v>
      </c>
      <c r="D325">
        <f t="shared" si="240"/>
        <v>88.330001999999993</v>
      </c>
      <c r="E325" s="10">
        <f t="shared" si="244"/>
        <v>4.8560777158586747E-2</v>
      </c>
      <c r="F325" s="10">
        <f t="shared" si="245"/>
        <v>0</v>
      </c>
      <c r="G325" s="33">
        <f t="shared" si="262"/>
        <v>0.76781330384506885</v>
      </c>
      <c r="H325" s="33">
        <f t="shared" si="263"/>
        <v>0</v>
      </c>
      <c r="I325" s="10">
        <f t="shared" si="246"/>
        <v>0.76781330384506885</v>
      </c>
      <c r="J325">
        <f t="shared" si="227"/>
        <v>0.39523343090108237</v>
      </c>
      <c r="K325">
        <f t="shared" si="237"/>
        <v>0.45672998900286454</v>
      </c>
      <c r="L325">
        <f t="shared" si="238"/>
        <v>-1.8366638633311705E-3</v>
      </c>
      <c r="M325">
        <f t="shared" si="231"/>
        <v>-1.6653922915118872E-3</v>
      </c>
      <c r="N325">
        <f t="shared" si="247"/>
        <v>1.5414441463735496E-4</v>
      </c>
      <c r="P325" s="2">
        <f t="shared" si="264"/>
        <v>-8.999600000001351E-2</v>
      </c>
      <c r="Q325" s="2">
        <f t="shared" si="265"/>
        <v>0</v>
      </c>
      <c r="R325" s="2">
        <f t="shared" si="266"/>
        <v>-8.999600000001351E-2</v>
      </c>
      <c r="S325" s="2">
        <f t="shared" si="234"/>
        <v>-0.52954518181818211</v>
      </c>
      <c r="T325" s="2">
        <f t="shared" si="235"/>
        <v>-0.53549955000000082</v>
      </c>
      <c r="U325" s="9">
        <f t="shared" si="248"/>
        <v>0.98888072234268221</v>
      </c>
      <c r="V325" s="9">
        <f t="shared" si="249"/>
        <v>49.720463939028463</v>
      </c>
      <c r="W325" s="9">
        <f t="shared" si="250"/>
        <v>0.45251582454874389</v>
      </c>
      <c r="X325" s="9">
        <f t="shared" si="236"/>
        <v>0.23475924251035687</v>
      </c>
      <c r="Y325" s="9">
        <f t="shared" si="251"/>
        <v>0.89788716681740688</v>
      </c>
      <c r="AA325" s="8">
        <f t="shared" si="252"/>
        <v>4.9457905666818709</v>
      </c>
      <c r="AD325" s="7">
        <f t="shared" si="267"/>
        <v>-1.0183423793756687E-3</v>
      </c>
      <c r="AE325" s="6">
        <f t="shared" ref="AE325:AE388" si="271">AVERAGE(AD324:AD325)</f>
        <v>-3.8344610204104658E-3</v>
      </c>
      <c r="AF325" s="6">
        <f t="shared" si="241"/>
        <v>1.4091323505859561E-3</v>
      </c>
      <c r="AG325" s="6">
        <f t="shared" si="242"/>
        <v>2.8131987648642577E-3</v>
      </c>
      <c r="AI325">
        <f t="shared" si="243"/>
        <v>1.2423998886395265E-8</v>
      </c>
      <c r="AL325" s="7">
        <f t="shared" si="220"/>
        <v>-2.9559911716733181E-2</v>
      </c>
      <c r="AM325" s="6">
        <f t="shared" si="221"/>
        <v>-3.3684338960426594E-2</v>
      </c>
      <c r="AN325" s="6">
        <f t="shared" si="268"/>
        <v>1.2523258250572683E-3</v>
      </c>
      <c r="AO325" s="6">
        <f t="shared" si="269"/>
        <v>4.7257694707149508E-3</v>
      </c>
      <c r="AQ325">
        <f t="shared" si="270"/>
        <v>3.5225389732399791E-8</v>
      </c>
      <c r="AT325" s="7">
        <f t="shared" si="225"/>
        <v>-7.1533080231123508E-2</v>
      </c>
      <c r="AU325" s="6">
        <f t="shared" si="226"/>
        <v>-1.524520134303815E-2</v>
      </c>
      <c r="AV325" s="6">
        <f t="shared" si="222"/>
        <v>1.3932733550446525E-3</v>
      </c>
      <c r="AW325" s="6">
        <f t="shared" si="223"/>
        <v>-5.6263366729873435E-2</v>
      </c>
      <c r="AY325">
        <f t="shared" si="224"/>
        <v>1.0632556642593161</v>
      </c>
      <c r="BB325" s="7">
        <f t="shared" si="232"/>
        <v>-3.6897172708458922E-2</v>
      </c>
      <c r="BC325" s="6">
        <f t="shared" si="233"/>
        <v>3.3518065533482896E-3</v>
      </c>
      <c r="BD325" s="6">
        <f t="shared" si="228"/>
        <v>1.4143879798867156E-3</v>
      </c>
      <c r="BE325" s="6">
        <f t="shared" si="229"/>
        <v>-4.0233981649942831E-2</v>
      </c>
      <c r="BG325">
        <f t="shared" si="230"/>
        <v>0.54490507968102853</v>
      </c>
      <c r="BJ325" s="4">
        <f t="shared" si="253"/>
        <v>88.330001999999993</v>
      </c>
      <c r="BK325" s="3">
        <f t="shared" si="254"/>
        <v>-1.0183423793756687E-3</v>
      </c>
      <c r="BL325" s="3"/>
      <c r="BM325" s="3">
        <f t="shared" si="255"/>
        <v>1.4091323505859561E-3</v>
      </c>
      <c r="BN325" s="3">
        <f t="shared" si="255"/>
        <v>2.8131987648642577E-3</v>
      </c>
      <c r="BO325" s="3">
        <f t="shared" si="256"/>
        <v>-2.9559911716733181E-2</v>
      </c>
      <c r="BP325" s="3"/>
      <c r="BQ325" s="3">
        <f t="shared" si="257"/>
        <v>1.2523258250572683E-3</v>
      </c>
      <c r="BR325" s="3">
        <f t="shared" si="257"/>
        <v>4.7257694707149508E-3</v>
      </c>
      <c r="BS325" s="3">
        <f t="shared" si="258"/>
        <v>-7.1533080231123508E-2</v>
      </c>
      <c r="BT325" s="3"/>
      <c r="BU325" s="3">
        <f t="shared" si="259"/>
        <v>1.3932733550446525E-3</v>
      </c>
      <c r="BV325" s="3">
        <f t="shared" si="259"/>
        <v>-5.6263366729873435E-2</v>
      </c>
      <c r="BW325" s="3">
        <f t="shared" si="260"/>
        <v>-3.6897172708458922E-2</v>
      </c>
      <c r="BX325" s="3"/>
      <c r="BY325" s="3">
        <f t="shared" si="261"/>
        <v>1.4143879798867156E-3</v>
      </c>
      <c r="BZ325" s="3">
        <f t="shared" si="261"/>
        <v>-4.0233981649942831E-2</v>
      </c>
    </row>
    <row r="326" spans="1:78" s="2" customFormat="1" hidden="1">
      <c r="A326" s="11">
        <v>41442</v>
      </c>
      <c r="B326">
        <v>83.720000999999996</v>
      </c>
      <c r="C326">
        <f t="shared" si="239"/>
        <v>98.779999000000004</v>
      </c>
      <c r="D326">
        <f t="shared" si="240"/>
        <v>83.720000999999996</v>
      </c>
      <c r="E326" s="10">
        <f t="shared" si="244"/>
        <v>7.1839792574833486E-2</v>
      </c>
      <c r="F326" s="10">
        <f t="shared" si="245"/>
        <v>0</v>
      </c>
      <c r="G326" s="33">
        <f t="shared" si="262"/>
        <v>1.1358868558526307</v>
      </c>
      <c r="H326" s="33">
        <f t="shared" si="263"/>
        <v>0</v>
      </c>
      <c r="I326" s="10">
        <f t="shared" si="246"/>
        <v>1.1358868558526307</v>
      </c>
      <c r="J326">
        <f t="shared" si="227"/>
        <v>0.44670518613453236</v>
      </c>
      <c r="K326">
        <f t="shared" si="237"/>
        <v>0.44674387300291479</v>
      </c>
      <c r="L326">
        <f t="shared" si="238"/>
        <v>-1.8234930075125757E-3</v>
      </c>
      <c r="M326">
        <f t="shared" si="231"/>
        <v>-1.696308455264873E-3</v>
      </c>
      <c r="N326">
        <f t="shared" si="247"/>
        <v>1.144660970229324E-4</v>
      </c>
      <c r="P326" s="2">
        <f t="shared" si="264"/>
        <v>-4.6100009999999969</v>
      </c>
      <c r="Q326" s="2">
        <f t="shared" si="265"/>
        <v>0</v>
      </c>
      <c r="R326" s="2">
        <f t="shared" si="266"/>
        <v>-4.6100009999999969</v>
      </c>
      <c r="S326" s="2">
        <f t="shared" si="234"/>
        <v>-0.73909068181818194</v>
      </c>
      <c r="T326" s="2">
        <f t="shared" si="235"/>
        <v>-0.66799965000000017</v>
      </c>
      <c r="U326" s="9">
        <f t="shared" si="248"/>
        <v>1.1064237560875694</v>
      </c>
      <c r="V326" s="9">
        <f t="shared" si="249"/>
        <v>52.526171568754968</v>
      </c>
      <c r="W326" s="9">
        <f t="shared" si="250"/>
        <v>0.42726445588120526</v>
      </c>
      <c r="X326" s="9">
        <f t="shared" si="236"/>
        <v>0.72154605451687548</v>
      </c>
      <c r="Y326" s="9">
        <f t="shared" si="251"/>
        <v>0.89350608550934818</v>
      </c>
      <c r="AA326" s="8">
        <f t="shared" si="252"/>
        <v>4.967590193622109</v>
      </c>
      <c r="AD326" s="7">
        <f t="shared" si="267"/>
        <v>-5.3601913877028298E-2</v>
      </c>
      <c r="AE326" s="6">
        <f t="shared" si="271"/>
        <v>-2.7310128128201983E-2</v>
      </c>
      <c r="AF326" s="6">
        <f t="shared" si="241"/>
        <v>1.2897283755285167E-2</v>
      </c>
      <c r="AG326" s="6">
        <f t="shared" si="242"/>
        <v>-2.6171410533406644E-2</v>
      </c>
      <c r="AI326">
        <f t="shared" si="243"/>
        <v>1.0752633113157115E-6</v>
      </c>
      <c r="AL326" s="7">
        <f t="shared" ref="AL326:AL389" si="272">LN(B326/B323)</f>
        <v>-6.1270835917849334E-2</v>
      </c>
      <c r="AM326" s="6">
        <f t="shared" ref="AM326:AM389" si="273">AVERAGE(AL323:AL326)</f>
        <v>-4.1157646962139749E-2</v>
      </c>
      <c r="AN326" s="6">
        <f t="shared" si="268"/>
        <v>1.2251701058305857E-2</v>
      </c>
      <c r="AO326" s="6">
        <f t="shared" si="269"/>
        <v>-1.9443851317893196E-2</v>
      </c>
      <c r="AQ326">
        <f t="shared" si="270"/>
        <v>5.9631443859990058E-7</v>
      </c>
      <c r="AT326" s="7">
        <f t="shared" si="225"/>
        <v>-0.11453942950475814</v>
      </c>
      <c r="AU326" s="6">
        <f t="shared" si="226"/>
        <v>-3.5816293333325123E-2</v>
      </c>
      <c r="AV326" s="6">
        <f t="shared" si="222"/>
        <v>1.2507729829710735E-2</v>
      </c>
      <c r="AW326" s="6">
        <f t="shared" si="223"/>
        <v>-7.8311673688265748E-2</v>
      </c>
      <c r="AY326">
        <f t="shared" si="224"/>
        <v>2.0598674941328872</v>
      </c>
      <c r="BB326" s="7">
        <f t="shared" si="232"/>
        <v>-0.11411325219709714</v>
      </c>
      <c r="BC326" s="6">
        <f t="shared" si="233"/>
        <v>-4.6171309146045949E-3</v>
      </c>
      <c r="BD326" s="6">
        <f t="shared" si="228"/>
        <v>1.3145834762656485E-2</v>
      </c>
      <c r="BE326" s="6">
        <f t="shared" si="229"/>
        <v>-0.10949611657061369</v>
      </c>
      <c r="BG326">
        <f t="shared" si="230"/>
        <v>4.035824409126163</v>
      </c>
      <c r="BJ326" s="4">
        <f t="shared" si="253"/>
        <v>83.720000999999996</v>
      </c>
      <c r="BK326" s="3">
        <f t="shared" si="254"/>
        <v>-5.3601913877028298E-2</v>
      </c>
      <c r="BL326" s="3"/>
      <c r="BM326" s="3">
        <f t="shared" si="255"/>
        <v>1.2897283755285167E-2</v>
      </c>
      <c r="BN326" s="3">
        <f t="shared" si="255"/>
        <v>-2.6171410533406644E-2</v>
      </c>
      <c r="BO326" s="3">
        <f t="shared" si="256"/>
        <v>-6.1270835917849334E-2</v>
      </c>
      <c r="BP326" s="3"/>
      <c r="BQ326" s="3">
        <f t="shared" si="257"/>
        <v>1.2251701058305857E-2</v>
      </c>
      <c r="BR326" s="3">
        <f t="shared" si="257"/>
        <v>-1.9443851317893196E-2</v>
      </c>
      <c r="BS326" s="3">
        <f t="shared" si="258"/>
        <v>-0.11453942950475814</v>
      </c>
      <c r="BT326" s="3"/>
      <c r="BU326" s="3">
        <f t="shared" si="259"/>
        <v>1.2507729829710735E-2</v>
      </c>
      <c r="BV326" s="3">
        <f t="shared" si="259"/>
        <v>-7.8311673688265748E-2</v>
      </c>
      <c r="BW326" s="3">
        <f t="shared" si="260"/>
        <v>-0.11411325219709714</v>
      </c>
      <c r="BX326" s="3"/>
      <c r="BY326" s="3">
        <f t="shared" si="261"/>
        <v>1.3145834762656485E-2</v>
      </c>
      <c r="BZ326" s="3">
        <f t="shared" si="261"/>
        <v>-0.10949611657061369</v>
      </c>
    </row>
    <row r="327" spans="1:78" s="2" customFormat="1" hidden="1">
      <c r="A327" s="11">
        <v>41449</v>
      </c>
      <c r="B327">
        <v>85.160004000000001</v>
      </c>
      <c r="C327">
        <f t="shared" si="239"/>
        <v>98.779999000000004</v>
      </c>
      <c r="D327">
        <f t="shared" si="240"/>
        <v>83.720000999999996</v>
      </c>
      <c r="E327" s="10">
        <f t="shared" si="244"/>
        <v>6.4433344263672518E-2</v>
      </c>
      <c r="F327" s="10">
        <f t="shared" si="245"/>
        <v>7.4064483111610071E-3</v>
      </c>
      <c r="G327" s="33">
        <f t="shared" si="262"/>
        <v>1.01878062567475</v>
      </c>
      <c r="H327" s="33">
        <f t="shared" si="263"/>
        <v>0.10539560716009323</v>
      </c>
      <c r="I327" s="10">
        <f t="shared" si="246"/>
        <v>1.01878062567475</v>
      </c>
      <c r="J327">
        <f t="shared" si="227"/>
        <v>0.48983334402846912</v>
      </c>
      <c r="K327">
        <f t="shared" si="237"/>
        <v>0.43864362640375215</v>
      </c>
      <c r="L327">
        <f t="shared" si="238"/>
        <v>-1.7748051451874748E-3</v>
      </c>
      <c r="M327">
        <f t="shared" si="231"/>
        <v>-1.7203170251246687E-3</v>
      </c>
      <c r="N327">
        <f t="shared" si="247"/>
        <v>4.9039308056525543E-5</v>
      </c>
      <c r="P327" s="2">
        <f t="shared" si="264"/>
        <v>1.4400030000000044</v>
      </c>
      <c r="Q327" s="2">
        <f t="shared" si="265"/>
        <v>1.4400030000000044</v>
      </c>
      <c r="R327" s="2">
        <f t="shared" si="266"/>
        <v>0</v>
      </c>
      <c r="S327" s="2">
        <f t="shared" si="234"/>
        <v>-0.69636327272727339</v>
      </c>
      <c r="T327" s="2">
        <f t="shared" si="235"/>
        <v>-0.66799965000000017</v>
      </c>
      <c r="U327" s="9">
        <f t="shared" si="248"/>
        <v>1.0424605353120666</v>
      </c>
      <c r="V327" s="9">
        <f t="shared" si="249"/>
        <v>51.039445672951018</v>
      </c>
      <c r="W327" s="9">
        <f t="shared" si="250"/>
        <v>0.44064498894344084</v>
      </c>
      <c r="X327" s="9">
        <f t="shared" si="236"/>
        <v>0.50293710653434409</v>
      </c>
      <c r="Y327" s="9">
        <f t="shared" si="251"/>
        <v>0.89547356604119099</v>
      </c>
      <c r="AA327" s="8">
        <f t="shared" si="252"/>
        <v>5.0260009383211575</v>
      </c>
      <c r="AD327" s="7">
        <f t="shared" si="267"/>
        <v>1.7053977473310319E-2</v>
      </c>
      <c r="AE327" s="6">
        <f t="shared" si="271"/>
        <v>-1.8273968201858989E-2</v>
      </c>
      <c r="AF327" s="6">
        <f t="shared" si="241"/>
        <v>1.6845232577747803E-2</v>
      </c>
      <c r="AG327" s="6">
        <f t="shared" si="242"/>
        <v>3.5542817685474778E-2</v>
      </c>
      <c r="AI327">
        <f t="shared" si="243"/>
        <v>1.9831897786858692E-6</v>
      </c>
      <c r="AL327" s="7">
        <f t="shared" si="272"/>
        <v>-3.7566278783093772E-2</v>
      </c>
      <c r="AM327" s="6">
        <f t="shared" si="273"/>
        <v>-4.1123502698797956E-2</v>
      </c>
      <c r="AN327" s="6">
        <f t="shared" si="268"/>
        <v>1.6596491604615689E-2</v>
      </c>
      <c r="AO327" s="6">
        <f t="shared" si="269"/>
        <v>4.1923383577880252E-3</v>
      </c>
      <c r="AQ327">
        <f t="shared" si="270"/>
        <v>2.7721925719528069E-8</v>
      </c>
      <c r="AT327" s="7">
        <f t="shared" si="225"/>
        <v>-8.1919714281000075E-2</v>
      </c>
      <c r="AU327" s="6">
        <f t="shared" si="226"/>
        <v>-5.0625879504831266E-2</v>
      </c>
      <c r="AV327" s="6">
        <f t="shared" si="222"/>
        <v>1.5858251722746495E-2</v>
      </c>
      <c r="AW327" s="6">
        <f t="shared" si="223"/>
        <v>-2.9941247516251213E-2</v>
      </c>
      <c r="AY327">
        <f t="shared" si="224"/>
        <v>0.30111060775574067</v>
      </c>
      <c r="BB327" s="7">
        <f t="shared" si="232"/>
        <v>-9.7911447789380948E-2</v>
      </c>
      <c r="BC327" s="6">
        <f t="shared" si="233"/>
        <v>-1.3203765149548621E-2</v>
      </c>
      <c r="BD327" s="6">
        <f t="shared" si="228"/>
        <v>1.6413045538690961E-2</v>
      </c>
      <c r="BE327" s="6">
        <f t="shared" si="229"/>
        <v>-8.4467402568638689E-2</v>
      </c>
      <c r="BG327">
        <f t="shared" si="230"/>
        <v>2.4016687575444409</v>
      </c>
      <c r="BJ327" s="4">
        <f t="shared" si="253"/>
        <v>85.160004000000001</v>
      </c>
      <c r="BK327" s="3">
        <f t="shared" si="254"/>
        <v>1.7053977473310319E-2</v>
      </c>
      <c r="BL327" s="3"/>
      <c r="BM327" s="3">
        <f t="shared" si="255"/>
        <v>1.6845232577747803E-2</v>
      </c>
      <c r="BN327" s="3">
        <f t="shared" si="255"/>
        <v>3.5542817685474778E-2</v>
      </c>
      <c r="BO327" s="3">
        <f t="shared" si="256"/>
        <v>-3.7566278783093772E-2</v>
      </c>
      <c r="BP327" s="3"/>
      <c r="BQ327" s="3">
        <f t="shared" si="257"/>
        <v>1.6596491604615689E-2</v>
      </c>
      <c r="BR327" s="3">
        <f t="shared" si="257"/>
        <v>4.1923383577880252E-3</v>
      </c>
      <c r="BS327" s="3">
        <f t="shared" si="258"/>
        <v>-8.1919714281000075E-2</v>
      </c>
      <c r="BT327" s="3"/>
      <c r="BU327" s="3">
        <f t="shared" si="259"/>
        <v>1.5858251722746495E-2</v>
      </c>
      <c r="BV327" s="3">
        <f t="shared" si="259"/>
        <v>-2.9941247516251213E-2</v>
      </c>
      <c r="BW327" s="3">
        <f t="shared" si="260"/>
        <v>-9.7911447789380948E-2</v>
      </c>
      <c r="BX327" s="3"/>
      <c r="BY327" s="3">
        <f t="shared" si="261"/>
        <v>1.6413045538690961E-2</v>
      </c>
      <c r="BZ327" s="3">
        <f t="shared" si="261"/>
        <v>-8.4467402568638689E-2</v>
      </c>
    </row>
    <row r="328" spans="1:78" s="2" customFormat="1" hidden="1">
      <c r="A328" s="11">
        <v>41456</v>
      </c>
      <c r="B328">
        <v>83.25</v>
      </c>
      <c r="C328">
        <f t="shared" si="239"/>
        <v>98.779999000000004</v>
      </c>
      <c r="D328">
        <f t="shared" si="240"/>
        <v>83.25</v>
      </c>
      <c r="E328" s="10">
        <f t="shared" si="244"/>
        <v>7.4284775250588769E-2</v>
      </c>
      <c r="F328" s="10">
        <f t="shared" si="245"/>
        <v>0</v>
      </c>
      <c r="G328" s="33">
        <f t="shared" si="262"/>
        <v>1.174545426327829</v>
      </c>
      <c r="H328" s="33">
        <f t="shared" si="263"/>
        <v>0</v>
      </c>
      <c r="I328" s="10">
        <f t="shared" si="246"/>
        <v>1.174545426327829</v>
      </c>
      <c r="J328">
        <f t="shared" si="227"/>
        <v>0.54134453107313307</v>
      </c>
      <c r="K328">
        <f t="shared" si="237"/>
        <v>0.43276502397701372</v>
      </c>
      <c r="L328">
        <f t="shared" si="238"/>
        <v>-1.6856020734859634E-3</v>
      </c>
      <c r="M328">
        <f t="shared" si="231"/>
        <v>-1.733374725201673E-3</v>
      </c>
      <c r="N328">
        <f t="shared" si="247"/>
        <v>-4.2995386544138614E-5</v>
      </c>
      <c r="P328" s="2">
        <f t="shared" si="264"/>
        <v>-1.9100040000000007</v>
      </c>
      <c r="Q328" s="2">
        <f t="shared" si="265"/>
        <v>0</v>
      </c>
      <c r="R328" s="2">
        <f t="shared" si="266"/>
        <v>-1.9100040000000007</v>
      </c>
      <c r="S328" s="2">
        <f t="shared" si="234"/>
        <v>-0.69409077272727293</v>
      </c>
      <c r="T328" s="2">
        <f t="shared" si="235"/>
        <v>-0.7634998500000002</v>
      </c>
      <c r="U328" s="9">
        <f t="shared" si="248"/>
        <v>0.90909090909090917</v>
      </c>
      <c r="V328" s="9">
        <f t="shared" si="249"/>
        <v>47.61904761904762</v>
      </c>
      <c r="W328" s="9">
        <f t="shared" si="250"/>
        <v>0.47142857142857147</v>
      </c>
      <c r="X328" s="9">
        <f t="shared" si="236"/>
        <v>0</v>
      </c>
      <c r="Y328" s="9">
        <f t="shared" si="251"/>
        <v>0.9</v>
      </c>
      <c r="AA328" s="8">
        <f t="shared" si="252"/>
        <v>5.1127301071151603</v>
      </c>
      <c r="AD328" s="7">
        <f t="shared" si="267"/>
        <v>-2.2683758135133066E-2</v>
      </c>
      <c r="AE328" s="6">
        <f t="shared" si="271"/>
        <v>-2.8148903309113734E-3</v>
      </c>
      <c r="AF328" s="6">
        <f t="shared" si="241"/>
        <v>9.1744835948953402E-3</v>
      </c>
      <c r="AG328" s="6">
        <f t="shared" si="242"/>
        <v>-1.9820293778541592E-2</v>
      </c>
      <c r="AI328">
        <f t="shared" si="243"/>
        <v>6.1670964751600401E-7</v>
      </c>
      <c r="AL328" s="7">
        <f t="shared" si="272"/>
        <v>-5.9231694538851208E-2</v>
      </c>
      <c r="AM328" s="6">
        <f t="shared" si="273"/>
        <v>-4.6907180239131874E-2</v>
      </c>
      <c r="AN328" s="6">
        <f t="shared" si="268"/>
        <v>8.5023497634281013E-3</v>
      </c>
      <c r="AO328" s="6">
        <f t="shared" si="269"/>
        <v>-1.0741215733683265E-2</v>
      </c>
      <c r="AQ328">
        <f t="shared" si="270"/>
        <v>1.8197746914436109E-7</v>
      </c>
      <c r="AT328" s="7">
        <f t="shared" si="225"/>
        <v>-9.6347021295742352E-2</v>
      </c>
      <c r="AU328" s="6">
        <f t="shared" si="226"/>
        <v>-6.4302729421222088E-2</v>
      </c>
      <c r="AV328" s="6">
        <f t="shared" ref="AV328:AV391" si="274">IF(AA328/AA321&lt;1,_xlfn.STDEV.P(AD328:AE328)*(1/(AA328/AA321)),_xlfn.STDEV.P(AD328:AE328)^(AA328/AA321))</f>
        <v>8.1433386361706751E-3</v>
      </c>
      <c r="AW328" s="6">
        <f t="shared" ref="AW328:AW391" si="275">AT328-AU328*(AA328/AA321)</f>
        <v>-2.9272282448579656E-2</v>
      </c>
      <c r="AY328">
        <f t="shared" si="224"/>
        <v>0.28780573686275784</v>
      </c>
      <c r="BB328" s="7">
        <f t="shared" si="232"/>
        <v>-0.12590476507563428</v>
      </c>
      <c r="BC328" s="6">
        <f t="shared" si="233"/>
        <v>-2.5037491487791868E-2</v>
      </c>
      <c r="BD328" s="6">
        <f t="shared" si="228"/>
        <v>8.3213096052434064E-3</v>
      </c>
      <c r="BE328" s="6">
        <f t="shared" si="229"/>
        <v>-9.9905312130747354E-2</v>
      </c>
      <c r="BG328">
        <f t="shared" si="230"/>
        <v>3.3597889039269462</v>
      </c>
      <c r="BJ328" s="4">
        <f t="shared" si="253"/>
        <v>83.25</v>
      </c>
      <c r="BK328" s="3">
        <f t="shared" si="254"/>
        <v>-2.2683758135133066E-2</v>
      </c>
      <c r="BL328" s="3"/>
      <c r="BM328" s="3">
        <f t="shared" si="255"/>
        <v>9.1744835948953402E-3</v>
      </c>
      <c r="BN328" s="3">
        <f t="shared" si="255"/>
        <v>-1.9820293778541592E-2</v>
      </c>
      <c r="BO328" s="3">
        <f t="shared" si="256"/>
        <v>-5.9231694538851208E-2</v>
      </c>
      <c r="BP328" s="3"/>
      <c r="BQ328" s="3">
        <f t="shared" si="257"/>
        <v>8.5023497634281013E-3</v>
      </c>
      <c r="BR328" s="3">
        <f t="shared" si="257"/>
        <v>-1.0741215733683265E-2</v>
      </c>
      <c r="BS328" s="3">
        <f t="shared" si="258"/>
        <v>-9.6347021295742352E-2</v>
      </c>
      <c r="BT328" s="3"/>
      <c r="BU328" s="3">
        <f t="shared" si="259"/>
        <v>8.1433386361706751E-3</v>
      </c>
      <c r="BV328" s="3">
        <f t="shared" si="259"/>
        <v>-2.9272282448579656E-2</v>
      </c>
      <c r="BW328" s="3">
        <f t="shared" si="260"/>
        <v>-0.12590476507563428</v>
      </c>
      <c r="BX328" s="3"/>
      <c r="BY328" s="3">
        <f t="shared" si="261"/>
        <v>8.3213096052434064E-3</v>
      </c>
      <c r="BZ328" s="3">
        <f t="shared" si="261"/>
        <v>-9.9905312130747354E-2</v>
      </c>
    </row>
    <row r="329" spans="1:78" s="2" customFormat="1" hidden="1">
      <c r="A329" s="11">
        <v>41463</v>
      </c>
      <c r="B329">
        <v>84.300003000000004</v>
      </c>
      <c r="C329">
        <f t="shared" si="239"/>
        <v>98.779999000000004</v>
      </c>
      <c r="D329">
        <f t="shared" si="240"/>
        <v>83.25</v>
      </c>
      <c r="E329" s="10">
        <f t="shared" si="244"/>
        <v>6.8841427348884557E-2</v>
      </c>
      <c r="F329" s="10">
        <f t="shared" si="245"/>
        <v>5.4433479017042125E-3</v>
      </c>
      <c r="G329" s="33">
        <f t="shared" si="262"/>
        <v>1.0884785389974105</v>
      </c>
      <c r="H329" s="33">
        <f t="shared" si="263"/>
        <v>7.7460198597376448E-2</v>
      </c>
      <c r="I329" s="10">
        <f t="shared" si="246"/>
        <v>1.0884785389974105</v>
      </c>
      <c r="J329">
        <f t="shared" si="227"/>
        <v>0.58493965052366736</v>
      </c>
      <c r="K329">
        <f t="shared" si="237"/>
        <v>0.4292882202960544</v>
      </c>
      <c r="L329">
        <f t="shared" si="238"/>
        <v>-1.5531434799484346E-3</v>
      </c>
      <c r="M329">
        <f t="shared" si="231"/>
        <v>-1.7310952534070536E-3</v>
      </c>
      <c r="N329">
        <f t="shared" si="247"/>
        <v>-1.6015659611275706E-4</v>
      </c>
      <c r="P329" s="2">
        <f t="shared" si="264"/>
        <v>1.0500030000000038</v>
      </c>
      <c r="Q329" s="2">
        <f t="shared" si="265"/>
        <v>1.0500030000000038</v>
      </c>
      <c r="R329" s="2">
        <f t="shared" si="266"/>
        <v>0</v>
      </c>
      <c r="S329" s="2">
        <f t="shared" si="234"/>
        <v>-0.69409077272727293</v>
      </c>
      <c r="T329" s="2">
        <f t="shared" si="235"/>
        <v>-0.7634998500000002</v>
      </c>
      <c r="U329" s="9">
        <f t="shared" si="248"/>
        <v>0.90909090909090917</v>
      </c>
      <c r="V329" s="9">
        <f t="shared" si="249"/>
        <v>47.61904761904762</v>
      </c>
      <c r="W329" s="9">
        <f t="shared" si="250"/>
        <v>0.47142857142857147</v>
      </c>
      <c r="X329" s="9">
        <f t="shared" si="236"/>
        <v>0</v>
      </c>
      <c r="Y329" s="9">
        <f t="shared" si="251"/>
        <v>0.9</v>
      </c>
      <c r="AA329" s="8">
        <f t="shared" si="252"/>
        <v>5.1562080653561262</v>
      </c>
      <c r="AD329" s="7">
        <f t="shared" si="267"/>
        <v>1.2533771734444534E-2</v>
      </c>
      <c r="AE329" s="6">
        <f t="shared" si="271"/>
        <v>-5.0749932003442662E-3</v>
      </c>
      <c r="AF329" s="6">
        <f t="shared" si="241"/>
        <v>8.4570889914911442E-3</v>
      </c>
      <c r="AG329" s="6">
        <f t="shared" si="242"/>
        <v>1.7651921983530858E-2</v>
      </c>
      <c r="AI329">
        <f t="shared" si="243"/>
        <v>4.8915282529459963E-7</v>
      </c>
      <c r="AL329" s="7">
        <f t="shared" si="272"/>
        <v>6.9039910726217141E-3</v>
      </c>
      <c r="AM329" s="6">
        <f t="shared" si="273"/>
        <v>-3.7791204541793154E-2</v>
      </c>
      <c r="AN329" s="6">
        <f t="shared" si="268"/>
        <v>7.3563053804736791E-3</v>
      </c>
      <c r="AO329" s="6">
        <f t="shared" si="269"/>
        <v>4.6130116027151356E-2</v>
      </c>
      <c r="AQ329">
        <f t="shared" si="270"/>
        <v>3.3564473259912401E-6</v>
      </c>
      <c r="AT329" s="7">
        <f t="shared" si="225"/>
        <v>-7.6257834521139753E-2</v>
      </c>
      <c r="AU329" s="6">
        <f t="shared" si="226"/>
        <v>-7.3862227992418608E-2</v>
      </c>
      <c r="AV329" s="6">
        <f t="shared" si="274"/>
        <v>6.5917957760517776E-3</v>
      </c>
      <c r="AW329" s="6">
        <f t="shared" si="275"/>
        <v>2.1215536618134495E-3</v>
      </c>
      <c r="AY329">
        <f t="shared" ref="AY329:AY392" si="276">(AW329^2)/$AX$2</f>
        <v>1.5117999086475653E-3</v>
      </c>
      <c r="BB329" s="7">
        <f t="shared" si="232"/>
        <v>-0.11823100303553001</v>
      </c>
      <c r="BC329" s="6">
        <f t="shared" si="233"/>
        <v>-3.8460503485844406E-2</v>
      </c>
      <c r="BD329" s="6">
        <f t="shared" si="228"/>
        <v>7.1418605303160999E-3</v>
      </c>
      <c r="BE329" s="6">
        <f t="shared" si="229"/>
        <v>-7.8069736398739098E-2</v>
      </c>
      <c r="BG329">
        <f t="shared" si="230"/>
        <v>2.05163573737254</v>
      </c>
      <c r="BJ329" s="4">
        <f t="shared" si="253"/>
        <v>84.300003000000004</v>
      </c>
      <c r="BK329" s="3">
        <f t="shared" si="254"/>
        <v>1.2533771734444534E-2</v>
      </c>
      <c r="BL329" s="3"/>
      <c r="BM329" s="3">
        <f t="shared" si="255"/>
        <v>8.4570889914911442E-3</v>
      </c>
      <c r="BN329" s="3">
        <f t="shared" si="255"/>
        <v>1.7651921983530858E-2</v>
      </c>
      <c r="BO329" s="3">
        <f t="shared" si="256"/>
        <v>6.9039910726217141E-3</v>
      </c>
      <c r="BP329" s="3"/>
      <c r="BQ329" s="3">
        <f t="shared" si="257"/>
        <v>7.3563053804736791E-3</v>
      </c>
      <c r="BR329" s="3">
        <f t="shared" si="257"/>
        <v>4.6130116027151356E-2</v>
      </c>
      <c r="BS329" s="3">
        <f t="shared" si="258"/>
        <v>-7.6257834521139753E-2</v>
      </c>
      <c r="BT329" s="3"/>
      <c r="BU329" s="3">
        <f t="shared" si="259"/>
        <v>6.5917957760517776E-3</v>
      </c>
      <c r="BV329" s="3">
        <f t="shared" si="259"/>
        <v>2.1215536618134495E-3</v>
      </c>
      <c r="BW329" s="3">
        <f t="shared" si="260"/>
        <v>-0.11823100303553001</v>
      </c>
      <c r="BX329" s="3"/>
      <c r="BY329" s="3">
        <f t="shared" si="261"/>
        <v>7.1418605303160999E-3</v>
      </c>
      <c r="BZ329" s="3">
        <f t="shared" si="261"/>
        <v>-7.8069736398739098E-2</v>
      </c>
    </row>
    <row r="330" spans="1:78" s="2" customFormat="1" hidden="1">
      <c r="A330" s="11">
        <v>41470</v>
      </c>
      <c r="B330">
        <v>85.209998999999996</v>
      </c>
      <c r="C330">
        <f t="shared" si="239"/>
        <v>98.779999000000004</v>
      </c>
      <c r="D330">
        <f t="shared" si="240"/>
        <v>83.25</v>
      </c>
      <c r="E330" s="10">
        <f t="shared" si="244"/>
        <v>6.4178457219431606E-2</v>
      </c>
      <c r="F330" s="10">
        <f t="shared" si="245"/>
        <v>1.0106318031157189E-2</v>
      </c>
      <c r="G330" s="33">
        <f t="shared" si="262"/>
        <v>1.0147505076454031</v>
      </c>
      <c r="H330" s="33">
        <f t="shared" si="263"/>
        <v>0.14381542681418366</v>
      </c>
      <c r="I330" s="10">
        <f t="shared" si="246"/>
        <v>1.0147505076454031</v>
      </c>
      <c r="J330">
        <f t="shared" si="227"/>
        <v>0.6279725302156971</v>
      </c>
      <c r="K330">
        <f t="shared" si="237"/>
        <v>0.42793691109174131</v>
      </c>
      <c r="L330">
        <f t="shared" si="238"/>
        <v>-1.3800942825705541E-3</v>
      </c>
      <c r="M330">
        <f t="shared" si="231"/>
        <v>-1.7093103777586834E-3</v>
      </c>
      <c r="N330">
        <f t="shared" si="247"/>
        <v>-2.962944856693164E-4</v>
      </c>
      <c r="P330" s="2">
        <f t="shared" si="264"/>
        <v>0.90999599999999248</v>
      </c>
      <c r="Q330" s="2">
        <f t="shared" si="265"/>
        <v>0.90999599999999248</v>
      </c>
      <c r="R330" s="2">
        <f t="shared" si="266"/>
        <v>0</v>
      </c>
      <c r="S330" s="2">
        <f t="shared" si="234"/>
        <v>-0.69409077272727293</v>
      </c>
      <c r="T330" s="2">
        <f t="shared" si="235"/>
        <v>-0.7634998500000002</v>
      </c>
      <c r="U330" s="9">
        <f t="shared" si="248"/>
        <v>0.90909090909090917</v>
      </c>
      <c r="V330" s="9">
        <f t="shared" si="249"/>
        <v>47.61904761904762</v>
      </c>
      <c r="W330" s="9">
        <f t="shared" si="250"/>
        <v>0.47142857142857147</v>
      </c>
      <c r="X330" s="9">
        <f t="shared" si="236"/>
        <v>0</v>
      </c>
      <c r="Y330" s="9">
        <f t="shared" si="251"/>
        <v>0.9</v>
      </c>
      <c r="AA330" s="8">
        <f t="shared" si="252"/>
        <v>5.1991048071585997</v>
      </c>
      <c r="AD330" s="7">
        <f t="shared" si="267"/>
        <v>1.0736885509154886E-2</v>
      </c>
      <c r="AE330" s="6">
        <f t="shared" si="271"/>
        <v>1.1635328621799709E-2</v>
      </c>
      <c r="AF330" s="6">
        <f t="shared" si="241"/>
        <v>4.2131890714912693E-4</v>
      </c>
      <c r="AG330" s="6">
        <f t="shared" si="242"/>
        <v>-9.952424817451077E-4</v>
      </c>
      <c r="AI330">
        <f t="shared" si="243"/>
        <v>1.554956981899782E-9</v>
      </c>
      <c r="AL330" s="7">
        <f t="shared" si="272"/>
        <v>5.8689910846640989E-4</v>
      </c>
      <c r="AM330" s="6">
        <f t="shared" si="273"/>
        <v>-2.2326770785214216E-2</v>
      </c>
      <c r="AN330" s="6">
        <f t="shared" si="268"/>
        <v>3.4448136893107091E-4</v>
      </c>
      <c r="AO330" s="6">
        <f t="shared" si="269"/>
        <v>2.3682641179002022E-2</v>
      </c>
      <c r="AQ330">
        <f t="shared" si="270"/>
        <v>8.8464904292328443E-7</v>
      </c>
      <c r="AT330" s="7">
        <f t="shared" ref="AT330:AT393" si="277">LN(B330/B323)</f>
        <v>-4.3629959336072575E-2</v>
      </c>
      <c r="AU330" s="6">
        <f t="shared" ref="AU330:AU393" si="278">AVERAGE(AT323:AT330)</f>
        <v>-7.5447044584010733E-2</v>
      </c>
      <c r="AV330" s="6">
        <f t="shared" si="274"/>
        <v>2.7508758288824915E-4</v>
      </c>
      <c r="AW330" s="6">
        <f t="shared" si="275"/>
        <v>3.661745767991615E-2</v>
      </c>
      <c r="AY330">
        <f t="shared" si="276"/>
        <v>0.45036294366488394</v>
      </c>
      <c r="BB330" s="7">
        <f t="shared" si="232"/>
        <v>-9.6898552922981454E-2</v>
      </c>
      <c r="BC330" s="6">
        <f t="shared" si="233"/>
        <v>-4.9831886183174495E-2</v>
      </c>
      <c r="BD330" s="6">
        <f t="shared" si="228"/>
        <v>2.858901450843984E-4</v>
      </c>
      <c r="BE330" s="6">
        <f t="shared" si="229"/>
        <v>-4.4145095192354517E-2</v>
      </c>
      <c r="BG330">
        <f t="shared" si="230"/>
        <v>0.65599381512804711</v>
      </c>
      <c r="BJ330" s="4">
        <f t="shared" si="253"/>
        <v>85.209998999999996</v>
      </c>
      <c r="BK330" s="3">
        <f t="shared" si="254"/>
        <v>1.0736885509154886E-2</v>
      </c>
      <c r="BL330" s="3"/>
      <c r="BM330" s="3">
        <f t="shared" si="255"/>
        <v>4.2131890714912693E-4</v>
      </c>
      <c r="BN330" s="3">
        <f t="shared" si="255"/>
        <v>-9.952424817451077E-4</v>
      </c>
      <c r="BO330" s="3">
        <f t="shared" si="256"/>
        <v>5.8689910846640989E-4</v>
      </c>
      <c r="BP330" s="3"/>
      <c r="BQ330" s="3">
        <f t="shared" si="257"/>
        <v>3.4448136893107091E-4</v>
      </c>
      <c r="BR330" s="3">
        <f t="shared" si="257"/>
        <v>2.3682641179002022E-2</v>
      </c>
      <c r="BS330" s="3">
        <f t="shared" si="258"/>
        <v>-4.3629959336072575E-2</v>
      </c>
      <c r="BT330" s="3"/>
      <c r="BU330" s="3">
        <f t="shared" si="259"/>
        <v>2.7508758288824915E-4</v>
      </c>
      <c r="BV330" s="3">
        <f t="shared" si="259"/>
        <v>3.661745767991615E-2</v>
      </c>
      <c r="BW330" s="3">
        <f t="shared" si="260"/>
        <v>-9.6898552922981454E-2</v>
      </c>
      <c r="BX330" s="3"/>
      <c r="BY330" s="3">
        <f t="shared" si="261"/>
        <v>2.858901450843984E-4</v>
      </c>
      <c r="BZ330" s="3">
        <f t="shared" si="261"/>
        <v>-4.4145095192354517E-2</v>
      </c>
    </row>
    <row r="331" spans="1:78" s="2" customFormat="1" hidden="1">
      <c r="A331" s="11">
        <v>41477</v>
      </c>
      <c r="B331">
        <v>84.68</v>
      </c>
      <c r="C331">
        <f t="shared" si="239"/>
        <v>98.779999000000004</v>
      </c>
      <c r="D331">
        <f t="shared" si="240"/>
        <v>83.25</v>
      </c>
      <c r="E331" s="10">
        <f t="shared" si="244"/>
        <v>6.688816808157183E-2</v>
      </c>
      <c r="F331" s="10">
        <f t="shared" si="245"/>
        <v>7.3966071690169093E-3</v>
      </c>
      <c r="G331" s="33">
        <f t="shared" si="262"/>
        <v>1.0575947982697111</v>
      </c>
      <c r="H331" s="33">
        <f t="shared" si="263"/>
        <v>0.10525556525230553</v>
      </c>
      <c r="I331" s="10">
        <f t="shared" si="246"/>
        <v>1.0575947982697111</v>
      </c>
      <c r="J331">
        <f t="shared" ref="J331:J394" si="279">AVERAGE(I321:I331)*0.75</f>
        <v>0.66897300926080694</v>
      </c>
      <c r="K331">
        <f t="shared" si="237"/>
        <v>0.42883708579337343</v>
      </c>
      <c r="L331">
        <f t="shared" si="238"/>
        <v>-1.1686837166748345E-3</v>
      </c>
      <c r="M331">
        <f t="shared" si="231"/>
        <v>-1.6642037382863411E-3</v>
      </c>
      <c r="N331">
        <f t="shared" si="247"/>
        <v>-4.4596801945035591E-4</v>
      </c>
      <c r="P331" s="2">
        <f t="shared" si="264"/>
        <v>-0.52999899999998945</v>
      </c>
      <c r="Q331" s="2">
        <f t="shared" si="265"/>
        <v>0</v>
      </c>
      <c r="R331" s="2">
        <f t="shared" si="266"/>
        <v>-0.52999899999998945</v>
      </c>
      <c r="S331" s="2">
        <f t="shared" si="234"/>
        <v>-0.71818163636363608</v>
      </c>
      <c r="T331" s="2">
        <f t="shared" si="235"/>
        <v>-0.6799999499999998</v>
      </c>
      <c r="U331" s="9">
        <f t="shared" si="248"/>
        <v>1.0561495428986962</v>
      </c>
      <c r="V331" s="9">
        <f t="shared" si="249"/>
        <v>51.365405135356504</v>
      </c>
      <c r="W331" s="9">
        <f t="shared" si="250"/>
        <v>0.43771135378179149</v>
      </c>
      <c r="X331" s="9">
        <f t="shared" si="236"/>
        <v>0.55086635520252714</v>
      </c>
      <c r="Y331" s="9">
        <f t="shared" si="251"/>
        <v>0.89504220280317726</v>
      </c>
      <c r="AA331" s="8">
        <f t="shared" si="252"/>
        <v>5.2012805978263259</v>
      </c>
      <c r="AD331" s="7">
        <f t="shared" si="267"/>
        <v>-6.2393398374882801E-3</v>
      </c>
      <c r="AE331" s="6">
        <f t="shared" si="271"/>
        <v>2.2487728358333032E-3</v>
      </c>
      <c r="AF331" s="6">
        <f t="shared" si="241"/>
        <v>4.2343658890883198E-3</v>
      </c>
      <c r="AG331" s="6">
        <f t="shared" si="242"/>
        <v>-8.489053769747127E-3</v>
      </c>
      <c r="AI331">
        <f t="shared" si="243"/>
        <v>1.131303515002479E-7</v>
      </c>
      <c r="AL331" s="7">
        <f t="shared" si="272"/>
        <v>1.7031317406111173E-2</v>
      </c>
      <c r="AM331" s="6">
        <f t="shared" si="273"/>
        <v>-8.6773717379129769E-3</v>
      </c>
      <c r="AN331" s="6">
        <f t="shared" si="268"/>
        <v>3.8609594023170349E-3</v>
      </c>
      <c r="AO331" s="6">
        <f t="shared" si="269"/>
        <v>2.5858977837027144E-2</v>
      </c>
      <c r="AQ331">
        <f t="shared" si="270"/>
        <v>1.0547109381322728E-6</v>
      </c>
      <c r="AT331" s="7">
        <f t="shared" si="277"/>
        <v>-4.3218719512115526E-2</v>
      </c>
      <c r="AU331" s="6">
        <f t="shared" si="278"/>
        <v>-7.4137560854919932E-2</v>
      </c>
      <c r="AV331" s="6">
        <f t="shared" si="274"/>
        <v>3.2146714584075781E-3</v>
      </c>
      <c r="AW331" s="6">
        <f t="shared" si="275"/>
        <v>3.4689274380077732E-2</v>
      </c>
      <c r="AY331">
        <f t="shared" si="276"/>
        <v>0.40418175330275752</v>
      </c>
      <c r="BB331" s="7">
        <f t="shared" si="232"/>
        <v>-8.7572155010021885E-2</v>
      </c>
      <c r="BC331" s="6">
        <f t="shared" si="233"/>
        <v>-5.9543105337475144E-2</v>
      </c>
      <c r="BD331" s="6">
        <f t="shared" si="228"/>
        <v>3.0162086364375227E-3</v>
      </c>
      <c r="BE331" s="6">
        <f t="shared" si="229"/>
        <v>-2.4306197913083805E-2</v>
      </c>
      <c r="BG331">
        <f t="shared" si="230"/>
        <v>0.1988698238722684</v>
      </c>
      <c r="BJ331" s="4">
        <f t="shared" si="253"/>
        <v>84.68</v>
      </c>
      <c r="BK331" s="3">
        <f t="shared" si="254"/>
        <v>-6.2393398374882801E-3</v>
      </c>
      <c r="BL331" s="3"/>
      <c r="BM331" s="3">
        <f t="shared" si="255"/>
        <v>4.2343658890883198E-3</v>
      </c>
      <c r="BN331" s="3">
        <f t="shared" si="255"/>
        <v>-8.489053769747127E-3</v>
      </c>
      <c r="BO331" s="3">
        <f t="shared" si="256"/>
        <v>1.7031317406111173E-2</v>
      </c>
      <c r="BP331" s="3"/>
      <c r="BQ331" s="3">
        <f t="shared" si="257"/>
        <v>3.8609594023170349E-3</v>
      </c>
      <c r="BR331" s="3">
        <f t="shared" si="257"/>
        <v>2.5858977837027144E-2</v>
      </c>
      <c r="BS331" s="3">
        <f t="shared" si="258"/>
        <v>-4.3218719512115526E-2</v>
      </c>
      <c r="BT331" s="3"/>
      <c r="BU331" s="3">
        <f t="shared" si="259"/>
        <v>3.2146714584075781E-3</v>
      </c>
      <c r="BV331" s="3">
        <f t="shared" si="259"/>
        <v>3.4689274380077732E-2</v>
      </c>
      <c r="BW331" s="3">
        <f t="shared" si="260"/>
        <v>-8.7572155010021885E-2</v>
      </c>
      <c r="BX331" s="3"/>
      <c r="BY331" s="3">
        <f t="shared" si="261"/>
        <v>3.0162086364375227E-3</v>
      </c>
      <c r="BZ331" s="3">
        <f t="shared" si="261"/>
        <v>-2.4306197913083805E-2</v>
      </c>
    </row>
    <row r="332" spans="1:78" s="2" customFormat="1" hidden="1">
      <c r="A332" s="11">
        <v>41484</v>
      </c>
      <c r="B332">
        <v>83.480002999999996</v>
      </c>
      <c r="C332">
        <f t="shared" si="239"/>
        <v>98.779999000000004</v>
      </c>
      <c r="D332">
        <f t="shared" si="240"/>
        <v>83.25</v>
      </c>
      <c r="E332" s="10">
        <f t="shared" si="244"/>
        <v>7.3086561428397367E-2</v>
      </c>
      <c r="F332" s="10">
        <f t="shared" si="245"/>
        <v>1.1982138221914153E-3</v>
      </c>
      <c r="G332" s="33">
        <f t="shared" si="262"/>
        <v>1.1556000023177246</v>
      </c>
      <c r="H332" s="33">
        <f t="shared" si="263"/>
        <v>1.7050881609093956E-2</v>
      </c>
      <c r="I332" s="10">
        <f t="shared" si="246"/>
        <v>1.1556000023177246</v>
      </c>
      <c r="J332">
        <f t="shared" si="279"/>
        <v>0.71279006669056055</v>
      </c>
      <c r="K332">
        <f t="shared" si="237"/>
        <v>0.43194935308757954</v>
      </c>
      <c r="L332">
        <f t="shared" si="238"/>
        <v>-9.2217040076094173E-4</v>
      </c>
      <c r="M332">
        <f t="shared" si="231"/>
        <v>-1.5924765175002555E-3</v>
      </c>
      <c r="N332">
        <f t="shared" si="247"/>
        <v>-6.0327550506538243E-4</v>
      </c>
      <c r="P332" s="2">
        <f t="shared" si="264"/>
        <v>-1.1999970000000104</v>
      </c>
      <c r="Q332" s="2">
        <f t="shared" si="265"/>
        <v>0</v>
      </c>
      <c r="R332" s="2">
        <f t="shared" si="266"/>
        <v>-1.1999970000000104</v>
      </c>
      <c r="S332" s="2">
        <f t="shared" si="234"/>
        <v>-0.7727269545454547</v>
      </c>
      <c r="T332" s="2">
        <f t="shared" si="235"/>
        <v>-0.73999980000000032</v>
      </c>
      <c r="U332" s="9">
        <f t="shared" si="248"/>
        <v>1.0442258964738294</v>
      </c>
      <c r="V332" s="9">
        <f t="shared" si="249"/>
        <v>51.081727233524347</v>
      </c>
      <c r="W332" s="9">
        <f t="shared" si="250"/>
        <v>0.44026445489828092</v>
      </c>
      <c r="X332" s="9">
        <f t="shared" si="236"/>
        <v>0.50915420916374099</v>
      </c>
      <c r="Y332" s="9">
        <f t="shared" si="251"/>
        <v>0.89541761211752635</v>
      </c>
      <c r="AA332" s="8">
        <f t="shared" si="252"/>
        <v>5.2478688582013024</v>
      </c>
      <c r="AD332" s="7">
        <f t="shared" si="267"/>
        <v>-1.4272328120913894E-2</v>
      </c>
      <c r="AE332" s="6">
        <f t="shared" si="271"/>
        <v>-1.0255833979201087E-2</v>
      </c>
      <c r="AF332" s="6">
        <f t="shared" si="241"/>
        <v>1.8995829946783234E-3</v>
      </c>
      <c r="AG332" s="6">
        <f t="shared" si="242"/>
        <v>-3.9246318676441419E-3</v>
      </c>
      <c r="AI332">
        <f t="shared" si="243"/>
        <v>2.4180118204910432E-8</v>
      </c>
      <c r="AL332" s="7">
        <f t="shared" si="272"/>
        <v>-9.7747824492471456E-3</v>
      </c>
      <c r="AM332" s="6">
        <f t="shared" si="273"/>
        <v>3.6868562844880378E-3</v>
      </c>
      <c r="AN332" s="6">
        <f t="shared" si="268"/>
        <v>1.7983321449781776E-3</v>
      </c>
      <c r="AO332" s="6">
        <f t="shared" si="269"/>
        <v>-1.3527179178546355E-2</v>
      </c>
      <c r="AQ332">
        <f t="shared" si="270"/>
        <v>2.886192058809117E-7</v>
      </c>
      <c r="AT332" s="7">
        <f t="shared" si="277"/>
        <v>-5.6472705253653735E-2</v>
      </c>
      <c r="AU332" s="6">
        <f t="shared" si="278"/>
        <v>-7.2989807991950706E-2</v>
      </c>
      <c r="AV332" s="6">
        <f t="shared" si="274"/>
        <v>1.3742919162077105E-3</v>
      </c>
      <c r="AW332" s="6">
        <f t="shared" si="275"/>
        <v>2.0975163830708382E-2</v>
      </c>
      <c r="AY332">
        <f t="shared" si="276"/>
        <v>0.14777364840685292</v>
      </c>
      <c r="BB332" s="7">
        <f t="shared" si="232"/>
        <v>-9.3588032010545039E-2</v>
      </c>
      <c r="BC332" s="6">
        <f t="shared" si="233"/>
        <v>-6.8294191169312415E-2</v>
      </c>
      <c r="BD332" s="6">
        <f t="shared" ref="BD332:BD395" si="280">IF(AA332/AA321&lt;1,_xlfn.STDEV.P(AD332:AE332)*(1/(AA332/AA321)),_xlfn.STDEV.P(AD332:AE332)^(AA332/AA321))</f>
        <v>1.2947331464515611E-3</v>
      </c>
      <c r="BE332" s="6">
        <f t="shared" ref="BE332:BE395" si="281">BB332-BC332*(AA332/AA321)</f>
        <v>-2.0466807629938813E-2</v>
      </c>
      <c r="BG332">
        <f t="shared" ref="BG332:BG395" si="282">(BE332^2)/$BF$2</f>
        <v>0.1410051726492583</v>
      </c>
      <c r="BJ332" s="4">
        <f t="shared" si="253"/>
        <v>83.480002999999996</v>
      </c>
      <c r="BK332" s="3">
        <f t="shared" si="254"/>
        <v>-1.4272328120913894E-2</v>
      </c>
      <c r="BL332" s="3"/>
      <c r="BM332" s="3">
        <f t="shared" si="255"/>
        <v>1.8995829946783234E-3</v>
      </c>
      <c r="BN332" s="3">
        <f t="shared" si="255"/>
        <v>-3.9246318676441419E-3</v>
      </c>
      <c r="BO332" s="3">
        <f t="shared" si="256"/>
        <v>-9.7747824492471456E-3</v>
      </c>
      <c r="BP332" s="3"/>
      <c r="BQ332" s="3">
        <f t="shared" si="257"/>
        <v>1.7983321449781776E-3</v>
      </c>
      <c r="BR332" s="3">
        <f t="shared" si="257"/>
        <v>-1.3527179178546355E-2</v>
      </c>
      <c r="BS332" s="3">
        <f t="shared" si="258"/>
        <v>-5.6472705253653735E-2</v>
      </c>
      <c r="BT332" s="3"/>
      <c r="BU332" s="3">
        <f t="shared" si="259"/>
        <v>1.3742919162077105E-3</v>
      </c>
      <c r="BV332" s="3">
        <f t="shared" si="259"/>
        <v>2.0975163830708382E-2</v>
      </c>
      <c r="BW332" s="3">
        <f t="shared" si="260"/>
        <v>-9.3588032010545039E-2</v>
      </c>
      <c r="BX332" s="3"/>
      <c r="BY332" s="3">
        <f t="shared" si="261"/>
        <v>1.2947331464515611E-3</v>
      </c>
      <c r="BZ332" s="3">
        <f t="shared" si="261"/>
        <v>-2.0466807629938813E-2</v>
      </c>
    </row>
    <row r="333" spans="1:78" s="2" customFormat="1" hidden="1">
      <c r="A333" s="11">
        <v>41491</v>
      </c>
      <c r="B333">
        <v>83.769997000000004</v>
      </c>
      <c r="C333">
        <f t="shared" si="239"/>
        <v>98.779999000000004</v>
      </c>
      <c r="D333">
        <f t="shared" si="240"/>
        <v>83.25</v>
      </c>
      <c r="E333" s="10">
        <f t="shared" si="244"/>
        <v>7.1580517539650335E-2</v>
      </c>
      <c r="F333" s="10">
        <f t="shared" si="245"/>
        <v>2.70425771093842E-3</v>
      </c>
      <c r="G333" s="33">
        <f t="shared" si="262"/>
        <v>1.1317873575946356</v>
      </c>
      <c r="H333" s="33">
        <f t="shared" si="263"/>
        <v>3.8482261859873898E-2</v>
      </c>
      <c r="I333" s="10">
        <f t="shared" si="246"/>
        <v>1.1317873575946356</v>
      </c>
      <c r="J333">
        <f t="shared" si="279"/>
        <v>0.75144615874585452</v>
      </c>
      <c r="K333">
        <f t="shared" si="237"/>
        <v>0.43687607672792117</v>
      </c>
      <c r="L333">
        <f t="shared" si="238"/>
        <v>-6.4782019788930294E-4</v>
      </c>
      <c r="M333">
        <f t="shared" ref="M333:M396" si="283">AVERAGE(L323:L333)</f>
        <v>-1.4917455691640241E-3</v>
      </c>
      <c r="N333">
        <f t="shared" si="247"/>
        <v>-7.5953283414724904E-4</v>
      </c>
      <c r="P333" s="2">
        <f t="shared" si="264"/>
        <v>0.28999400000000719</v>
      </c>
      <c r="Q333" s="2">
        <f t="shared" si="265"/>
        <v>0.28999400000000719</v>
      </c>
      <c r="R333" s="2">
        <f t="shared" si="266"/>
        <v>0</v>
      </c>
      <c r="S333" s="2">
        <f t="shared" si="234"/>
        <v>-0.67272709090909122</v>
      </c>
      <c r="T333" s="2">
        <f t="shared" si="235"/>
        <v>-0.73999980000000032</v>
      </c>
      <c r="U333" s="9">
        <f t="shared" si="248"/>
        <v>0.90909090909090917</v>
      </c>
      <c r="V333" s="9">
        <f t="shared" si="249"/>
        <v>47.61904761904762</v>
      </c>
      <c r="W333" s="9">
        <f t="shared" si="250"/>
        <v>0.47142857142857147</v>
      </c>
      <c r="X333" s="9">
        <f t="shared" si="236"/>
        <v>0</v>
      </c>
      <c r="Y333" s="9">
        <f t="shared" si="251"/>
        <v>0.9</v>
      </c>
      <c r="AA333" s="8">
        <f t="shared" si="252"/>
        <v>5.3221151973402794</v>
      </c>
      <c r="AD333" s="7">
        <f t="shared" si="267"/>
        <v>3.467794207623691E-3</v>
      </c>
      <c r="AE333" s="6">
        <f t="shared" si="271"/>
        <v>-5.4022669566451019E-3</v>
      </c>
      <c r="AF333" s="6">
        <f t="shared" si="241"/>
        <v>4.1077607483773803E-3</v>
      </c>
      <c r="AG333" s="6">
        <f t="shared" si="242"/>
        <v>8.9464919127154752E-3</v>
      </c>
      <c r="AI333">
        <f t="shared" si="243"/>
        <v>1.2565104795020942E-7</v>
      </c>
      <c r="AL333" s="7">
        <f t="shared" si="272"/>
        <v>-1.7043873750778451E-2</v>
      </c>
      <c r="AM333" s="6">
        <f t="shared" si="273"/>
        <v>-2.300109921362003E-3</v>
      </c>
      <c r="AN333" s="6">
        <f t="shared" si="268"/>
        <v>3.9014171372888542E-3</v>
      </c>
      <c r="AO333" s="6">
        <f t="shared" si="269"/>
        <v>-1.4689343418714605E-2</v>
      </c>
      <c r="AQ333">
        <f t="shared" si="270"/>
        <v>3.403419717238708E-7</v>
      </c>
      <c r="AT333" s="7">
        <f t="shared" si="277"/>
        <v>5.970028309982237E-4</v>
      </c>
      <c r="AU333" s="6">
        <f t="shared" si="278"/>
        <v>-6.3973547609185499E-2</v>
      </c>
      <c r="AV333" s="6">
        <f t="shared" si="274"/>
        <v>3.0127373492549172E-3</v>
      </c>
      <c r="AW333" s="6">
        <f t="shared" si="275"/>
        <v>6.9136189174459795E-2</v>
      </c>
      <c r="AY333">
        <f t="shared" si="276"/>
        <v>1.6054513405751716</v>
      </c>
      <c r="BB333" s="7">
        <f t="shared" si="232"/>
        <v>-8.2564822762763279E-2</v>
      </c>
      <c r="BC333" s="6">
        <f t="shared" si="233"/>
        <v>-7.4468528463970632E-2</v>
      </c>
      <c r="BD333" s="6">
        <f t="shared" si="280"/>
        <v>2.6463336134945619E-3</v>
      </c>
      <c r="BE333" s="6">
        <f t="shared" si="281"/>
        <v>-9.9940323471209291E-4</v>
      </c>
      <c r="BG333">
        <f t="shared" si="282"/>
        <v>3.3621441605644124E-4</v>
      </c>
      <c r="BJ333" s="4">
        <f t="shared" si="253"/>
        <v>83.769997000000004</v>
      </c>
      <c r="BK333" s="3">
        <f t="shared" si="254"/>
        <v>3.467794207623691E-3</v>
      </c>
      <c r="BL333" s="3"/>
      <c r="BM333" s="3">
        <f t="shared" si="255"/>
        <v>4.1077607483773803E-3</v>
      </c>
      <c r="BN333" s="3">
        <f t="shared" si="255"/>
        <v>8.9464919127154752E-3</v>
      </c>
      <c r="BO333" s="3">
        <f t="shared" si="256"/>
        <v>-1.7043873750778451E-2</v>
      </c>
      <c r="BP333" s="3"/>
      <c r="BQ333" s="3">
        <f t="shared" si="257"/>
        <v>3.9014171372888542E-3</v>
      </c>
      <c r="BR333" s="3">
        <f t="shared" si="257"/>
        <v>-1.4689343418714605E-2</v>
      </c>
      <c r="BS333" s="3">
        <f t="shared" si="258"/>
        <v>5.970028309982237E-4</v>
      </c>
      <c r="BT333" s="3"/>
      <c r="BU333" s="3">
        <f t="shared" si="259"/>
        <v>3.0127373492549172E-3</v>
      </c>
      <c r="BV333" s="3">
        <f t="shared" si="259"/>
        <v>6.9136189174459795E-2</v>
      </c>
      <c r="BW333" s="3">
        <f t="shared" si="260"/>
        <v>-8.2564822762763279E-2</v>
      </c>
      <c r="BX333" s="3"/>
      <c r="BY333" s="3">
        <f t="shared" si="261"/>
        <v>2.6463336134945619E-3</v>
      </c>
      <c r="BZ333" s="3">
        <f t="shared" si="261"/>
        <v>-9.9940323471209291E-4</v>
      </c>
    </row>
    <row r="334" spans="1:78" s="2" customFormat="1" hidden="1">
      <c r="A334" s="11">
        <v>41498</v>
      </c>
      <c r="B334">
        <v>81.099997999999999</v>
      </c>
      <c r="C334">
        <f t="shared" si="239"/>
        <v>98.779999000000004</v>
      </c>
      <c r="D334">
        <f t="shared" si="240"/>
        <v>81.099997999999999</v>
      </c>
      <c r="E334" s="10">
        <f t="shared" si="244"/>
        <v>8.5648173927888566E-2</v>
      </c>
      <c r="F334" s="10">
        <f t="shared" si="245"/>
        <v>0</v>
      </c>
      <c r="G334" s="33">
        <f t="shared" si="262"/>
        <v>1.3542165352318891</v>
      </c>
      <c r="H334" s="33">
        <f t="shared" si="263"/>
        <v>0</v>
      </c>
      <c r="I334" s="10">
        <f t="shared" si="246"/>
        <v>1.3542165352318891</v>
      </c>
      <c r="J334">
        <f t="shared" si="279"/>
        <v>0.79501871614671571</v>
      </c>
      <c r="K334">
        <f t="shared" si="237"/>
        <v>0.44365056821639837</v>
      </c>
      <c r="L334">
        <f t="shared" si="238"/>
        <v>-3.5492249467588064E-4</v>
      </c>
      <c r="M334">
        <f t="shared" si="283"/>
        <v>-1.3609116417817705E-3</v>
      </c>
      <c r="N334">
        <f t="shared" si="247"/>
        <v>-9.0539023239530087E-4</v>
      </c>
      <c r="P334" s="2">
        <f t="shared" si="264"/>
        <v>-2.6699990000000042</v>
      </c>
      <c r="Q334" s="2">
        <f t="shared" si="265"/>
        <v>0</v>
      </c>
      <c r="R334" s="2">
        <f t="shared" si="266"/>
        <v>-2.6699990000000042</v>
      </c>
      <c r="S334" s="2">
        <f t="shared" si="234"/>
        <v>-0.79409068181818232</v>
      </c>
      <c r="T334" s="2">
        <f t="shared" si="235"/>
        <v>-0.87349975000000057</v>
      </c>
      <c r="U334" s="9">
        <f t="shared" si="248"/>
        <v>0.90909090909090906</v>
      </c>
      <c r="V334" s="9">
        <f t="shared" si="249"/>
        <v>47.61904761904762</v>
      </c>
      <c r="W334" s="9">
        <f t="shared" si="250"/>
        <v>0.47142857142857147</v>
      </c>
      <c r="X334" s="9">
        <f t="shared" si="236"/>
        <v>0</v>
      </c>
      <c r="Y334" s="9">
        <f t="shared" si="251"/>
        <v>0.9</v>
      </c>
      <c r="AA334" s="8">
        <f t="shared" si="252"/>
        <v>5.3655418973428919</v>
      </c>
      <c r="AD334" s="7">
        <f t="shared" si="267"/>
        <v>-3.2391975892919783E-2</v>
      </c>
      <c r="AE334" s="6">
        <f t="shared" si="271"/>
        <v>-1.4462090842648045E-2</v>
      </c>
      <c r="AF334" s="6">
        <f t="shared" si="241"/>
        <v>8.6266260874076489E-3</v>
      </c>
      <c r="AG334" s="6">
        <f t="shared" si="242"/>
        <v>-1.7811879171566208E-2</v>
      </c>
      <c r="AI334">
        <f t="shared" si="243"/>
        <v>4.9805814697405671E-7</v>
      </c>
      <c r="AL334" s="7">
        <f t="shared" si="272"/>
        <v>-4.3196509806210003E-2</v>
      </c>
      <c r="AM334" s="6">
        <f t="shared" si="273"/>
        <v>-1.3245962150031106E-2</v>
      </c>
      <c r="AN334" s="6">
        <f t="shared" si="268"/>
        <v>7.7247965043581359E-3</v>
      </c>
      <c r="AO334" s="6">
        <f t="shared" si="269"/>
        <v>-2.953222779913818E-2</v>
      </c>
      <c r="AQ334">
        <f t="shared" si="270"/>
        <v>1.375634824574432E-6</v>
      </c>
      <c r="AT334" s="7">
        <f t="shared" si="277"/>
        <v>-4.8848950535231826E-2</v>
      </c>
      <c r="AU334" s="6">
        <f t="shared" si="278"/>
        <v>-5.5762237737994699E-2</v>
      </c>
      <c r="AV334" s="6">
        <f t="shared" si="274"/>
        <v>6.5197058276533926E-3</v>
      </c>
      <c r="AW334" s="6">
        <f t="shared" si="275"/>
        <v>1.0680410192015849E-2</v>
      </c>
      <c r="AY334">
        <f t="shared" si="276"/>
        <v>3.8314409584243286E-2</v>
      </c>
      <c r="BB334" s="7">
        <f t="shared" ref="BB334:BB397" si="284">LN(B334/B323)</f>
        <v>-9.3065808979770889E-2</v>
      </c>
      <c r="BC334" s="6">
        <f t="shared" ref="BC334:BC397" si="285">AVERAGE(BB323:BB334)</f>
        <v>-8.2895357370880482E-2</v>
      </c>
      <c r="BD334" s="6">
        <f t="shared" si="280"/>
        <v>5.6566876525046741E-3</v>
      </c>
      <c r="BE334" s="6">
        <f t="shared" si="281"/>
        <v>-2.0736318355159961E-3</v>
      </c>
      <c r="BG334">
        <f t="shared" si="282"/>
        <v>1.4474318772280535E-3</v>
      </c>
      <c r="BJ334" s="4">
        <f t="shared" si="253"/>
        <v>81.099997999999999</v>
      </c>
      <c r="BK334" s="3">
        <f t="shared" si="254"/>
        <v>-3.2391975892919783E-2</v>
      </c>
      <c r="BL334" s="3"/>
      <c r="BM334" s="3">
        <f t="shared" si="255"/>
        <v>8.6266260874076489E-3</v>
      </c>
      <c r="BN334" s="3">
        <f t="shared" si="255"/>
        <v>-1.7811879171566208E-2</v>
      </c>
      <c r="BO334" s="3">
        <f t="shared" si="256"/>
        <v>-4.3196509806210003E-2</v>
      </c>
      <c r="BP334" s="3"/>
      <c r="BQ334" s="3">
        <f t="shared" si="257"/>
        <v>7.7247965043581359E-3</v>
      </c>
      <c r="BR334" s="3">
        <f t="shared" si="257"/>
        <v>-2.953222779913818E-2</v>
      </c>
      <c r="BS334" s="3">
        <f t="shared" si="258"/>
        <v>-4.8848950535231826E-2</v>
      </c>
      <c r="BT334" s="3"/>
      <c r="BU334" s="3">
        <f t="shared" si="259"/>
        <v>6.5197058276533926E-3</v>
      </c>
      <c r="BV334" s="3">
        <f t="shared" si="259"/>
        <v>1.0680410192015849E-2</v>
      </c>
      <c r="BW334" s="3">
        <f t="shared" si="260"/>
        <v>-9.3065808979770889E-2</v>
      </c>
      <c r="BX334" s="3"/>
      <c r="BY334" s="3">
        <f t="shared" si="261"/>
        <v>5.6566876525046741E-3</v>
      </c>
      <c r="BZ334" s="3">
        <f t="shared" si="261"/>
        <v>-2.0736318355159961E-3</v>
      </c>
    </row>
    <row r="335" spans="1:78" s="2" customFormat="1" hidden="1">
      <c r="A335" s="11">
        <v>41505</v>
      </c>
      <c r="B335">
        <v>81.900002000000001</v>
      </c>
      <c r="C335">
        <f t="shared" si="239"/>
        <v>98.779999000000004</v>
      </c>
      <c r="D335">
        <f t="shared" si="240"/>
        <v>81.099997999999999</v>
      </c>
      <c r="E335" s="10">
        <f t="shared" si="244"/>
        <v>8.1385105063046095E-2</v>
      </c>
      <c r="F335" s="10">
        <f t="shared" si="245"/>
        <v>4.2630688648425206E-3</v>
      </c>
      <c r="G335" s="33">
        <f t="shared" si="262"/>
        <v>1.2868114980566356</v>
      </c>
      <c r="H335" s="33">
        <f t="shared" si="263"/>
        <v>6.0664533457728931E-2</v>
      </c>
      <c r="I335" s="10">
        <f t="shared" si="246"/>
        <v>1.2868114980566356</v>
      </c>
      <c r="J335">
        <f t="shared" si="279"/>
        <v>0.83088173521456965</v>
      </c>
      <c r="K335">
        <f t="shared" si="237"/>
        <v>0.45219738083770283</v>
      </c>
      <c r="L335">
        <f t="shared" si="238"/>
        <v>-5.5092708157034484E-5</v>
      </c>
      <c r="M335">
        <f t="shared" si="283"/>
        <v>-1.2002264881994698E-3</v>
      </c>
      <c r="N335">
        <f t="shared" si="247"/>
        <v>-1.0306204020381919E-3</v>
      </c>
      <c r="P335" s="2">
        <f t="shared" si="264"/>
        <v>0.80000400000000127</v>
      </c>
      <c r="Q335" s="2">
        <f t="shared" si="265"/>
        <v>0.80000400000000127</v>
      </c>
      <c r="R335" s="2">
        <f t="shared" si="266"/>
        <v>0</v>
      </c>
      <c r="S335" s="2">
        <f t="shared" si="234"/>
        <v>-0.79409068181818232</v>
      </c>
      <c r="T335" s="2">
        <f t="shared" si="235"/>
        <v>-0.87349975000000057</v>
      </c>
      <c r="U335" s="9">
        <f t="shared" si="248"/>
        <v>0.90909090909090906</v>
      </c>
      <c r="V335" s="9">
        <f t="shared" si="249"/>
        <v>47.61904761904762</v>
      </c>
      <c r="W335" s="9">
        <f t="shared" si="250"/>
        <v>0.47142857142857147</v>
      </c>
      <c r="X335" s="9">
        <f t="shared" si="236"/>
        <v>0</v>
      </c>
      <c r="Y335" s="9">
        <f t="shared" si="251"/>
        <v>0.9</v>
      </c>
      <c r="AA335" s="8">
        <f t="shared" si="252"/>
        <v>5.4012796862411037</v>
      </c>
      <c r="AD335" s="7">
        <f t="shared" si="267"/>
        <v>9.8160788185933968E-3</v>
      </c>
      <c r="AE335" s="6">
        <f t="shared" si="271"/>
        <v>-1.1287948537163193E-2</v>
      </c>
      <c r="AF335" s="6">
        <f t="shared" si="241"/>
        <v>1.0236925686190638E-2</v>
      </c>
      <c r="AG335" s="6">
        <f t="shared" si="242"/>
        <v>2.1179211993139588E-2</v>
      </c>
      <c r="AI335">
        <f t="shared" si="243"/>
        <v>7.0417428673523981E-7</v>
      </c>
      <c r="AL335" s="7">
        <f t="shared" si="272"/>
        <v>-1.9108102866702812E-2</v>
      </c>
      <c r="AM335" s="6">
        <f t="shared" si="273"/>
        <v>-2.2280817218234602E-2</v>
      </c>
      <c r="AN335" s="6">
        <f t="shared" si="268"/>
        <v>9.2374383657545314E-3</v>
      </c>
      <c r="AO335" s="6">
        <f t="shared" si="269"/>
        <v>3.8240489620586966E-3</v>
      </c>
      <c r="AQ335">
        <f t="shared" si="270"/>
        <v>2.3065221552400937E-8</v>
      </c>
      <c r="AT335" s="7">
        <f t="shared" si="277"/>
        <v>-1.6349113581505322E-2</v>
      </c>
      <c r="AU335" s="6">
        <f t="shared" si="278"/>
        <v>-4.7565912650557853E-2</v>
      </c>
      <c r="AV335" s="6">
        <f t="shared" si="274"/>
        <v>8.161639026814561E-3</v>
      </c>
      <c r="AW335" s="6">
        <f t="shared" si="275"/>
        <v>3.3901299089297912E-2</v>
      </c>
      <c r="AY335">
        <f t="shared" si="276"/>
        <v>0.38602813057674173</v>
      </c>
      <c r="BB335" s="7">
        <f t="shared" si="284"/>
        <v>-7.659915049973226E-2</v>
      </c>
      <c r="BC335" s="6">
        <f t="shared" si="285"/>
        <v>-8.788598503786986E-2</v>
      </c>
      <c r="BD335" s="6">
        <f t="shared" si="280"/>
        <v>6.9652325447939192E-3</v>
      </c>
      <c r="BE335" s="6">
        <f t="shared" si="281"/>
        <v>1.9307723406594146E-2</v>
      </c>
      <c r="BG335">
        <f t="shared" si="282"/>
        <v>0.1254864885806394</v>
      </c>
      <c r="BJ335" s="4">
        <f t="shared" si="253"/>
        <v>81.900002000000001</v>
      </c>
      <c r="BK335" s="3">
        <f t="shared" si="254"/>
        <v>9.8160788185933968E-3</v>
      </c>
      <c r="BL335" s="3"/>
      <c r="BM335" s="3">
        <f t="shared" si="255"/>
        <v>1.0236925686190638E-2</v>
      </c>
      <c r="BN335" s="3">
        <f t="shared" si="255"/>
        <v>2.1179211993139588E-2</v>
      </c>
      <c r="BO335" s="3">
        <f t="shared" si="256"/>
        <v>-1.9108102866702812E-2</v>
      </c>
      <c r="BP335" s="3"/>
      <c r="BQ335" s="3">
        <f t="shared" si="257"/>
        <v>9.2374383657545314E-3</v>
      </c>
      <c r="BR335" s="3">
        <f t="shared" si="257"/>
        <v>3.8240489620586966E-3</v>
      </c>
      <c r="BS335" s="3">
        <f t="shared" si="258"/>
        <v>-1.6349113581505322E-2</v>
      </c>
      <c r="BT335" s="3"/>
      <c r="BU335" s="3">
        <f t="shared" si="259"/>
        <v>8.161639026814561E-3</v>
      </c>
      <c r="BV335" s="3">
        <f t="shared" si="259"/>
        <v>3.3901299089297912E-2</v>
      </c>
      <c r="BW335" s="3">
        <f t="shared" si="260"/>
        <v>-7.659915049973226E-2</v>
      </c>
      <c r="BX335" s="3"/>
      <c r="BY335" s="3">
        <f t="shared" si="261"/>
        <v>6.9652325447939192E-3</v>
      </c>
      <c r="BZ335" s="3">
        <f t="shared" si="261"/>
        <v>1.9307723406594146E-2</v>
      </c>
    </row>
    <row r="336" spans="1:78" s="2" customFormat="1" hidden="1">
      <c r="A336" s="11">
        <v>41512</v>
      </c>
      <c r="B336">
        <v>82.849997999999999</v>
      </c>
      <c r="C336">
        <f t="shared" si="239"/>
        <v>98.779999000000004</v>
      </c>
      <c r="D336">
        <f t="shared" si="240"/>
        <v>81.099997999999999</v>
      </c>
      <c r="E336" s="10">
        <f t="shared" si="244"/>
        <v>7.637651515746488E-2</v>
      </c>
      <c r="F336" s="10">
        <f t="shared" si="245"/>
        <v>9.2716587704236731E-3</v>
      </c>
      <c r="G336" s="33">
        <f t="shared" si="262"/>
        <v>1.207618738219814</v>
      </c>
      <c r="H336" s="33">
        <f t="shared" si="263"/>
        <v>0.13193801731086754</v>
      </c>
      <c r="I336" s="10">
        <f t="shared" si="246"/>
        <v>1.207618738219814</v>
      </c>
      <c r="J336">
        <f t="shared" si="279"/>
        <v>0.86086846937648409</v>
      </c>
      <c r="K336">
        <f t="shared" si="237"/>
        <v>0.46225630084758301</v>
      </c>
      <c r="L336">
        <f t="shared" si="238"/>
        <v>2.3847005784009031E-4</v>
      </c>
      <c r="M336">
        <f t="shared" si="283"/>
        <v>-1.0115779499111734E-3</v>
      </c>
      <c r="N336">
        <f t="shared" si="247"/>
        <v>-1.1250432069761375E-3</v>
      </c>
      <c r="P336" s="2">
        <f t="shared" si="264"/>
        <v>0.94999599999999873</v>
      </c>
      <c r="Q336" s="2">
        <f t="shared" si="265"/>
        <v>0.94999599999999873</v>
      </c>
      <c r="R336" s="2">
        <f t="shared" si="266"/>
        <v>0</v>
      </c>
      <c r="S336" s="2">
        <f t="shared" si="234"/>
        <v>-0.79409068181818232</v>
      </c>
      <c r="T336" s="2">
        <f t="shared" si="235"/>
        <v>-0.87349975000000057</v>
      </c>
      <c r="U336" s="9">
        <f t="shared" si="248"/>
        <v>0.90909090909090906</v>
      </c>
      <c r="V336" s="9">
        <f t="shared" si="249"/>
        <v>47.61904761904762</v>
      </c>
      <c r="W336" s="9">
        <f t="shared" si="250"/>
        <v>0.47142857142857147</v>
      </c>
      <c r="X336" s="9">
        <f t="shared" si="236"/>
        <v>0</v>
      </c>
      <c r="Y336" s="9">
        <f t="shared" si="251"/>
        <v>0.9</v>
      </c>
      <c r="AA336" s="8">
        <f t="shared" si="252"/>
        <v>5.4311719975980797</v>
      </c>
      <c r="AD336" s="7">
        <f t="shared" si="267"/>
        <v>1.1532704453511785E-2</v>
      </c>
      <c r="AE336" s="6">
        <f t="shared" si="271"/>
        <v>1.0674391636052591E-2</v>
      </c>
      <c r="AF336" s="6">
        <f t="shared" si="241"/>
        <v>4.1113029623567288E-4</v>
      </c>
      <c r="AG336" s="6">
        <f t="shared" si="242"/>
        <v>7.9923751366701989E-4</v>
      </c>
      <c r="AI336">
        <f t="shared" si="243"/>
        <v>1.0027952955300469E-9</v>
      </c>
      <c r="AL336" s="7">
        <f t="shared" si="272"/>
        <v>-1.1043192620814716E-2</v>
      </c>
      <c r="AM336" s="6">
        <f t="shared" si="273"/>
        <v>-2.2597919761126493E-2</v>
      </c>
      <c r="AN336" s="6">
        <f t="shared" si="268"/>
        <v>3.6611176255864309E-4</v>
      </c>
      <c r="AO336" s="6">
        <f t="shared" si="269"/>
        <v>1.2017786794274659E-2</v>
      </c>
      <c r="AQ336">
        <f t="shared" si="270"/>
        <v>2.2780315367924667E-7</v>
      </c>
      <c r="AT336" s="7">
        <f t="shared" si="277"/>
        <v>-1.7350180862438207E-2</v>
      </c>
      <c r="AU336" s="6">
        <f t="shared" si="278"/>
        <v>-3.7691307596394837E-2</v>
      </c>
      <c r="AV336" s="6">
        <f t="shared" si="274"/>
        <v>2.8382056621731333E-4</v>
      </c>
      <c r="AW336" s="6">
        <f t="shared" si="275"/>
        <v>2.235108250313483E-2</v>
      </c>
      <c r="AY336">
        <f t="shared" si="276"/>
        <v>0.16779669239930203</v>
      </c>
      <c r="BB336" s="7">
        <f t="shared" si="284"/>
        <v>-6.4048103666844797E-2</v>
      </c>
      <c r="BC336" s="6">
        <f t="shared" si="285"/>
        <v>-9.0616188888230073E-2</v>
      </c>
      <c r="BD336" s="6">
        <f t="shared" si="280"/>
        <v>2.0051157385251984E-4</v>
      </c>
      <c r="BE336" s="6">
        <f t="shared" si="281"/>
        <v>3.5461186300724146E-2</v>
      </c>
      <c r="BG336">
        <f t="shared" si="282"/>
        <v>0.42329325654871608</v>
      </c>
      <c r="BJ336" s="4">
        <f t="shared" si="253"/>
        <v>82.849997999999999</v>
      </c>
      <c r="BK336" s="3">
        <f t="shared" si="254"/>
        <v>1.1532704453511785E-2</v>
      </c>
      <c r="BL336" s="3"/>
      <c r="BM336" s="3">
        <f t="shared" si="255"/>
        <v>4.1113029623567288E-4</v>
      </c>
      <c r="BN336" s="3">
        <f t="shared" si="255"/>
        <v>7.9923751366701989E-4</v>
      </c>
      <c r="BO336" s="3">
        <f t="shared" si="256"/>
        <v>-1.1043192620814716E-2</v>
      </c>
      <c r="BP336" s="3"/>
      <c r="BQ336" s="3">
        <f t="shared" si="257"/>
        <v>3.6611176255864309E-4</v>
      </c>
      <c r="BR336" s="3">
        <f t="shared" si="257"/>
        <v>1.2017786794274659E-2</v>
      </c>
      <c r="BS336" s="3">
        <f t="shared" si="258"/>
        <v>-1.7350180862438207E-2</v>
      </c>
      <c r="BT336" s="3"/>
      <c r="BU336" s="3">
        <f t="shared" si="259"/>
        <v>2.8382056621731333E-4</v>
      </c>
      <c r="BV336" s="3">
        <f t="shared" si="259"/>
        <v>2.235108250313483E-2</v>
      </c>
      <c r="BW336" s="3">
        <f t="shared" si="260"/>
        <v>-6.4048103666844797E-2</v>
      </c>
      <c r="BX336" s="3"/>
      <c r="BY336" s="3">
        <f t="shared" si="261"/>
        <v>2.0051157385251984E-4</v>
      </c>
      <c r="BZ336" s="3">
        <f t="shared" si="261"/>
        <v>3.5461186300724146E-2</v>
      </c>
    </row>
    <row r="337" spans="1:78" s="2" customFormat="1" hidden="1">
      <c r="A337" s="11">
        <v>41519</v>
      </c>
      <c r="B337">
        <v>80.739998</v>
      </c>
      <c r="C337">
        <f t="shared" si="239"/>
        <v>98.779999000000004</v>
      </c>
      <c r="D337">
        <f t="shared" si="240"/>
        <v>80.739998</v>
      </c>
      <c r="E337" s="10">
        <f t="shared" si="244"/>
        <v>8.7580283112502766E-2</v>
      </c>
      <c r="F337" s="10">
        <f t="shared" si="245"/>
        <v>0</v>
      </c>
      <c r="G337" s="33">
        <f t="shared" si="262"/>
        <v>1.3847658637894473</v>
      </c>
      <c r="H337" s="33">
        <f t="shared" si="263"/>
        <v>0</v>
      </c>
      <c r="I337" s="10">
        <f t="shared" si="246"/>
        <v>1.3847658637894473</v>
      </c>
      <c r="J337">
        <f t="shared" si="279"/>
        <v>0.87783749264490352</v>
      </c>
      <c r="K337">
        <f t="shared" si="237"/>
        <v>0.47295040733741356</v>
      </c>
      <c r="L337">
        <f t="shared" si="238"/>
        <v>5.1648415449271603E-4</v>
      </c>
      <c r="M337">
        <f t="shared" si="283"/>
        <v>-7.9885275336523756E-4</v>
      </c>
      <c r="N337">
        <f t="shared" si="247"/>
        <v>-1.1838032170721582E-3</v>
      </c>
      <c r="P337" s="2">
        <f t="shared" si="264"/>
        <v>-2.1099999999999994</v>
      </c>
      <c r="Q337" s="2">
        <f t="shared" si="265"/>
        <v>0</v>
      </c>
      <c r="R337" s="2">
        <f t="shared" si="266"/>
        <v>-2.1099999999999994</v>
      </c>
      <c r="S337" s="2">
        <f t="shared" si="234"/>
        <v>-0.88999977272727326</v>
      </c>
      <c r="T337" s="2">
        <f t="shared" si="235"/>
        <v>-0.9789997500000005</v>
      </c>
      <c r="U337" s="9">
        <f t="shared" si="248"/>
        <v>0.90909090909090917</v>
      </c>
      <c r="V337" s="9">
        <f t="shared" si="249"/>
        <v>47.61904761904762</v>
      </c>
      <c r="W337" s="9">
        <f t="shared" si="250"/>
        <v>0.47142857142857147</v>
      </c>
      <c r="X337" s="9">
        <f t="shared" si="236"/>
        <v>0</v>
      </c>
      <c r="Y337" s="9">
        <f t="shared" si="251"/>
        <v>0.9</v>
      </c>
      <c r="AA337" s="8">
        <f t="shared" si="252"/>
        <v>5.4480822608564026</v>
      </c>
      <c r="AD337" s="7">
        <f t="shared" si="267"/>
        <v>-2.579762907863457E-2</v>
      </c>
      <c r="AE337" s="6">
        <f t="shared" si="271"/>
        <v>-7.1324623125613926E-3</v>
      </c>
      <c r="AF337" s="6">
        <f t="shared" si="241"/>
        <v>9.1977449828530428E-3</v>
      </c>
      <c r="AG337" s="6">
        <f t="shared" si="242"/>
        <v>-1.8642959438549978E-2</v>
      </c>
      <c r="AI337">
        <f t="shared" si="243"/>
        <v>5.4561999470552542E-7</v>
      </c>
      <c r="AL337" s="7">
        <f t="shared" si="272"/>
        <v>-4.4488458065295132E-3</v>
      </c>
      <c r="AM337" s="6">
        <f t="shared" si="273"/>
        <v>-1.9449162775064262E-2</v>
      </c>
      <c r="AN337" s="6">
        <f t="shared" si="268"/>
        <v>8.6850749994994546E-3</v>
      </c>
      <c r="AO337" s="6">
        <f t="shared" si="269"/>
        <v>1.5299511531954753E-2</v>
      </c>
      <c r="AQ337">
        <f t="shared" si="270"/>
        <v>3.6920355381138246E-7</v>
      </c>
      <c r="AT337" s="7">
        <f t="shared" si="277"/>
        <v>-5.3884695450227733E-2</v>
      </c>
      <c r="AU337" s="6">
        <f t="shared" si="278"/>
        <v>-3.4894665212530838E-2</v>
      </c>
      <c r="AV337" s="6">
        <f t="shared" si="274"/>
        <v>7.4608492639732949E-3</v>
      </c>
      <c r="AW337" s="6">
        <f t="shared" si="275"/>
        <v>-1.7318976236190553E-2</v>
      </c>
      <c r="AY337">
        <f t="shared" si="276"/>
        <v>0.10074667113679621</v>
      </c>
      <c r="BB337" s="7">
        <f t="shared" si="284"/>
        <v>-3.6243818868451037E-2</v>
      </c>
      <c r="BC337" s="6">
        <f t="shared" si="285"/>
        <v>-9.0561742734896089E-2</v>
      </c>
      <c r="BD337" s="6">
        <f t="shared" si="280"/>
        <v>5.9381276851554659E-3</v>
      </c>
      <c r="BE337" s="6">
        <f t="shared" si="281"/>
        <v>6.3077543175400624E-2</v>
      </c>
      <c r="BG337">
        <f t="shared" si="282"/>
        <v>1.3393200442326254</v>
      </c>
      <c r="BJ337" s="4">
        <f t="shared" si="253"/>
        <v>80.739998</v>
      </c>
      <c r="BK337" s="3">
        <f t="shared" si="254"/>
        <v>-2.579762907863457E-2</v>
      </c>
      <c r="BL337" s="3"/>
      <c r="BM337" s="3">
        <f t="shared" si="255"/>
        <v>9.1977449828530428E-3</v>
      </c>
      <c r="BN337" s="3">
        <f t="shared" si="255"/>
        <v>-1.8642959438549978E-2</v>
      </c>
      <c r="BO337" s="3">
        <f t="shared" si="256"/>
        <v>-4.4488458065295132E-3</v>
      </c>
      <c r="BP337" s="3"/>
      <c r="BQ337" s="3">
        <f t="shared" si="257"/>
        <v>8.6850749994994546E-3</v>
      </c>
      <c r="BR337" s="3">
        <f t="shared" si="257"/>
        <v>1.5299511531954753E-2</v>
      </c>
      <c r="BS337" s="3">
        <f t="shared" si="258"/>
        <v>-5.3884695450227733E-2</v>
      </c>
      <c r="BT337" s="3"/>
      <c r="BU337" s="3">
        <f t="shared" si="259"/>
        <v>7.4608492639732949E-3</v>
      </c>
      <c r="BV337" s="3">
        <f t="shared" si="259"/>
        <v>-1.7318976236190553E-2</v>
      </c>
      <c r="BW337" s="3">
        <f t="shared" si="260"/>
        <v>-3.6243818868451037E-2</v>
      </c>
      <c r="BX337" s="3"/>
      <c r="BY337" s="3">
        <f t="shared" si="261"/>
        <v>5.9381276851554659E-3</v>
      </c>
      <c r="BZ337" s="3">
        <f t="shared" si="261"/>
        <v>6.3077543175400624E-2</v>
      </c>
    </row>
    <row r="338" spans="1:78" s="2" customFormat="1" hidden="1">
      <c r="A338" s="11">
        <v>41526</v>
      </c>
      <c r="B338">
        <v>81.230002999999996</v>
      </c>
      <c r="C338">
        <f t="shared" si="239"/>
        <v>98.120002999999997</v>
      </c>
      <c r="D338">
        <f t="shared" si="240"/>
        <v>80.739998</v>
      </c>
      <c r="E338" s="10">
        <f t="shared" si="244"/>
        <v>8.2041083539036566E-2</v>
      </c>
      <c r="F338" s="10">
        <f t="shared" si="245"/>
        <v>2.6277349573375101E-3</v>
      </c>
      <c r="G338" s="33">
        <f t="shared" si="262"/>
        <v>1.2971834284575154</v>
      </c>
      <c r="H338" s="33">
        <f t="shared" si="263"/>
        <v>3.7393323985943624E-2</v>
      </c>
      <c r="I338" s="10">
        <f t="shared" si="246"/>
        <v>1.2971834284575154</v>
      </c>
      <c r="J338">
        <f t="shared" si="279"/>
        <v>0.89681950192554649</v>
      </c>
      <c r="K338">
        <f t="shared" si="237"/>
        <v>0.48431433278071945</v>
      </c>
      <c r="L338">
        <f t="shared" si="238"/>
        <v>7.7113670995969884E-4</v>
      </c>
      <c r="M338">
        <f t="shared" si="283"/>
        <v>-5.6740349380640371E-4</v>
      </c>
      <c r="N338">
        <f t="shared" si="247"/>
        <v>-1.2046861833894923E-3</v>
      </c>
      <c r="P338" s="2">
        <f t="shared" si="264"/>
        <v>0.49000499999999647</v>
      </c>
      <c r="Q338" s="2">
        <f t="shared" si="265"/>
        <v>0.49000499999999647</v>
      </c>
      <c r="R338" s="2">
        <f t="shared" si="266"/>
        <v>0</v>
      </c>
      <c r="S338" s="2">
        <f t="shared" si="234"/>
        <v>-0.88999977272727326</v>
      </c>
      <c r="T338" s="2">
        <f t="shared" si="235"/>
        <v>-0.9789997500000005</v>
      </c>
      <c r="U338" s="9">
        <f t="shared" si="248"/>
        <v>0.90909090909090917</v>
      </c>
      <c r="V338" s="9">
        <f t="shared" si="249"/>
        <v>47.61904761904762</v>
      </c>
      <c r="W338" s="9">
        <f t="shared" si="250"/>
        <v>0.47142857142857147</v>
      </c>
      <c r="X338" s="9">
        <f t="shared" si="236"/>
        <v>0</v>
      </c>
      <c r="Y338" s="9">
        <f t="shared" si="251"/>
        <v>0.9</v>
      </c>
      <c r="AA338" s="8">
        <f t="shared" si="252"/>
        <v>5.4670433871707287</v>
      </c>
      <c r="AD338" s="7">
        <f t="shared" si="267"/>
        <v>6.0505833411046341E-3</v>
      </c>
      <c r="AE338" s="6">
        <f t="shared" si="271"/>
        <v>-9.8735228687649688E-3</v>
      </c>
      <c r="AF338" s="6">
        <f t="shared" si="241"/>
        <v>7.8292460818954693E-3</v>
      </c>
      <c r="AG338" s="6">
        <f t="shared" si="242"/>
        <v>1.5958469331665164E-2</v>
      </c>
      <c r="AI338">
        <f t="shared" si="243"/>
        <v>3.9980022513296325E-7</v>
      </c>
      <c r="AL338" s="7">
        <f t="shared" si="272"/>
        <v>-8.2143412840182447E-3</v>
      </c>
      <c r="AM338" s="6">
        <f t="shared" si="273"/>
        <v>-1.0703620644516321E-2</v>
      </c>
      <c r="AN338" s="6">
        <f t="shared" si="268"/>
        <v>7.5070418571358309E-3</v>
      </c>
      <c r="AO338" s="6">
        <f t="shared" si="269"/>
        <v>2.6196021261795568E-3</v>
      </c>
      <c r="AQ338">
        <f t="shared" si="270"/>
        <v>1.0823841166379266E-8</v>
      </c>
      <c r="AT338" s="7">
        <f t="shared" si="277"/>
        <v>-4.1594772271634863E-2</v>
      </c>
      <c r="AU338" s="6">
        <f t="shared" si="278"/>
        <v>-3.4640266829476123E-2</v>
      </c>
      <c r="AV338" s="6">
        <f t="shared" si="274"/>
        <v>6.2198024494497101E-3</v>
      </c>
      <c r="AW338" s="6">
        <f t="shared" si="275"/>
        <v>-5.1845386497339496E-3</v>
      </c>
      <c r="AY338">
        <f t="shared" si="276"/>
        <v>9.0283108841418564E-3</v>
      </c>
      <c r="BB338" s="7">
        <f t="shared" si="284"/>
        <v>-4.7247213000656617E-2</v>
      </c>
      <c r="BC338" s="6">
        <f t="shared" si="285"/>
        <v>-8.4989572801859384E-2</v>
      </c>
      <c r="BD338" s="6">
        <f t="shared" si="280"/>
        <v>5.209973108433655E-3</v>
      </c>
      <c r="BE338" s="6">
        <f t="shared" si="281"/>
        <v>4.5200378567059156E-2</v>
      </c>
      <c r="BG338">
        <f t="shared" si="282"/>
        <v>0.68773159047341381</v>
      </c>
      <c r="BJ338" s="4">
        <f t="shared" si="253"/>
        <v>81.230002999999996</v>
      </c>
      <c r="BK338" s="3">
        <f t="shared" si="254"/>
        <v>6.0505833411046341E-3</v>
      </c>
      <c r="BL338" s="3"/>
      <c r="BM338" s="3">
        <f t="shared" si="255"/>
        <v>7.8292460818954693E-3</v>
      </c>
      <c r="BN338" s="3">
        <f t="shared" si="255"/>
        <v>1.5958469331665164E-2</v>
      </c>
      <c r="BO338" s="3">
        <f t="shared" si="256"/>
        <v>-8.2143412840182447E-3</v>
      </c>
      <c r="BP338" s="3"/>
      <c r="BQ338" s="3">
        <f t="shared" si="257"/>
        <v>7.5070418571358309E-3</v>
      </c>
      <c r="BR338" s="3">
        <f t="shared" si="257"/>
        <v>2.6196021261795568E-3</v>
      </c>
      <c r="BS338" s="3">
        <f t="shared" si="258"/>
        <v>-4.1594772271634863E-2</v>
      </c>
      <c r="BT338" s="3"/>
      <c r="BU338" s="3">
        <f t="shared" si="259"/>
        <v>6.2198024494497101E-3</v>
      </c>
      <c r="BV338" s="3">
        <f t="shared" si="259"/>
        <v>-5.1845386497339496E-3</v>
      </c>
      <c r="BW338" s="3">
        <f t="shared" si="260"/>
        <v>-4.7247213000656617E-2</v>
      </c>
      <c r="BX338" s="3"/>
      <c r="BY338" s="3">
        <f t="shared" si="261"/>
        <v>5.209973108433655E-3</v>
      </c>
      <c r="BZ338" s="3">
        <f t="shared" si="261"/>
        <v>4.5200378567059156E-2</v>
      </c>
    </row>
    <row r="339" spans="1:78" s="2" customFormat="1" hidden="1">
      <c r="A339" s="11">
        <v>41533</v>
      </c>
      <c r="B339">
        <v>82.370002999999997</v>
      </c>
      <c r="C339">
        <f t="shared" si="239"/>
        <v>97.720000999999996</v>
      </c>
      <c r="D339">
        <f t="shared" si="240"/>
        <v>80.739998</v>
      </c>
      <c r="E339" s="10">
        <f t="shared" si="244"/>
        <v>7.4214380944538458E-2</v>
      </c>
      <c r="F339" s="10">
        <f t="shared" si="245"/>
        <v>8.6803474846913892E-3</v>
      </c>
      <c r="G339" s="33">
        <f t="shared" si="262"/>
        <v>1.173432394620699</v>
      </c>
      <c r="H339" s="33">
        <f t="shared" si="263"/>
        <v>0.12352351020002263</v>
      </c>
      <c r="I339" s="10">
        <f t="shared" si="246"/>
        <v>1.173432394620699</v>
      </c>
      <c r="J339">
        <f t="shared" si="279"/>
        <v>0.89674361340006037</v>
      </c>
      <c r="K339">
        <f t="shared" si="237"/>
        <v>0.49598311305053233</v>
      </c>
      <c r="L339">
        <f t="shared" si="238"/>
        <v>9.964406685587159E-4</v>
      </c>
      <c r="M339">
        <f t="shared" si="283"/>
        <v>-3.2358142634779651E-4</v>
      </c>
      <c r="N339">
        <f t="shared" si="247"/>
        <v>-1.1880198854158613E-3</v>
      </c>
      <c r="P339" s="2">
        <f t="shared" si="264"/>
        <v>1.1400000000000006</v>
      </c>
      <c r="Q339" s="2">
        <f t="shared" si="265"/>
        <v>1.1400000000000006</v>
      </c>
      <c r="R339" s="2">
        <f t="shared" si="266"/>
        <v>0</v>
      </c>
      <c r="S339" s="2">
        <f t="shared" si="234"/>
        <v>-0.88999977272727326</v>
      </c>
      <c r="T339" s="2">
        <f t="shared" si="235"/>
        <v>-0.92899975000000057</v>
      </c>
      <c r="U339" s="9">
        <f t="shared" si="248"/>
        <v>0.95801938883974158</v>
      </c>
      <c r="V339" s="9">
        <f t="shared" si="249"/>
        <v>48.927982751357355</v>
      </c>
      <c r="W339" s="9">
        <f t="shared" si="250"/>
        <v>0.45964815523778385</v>
      </c>
      <c r="X339" s="9">
        <f t="shared" si="236"/>
        <v>0.19246650176687286</v>
      </c>
      <c r="Y339" s="9">
        <f t="shared" si="251"/>
        <v>0.89826780148409813</v>
      </c>
      <c r="AA339" s="8">
        <f t="shared" si="252"/>
        <v>5.453471550236527</v>
      </c>
      <c r="AD339" s="7">
        <f t="shared" si="267"/>
        <v>1.3936655379153973E-2</v>
      </c>
      <c r="AE339" s="6">
        <f t="shared" si="271"/>
        <v>9.9936193601293036E-3</v>
      </c>
      <c r="AF339" s="6">
        <f t="shared" si="241"/>
        <v>1.9764244476758899E-3</v>
      </c>
      <c r="AG339" s="6">
        <f t="shared" si="242"/>
        <v>3.9678449994429415E-3</v>
      </c>
      <c r="AI339">
        <f t="shared" si="243"/>
        <v>2.4715532087290981E-8</v>
      </c>
      <c r="AL339" s="7">
        <f t="shared" si="272"/>
        <v>-5.8103903583757721E-3</v>
      </c>
      <c r="AM339" s="6">
        <f t="shared" si="273"/>
        <v>-7.3791925174345619E-3</v>
      </c>
      <c r="AN339" s="6">
        <f t="shared" si="268"/>
        <v>1.9217355257219557E-3</v>
      </c>
      <c r="AO339" s="6">
        <f t="shared" si="269"/>
        <v>1.5990999828147936E-3</v>
      </c>
      <c r="AQ339">
        <f t="shared" si="270"/>
        <v>4.0333134937512199E-9</v>
      </c>
      <c r="AT339" s="7">
        <f t="shared" si="277"/>
        <v>-1.3385788771566834E-2</v>
      </c>
      <c r="AU339" s="6">
        <f t="shared" si="278"/>
        <v>-3.0911150486907533E-2</v>
      </c>
      <c r="AV339" s="6">
        <f t="shared" si="274"/>
        <v>1.544598409526685E-3</v>
      </c>
      <c r="AW339" s="6">
        <f t="shared" si="275"/>
        <v>1.8736408699504943E-2</v>
      </c>
      <c r="AY339">
        <f t="shared" si="276"/>
        <v>0.11791226307372384</v>
      </c>
      <c r="BB339" s="7">
        <f t="shared" si="284"/>
        <v>-1.0626799486369496E-2</v>
      </c>
      <c r="BC339" s="6">
        <f t="shared" si="285"/>
        <v>-7.7715852109941752E-2</v>
      </c>
      <c r="BD339" s="6">
        <f t="shared" si="280"/>
        <v>1.3016998918512122E-3</v>
      </c>
      <c r="BE339" s="6">
        <f t="shared" si="281"/>
        <v>7.2268479475088604E-2</v>
      </c>
      <c r="BG339">
        <f t="shared" si="282"/>
        <v>1.7580558353552773</v>
      </c>
      <c r="BJ339" s="4">
        <f t="shared" si="253"/>
        <v>82.370002999999997</v>
      </c>
      <c r="BK339" s="3">
        <f t="shared" si="254"/>
        <v>1.3936655379153973E-2</v>
      </c>
      <c r="BL339" s="3"/>
      <c r="BM339" s="3">
        <f t="shared" si="255"/>
        <v>1.9764244476758899E-3</v>
      </c>
      <c r="BN339" s="3">
        <f t="shared" si="255"/>
        <v>3.9678449994429415E-3</v>
      </c>
      <c r="BO339" s="3">
        <f t="shared" si="256"/>
        <v>-5.8103903583757721E-3</v>
      </c>
      <c r="BP339" s="3"/>
      <c r="BQ339" s="3">
        <f t="shared" si="257"/>
        <v>1.9217355257219557E-3</v>
      </c>
      <c r="BR339" s="3">
        <f t="shared" si="257"/>
        <v>1.5990999828147936E-3</v>
      </c>
      <c r="BS339" s="3">
        <f t="shared" si="258"/>
        <v>-1.3385788771566834E-2</v>
      </c>
      <c r="BT339" s="3"/>
      <c r="BU339" s="3">
        <f t="shared" si="259"/>
        <v>1.544598409526685E-3</v>
      </c>
      <c r="BV339" s="3">
        <f t="shared" si="259"/>
        <v>1.8736408699504943E-2</v>
      </c>
      <c r="BW339" s="3">
        <f t="shared" si="260"/>
        <v>-1.0626799486369496E-2</v>
      </c>
      <c r="BX339" s="3"/>
      <c r="BY339" s="3">
        <f t="shared" si="261"/>
        <v>1.3016998918512122E-3</v>
      </c>
      <c r="BZ339" s="3">
        <f t="shared" si="261"/>
        <v>7.2268479475088604E-2</v>
      </c>
    </row>
    <row r="340" spans="1:78" s="2" customFormat="1" hidden="1">
      <c r="A340" s="11">
        <v>41540</v>
      </c>
      <c r="B340">
        <v>83.169998000000007</v>
      </c>
      <c r="C340">
        <f t="shared" si="239"/>
        <v>97.720000999999996</v>
      </c>
      <c r="D340">
        <f t="shared" si="240"/>
        <v>80.739998</v>
      </c>
      <c r="E340" s="10">
        <f t="shared" si="244"/>
        <v>7.0016771705823183E-2</v>
      </c>
      <c r="F340" s="10">
        <f t="shared" si="245"/>
        <v>1.2877956723406624E-2</v>
      </c>
      <c r="G340" s="33">
        <f t="shared" si="262"/>
        <v>1.1070623650121705</v>
      </c>
      <c r="H340" s="33">
        <f t="shared" si="263"/>
        <v>0.18325653684769777</v>
      </c>
      <c r="I340" s="10">
        <f t="shared" si="246"/>
        <v>1.1070623650121705</v>
      </c>
      <c r="J340">
        <f t="shared" si="279"/>
        <v>0.89801069244652121</v>
      </c>
      <c r="K340">
        <f t="shared" si="237"/>
        <v>0.50783335597031709</v>
      </c>
      <c r="L340">
        <f t="shared" si="238"/>
        <v>1.1895008653910436E-3</v>
      </c>
      <c r="M340">
        <f t="shared" si="283"/>
        <v>-7.4250122226025798E-5</v>
      </c>
      <c r="N340">
        <f t="shared" si="247"/>
        <v>-1.1373758888553625E-3</v>
      </c>
      <c r="P340" s="2">
        <f t="shared" si="264"/>
        <v>0.79999500000000978</v>
      </c>
      <c r="Q340" s="2">
        <f t="shared" si="265"/>
        <v>0.79999500000000978</v>
      </c>
      <c r="R340" s="2">
        <f t="shared" si="266"/>
        <v>0</v>
      </c>
      <c r="S340" s="2">
        <f t="shared" si="234"/>
        <v>-0.88999977272727326</v>
      </c>
      <c r="T340" s="2">
        <f t="shared" si="235"/>
        <v>-0.85649990000000076</v>
      </c>
      <c r="U340" s="9">
        <f t="shared" si="248"/>
        <v>1.0391125238044656</v>
      </c>
      <c r="V340" s="9">
        <f t="shared" si="249"/>
        <v>50.95905751516576</v>
      </c>
      <c r="W340" s="9">
        <f t="shared" si="250"/>
        <v>0.44136848236350817</v>
      </c>
      <c r="X340" s="9">
        <f t="shared" si="236"/>
        <v>0.49111679005684977</v>
      </c>
      <c r="Y340" s="9">
        <f t="shared" si="251"/>
        <v>0.89557994888948844</v>
      </c>
      <c r="AA340" s="8">
        <f t="shared" si="252"/>
        <v>5.4338217478106632</v>
      </c>
      <c r="AD340" s="7">
        <f t="shared" si="267"/>
        <v>9.6653524592798957E-3</v>
      </c>
      <c r="AE340" s="6">
        <f t="shared" si="271"/>
        <v>1.1801003919216934E-2</v>
      </c>
      <c r="AF340" s="6">
        <f t="shared" si="241"/>
        <v>1.0716872045609808E-3</v>
      </c>
      <c r="AG340" s="6">
        <f t="shared" si="242"/>
        <v>-2.0931303991222269E-3</v>
      </c>
      <c r="AI340">
        <f t="shared" si="243"/>
        <v>6.8778569352112609E-9</v>
      </c>
      <c r="AL340" s="7">
        <f t="shared" si="272"/>
        <v>2.9652591179538529E-2</v>
      </c>
      <c r="AM340" s="6">
        <f t="shared" si="273"/>
        <v>2.7947534326537501E-3</v>
      </c>
      <c r="AN340" s="6">
        <f t="shared" si="268"/>
        <v>1.0706281300948996E-3</v>
      </c>
      <c r="AO340" s="6">
        <f t="shared" si="269"/>
        <v>2.6865153094905923E-2</v>
      </c>
      <c r="AQ340">
        <f t="shared" si="270"/>
        <v>1.1383855691052574E-6</v>
      </c>
      <c r="AT340" s="7">
        <f t="shared" si="277"/>
        <v>-7.1882305199106348E-3</v>
      </c>
      <c r="AU340" s="6">
        <f t="shared" si="278"/>
        <v>-2.4750591145189647E-2</v>
      </c>
      <c r="AV340" s="6">
        <f t="shared" si="274"/>
        <v>9.2497756480404761E-4</v>
      </c>
      <c r="AW340" s="6">
        <f t="shared" si="275"/>
        <v>1.8081853920034009E-2</v>
      </c>
      <c r="AY340">
        <f t="shared" si="276"/>
        <v>0.10981765991710142</v>
      </c>
      <c r="BB340" s="7">
        <f t="shared" si="284"/>
        <v>-1.3495218761534264E-2</v>
      </c>
      <c r="BC340" s="6">
        <f t="shared" si="285"/>
        <v>-6.8348389917100086E-2</v>
      </c>
      <c r="BD340" s="6">
        <f t="shared" si="280"/>
        <v>7.3877613740226742E-4</v>
      </c>
      <c r="BE340" s="6">
        <f t="shared" si="281"/>
        <v>5.8533094070665294E-2</v>
      </c>
      <c r="BG340">
        <f t="shared" si="282"/>
        <v>1.1532880517367501</v>
      </c>
      <c r="BJ340" s="4">
        <f t="shared" si="253"/>
        <v>83.169998000000007</v>
      </c>
      <c r="BK340" s="3">
        <f t="shared" si="254"/>
        <v>9.6653524592798957E-3</v>
      </c>
      <c r="BL340" s="3"/>
      <c r="BM340" s="3">
        <f t="shared" si="255"/>
        <v>1.0716872045609808E-3</v>
      </c>
      <c r="BN340" s="3">
        <f t="shared" si="255"/>
        <v>-2.0931303991222269E-3</v>
      </c>
      <c r="BO340" s="3">
        <f t="shared" si="256"/>
        <v>2.9652591179538529E-2</v>
      </c>
      <c r="BP340" s="3"/>
      <c r="BQ340" s="3">
        <f t="shared" si="257"/>
        <v>1.0706281300948996E-3</v>
      </c>
      <c r="BR340" s="3">
        <f t="shared" si="257"/>
        <v>2.6865153094905923E-2</v>
      </c>
      <c r="BS340" s="3">
        <f t="shared" si="258"/>
        <v>-7.1882305199106348E-3</v>
      </c>
      <c r="BT340" s="3"/>
      <c r="BU340" s="3">
        <f t="shared" si="259"/>
        <v>9.2497756480404761E-4</v>
      </c>
      <c r="BV340" s="3">
        <f t="shared" si="259"/>
        <v>1.8081853920034009E-2</v>
      </c>
      <c r="BW340" s="3">
        <f t="shared" si="260"/>
        <v>-1.3495218761534264E-2</v>
      </c>
      <c r="BX340" s="3"/>
      <c r="BY340" s="3">
        <f t="shared" si="261"/>
        <v>7.3877613740226742E-4</v>
      </c>
      <c r="BZ340" s="3">
        <f t="shared" si="261"/>
        <v>5.8533094070665294E-2</v>
      </c>
    </row>
    <row r="341" spans="1:78" s="2" customFormat="1" hidden="1">
      <c r="A341" s="11">
        <v>41547</v>
      </c>
      <c r="B341">
        <v>82.769997000000004</v>
      </c>
      <c r="C341">
        <f t="shared" si="239"/>
        <v>97.720000999999996</v>
      </c>
      <c r="D341">
        <f t="shared" si="240"/>
        <v>80.739998</v>
      </c>
      <c r="E341" s="10">
        <f t="shared" si="244"/>
        <v>7.2110523287836265E-2</v>
      </c>
      <c r="F341" s="10">
        <f t="shared" si="245"/>
        <v>1.0784205141393513E-2</v>
      </c>
      <c r="G341" s="33">
        <f t="shared" si="262"/>
        <v>1.1401674842808813</v>
      </c>
      <c r="H341" s="33">
        <f t="shared" si="263"/>
        <v>0.15346192950585757</v>
      </c>
      <c r="I341" s="10">
        <f t="shared" si="246"/>
        <v>1.1401674842808813</v>
      </c>
      <c r="J341">
        <f t="shared" si="279"/>
        <v>0.90656184994439482</v>
      </c>
      <c r="K341">
        <f t="shared" si="237"/>
        <v>0.5203008878248343</v>
      </c>
      <c r="L341">
        <f t="shared" si="238"/>
        <v>1.3509827094603129E-3</v>
      </c>
      <c r="M341">
        <f t="shared" si="283"/>
        <v>1.7402960432223486E-4</v>
      </c>
      <c r="N341">
        <f t="shared" si="247"/>
        <v>-1.0592577946242703E-3</v>
      </c>
      <c r="P341" s="2">
        <f t="shared" si="264"/>
        <v>-0.40000100000000316</v>
      </c>
      <c r="Q341" s="2">
        <f t="shared" si="265"/>
        <v>0</v>
      </c>
      <c r="R341" s="2">
        <f t="shared" si="266"/>
        <v>-0.40000100000000316</v>
      </c>
      <c r="S341" s="2">
        <f t="shared" si="234"/>
        <v>-0.8627270909090915</v>
      </c>
      <c r="T341" s="2">
        <f t="shared" si="235"/>
        <v>-0.83849985000000093</v>
      </c>
      <c r="U341" s="9">
        <f t="shared" si="248"/>
        <v>1.0288935542553652</v>
      </c>
      <c r="V341" s="9">
        <f t="shared" si="249"/>
        <v>50.712051999839133</v>
      </c>
      <c r="W341" s="9">
        <f t="shared" si="250"/>
        <v>0.44359153200144785</v>
      </c>
      <c r="X341" s="9">
        <f t="shared" si="236"/>
        <v>0.45479697077890702</v>
      </c>
      <c r="Y341" s="9">
        <f t="shared" si="251"/>
        <v>0.89590682726298987</v>
      </c>
      <c r="AA341" s="8">
        <f t="shared" si="252"/>
        <v>5.4450009514142081</v>
      </c>
      <c r="AD341" s="7">
        <f t="shared" si="267"/>
        <v>-4.8210411811760688E-3</v>
      </c>
      <c r="AE341" s="6">
        <f t="shared" si="271"/>
        <v>2.4221556390519134E-3</v>
      </c>
      <c r="AF341" s="6">
        <f t="shared" si="241"/>
        <v>3.5799595996607262E-3</v>
      </c>
      <c r="AG341" s="6">
        <f t="shared" si="242"/>
        <v>-7.2481800111210849E-3</v>
      </c>
      <c r="AI341">
        <f t="shared" si="243"/>
        <v>8.2474275468783747E-8</v>
      </c>
      <c r="AL341" s="7">
        <f t="shared" si="272"/>
        <v>1.8780966657257901E-2</v>
      </c>
      <c r="AM341" s="6">
        <f t="shared" si="273"/>
        <v>8.6022065486006036E-3</v>
      </c>
      <c r="AN341" s="6">
        <f t="shared" si="268"/>
        <v>3.6362593534275314E-3</v>
      </c>
      <c r="AO341" s="6">
        <f t="shared" si="269"/>
        <v>1.0213443130499928E-2</v>
      </c>
      <c r="AQ341">
        <f t="shared" si="270"/>
        <v>1.6453378640371634E-7</v>
      </c>
      <c r="AT341" s="7">
        <f t="shared" si="277"/>
        <v>2.0382704191832982E-2</v>
      </c>
      <c r="AU341" s="6">
        <f t="shared" si="278"/>
        <v>-2.2277378475085305E-2</v>
      </c>
      <c r="AV341" s="6">
        <f t="shared" si="274"/>
        <v>3.3323430727303762E-3</v>
      </c>
      <c r="AW341" s="6">
        <f t="shared" si="275"/>
        <v>4.2989991454266602E-2</v>
      </c>
      <c r="AY341">
        <f t="shared" si="276"/>
        <v>0.62075609161729639</v>
      </c>
      <c r="BB341" s="7">
        <f t="shared" si="284"/>
        <v>-2.9053145451865204E-2</v>
      </c>
      <c r="BC341" s="6">
        <f t="shared" si="285"/>
        <v>-6.0916901785128021E-2</v>
      </c>
      <c r="BD341" s="6">
        <f t="shared" si="280"/>
        <v>2.7761720371424527E-3</v>
      </c>
      <c r="BE341" s="6">
        <f t="shared" si="281"/>
        <v>3.4744873722613354E-2</v>
      </c>
      <c r="BG341">
        <f t="shared" si="282"/>
        <v>0.40636500874814852</v>
      </c>
      <c r="BJ341" s="4">
        <f t="shared" si="253"/>
        <v>82.769997000000004</v>
      </c>
      <c r="BK341" s="3">
        <f t="shared" si="254"/>
        <v>-4.8210411811760688E-3</v>
      </c>
      <c r="BL341" s="3"/>
      <c r="BM341" s="3">
        <f t="shared" si="255"/>
        <v>3.5799595996607262E-3</v>
      </c>
      <c r="BN341" s="3">
        <f t="shared" si="255"/>
        <v>-7.2481800111210849E-3</v>
      </c>
      <c r="BO341" s="3">
        <f t="shared" si="256"/>
        <v>1.8780966657257901E-2</v>
      </c>
      <c r="BP341" s="3"/>
      <c r="BQ341" s="3">
        <f t="shared" si="257"/>
        <v>3.6362593534275314E-3</v>
      </c>
      <c r="BR341" s="3">
        <f t="shared" si="257"/>
        <v>1.0213443130499928E-2</v>
      </c>
      <c r="BS341" s="3">
        <f t="shared" si="258"/>
        <v>2.0382704191832982E-2</v>
      </c>
      <c r="BT341" s="3"/>
      <c r="BU341" s="3">
        <f t="shared" si="259"/>
        <v>3.3323430727303762E-3</v>
      </c>
      <c r="BV341" s="3">
        <f t="shared" si="259"/>
        <v>4.2989991454266602E-2</v>
      </c>
      <c r="BW341" s="3">
        <f t="shared" si="260"/>
        <v>-2.9053145451865204E-2</v>
      </c>
      <c r="BX341" s="3"/>
      <c r="BY341" s="3">
        <f t="shared" si="261"/>
        <v>2.7761720371424527E-3</v>
      </c>
      <c r="BZ341" s="3">
        <f t="shared" si="261"/>
        <v>3.4744873722613354E-2</v>
      </c>
    </row>
    <row r="342" spans="1:78" s="2" customFormat="1" hidden="1">
      <c r="A342" s="11">
        <v>41554</v>
      </c>
      <c r="B342">
        <v>82.769997000000004</v>
      </c>
      <c r="C342">
        <f t="shared" si="239"/>
        <v>97.720000999999996</v>
      </c>
      <c r="D342">
        <f t="shared" si="240"/>
        <v>80.739998</v>
      </c>
      <c r="E342" s="10">
        <f t="shared" si="244"/>
        <v>7.2110523287836265E-2</v>
      </c>
      <c r="F342" s="10">
        <f t="shared" si="245"/>
        <v>1.0784205141393513E-2</v>
      </c>
      <c r="G342" s="33">
        <f t="shared" si="262"/>
        <v>1.1401674842808813</v>
      </c>
      <c r="H342" s="33">
        <f t="shared" si="263"/>
        <v>0.15346192950585757</v>
      </c>
      <c r="I342" s="10">
        <f t="shared" si="246"/>
        <v>1.1401674842808813</v>
      </c>
      <c r="J342">
        <f t="shared" si="279"/>
        <v>0.91219180580879278</v>
      </c>
      <c r="K342">
        <f t="shared" si="237"/>
        <v>0.53303533383702584</v>
      </c>
      <c r="L342">
        <f t="shared" si="238"/>
        <v>1.4822168931888774E-3</v>
      </c>
      <c r="M342">
        <f t="shared" si="283"/>
        <v>4.1502056885529961E-4</v>
      </c>
      <c r="N342">
        <f t="shared" si="247"/>
        <v>-9.604766919002201E-4</v>
      </c>
      <c r="P342" s="2">
        <f t="shared" si="264"/>
        <v>0</v>
      </c>
      <c r="Q342" s="2">
        <f t="shared" si="265"/>
        <v>0</v>
      </c>
      <c r="R342" s="2">
        <f t="shared" si="266"/>
        <v>0</v>
      </c>
      <c r="S342" s="2">
        <f t="shared" ref="S342:S405" si="286">AVERAGE(R321:R342)</f>
        <v>-0.79681813636363719</v>
      </c>
      <c r="T342" s="2">
        <f t="shared" ref="T342:T405" si="287">AVERAGE(R323:R342)</f>
        <v>-0.80400010000000033</v>
      </c>
      <c r="U342" s="9">
        <f t="shared" si="248"/>
        <v>0.99106721051855196</v>
      </c>
      <c r="V342" s="9">
        <f t="shared" si="249"/>
        <v>49.775678353943626</v>
      </c>
      <c r="W342" s="9">
        <f t="shared" si="250"/>
        <v>0.45201889481450735</v>
      </c>
      <c r="X342" s="9">
        <f t="shared" ref="X342:X405" si="288">(V342-MIN(V323:V342))/(MAX(V323:V342)-MIN(V323:V342))</f>
        <v>0.43948976161986347</v>
      </c>
      <c r="Y342" s="9">
        <f t="shared" si="251"/>
        <v>0.89604459214542131</v>
      </c>
      <c r="AA342" s="8">
        <f t="shared" si="252"/>
        <v>5.459294816076822</v>
      </c>
      <c r="AD342" s="7">
        <f t="shared" si="267"/>
        <v>0</v>
      </c>
      <c r="AE342" s="6">
        <f t="shared" si="271"/>
        <v>-2.4105205905880344E-3</v>
      </c>
      <c r="AF342" s="6">
        <f t="shared" si="241"/>
        <v>1.1841815544487075E-3</v>
      </c>
      <c r="AG342" s="6">
        <f t="shared" si="242"/>
        <v>2.4168485334838678E-3</v>
      </c>
      <c r="AI342">
        <f t="shared" si="243"/>
        <v>9.1697909478855931E-9</v>
      </c>
      <c r="AL342" s="7">
        <f t="shared" si="272"/>
        <v>4.8443112781036829E-3</v>
      </c>
      <c r="AM342" s="6">
        <f t="shared" si="273"/>
        <v>1.1866869689131084E-2</v>
      </c>
      <c r="AN342" s="6">
        <f t="shared" si="268"/>
        <v>1.1966413390226613E-3</v>
      </c>
      <c r="AO342" s="6">
        <f t="shared" si="269"/>
        <v>-7.0352299609301328E-3</v>
      </c>
      <c r="AQ342">
        <f t="shared" si="270"/>
        <v>7.8066972560203475E-8</v>
      </c>
      <c r="AT342" s="7">
        <f t="shared" si="277"/>
        <v>1.0566625373239553E-2</v>
      </c>
      <c r="AU342" s="6">
        <f t="shared" si="278"/>
        <v>-1.4850431486526386E-2</v>
      </c>
      <c r="AV342" s="6">
        <f t="shared" si="274"/>
        <v>1.1213178807823569E-3</v>
      </c>
      <c r="AW342" s="6">
        <f t="shared" si="275"/>
        <v>2.5576565302367408E-2</v>
      </c>
      <c r="AY342">
        <f t="shared" si="276"/>
        <v>0.21972057005392492</v>
      </c>
      <c r="BB342" s="7">
        <f t="shared" si="284"/>
        <v>-2.2813805614377011E-2</v>
      </c>
      <c r="BC342" s="6">
        <f t="shared" si="285"/>
        <v>-5.4743172842744305E-2</v>
      </c>
      <c r="BD342" s="6">
        <f t="shared" si="280"/>
        <v>8.6354551140721634E-4</v>
      </c>
      <c r="BE342" s="6">
        <f t="shared" si="281"/>
        <v>3.4644951723361711E-2</v>
      </c>
      <c r="BG342">
        <f t="shared" si="282"/>
        <v>0.40403105771967435</v>
      </c>
      <c r="BJ342" s="4">
        <f t="shared" si="253"/>
        <v>82.769997000000004</v>
      </c>
      <c r="BK342" s="3">
        <f t="shared" si="254"/>
        <v>0</v>
      </c>
      <c r="BL342" s="3"/>
      <c r="BM342" s="3">
        <f t="shared" si="255"/>
        <v>1.1841815544487075E-3</v>
      </c>
      <c r="BN342" s="3">
        <f t="shared" si="255"/>
        <v>2.4168485334838678E-3</v>
      </c>
      <c r="BO342" s="3">
        <f t="shared" si="256"/>
        <v>4.8443112781036829E-3</v>
      </c>
      <c r="BP342" s="3"/>
      <c r="BQ342" s="3">
        <f t="shared" si="257"/>
        <v>1.1966413390226613E-3</v>
      </c>
      <c r="BR342" s="3">
        <f t="shared" si="257"/>
        <v>-7.0352299609301328E-3</v>
      </c>
      <c r="BS342" s="3">
        <f t="shared" si="258"/>
        <v>1.0566625373239553E-2</v>
      </c>
      <c r="BT342" s="3"/>
      <c r="BU342" s="3">
        <f t="shared" si="259"/>
        <v>1.1213178807823569E-3</v>
      </c>
      <c r="BV342" s="3">
        <f t="shared" si="259"/>
        <v>2.5576565302367408E-2</v>
      </c>
      <c r="BW342" s="3">
        <f t="shared" si="260"/>
        <v>-2.2813805614377011E-2</v>
      </c>
      <c r="BX342" s="3"/>
      <c r="BY342" s="3">
        <f t="shared" si="261"/>
        <v>8.6354551140721634E-4</v>
      </c>
      <c r="BZ342" s="3">
        <f t="shared" si="261"/>
        <v>3.4644951723361711E-2</v>
      </c>
    </row>
    <row r="343" spans="1:78" s="2" customFormat="1" hidden="1">
      <c r="A343" s="11">
        <v>41561</v>
      </c>
      <c r="B343">
        <v>84.160004000000001</v>
      </c>
      <c r="C343">
        <f t="shared" si="239"/>
        <v>97.720000999999996</v>
      </c>
      <c r="D343">
        <f t="shared" si="240"/>
        <v>80.739998</v>
      </c>
      <c r="E343" s="10">
        <f t="shared" si="244"/>
        <v>6.4877715294637317E-2</v>
      </c>
      <c r="F343" s="10">
        <f t="shared" si="245"/>
        <v>1.8017013134592537E-2</v>
      </c>
      <c r="G343" s="33">
        <f t="shared" si="262"/>
        <v>1.0258067485949798</v>
      </c>
      <c r="H343" s="33">
        <f t="shared" si="263"/>
        <v>0.25638659162317007</v>
      </c>
      <c r="I343" s="10">
        <f t="shared" si="246"/>
        <v>1.0258067485949798</v>
      </c>
      <c r="J343">
        <f t="shared" si="279"/>
        <v>0.90334226578224208</v>
      </c>
      <c r="K343">
        <f t="shared" si="237"/>
        <v>0.54579795088980099</v>
      </c>
      <c r="L343">
        <f t="shared" si="238"/>
        <v>1.5852542470284289E-3</v>
      </c>
      <c r="M343">
        <f t="shared" si="283"/>
        <v>6.4296826410887881E-4</v>
      </c>
      <c r="N343">
        <f t="shared" si="247"/>
        <v>-8.4805738462759512E-4</v>
      </c>
      <c r="P343" s="2">
        <f t="shared" si="264"/>
        <v>1.3900069999999971</v>
      </c>
      <c r="Q343" s="2">
        <f t="shared" si="265"/>
        <v>1.3900069999999971</v>
      </c>
      <c r="R343" s="2">
        <f t="shared" si="266"/>
        <v>0</v>
      </c>
      <c r="S343" s="2">
        <f t="shared" si="286"/>
        <v>-0.76227259090909172</v>
      </c>
      <c r="T343" s="2">
        <f t="shared" si="287"/>
        <v>-0.7055000500000006</v>
      </c>
      <c r="U343" s="9">
        <f t="shared" si="248"/>
        <v>1.0804713492353275</v>
      </c>
      <c r="V343" s="9">
        <f t="shared" si="249"/>
        <v>51.933969176381702</v>
      </c>
      <c r="W343" s="9">
        <f t="shared" si="250"/>
        <v>0.43259427741256468</v>
      </c>
      <c r="X343" s="9">
        <f t="shared" si="288"/>
        <v>0.87931782477013143</v>
      </c>
      <c r="Y343" s="9">
        <f t="shared" si="251"/>
        <v>0.89208613957706895</v>
      </c>
      <c r="AA343" s="8">
        <f t="shared" si="252"/>
        <v>5.4271746253872486</v>
      </c>
      <c r="AD343" s="7">
        <f t="shared" si="267"/>
        <v>1.6654155865628208E-2</v>
      </c>
      <c r="AE343" s="6">
        <f t="shared" si="271"/>
        <v>8.3270779328141042E-3</v>
      </c>
      <c r="AF343" s="6">
        <f t="shared" si="241"/>
        <v>4.1881804557224863E-3</v>
      </c>
      <c r="AG343" s="6">
        <f t="shared" si="242"/>
        <v>8.3760709511616887E-3</v>
      </c>
      <c r="AI343">
        <f t="shared" si="243"/>
        <v>1.1013903387581582E-7</v>
      </c>
      <c r="AL343" s="7">
        <f t="shared" si="272"/>
        <v>1.1833114684452157E-2</v>
      </c>
      <c r="AM343" s="6">
        <f t="shared" si="273"/>
        <v>1.6277745949838066E-2</v>
      </c>
      <c r="AN343" s="6">
        <f t="shared" si="268"/>
        <v>4.1686384067484254E-3</v>
      </c>
      <c r="AO343" s="6">
        <f t="shared" si="269"/>
        <v>-4.4247189136144491E-3</v>
      </c>
      <c r="AQ343">
        <f t="shared" si="270"/>
        <v>3.0880343003939169E-8</v>
      </c>
      <c r="AT343" s="7">
        <f t="shared" si="277"/>
        <v>1.5688076785356234E-2</v>
      </c>
      <c r="AU343" s="6">
        <f t="shared" si="278"/>
        <v>-1.0845782690668689E-2</v>
      </c>
      <c r="AV343" s="6">
        <f t="shared" si="274"/>
        <v>4.1666056108605387E-3</v>
      </c>
      <c r="AW343" s="6">
        <f t="shared" si="275"/>
        <v>2.6525876920813714E-2</v>
      </c>
      <c r="AY343">
        <f t="shared" si="276"/>
        <v>0.23633376454252475</v>
      </c>
      <c r="BB343" s="7">
        <f t="shared" si="284"/>
        <v>8.1126783721650313E-3</v>
      </c>
      <c r="BC343" s="6">
        <f t="shared" si="285"/>
        <v>-4.6769436727562071E-2</v>
      </c>
      <c r="BD343" s="6">
        <f t="shared" si="280"/>
        <v>3.4524387492493739E-3</v>
      </c>
      <c r="BE343" s="6">
        <f t="shared" si="281"/>
        <v>5.6480102770509785E-2</v>
      </c>
      <c r="BG343">
        <f t="shared" si="282"/>
        <v>1.073805900425262</v>
      </c>
      <c r="BJ343" s="4">
        <f t="shared" si="253"/>
        <v>84.160004000000001</v>
      </c>
      <c r="BK343" s="3">
        <f t="shared" si="254"/>
        <v>1.6654155865628208E-2</v>
      </c>
      <c r="BL343" s="3"/>
      <c r="BM343" s="3">
        <f t="shared" si="255"/>
        <v>4.1881804557224863E-3</v>
      </c>
      <c r="BN343" s="3">
        <f t="shared" si="255"/>
        <v>8.3760709511616887E-3</v>
      </c>
      <c r="BO343" s="3">
        <f t="shared" si="256"/>
        <v>1.1833114684452157E-2</v>
      </c>
      <c r="BP343" s="3"/>
      <c r="BQ343" s="3">
        <f t="shared" si="257"/>
        <v>4.1686384067484254E-3</v>
      </c>
      <c r="BR343" s="3">
        <f t="shared" si="257"/>
        <v>-4.4247189136144491E-3</v>
      </c>
      <c r="BS343" s="3">
        <f t="shared" si="258"/>
        <v>1.5688076785356234E-2</v>
      </c>
      <c r="BT343" s="3"/>
      <c r="BU343" s="3">
        <f t="shared" si="259"/>
        <v>4.1666056108605387E-3</v>
      </c>
      <c r="BV343" s="3">
        <f t="shared" si="259"/>
        <v>2.6525876920813714E-2</v>
      </c>
      <c r="BW343" s="3">
        <f t="shared" si="260"/>
        <v>8.1126783721650313E-3</v>
      </c>
      <c r="BX343" s="3"/>
      <c r="BY343" s="3">
        <f t="shared" si="261"/>
        <v>3.4524387492493739E-3</v>
      </c>
      <c r="BZ343" s="3">
        <f t="shared" si="261"/>
        <v>5.6480102770509785E-2</v>
      </c>
    </row>
    <row r="344" spans="1:78" s="2" customFormat="1" hidden="1">
      <c r="A344" s="11">
        <v>41568</v>
      </c>
      <c r="B344">
        <v>84.910004000000001</v>
      </c>
      <c r="C344">
        <f t="shared" si="239"/>
        <v>97.650002000000001</v>
      </c>
      <c r="D344">
        <f t="shared" si="240"/>
        <v>80.739998</v>
      </c>
      <c r="E344" s="10">
        <f t="shared" si="244"/>
        <v>6.0713395178914165E-2</v>
      </c>
      <c r="F344" s="10">
        <f t="shared" si="245"/>
        <v>2.1870127023435704E-2</v>
      </c>
      <c r="G344" s="33">
        <f t="shared" si="262"/>
        <v>0.95996306623627425</v>
      </c>
      <c r="H344" s="33">
        <f t="shared" si="263"/>
        <v>0.31121736350064977</v>
      </c>
      <c r="I344" s="10">
        <f t="shared" si="246"/>
        <v>0.95996306623627425</v>
      </c>
      <c r="J344">
        <f t="shared" si="279"/>
        <v>0.89162697318962647</v>
      </c>
      <c r="K344">
        <f t="shared" si="237"/>
        <v>0.55851818971928224</v>
      </c>
      <c r="L344">
        <f t="shared" si="238"/>
        <v>1.6614252868254282E-3</v>
      </c>
      <c r="M344">
        <f t="shared" si="283"/>
        <v>8.5289967181021798E-4</v>
      </c>
      <c r="N344">
        <f t="shared" si="247"/>
        <v>-7.2767305351368922E-4</v>
      </c>
      <c r="P344" s="2">
        <f t="shared" si="264"/>
        <v>0.75</v>
      </c>
      <c r="Q344" s="2">
        <f t="shared" si="265"/>
        <v>0.75</v>
      </c>
      <c r="R344" s="2">
        <f t="shared" si="266"/>
        <v>0</v>
      </c>
      <c r="S344" s="2">
        <f t="shared" si="286"/>
        <v>-0.73090918181818221</v>
      </c>
      <c r="T344" s="2">
        <f t="shared" si="287"/>
        <v>-0.67599985000000085</v>
      </c>
      <c r="U344" s="9">
        <f t="shared" si="248"/>
        <v>1.0812268402399516</v>
      </c>
      <c r="V344" s="9">
        <f t="shared" si="249"/>
        <v>51.951417276325977</v>
      </c>
      <c r="W344" s="9">
        <f t="shared" si="250"/>
        <v>0.4324372445130662</v>
      </c>
      <c r="X344" s="9">
        <f t="shared" si="288"/>
        <v>0.88287349202514664</v>
      </c>
      <c r="Y344" s="9">
        <f t="shared" si="251"/>
        <v>0.89205413857177374</v>
      </c>
      <c r="AA344" s="8">
        <f t="shared" si="252"/>
        <v>5.4153906832209531</v>
      </c>
      <c r="AD344" s="7">
        <f t="shared" si="267"/>
        <v>8.8721226020586786E-3</v>
      </c>
      <c r="AE344" s="6">
        <f t="shared" si="271"/>
        <v>1.2763139233843444E-2</v>
      </c>
      <c r="AF344" s="6">
        <f t="shared" si="241"/>
        <v>1.9497417606832742E-3</v>
      </c>
      <c r="AG344" s="6">
        <f t="shared" si="242"/>
        <v>-3.863304220636533E-3</v>
      </c>
      <c r="AI344">
        <f t="shared" si="243"/>
        <v>2.3430328887265385E-8</v>
      </c>
      <c r="AL344" s="7">
        <f t="shared" si="272"/>
        <v>2.5526278467686736E-2</v>
      </c>
      <c r="AM344" s="6">
        <f t="shared" si="273"/>
        <v>1.5246167771875119E-2</v>
      </c>
      <c r="AN344" s="6">
        <f t="shared" si="268"/>
        <v>1.9561459644713247E-3</v>
      </c>
      <c r="AO344" s="6">
        <f t="shared" si="269"/>
        <v>1.0363020344620279E-2</v>
      </c>
      <c r="AQ344">
        <f t="shared" si="270"/>
        <v>1.6938831334860224E-7</v>
      </c>
      <c r="AT344" s="7">
        <f t="shared" si="277"/>
        <v>5.0357828466049373E-2</v>
      </c>
      <c r="AU344" s="6">
        <f t="shared" si="278"/>
        <v>-2.3822815246077392E-3</v>
      </c>
      <c r="AV344" s="6">
        <f t="shared" si="274"/>
        <v>1.9572529415103406E-3</v>
      </c>
      <c r="AW344" s="6">
        <f t="shared" si="275"/>
        <v>5.2725814952938835E-2</v>
      </c>
      <c r="AY344">
        <f t="shared" si="276"/>
        <v>0.93375485886918597</v>
      </c>
      <c r="BB344" s="7">
        <f t="shared" si="284"/>
        <v>1.3517006766600058E-2</v>
      </c>
      <c r="BC344" s="6">
        <f t="shared" si="285"/>
        <v>-3.7844016829466649E-2</v>
      </c>
      <c r="BD344" s="6">
        <f t="shared" si="280"/>
        <v>1.7438962231411355E-3</v>
      </c>
      <c r="BE344" s="6">
        <f t="shared" si="281"/>
        <v>5.2024278510054471E-2</v>
      </c>
      <c r="BG344">
        <f t="shared" si="282"/>
        <v>0.91105996231198816</v>
      </c>
      <c r="BJ344" s="4">
        <f t="shared" si="253"/>
        <v>84.910004000000001</v>
      </c>
      <c r="BK344" s="3">
        <f t="shared" si="254"/>
        <v>8.8721226020586786E-3</v>
      </c>
      <c r="BL344" s="3"/>
      <c r="BM344" s="3">
        <f t="shared" si="255"/>
        <v>1.9497417606832742E-3</v>
      </c>
      <c r="BN344" s="3">
        <f t="shared" si="255"/>
        <v>-3.863304220636533E-3</v>
      </c>
      <c r="BO344" s="3">
        <f t="shared" si="256"/>
        <v>2.5526278467686736E-2</v>
      </c>
      <c r="BP344" s="3"/>
      <c r="BQ344" s="3">
        <f t="shared" si="257"/>
        <v>1.9561459644713247E-3</v>
      </c>
      <c r="BR344" s="3">
        <f t="shared" si="257"/>
        <v>1.0363020344620279E-2</v>
      </c>
      <c r="BS344" s="3">
        <f t="shared" si="258"/>
        <v>5.0357828466049373E-2</v>
      </c>
      <c r="BT344" s="3"/>
      <c r="BU344" s="3">
        <f t="shared" si="259"/>
        <v>1.9572529415103406E-3</v>
      </c>
      <c r="BV344" s="3">
        <f t="shared" si="259"/>
        <v>5.2725814952938835E-2</v>
      </c>
      <c r="BW344" s="3">
        <f t="shared" si="260"/>
        <v>1.3517006766600058E-2</v>
      </c>
      <c r="BX344" s="3"/>
      <c r="BY344" s="3">
        <f t="shared" si="261"/>
        <v>1.7438962231411355E-3</v>
      </c>
      <c r="BZ344" s="3">
        <f t="shared" si="261"/>
        <v>5.2024278510054471E-2</v>
      </c>
    </row>
    <row r="345" spans="1:78" s="2" customFormat="1" hidden="1">
      <c r="A345" s="11">
        <v>41575</v>
      </c>
      <c r="B345">
        <v>83.540001000000004</v>
      </c>
      <c r="C345">
        <f t="shared" si="239"/>
        <v>97.650002000000001</v>
      </c>
      <c r="D345">
        <f t="shared" si="240"/>
        <v>80.739998</v>
      </c>
      <c r="E345" s="10">
        <f t="shared" si="244"/>
        <v>6.7777780391049924E-2</v>
      </c>
      <c r="F345" s="10">
        <f t="shared" si="245"/>
        <v>1.4805741811299952E-2</v>
      </c>
      <c r="G345" s="33">
        <f t="shared" si="262"/>
        <v>1.0716608039320781</v>
      </c>
      <c r="H345" s="33">
        <f t="shared" si="263"/>
        <v>0.21068939957442639</v>
      </c>
      <c r="I345" s="10">
        <f t="shared" si="246"/>
        <v>1.0716608039320781</v>
      </c>
      <c r="J345">
        <f t="shared" si="279"/>
        <v>0.87236180969191213</v>
      </c>
      <c r="K345">
        <f t="shared" si="237"/>
        <v>0.57103133874771506</v>
      </c>
      <c r="L345">
        <f t="shared" si="238"/>
        <v>1.7136620163388768E-3</v>
      </c>
      <c r="M345">
        <f t="shared" si="283"/>
        <v>1.040952809175196E-3</v>
      </c>
      <c r="N345">
        <f t="shared" si="247"/>
        <v>-6.0543828644731273E-4</v>
      </c>
      <c r="P345" s="2">
        <f t="shared" si="264"/>
        <v>-1.370002999999997</v>
      </c>
      <c r="Q345" s="2">
        <f t="shared" si="265"/>
        <v>0</v>
      </c>
      <c r="R345" s="2">
        <f t="shared" si="266"/>
        <v>-1.370002999999997</v>
      </c>
      <c r="S345" s="2">
        <f t="shared" si="286"/>
        <v>-0.70363654545454579</v>
      </c>
      <c r="T345" s="2">
        <f t="shared" si="287"/>
        <v>-0.74000020000000011</v>
      </c>
      <c r="U345" s="9">
        <f t="shared" si="248"/>
        <v>0.95085993957102399</v>
      </c>
      <c r="V345" s="9">
        <f t="shared" si="249"/>
        <v>48.740553859551255</v>
      </c>
      <c r="W345" s="9">
        <f t="shared" si="250"/>
        <v>0.46133501526403869</v>
      </c>
      <c r="X345" s="9">
        <f t="shared" si="288"/>
        <v>0.22854654824248316</v>
      </c>
      <c r="Y345" s="9">
        <f t="shared" si="251"/>
        <v>0.89794308106581777</v>
      </c>
      <c r="AA345" s="8">
        <f t="shared" si="252"/>
        <v>5.4310344677353211</v>
      </c>
      <c r="AD345" s="7">
        <f t="shared" si="267"/>
        <v>-1.6266348080631397E-2</v>
      </c>
      <c r="AE345" s="6">
        <f t="shared" si="271"/>
        <v>-3.6971127392863594E-3</v>
      </c>
      <c r="AF345" s="6">
        <f t="shared" si="241"/>
        <v>6.1932499797469082E-3</v>
      </c>
      <c r="AG345" s="6">
        <f t="shared" si="242"/>
        <v>-1.2558555255936257E-2</v>
      </c>
      <c r="AI345">
        <f t="shared" si="243"/>
        <v>2.4759389343234568E-7</v>
      </c>
      <c r="AL345" s="7">
        <f t="shared" si="272"/>
        <v>9.2599303870553769E-3</v>
      </c>
      <c r="AM345" s="6">
        <f t="shared" si="273"/>
        <v>1.2865908704324486E-2</v>
      </c>
      <c r="AN345" s="6">
        <f t="shared" si="268"/>
        <v>6.3173196330005947E-3</v>
      </c>
      <c r="AO345" s="6">
        <f t="shared" si="269"/>
        <v>-3.5393772132870666E-3</v>
      </c>
      <c r="AQ345">
        <f t="shared" si="270"/>
        <v>1.9758976432075272E-8</v>
      </c>
      <c r="AT345" s="7">
        <f t="shared" si="277"/>
        <v>2.8040897044313288E-2</v>
      </c>
      <c r="AU345" s="6">
        <f t="shared" si="278"/>
        <v>7.8584175372098872E-3</v>
      </c>
      <c r="AV345" s="6">
        <f t="shared" si="274"/>
        <v>6.3262860292016354E-3</v>
      </c>
      <c r="AW345" s="6">
        <f t="shared" si="275"/>
        <v>2.0234239316555658E-2</v>
      </c>
      <c r="AY345">
        <f t="shared" si="276"/>
        <v>0.13751815496934006</v>
      </c>
      <c r="BB345" s="7">
        <f t="shared" si="284"/>
        <v>2.9642634578888442E-2</v>
      </c>
      <c r="BC345" s="6">
        <f t="shared" si="285"/>
        <v>-2.8493395384329007E-2</v>
      </c>
      <c r="BD345" s="6">
        <f t="shared" si="280"/>
        <v>5.9075082889535648E-3</v>
      </c>
      <c r="BE345" s="6">
        <f t="shared" si="281"/>
        <v>5.8483824415041893E-2</v>
      </c>
      <c r="BG345">
        <f t="shared" si="282"/>
        <v>1.1513473311470845</v>
      </c>
      <c r="BJ345" s="4">
        <f t="shared" si="253"/>
        <v>83.540001000000004</v>
      </c>
      <c r="BK345" s="3">
        <f t="shared" si="254"/>
        <v>-1.6266348080631397E-2</v>
      </c>
      <c r="BL345" s="3"/>
      <c r="BM345" s="3">
        <f t="shared" si="255"/>
        <v>6.1932499797469082E-3</v>
      </c>
      <c r="BN345" s="3">
        <f t="shared" si="255"/>
        <v>-1.2558555255936257E-2</v>
      </c>
      <c r="BO345" s="3">
        <f t="shared" si="256"/>
        <v>9.2599303870553769E-3</v>
      </c>
      <c r="BP345" s="3"/>
      <c r="BQ345" s="3">
        <f t="shared" si="257"/>
        <v>6.3173196330005947E-3</v>
      </c>
      <c r="BR345" s="3">
        <f t="shared" si="257"/>
        <v>-3.5393772132870666E-3</v>
      </c>
      <c r="BS345" s="3">
        <f t="shared" si="258"/>
        <v>2.8040897044313288E-2</v>
      </c>
      <c r="BT345" s="3"/>
      <c r="BU345" s="3">
        <f t="shared" si="259"/>
        <v>6.3262860292016354E-3</v>
      </c>
      <c r="BV345" s="3">
        <f t="shared" si="259"/>
        <v>2.0234239316555658E-2</v>
      </c>
      <c r="BW345" s="3">
        <f t="shared" si="260"/>
        <v>2.9642634578888442E-2</v>
      </c>
      <c r="BX345" s="3"/>
      <c r="BY345" s="3">
        <f t="shared" si="261"/>
        <v>5.9075082889535648E-3</v>
      </c>
      <c r="BZ345" s="3">
        <f t="shared" si="261"/>
        <v>5.8483824415041893E-2</v>
      </c>
    </row>
    <row r="346" spans="1:78" s="2" customFormat="1" hidden="1">
      <c r="A346" s="11">
        <v>41582</v>
      </c>
      <c r="B346">
        <v>81.830001999999993</v>
      </c>
      <c r="C346">
        <f t="shared" si="239"/>
        <v>97.650002000000001</v>
      </c>
      <c r="D346">
        <f t="shared" si="240"/>
        <v>80.739998</v>
      </c>
      <c r="E346" s="10">
        <f t="shared" si="244"/>
        <v>7.675969472814248E-2</v>
      </c>
      <c r="F346" s="10">
        <f t="shared" si="245"/>
        <v>5.8238274742073957E-3</v>
      </c>
      <c r="G346" s="33">
        <f t="shared" si="262"/>
        <v>1.2136773392007474</v>
      </c>
      <c r="H346" s="33">
        <f t="shared" si="263"/>
        <v>8.2874517832623992E-2</v>
      </c>
      <c r="I346" s="10">
        <f t="shared" si="246"/>
        <v>1.2136773392007474</v>
      </c>
      <c r="J346">
        <f t="shared" si="279"/>
        <v>0.86737538976991957</v>
      </c>
      <c r="K346">
        <f t="shared" si="237"/>
        <v>0.58345858119168115</v>
      </c>
      <c r="L346">
        <f t="shared" si="238"/>
        <v>1.7477640931462741E-3</v>
      </c>
      <c r="M346">
        <f t="shared" si="283"/>
        <v>1.204848882020951E-3</v>
      </c>
      <c r="N346">
        <f t="shared" si="247"/>
        <v>-4.8862369001279082E-4</v>
      </c>
      <c r="P346" s="2">
        <f t="shared" si="264"/>
        <v>-1.7099990000000105</v>
      </c>
      <c r="Q346" s="2">
        <f t="shared" si="265"/>
        <v>0</v>
      </c>
      <c r="R346" s="2">
        <f t="shared" si="266"/>
        <v>-1.7099990000000105</v>
      </c>
      <c r="S346" s="2">
        <f t="shared" si="286"/>
        <v>-0.75454540909091028</v>
      </c>
      <c r="T346" s="2">
        <f t="shared" si="287"/>
        <v>-0.5950001000000007</v>
      </c>
      <c r="U346" s="9">
        <f t="shared" si="248"/>
        <v>1.268143331557271</v>
      </c>
      <c r="V346" s="9">
        <f t="shared" si="249"/>
        <v>55.911075544180179</v>
      </c>
      <c r="W346" s="9">
        <f t="shared" si="250"/>
        <v>0.39680032010237837</v>
      </c>
      <c r="X346" s="9">
        <f t="shared" si="288"/>
        <v>1</v>
      </c>
      <c r="Y346" s="9">
        <f t="shared" si="251"/>
        <v>0.89100000000000001</v>
      </c>
      <c r="AA346" s="8">
        <f t="shared" si="252"/>
        <v>5.3546870861822855</v>
      </c>
      <c r="AD346" s="7">
        <f t="shared" si="267"/>
        <v>-2.0681622059138809E-2</v>
      </c>
      <c r="AE346" s="6">
        <f t="shared" si="271"/>
        <v>-1.8473985069885103E-2</v>
      </c>
      <c r="AF346" s="6">
        <f t="shared" si="241"/>
        <v>1.1195567908929486E-3</v>
      </c>
      <c r="AG346" s="6">
        <f t="shared" si="242"/>
        <v>-2.4673371247094372E-3</v>
      </c>
      <c r="AI346">
        <f t="shared" si="243"/>
        <v>9.5569112825265828E-9</v>
      </c>
      <c r="AL346" s="7">
        <f t="shared" si="272"/>
        <v>-2.8075847537711716E-2</v>
      </c>
      <c r="AM346" s="6">
        <f t="shared" si="273"/>
        <v>4.6358690003706366E-3</v>
      </c>
      <c r="AN346" s="6">
        <f t="shared" si="268"/>
        <v>1.1187611206135142E-3</v>
      </c>
      <c r="AO346" s="6">
        <f t="shared" si="269"/>
        <v>-3.2649797996832271E-2</v>
      </c>
      <c r="AQ346">
        <f t="shared" si="270"/>
        <v>1.6814026959526065E-6</v>
      </c>
      <c r="AT346" s="7">
        <f t="shared" si="277"/>
        <v>-6.5773803939796821E-3</v>
      </c>
      <c r="AU346" s="6">
        <f t="shared" si="278"/>
        <v>1.2235591521916785E-2</v>
      </c>
      <c r="AV346" s="6">
        <f t="shared" si="274"/>
        <v>1.1241819849018026E-3</v>
      </c>
      <c r="AW346" s="6">
        <f t="shared" si="275"/>
        <v>-1.8591335781968758E-2</v>
      </c>
      <c r="AY346">
        <f t="shared" si="276"/>
        <v>0.11609338173904328</v>
      </c>
      <c r="BB346" s="7">
        <f t="shared" si="284"/>
        <v>-8.5506629884378427E-4</v>
      </c>
      <c r="BC346" s="6">
        <f t="shared" si="285"/>
        <v>-2.0809166827585081E-2</v>
      </c>
      <c r="BD346" s="6">
        <f t="shared" si="280"/>
        <v>1.1134231219057072E-3</v>
      </c>
      <c r="BE346" s="6">
        <f t="shared" si="281"/>
        <v>1.9774596180905969E-2</v>
      </c>
      <c r="BG346">
        <f t="shared" si="282"/>
        <v>0.13162854370693017</v>
      </c>
      <c r="BJ346" s="4">
        <f t="shared" si="253"/>
        <v>81.830001999999993</v>
      </c>
      <c r="BK346" s="3">
        <f t="shared" si="254"/>
        <v>-2.0681622059138809E-2</v>
      </c>
      <c r="BL346" s="3"/>
      <c r="BM346" s="3">
        <f t="shared" si="255"/>
        <v>1.1195567908929486E-3</v>
      </c>
      <c r="BN346" s="3">
        <f t="shared" si="255"/>
        <v>-2.4673371247094372E-3</v>
      </c>
      <c r="BO346" s="3">
        <f t="shared" si="256"/>
        <v>-2.8075847537711716E-2</v>
      </c>
      <c r="BP346" s="3"/>
      <c r="BQ346" s="3">
        <f t="shared" si="257"/>
        <v>1.1187611206135142E-3</v>
      </c>
      <c r="BR346" s="3">
        <f t="shared" si="257"/>
        <v>-3.2649797996832271E-2</v>
      </c>
      <c r="BS346" s="3">
        <f t="shared" si="258"/>
        <v>-6.5773803939796821E-3</v>
      </c>
      <c r="BT346" s="3"/>
      <c r="BU346" s="3">
        <f t="shared" si="259"/>
        <v>1.1241819849018026E-3</v>
      </c>
      <c r="BV346" s="3">
        <f t="shared" si="259"/>
        <v>-1.8591335781968758E-2</v>
      </c>
      <c r="BW346" s="3">
        <f t="shared" si="260"/>
        <v>-8.5506629884378427E-4</v>
      </c>
      <c r="BX346" s="3"/>
      <c r="BY346" s="3">
        <f t="shared" si="261"/>
        <v>1.1134231219057072E-3</v>
      </c>
      <c r="BZ346" s="3">
        <f t="shared" si="261"/>
        <v>1.9774596180905969E-2</v>
      </c>
    </row>
    <row r="347" spans="1:78" s="2" customFormat="1" hidden="1">
      <c r="A347" s="11">
        <v>41589</v>
      </c>
      <c r="B347">
        <v>82.779999000000004</v>
      </c>
      <c r="C347">
        <f t="shared" si="239"/>
        <v>97.650002000000001</v>
      </c>
      <c r="D347">
        <f t="shared" si="240"/>
        <v>80.739998</v>
      </c>
      <c r="E347" s="10">
        <f t="shared" si="244"/>
        <v>7.1746839700421935E-2</v>
      </c>
      <c r="F347" s="10">
        <f t="shared" si="245"/>
        <v>1.0836682501927961E-2</v>
      </c>
      <c r="G347" s="33">
        <f t="shared" si="262"/>
        <v>1.1344171418616302</v>
      </c>
      <c r="H347" s="33">
        <f t="shared" si="263"/>
        <v>0.1542086954378297</v>
      </c>
      <c r="I347" s="10">
        <f t="shared" si="246"/>
        <v>1.1344171418616302</v>
      </c>
      <c r="J347">
        <f t="shared" si="279"/>
        <v>0.86238437183640726</v>
      </c>
      <c r="K347">
        <f t="shared" si="237"/>
        <v>0.59577909556836395</v>
      </c>
      <c r="L347">
        <f t="shared" si="238"/>
        <v>1.7697816135753819E-3</v>
      </c>
      <c r="M347">
        <f t="shared" si="283"/>
        <v>1.3440590234514319E-3</v>
      </c>
      <c r="N347">
        <f t="shared" si="247"/>
        <v>-3.8315033111155507E-4</v>
      </c>
      <c r="P347" s="2">
        <f t="shared" si="264"/>
        <v>0.94999700000001042</v>
      </c>
      <c r="Q347" s="2">
        <f t="shared" si="265"/>
        <v>0.94999700000001042</v>
      </c>
      <c r="R347" s="2">
        <f t="shared" si="266"/>
        <v>0</v>
      </c>
      <c r="S347" s="2">
        <f t="shared" si="286"/>
        <v>-0.75045468181818231</v>
      </c>
      <c r="T347" s="2">
        <f t="shared" si="287"/>
        <v>-0.5950001000000007</v>
      </c>
      <c r="U347" s="9">
        <f t="shared" si="248"/>
        <v>1.261268160825824</v>
      </c>
      <c r="V347" s="9">
        <f t="shared" si="249"/>
        <v>55.777027363495179</v>
      </c>
      <c r="W347" s="9">
        <f t="shared" si="250"/>
        <v>0.39800675372854344</v>
      </c>
      <c r="X347" s="9">
        <f t="shared" si="288"/>
        <v>0.98383408957431162</v>
      </c>
      <c r="Y347" s="9">
        <f t="shared" si="251"/>
        <v>0.89114549319383118</v>
      </c>
      <c r="AA347" s="8">
        <f t="shared" si="252"/>
        <v>5.35115346842767</v>
      </c>
      <c r="AD347" s="7">
        <f t="shared" si="267"/>
        <v>1.1542525260169707E-2</v>
      </c>
      <c r="AE347" s="6">
        <f t="shared" si="271"/>
        <v>-4.569548399484551E-3</v>
      </c>
      <c r="AF347" s="6">
        <f t="shared" si="241"/>
        <v>8.0613566090002847E-3</v>
      </c>
      <c r="AG347" s="6">
        <f t="shared" si="242"/>
        <v>1.6109058163679402E-2</v>
      </c>
      <c r="AI347">
        <f t="shared" si="243"/>
        <v>4.0738109092748199E-7</v>
      </c>
      <c r="AL347" s="7">
        <f t="shared" si="272"/>
        <v>-2.5405444879600555E-2</v>
      </c>
      <c r="AM347" s="6">
        <f t="shared" si="273"/>
        <v>-4.6737708906425405E-3</v>
      </c>
      <c r="AN347" s="6">
        <f t="shared" si="268"/>
        <v>8.1527444595509806E-3</v>
      </c>
      <c r="AO347" s="6">
        <f t="shared" si="269"/>
        <v>-2.078711413024404E-2</v>
      </c>
      <c r="AQ347">
        <f t="shared" si="270"/>
        <v>6.8155223006907162E-7</v>
      </c>
      <c r="AT347" s="7">
        <f t="shared" si="277"/>
        <v>-4.7002075930898026E-3</v>
      </c>
      <c r="AU347" s="6">
        <f t="shared" si="278"/>
        <v>1.3321289169226414E-2</v>
      </c>
      <c r="AV347" s="6">
        <f t="shared" si="274"/>
        <v>8.1804919977263805E-3</v>
      </c>
      <c r="AW347" s="6">
        <f t="shared" si="275"/>
        <v>-1.7818831289304161E-2</v>
      </c>
      <c r="AY347">
        <f t="shared" si="276"/>
        <v>0.10664603276297127</v>
      </c>
      <c r="BB347" s="7">
        <f t="shared" si="284"/>
        <v>-8.4524549218579581E-4</v>
      </c>
      <c r="BC347" s="6">
        <f t="shared" si="285"/>
        <v>-1.449634141028954E-2</v>
      </c>
      <c r="BD347" s="6">
        <f t="shared" si="280"/>
        <v>8.1765028605378532E-3</v>
      </c>
      <c r="BE347" s="6">
        <f t="shared" si="281"/>
        <v>1.3437518458484262E-2</v>
      </c>
      <c r="BG347">
        <f t="shared" si="282"/>
        <v>6.0781718817084683E-2</v>
      </c>
      <c r="BJ347" s="4">
        <f t="shared" si="253"/>
        <v>82.779999000000004</v>
      </c>
      <c r="BK347" s="3">
        <f t="shared" si="254"/>
        <v>1.1542525260169707E-2</v>
      </c>
      <c r="BL347" s="3"/>
      <c r="BM347" s="3">
        <f t="shared" si="255"/>
        <v>8.0613566090002847E-3</v>
      </c>
      <c r="BN347" s="3">
        <f t="shared" si="255"/>
        <v>1.6109058163679402E-2</v>
      </c>
      <c r="BO347" s="3">
        <f t="shared" si="256"/>
        <v>-2.5405444879600555E-2</v>
      </c>
      <c r="BP347" s="3"/>
      <c r="BQ347" s="3">
        <f t="shared" si="257"/>
        <v>8.1527444595509806E-3</v>
      </c>
      <c r="BR347" s="3">
        <f t="shared" si="257"/>
        <v>-2.078711413024404E-2</v>
      </c>
      <c r="BS347" s="3">
        <f t="shared" si="258"/>
        <v>-4.7002075930898026E-3</v>
      </c>
      <c r="BT347" s="3"/>
      <c r="BU347" s="3">
        <f t="shared" si="259"/>
        <v>8.1804919977263805E-3</v>
      </c>
      <c r="BV347" s="3">
        <f t="shared" si="259"/>
        <v>-1.7818831289304161E-2</v>
      </c>
      <c r="BW347" s="3">
        <f t="shared" si="260"/>
        <v>-8.4524549218579581E-4</v>
      </c>
      <c r="BX347" s="3"/>
      <c r="BY347" s="3">
        <f t="shared" si="261"/>
        <v>8.1765028605378532E-3</v>
      </c>
      <c r="BZ347" s="3">
        <f t="shared" si="261"/>
        <v>1.3437518458484262E-2</v>
      </c>
    </row>
    <row r="348" spans="1:78" s="2" customFormat="1" hidden="1">
      <c r="A348" s="11">
        <v>41596</v>
      </c>
      <c r="B348">
        <v>82.480002999999996</v>
      </c>
      <c r="C348">
        <f t="shared" si="239"/>
        <v>97.650002000000001</v>
      </c>
      <c r="D348">
        <f t="shared" si="240"/>
        <v>80.739998</v>
      </c>
      <c r="E348" s="10">
        <f t="shared" si="244"/>
        <v>7.332358844697752E-2</v>
      </c>
      <c r="F348" s="10">
        <f t="shared" si="245"/>
        <v>9.2599337553723165E-3</v>
      </c>
      <c r="G348" s="33">
        <f t="shared" si="262"/>
        <v>1.1593477285462863</v>
      </c>
      <c r="H348" s="33">
        <f t="shared" si="263"/>
        <v>0.13177116742163833</v>
      </c>
      <c r="I348" s="10">
        <f t="shared" si="246"/>
        <v>1.1593477285462863</v>
      </c>
      <c r="J348">
        <f t="shared" si="279"/>
        <v>0.84701495352437361</v>
      </c>
      <c r="K348">
        <f t="shared" si="237"/>
        <v>0.60776718009585962</v>
      </c>
      <c r="L348">
        <f t="shared" si="238"/>
        <v>1.7795683117391395E-3</v>
      </c>
      <c r="M348">
        <f t="shared" si="283"/>
        <v>1.4588848559283795E-3</v>
      </c>
      <c r="N348">
        <f t="shared" si="247"/>
        <v>-2.8861511022968404E-4</v>
      </c>
      <c r="P348" s="2">
        <f t="shared" si="264"/>
        <v>-0.29999600000000726</v>
      </c>
      <c r="Q348" s="2">
        <f t="shared" si="265"/>
        <v>0</v>
      </c>
      <c r="R348" s="2">
        <f t="shared" si="266"/>
        <v>-0.29999600000000726</v>
      </c>
      <c r="S348" s="2">
        <f t="shared" si="286"/>
        <v>-0.55454536363636464</v>
      </c>
      <c r="T348" s="2">
        <f t="shared" si="287"/>
        <v>-0.51449970000000111</v>
      </c>
      <c r="U348" s="9">
        <f t="shared" si="248"/>
        <v>1.0778341826756428</v>
      </c>
      <c r="V348" s="9">
        <f t="shared" si="249"/>
        <v>51.872964246247385</v>
      </c>
      <c r="W348" s="9">
        <f t="shared" si="250"/>
        <v>0.43314332178377357</v>
      </c>
      <c r="X348" s="9">
        <f t="shared" si="288"/>
        <v>0.51301281973574153</v>
      </c>
      <c r="Y348" s="9">
        <f t="shared" si="251"/>
        <v>0.89538288462237836</v>
      </c>
      <c r="AA348" s="8">
        <f t="shared" si="252"/>
        <v>5.3752525448202961</v>
      </c>
      <c r="AD348" s="7">
        <f t="shared" si="267"/>
        <v>-3.6305981592159721E-3</v>
      </c>
      <c r="AE348" s="6">
        <f t="shared" si="271"/>
        <v>3.9559635504768671E-3</v>
      </c>
      <c r="AF348" s="6">
        <f t="shared" si="241"/>
        <v>3.6992358582746184E-3</v>
      </c>
      <c r="AG348" s="6">
        <f t="shared" si="242"/>
        <v>-7.604377507421661E-3</v>
      </c>
      <c r="AI348">
        <f t="shared" si="243"/>
        <v>9.0779524765118485E-8</v>
      </c>
      <c r="AL348" s="7">
        <f t="shared" si="272"/>
        <v>-1.2769694958185215E-2</v>
      </c>
      <c r="AM348" s="6">
        <f t="shared" si="273"/>
        <v>-1.4247764247110528E-2</v>
      </c>
      <c r="AN348" s="6">
        <f t="shared" si="268"/>
        <v>3.8326457960237378E-3</v>
      </c>
      <c r="AO348" s="6">
        <f t="shared" si="269"/>
        <v>1.3317311112419784E-3</v>
      </c>
      <c r="AQ348">
        <f t="shared" si="270"/>
        <v>2.7973308401416318E-9</v>
      </c>
      <c r="AT348" s="7">
        <f t="shared" si="277"/>
        <v>-3.5097645711298043E-3</v>
      </c>
      <c r="AU348" s="6">
        <f t="shared" si="278"/>
        <v>1.3781097412824019E-2</v>
      </c>
      <c r="AV348" s="6">
        <f t="shared" si="274"/>
        <v>3.8425018529637408E-3</v>
      </c>
      <c r="AW348" s="6">
        <f t="shared" si="275"/>
        <v>-1.7114331328727712E-2</v>
      </c>
      <c r="AY348">
        <f t="shared" si="276"/>
        <v>9.8379847182274549E-2</v>
      </c>
      <c r="BB348" s="7">
        <f t="shared" si="284"/>
        <v>2.13217854272327E-2</v>
      </c>
      <c r="BC348" s="6">
        <f t="shared" si="285"/>
        <v>-7.3821839857830833E-3</v>
      </c>
      <c r="BD348" s="6">
        <f t="shared" si="280"/>
        <v>3.8446763130504948E-3</v>
      </c>
      <c r="BE348" s="6">
        <f t="shared" si="281"/>
        <v>2.8605284713029928E-2</v>
      </c>
      <c r="BG348">
        <f t="shared" si="282"/>
        <v>0.27544023416802171</v>
      </c>
      <c r="BJ348" s="4">
        <f t="shared" si="253"/>
        <v>82.480002999999996</v>
      </c>
      <c r="BK348" s="3">
        <f t="shared" si="254"/>
        <v>-3.6305981592159721E-3</v>
      </c>
      <c r="BL348" s="3"/>
      <c r="BM348" s="3">
        <f t="shared" si="255"/>
        <v>3.6992358582746184E-3</v>
      </c>
      <c r="BN348" s="3">
        <f t="shared" si="255"/>
        <v>-7.604377507421661E-3</v>
      </c>
      <c r="BO348" s="3">
        <f t="shared" si="256"/>
        <v>-1.2769694958185215E-2</v>
      </c>
      <c r="BP348" s="3"/>
      <c r="BQ348" s="3">
        <f t="shared" si="257"/>
        <v>3.8326457960237378E-3</v>
      </c>
      <c r="BR348" s="3">
        <f t="shared" si="257"/>
        <v>1.3317311112419784E-3</v>
      </c>
      <c r="BS348" s="3">
        <f t="shared" si="258"/>
        <v>-3.5097645711298043E-3</v>
      </c>
      <c r="BT348" s="3"/>
      <c r="BU348" s="3">
        <f t="shared" si="259"/>
        <v>3.8425018529637408E-3</v>
      </c>
      <c r="BV348" s="3">
        <f t="shared" si="259"/>
        <v>-1.7114331328727712E-2</v>
      </c>
      <c r="BW348" s="3">
        <f t="shared" si="260"/>
        <v>2.13217854272327E-2</v>
      </c>
      <c r="BX348" s="3"/>
      <c r="BY348" s="3">
        <f t="shared" si="261"/>
        <v>3.8446763130504948E-3</v>
      </c>
      <c r="BZ348" s="3">
        <f t="shared" si="261"/>
        <v>2.8605284713029928E-2</v>
      </c>
    </row>
    <row r="349" spans="1:78" s="2" customFormat="1" hidden="1">
      <c r="A349" s="11">
        <v>41603</v>
      </c>
      <c r="B349">
        <v>82.809997999999993</v>
      </c>
      <c r="C349">
        <f t="shared" si="239"/>
        <v>97.650002000000001</v>
      </c>
      <c r="D349">
        <f t="shared" si="240"/>
        <v>80.739998</v>
      </c>
      <c r="E349" s="10">
        <f t="shared" si="244"/>
        <v>7.1589482365544424E-2</v>
      </c>
      <c r="F349" s="10">
        <f t="shared" si="245"/>
        <v>1.0994039836805415E-2</v>
      </c>
      <c r="G349" s="33">
        <f t="shared" si="262"/>
        <v>1.1319291039378963</v>
      </c>
      <c r="H349" s="33">
        <f t="shared" si="263"/>
        <v>0.1564479295691894</v>
      </c>
      <c r="I349" s="10">
        <f t="shared" si="246"/>
        <v>1.1319291039378963</v>
      </c>
      <c r="J349">
        <f t="shared" si="279"/>
        <v>0.8357476132162176</v>
      </c>
      <c r="K349">
        <f t="shared" si="237"/>
        <v>0.61952560871346685</v>
      </c>
      <c r="L349">
        <f t="shared" si="238"/>
        <v>1.7791717930060473E-3</v>
      </c>
      <c r="M349">
        <f t="shared" si="283"/>
        <v>1.5505244089325935E-3</v>
      </c>
      <c r="N349">
        <f t="shared" si="247"/>
        <v>-2.0578264566610844E-4</v>
      </c>
      <c r="P349" s="2">
        <f t="shared" si="264"/>
        <v>0.32999499999999671</v>
      </c>
      <c r="Q349" s="2">
        <f t="shared" si="265"/>
        <v>0.32999499999999671</v>
      </c>
      <c r="R349" s="2">
        <f t="shared" si="266"/>
        <v>0</v>
      </c>
      <c r="S349" s="2">
        <f t="shared" si="286"/>
        <v>-0.55454536363636464</v>
      </c>
      <c r="T349" s="2">
        <f t="shared" si="287"/>
        <v>-0.51449970000000111</v>
      </c>
      <c r="U349" s="9">
        <f t="shared" si="248"/>
        <v>1.0778341826756428</v>
      </c>
      <c r="V349" s="9">
        <f t="shared" si="249"/>
        <v>51.872964246247385</v>
      </c>
      <c r="W349" s="9">
        <f t="shared" si="250"/>
        <v>0.43314332178377357</v>
      </c>
      <c r="X349" s="9">
        <f t="shared" si="288"/>
        <v>0.51301281973574153</v>
      </c>
      <c r="Y349" s="9">
        <f t="shared" si="251"/>
        <v>0.89538288462237836</v>
      </c>
      <c r="AA349" s="8">
        <f t="shared" si="252"/>
        <v>5.364068036976704</v>
      </c>
      <c r="AD349" s="7">
        <f t="shared" si="267"/>
        <v>3.9929268127781407E-3</v>
      </c>
      <c r="AE349" s="6">
        <f t="shared" si="271"/>
        <v>1.8116432678108433E-4</v>
      </c>
      <c r="AF349" s="6">
        <f t="shared" si="241"/>
        <v>1.9098551567453955E-3</v>
      </c>
      <c r="AG349" s="6">
        <f t="shared" si="242"/>
        <v>3.812139442022279E-3</v>
      </c>
      <c r="AI349">
        <f t="shared" si="243"/>
        <v>2.2813825942577604E-8</v>
      </c>
      <c r="AL349" s="7">
        <f t="shared" si="272"/>
        <v>1.1904853913731741E-2</v>
      </c>
      <c r="AM349" s="6">
        <f t="shared" si="273"/>
        <v>-1.3586533365441434E-2</v>
      </c>
      <c r="AN349" s="6">
        <f t="shared" si="268"/>
        <v>1.8850843935910755E-3</v>
      </c>
      <c r="AO349" s="6">
        <f t="shared" si="269"/>
        <v>2.5515189715976033E-2</v>
      </c>
      <c r="AQ349">
        <f t="shared" si="270"/>
        <v>1.0268531644199511E-6</v>
      </c>
      <c r="AT349" s="7">
        <f t="shared" si="277"/>
        <v>4.8316224164827575E-4</v>
      </c>
      <c r="AU349" s="6">
        <f t="shared" si="278"/>
        <v>1.1293654669050929E-2</v>
      </c>
      <c r="AV349" s="6">
        <f t="shared" si="274"/>
        <v>1.9397158123714349E-3</v>
      </c>
      <c r="AW349" s="6">
        <f t="shared" si="275"/>
        <v>-1.0613496589179067E-2</v>
      </c>
      <c r="AY349">
        <f t="shared" si="276"/>
        <v>3.7835827942376971E-2</v>
      </c>
      <c r="BB349" s="7">
        <f t="shared" si="284"/>
        <v>1.9264128898906111E-2</v>
      </c>
      <c r="BC349" s="6">
        <f t="shared" si="285"/>
        <v>-2.7565216718366536E-3</v>
      </c>
      <c r="BD349" s="6">
        <f t="shared" si="280"/>
        <v>1.9424689199394442E-3</v>
      </c>
      <c r="BE349" s="6">
        <f t="shared" si="281"/>
        <v>2.1968729675960603E-2</v>
      </c>
      <c r="BG349">
        <f t="shared" si="282"/>
        <v>0.16245935299717826</v>
      </c>
      <c r="BJ349" s="4">
        <f t="shared" si="253"/>
        <v>82.809997999999993</v>
      </c>
      <c r="BK349" s="3">
        <f t="shared" si="254"/>
        <v>3.9929268127781407E-3</v>
      </c>
      <c r="BL349" s="3"/>
      <c r="BM349" s="3">
        <f t="shared" si="255"/>
        <v>1.9098551567453955E-3</v>
      </c>
      <c r="BN349" s="3">
        <f t="shared" si="255"/>
        <v>3.812139442022279E-3</v>
      </c>
      <c r="BO349" s="3">
        <f t="shared" si="256"/>
        <v>1.1904853913731741E-2</v>
      </c>
      <c r="BP349" s="3"/>
      <c r="BQ349" s="3">
        <f t="shared" si="257"/>
        <v>1.8850843935910755E-3</v>
      </c>
      <c r="BR349" s="3">
        <f t="shared" si="257"/>
        <v>2.5515189715976033E-2</v>
      </c>
      <c r="BS349" s="3">
        <f t="shared" si="258"/>
        <v>4.8316224164827575E-4</v>
      </c>
      <c r="BT349" s="3"/>
      <c r="BU349" s="3">
        <f t="shared" si="259"/>
        <v>1.9397158123714349E-3</v>
      </c>
      <c r="BV349" s="3">
        <f t="shared" si="259"/>
        <v>-1.0613496589179067E-2</v>
      </c>
      <c r="BW349" s="3">
        <f t="shared" si="260"/>
        <v>1.9264128898906111E-2</v>
      </c>
      <c r="BX349" s="3"/>
      <c r="BY349" s="3">
        <f t="shared" si="261"/>
        <v>1.9424689199394442E-3</v>
      </c>
      <c r="BZ349" s="3">
        <f t="shared" si="261"/>
        <v>2.1968729675960603E-2</v>
      </c>
    </row>
    <row r="350" spans="1:78" s="2" customFormat="1" hidden="1">
      <c r="A350" s="11">
        <v>41610</v>
      </c>
      <c r="B350">
        <v>81.809997999999993</v>
      </c>
      <c r="C350">
        <f t="shared" si="239"/>
        <v>97.650002000000001</v>
      </c>
      <c r="D350">
        <f t="shared" si="240"/>
        <v>80.739998</v>
      </c>
      <c r="E350" s="10">
        <f t="shared" si="244"/>
        <v>7.686587447465025E-2</v>
      </c>
      <c r="F350" s="10">
        <f t="shared" si="245"/>
        <v>5.7176477276995917E-3</v>
      </c>
      <c r="G350" s="33">
        <f t="shared" si="262"/>
        <v>1.2153561884024666</v>
      </c>
      <c r="H350" s="33">
        <f t="shared" si="263"/>
        <v>8.136355355107612E-2</v>
      </c>
      <c r="I350" s="10">
        <f t="shared" si="246"/>
        <v>1.2153561884024666</v>
      </c>
      <c r="J350">
        <f t="shared" si="279"/>
        <v>0.83860605370133812</v>
      </c>
      <c r="K350">
        <f t="shared" si="237"/>
        <v>0.63147381854714624</v>
      </c>
      <c r="L350">
        <f t="shared" si="238"/>
        <v>1.7716875533048081E-3</v>
      </c>
      <c r="M350">
        <f t="shared" si="283"/>
        <v>1.6210013984549654E-3</v>
      </c>
      <c r="N350">
        <f t="shared" si="247"/>
        <v>-1.3561753936485845E-4</v>
      </c>
      <c r="P350" s="2">
        <f t="shared" si="264"/>
        <v>-1</v>
      </c>
      <c r="Q350" s="2">
        <f t="shared" si="265"/>
        <v>0</v>
      </c>
      <c r="R350" s="2">
        <f t="shared" si="266"/>
        <v>-1</v>
      </c>
      <c r="S350" s="2">
        <f t="shared" si="286"/>
        <v>-0.51318154545454642</v>
      </c>
      <c r="T350" s="2">
        <f t="shared" si="287"/>
        <v>-0.56449970000000105</v>
      </c>
      <c r="U350" s="9">
        <f t="shared" si="248"/>
        <v>0.90909090909090906</v>
      </c>
      <c r="V350" s="9">
        <f t="shared" si="249"/>
        <v>47.61904761904762</v>
      </c>
      <c r="W350" s="9">
        <f t="shared" si="250"/>
        <v>0.47142857142857147</v>
      </c>
      <c r="X350" s="9">
        <f t="shared" si="288"/>
        <v>0</v>
      </c>
      <c r="Y350" s="9">
        <f t="shared" si="251"/>
        <v>0.9</v>
      </c>
      <c r="AA350" s="8">
        <f t="shared" si="252"/>
        <v>5.4098990075905444</v>
      </c>
      <c r="AD350" s="7">
        <f t="shared" si="267"/>
        <v>-1.214934181521855E-2</v>
      </c>
      <c r="AE350" s="6">
        <f t="shared" si="271"/>
        <v>-4.0782075012202046E-3</v>
      </c>
      <c r="AF350" s="6">
        <f t="shared" si="241"/>
        <v>3.8498983338138516E-3</v>
      </c>
      <c r="AG350" s="6">
        <f t="shared" si="242"/>
        <v>-8.0362898252899374E-3</v>
      </c>
      <c r="AI350">
        <f t="shared" si="243"/>
        <v>1.0138454341610451E-7</v>
      </c>
      <c r="AL350" s="7">
        <f t="shared" si="272"/>
        <v>-1.178701316165637E-2</v>
      </c>
      <c r="AM350" s="6">
        <f t="shared" si="273"/>
        <v>-9.5143247714275982E-3</v>
      </c>
      <c r="AN350" s="6">
        <f t="shared" si="268"/>
        <v>3.798585809620828E-3</v>
      </c>
      <c r="AO350" s="6">
        <f t="shared" si="269"/>
        <v>-2.1682391080756966E-3</v>
      </c>
      <c r="AQ350">
        <f t="shared" si="270"/>
        <v>7.4152379018752237E-9</v>
      </c>
      <c r="AT350" s="7">
        <f t="shared" si="277"/>
        <v>-2.832033543919836E-2</v>
      </c>
      <c r="AU350" s="6">
        <f t="shared" si="278"/>
        <v>6.4327845674961911E-3</v>
      </c>
      <c r="AV350" s="6">
        <f t="shared" si="274"/>
        <v>4.0484540733167302E-3</v>
      </c>
      <c r="AW350" s="6">
        <f t="shared" si="275"/>
        <v>-3.4732643361805191E-2</v>
      </c>
      <c r="AY350">
        <f t="shared" si="276"/>
        <v>0.40519301161520416</v>
      </c>
      <c r="BB350" s="7">
        <f t="shared" si="284"/>
        <v>-6.8218682954664291E-3</v>
      </c>
      <c r="BC350" s="6">
        <f t="shared" si="285"/>
        <v>6.1225705359586316E-4</v>
      </c>
      <c r="BD350" s="6">
        <f t="shared" si="280"/>
        <v>4.0680705219977367E-3</v>
      </c>
      <c r="BE350" s="6">
        <f t="shared" si="281"/>
        <v>-7.4292334932357131E-3</v>
      </c>
      <c r="BG350">
        <f t="shared" si="282"/>
        <v>1.8579021848736443E-2</v>
      </c>
      <c r="BJ350" s="4">
        <f t="shared" si="253"/>
        <v>81.809997999999993</v>
      </c>
      <c r="BK350" s="3">
        <f t="shared" si="254"/>
        <v>-1.214934181521855E-2</v>
      </c>
      <c r="BL350" s="3"/>
      <c r="BM350" s="3">
        <f t="shared" si="255"/>
        <v>3.8498983338138516E-3</v>
      </c>
      <c r="BN350" s="3">
        <f t="shared" si="255"/>
        <v>-8.0362898252899374E-3</v>
      </c>
      <c r="BO350" s="3">
        <f t="shared" si="256"/>
        <v>-1.178701316165637E-2</v>
      </c>
      <c r="BP350" s="3"/>
      <c r="BQ350" s="3">
        <f t="shared" si="257"/>
        <v>3.798585809620828E-3</v>
      </c>
      <c r="BR350" s="3">
        <f t="shared" si="257"/>
        <v>-2.1682391080756966E-3</v>
      </c>
      <c r="BS350" s="3">
        <f t="shared" si="258"/>
        <v>-2.832033543919836E-2</v>
      </c>
      <c r="BT350" s="3"/>
      <c r="BU350" s="3">
        <f t="shared" si="259"/>
        <v>4.0484540733167302E-3</v>
      </c>
      <c r="BV350" s="3">
        <f t="shared" si="259"/>
        <v>-3.4732643361805191E-2</v>
      </c>
      <c r="BW350" s="3">
        <f t="shared" si="260"/>
        <v>-6.8218682954664291E-3</v>
      </c>
      <c r="BX350" s="3"/>
      <c r="BY350" s="3">
        <f t="shared" si="261"/>
        <v>4.0680705219977367E-3</v>
      </c>
      <c r="BZ350" s="3">
        <f t="shared" si="261"/>
        <v>-7.4292334932357131E-3</v>
      </c>
    </row>
    <row r="351" spans="1:78" s="2" customFormat="1" hidden="1">
      <c r="A351" s="11">
        <v>41617</v>
      </c>
      <c r="B351">
        <v>82.410004000000001</v>
      </c>
      <c r="C351">
        <f t="shared" si="239"/>
        <v>97.650002000000001</v>
      </c>
      <c r="D351">
        <f t="shared" si="240"/>
        <v>80.739998</v>
      </c>
      <c r="E351" s="10">
        <f t="shared" si="244"/>
        <v>7.3692321298871336E-2</v>
      </c>
      <c r="F351" s="10">
        <f t="shared" si="245"/>
        <v>8.89120090347853E-3</v>
      </c>
      <c r="G351" s="33">
        <f t="shared" si="262"/>
        <v>1.1651779068468564</v>
      </c>
      <c r="H351" s="33">
        <f t="shared" si="263"/>
        <v>0.12652400695112581</v>
      </c>
      <c r="I351" s="10">
        <f t="shared" si="246"/>
        <v>1.1651779068468564</v>
      </c>
      <c r="J351">
        <f t="shared" si="279"/>
        <v>0.84256847700824855</v>
      </c>
      <c r="K351">
        <f t="shared" si="237"/>
        <v>0.64327381407107598</v>
      </c>
      <c r="L351">
        <f t="shared" si="238"/>
        <v>1.7572042611902487E-3</v>
      </c>
      <c r="M351">
        <f t="shared" si="283"/>
        <v>1.672610798073075E-3</v>
      </c>
      <c r="N351">
        <f t="shared" si="247"/>
        <v>-7.6134116805456352E-5</v>
      </c>
      <c r="P351" s="2">
        <f t="shared" si="264"/>
        <v>0.60000600000000759</v>
      </c>
      <c r="Q351" s="2">
        <f t="shared" si="265"/>
        <v>0.60000600000000759</v>
      </c>
      <c r="R351" s="2">
        <f t="shared" si="266"/>
        <v>0</v>
      </c>
      <c r="S351" s="2">
        <f t="shared" si="286"/>
        <v>-0.51318154545454642</v>
      </c>
      <c r="T351" s="2">
        <f t="shared" si="287"/>
        <v>-0.53799975000000155</v>
      </c>
      <c r="U351" s="9">
        <f t="shared" si="248"/>
        <v>0.9538694868437112</v>
      </c>
      <c r="V351" s="9">
        <f t="shared" si="249"/>
        <v>48.819508839589687</v>
      </c>
      <c r="W351" s="9">
        <f t="shared" si="250"/>
        <v>0.46062442044369284</v>
      </c>
      <c r="X351" s="9">
        <f t="shared" si="288"/>
        <v>0.14477293508666955</v>
      </c>
      <c r="Y351" s="9">
        <f t="shared" si="251"/>
        <v>0.89869704358422009</v>
      </c>
      <c r="AA351" s="8">
        <f t="shared" si="252"/>
        <v>5.401813806919356</v>
      </c>
      <c r="AD351" s="7">
        <f t="shared" si="267"/>
        <v>7.3073762343725656E-3</v>
      </c>
      <c r="AE351" s="6">
        <f t="shared" si="271"/>
        <v>-2.4209827904229922E-3</v>
      </c>
      <c r="AF351" s="6">
        <f t="shared" si="241"/>
        <v>4.8714600053699816E-3</v>
      </c>
      <c r="AG351" s="6">
        <f t="shared" si="242"/>
        <v>9.7247408183087827E-3</v>
      </c>
      <c r="AI351">
        <f t="shared" si="243"/>
        <v>1.4846245523278017E-7</v>
      </c>
      <c r="AL351" s="7">
        <f t="shared" si="272"/>
        <v>-8.4903876806789215E-4</v>
      </c>
      <c r="AM351" s="6">
        <f t="shared" si="273"/>
        <v>-3.3752232435444339E-3</v>
      </c>
      <c r="AN351" s="6">
        <f t="shared" si="268"/>
        <v>4.737837794478823E-3</v>
      </c>
      <c r="AO351" s="6">
        <f t="shared" si="269"/>
        <v>2.5428627968143943E-3</v>
      </c>
      <c r="AQ351">
        <f t="shared" si="270"/>
        <v>1.0198976661550038E-8</v>
      </c>
      <c r="AT351" s="7">
        <f t="shared" si="277"/>
        <v>-2.9885081806884494E-2</v>
      </c>
      <c r="AU351" s="6">
        <f t="shared" si="278"/>
        <v>7.3613974346610012E-4</v>
      </c>
      <c r="AV351" s="6">
        <f t="shared" si="274"/>
        <v>4.8764051028955474E-3</v>
      </c>
      <c r="AW351" s="6">
        <f t="shared" si="275"/>
        <v>-3.0619375981153031E-2</v>
      </c>
      <c r="AY351">
        <f t="shared" si="276"/>
        <v>0.31490455576729537</v>
      </c>
      <c r="BB351" s="7">
        <f t="shared" si="284"/>
        <v>-9.1798445203737696E-3</v>
      </c>
      <c r="BC351" s="6">
        <f t="shared" si="285"/>
        <v>7.3283663409550663E-4</v>
      </c>
      <c r="BD351" s="6">
        <f t="shared" si="280"/>
        <v>4.8930017517200795E-3</v>
      </c>
      <c r="BE351" s="6">
        <f t="shared" si="281"/>
        <v>-9.9083643784034139E-3</v>
      </c>
      <c r="BG351">
        <f t="shared" si="282"/>
        <v>3.3047511934070815E-2</v>
      </c>
      <c r="BJ351" s="4">
        <f t="shared" si="253"/>
        <v>82.410004000000001</v>
      </c>
      <c r="BK351" s="3">
        <f t="shared" si="254"/>
        <v>7.3073762343725656E-3</v>
      </c>
      <c r="BL351" s="3"/>
      <c r="BM351" s="3">
        <f t="shared" si="255"/>
        <v>4.8714600053699816E-3</v>
      </c>
      <c r="BN351" s="3">
        <f t="shared" si="255"/>
        <v>9.7247408183087827E-3</v>
      </c>
      <c r="BO351" s="3">
        <f t="shared" si="256"/>
        <v>-8.4903876806789215E-4</v>
      </c>
      <c r="BP351" s="3"/>
      <c r="BQ351" s="3">
        <f t="shared" si="257"/>
        <v>4.737837794478823E-3</v>
      </c>
      <c r="BR351" s="3">
        <f t="shared" si="257"/>
        <v>2.5428627968143943E-3</v>
      </c>
      <c r="BS351" s="3">
        <f t="shared" si="258"/>
        <v>-2.9885081806884494E-2</v>
      </c>
      <c r="BT351" s="3"/>
      <c r="BU351" s="3">
        <f t="shared" si="259"/>
        <v>4.8764051028955474E-3</v>
      </c>
      <c r="BV351" s="3">
        <f t="shared" si="259"/>
        <v>-3.0619375981153031E-2</v>
      </c>
      <c r="BW351" s="3">
        <f t="shared" si="260"/>
        <v>-9.1798445203737696E-3</v>
      </c>
      <c r="BX351" s="3"/>
      <c r="BY351" s="3">
        <f t="shared" si="261"/>
        <v>4.8930017517200795E-3</v>
      </c>
      <c r="BZ351" s="3">
        <f t="shared" si="261"/>
        <v>-9.9083643784034139E-3</v>
      </c>
    </row>
    <row r="352" spans="1:78" s="2" customFormat="1" hidden="1">
      <c r="A352" s="11">
        <v>41624</v>
      </c>
      <c r="B352">
        <v>83.190002000000007</v>
      </c>
      <c r="C352">
        <f t="shared" si="239"/>
        <v>97.650002000000001</v>
      </c>
      <c r="D352">
        <f t="shared" si="240"/>
        <v>80.739998</v>
      </c>
      <c r="E352" s="10">
        <f t="shared" si="244"/>
        <v>6.9601121780243219E-2</v>
      </c>
      <c r="F352" s="10">
        <f t="shared" si="245"/>
        <v>1.2982400422106593E-2</v>
      </c>
      <c r="G352" s="33">
        <f t="shared" si="262"/>
        <v>1.1004903626416098</v>
      </c>
      <c r="H352" s="33">
        <f t="shared" si="263"/>
        <v>0.18474279673584698</v>
      </c>
      <c r="I352" s="10">
        <f t="shared" si="246"/>
        <v>1.1004903626416098</v>
      </c>
      <c r="J352">
        <f t="shared" si="279"/>
        <v>0.83986321871466174</v>
      </c>
      <c r="K352">
        <f t="shared" si="237"/>
        <v>0.65473047829379083</v>
      </c>
      <c r="L352">
        <f t="shared" si="238"/>
        <v>1.7383677926340248E-3</v>
      </c>
      <c r="M352">
        <f t="shared" si="283"/>
        <v>1.7078276238161397E-3</v>
      </c>
      <c r="N352">
        <f t="shared" si="247"/>
        <v>-2.7486151936096629E-5</v>
      </c>
      <c r="P352" s="2">
        <f t="shared" si="264"/>
        <v>0.77999800000000619</v>
      </c>
      <c r="Q352" s="2">
        <f t="shared" si="265"/>
        <v>0.77999800000000619</v>
      </c>
      <c r="R352" s="2">
        <f t="shared" si="266"/>
        <v>0</v>
      </c>
      <c r="S352" s="2">
        <f t="shared" si="286"/>
        <v>-0.51318154545454642</v>
      </c>
      <c r="T352" s="2">
        <f t="shared" si="287"/>
        <v>-0.47799990000000109</v>
      </c>
      <c r="U352" s="9">
        <f t="shared" si="248"/>
        <v>1.0736017841312211</v>
      </c>
      <c r="V352" s="9">
        <f t="shared" si="249"/>
        <v>51.774732851179003</v>
      </c>
      <c r="W352" s="9">
        <f t="shared" si="250"/>
        <v>0.43402740433938897</v>
      </c>
      <c r="X352" s="9">
        <f t="shared" si="288"/>
        <v>0.50116633345333905</v>
      </c>
      <c r="Y352" s="9">
        <f t="shared" si="251"/>
        <v>0.89548950299891994</v>
      </c>
      <c r="AA352" s="8">
        <f t="shared" si="252"/>
        <v>5.3693526399010345</v>
      </c>
      <c r="AD352" s="7">
        <f t="shared" si="267"/>
        <v>9.4203350240574784E-3</v>
      </c>
      <c r="AE352" s="6">
        <f t="shared" si="271"/>
        <v>8.363855629215022E-3</v>
      </c>
      <c r="AF352" s="6">
        <f t="shared" si="241"/>
        <v>5.3143324386782816E-4</v>
      </c>
      <c r="AG352" s="6">
        <f t="shared" si="242"/>
        <v>1.1067403857246867E-3</v>
      </c>
      <c r="AI352">
        <f t="shared" si="243"/>
        <v>1.9228795626279879E-9</v>
      </c>
      <c r="AL352" s="7">
        <f t="shared" si="272"/>
        <v>4.5783694432115427E-3</v>
      </c>
      <c r="AM352" s="6">
        <f t="shared" si="273"/>
        <v>9.6179285680475556E-4</v>
      </c>
      <c r="AN352" s="6">
        <f t="shared" si="268"/>
        <v>5.2432723363530402E-4</v>
      </c>
      <c r="AO352" s="6">
        <f t="shared" si="269"/>
        <v>3.6156290418736768E-3</v>
      </c>
      <c r="AQ352">
        <f t="shared" si="270"/>
        <v>2.0619516354006882E-8</v>
      </c>
      <c r="AT352" s="7">
        <f t="shared" si="277"/>
        <v>-4.1983987021955611E-3</v>
      </c>
      <c r="AU352" s="6">
        <f t="shared" si="278"/>
        <v>-6.0833886525645166E-3</v>
      </c>
      <c r="AV352" s="6">
        <f t="shared" si="274"/>
        <v>5.3430798763361631E-4</v>
      </c>
      <c r="AW352" s="6">
        <f t="shared" si="275"/>
        <v>1.8158991475493947E-3</v>
      </c>
      <c r="AY352">
        <f t="shared" si="276"/>
        <v>1.1075662720874983E-3</v>
      </c>
      <c r="BB352" s="7">
        <f t="shared" si="284"/>
        <v>5.0615316848598981E-3</v>
      </c>
      <c r="BC352" s="6">
        <f t="shared" si="285"/>
        <v>2.2792325046283543E-3</v>
      </c>
      <c r="BD352" s="6">
        <f t="shared" si="280"/>
        <v>5.3568201754138371E-4</v>
      </c>
      <c r="BE352" s="6">
        <f t="shared" si="281"/>
        <v>2.8139649397161764E-3</v>
      </c>
      <c r="BG352">
        <f t="shared" si="282"/>
        <v>2.6654601478925161E-3</v>
      </c>
      <c r="BJ352" s="4">
        <f t="shared" si="253"/>
        <v>83.190002000000007</v>
      </c>
      <c r="BK352" s="3">
        <f t="shared" si="254"/>
        <v>9.4203350240574784E-3</v>
      </c>
      <c r="BL352" s="3"/>
      <c r="BM352" s="3">
        <f t="shared" si="255"/>
        <v>5.3143324386782816E-4</v>
      </c>
      <c r="BN352" s="3">
        <f t="shared" si="255"/>
        <v>1.1067403857246867E-3</v>
      </c>
      <c r="BO352" s="3">
        <f t="shared" si="256"/>
        <v>4.5783694432115427E-3</v>
      </c>
      <c r="BP352" s="3"/>
      <c r="BQ352" s="3">
        <f t="shared" si="257"/>
        <v>5.2432723363530402E-4</v>
      </c>
      <c r="BR352" s="3">
        <f t="shared" si="257"/>
        <v>3.6156290418736768E-3</v>
      </c>
      <c r="BS352" s="3">
        <f t="shared" si="258"/>
        <v>-4.1983987021955611E-3</v>
      </c>
      <c r="BT352" s="3"/>
      <c r="BU352" s="3">
        <f t="shared" si="259"/>
        <v>5.3430798763361631E-4</v>
      </c>
      <c r="BV352" s="3">
        <f t="shared" si="259"/>
        <v>1.8158991475493947E-3</v>
      </c>
      <c r="BW352" s="3">
        <f t="shared" si="260"/>
        <v>5.0615316848598981E-3</v>
      </c>
      <c r="BX352" s="3"/>
      <c r="BY352" s="3">
        <f t="shared" si="261"/>
        <v>5.3568201754138371E-4</v>
      </c>
      <c r="BZ352" s="3">
        <f t="shared" si="261"/>
        <v>2.8139649397161764E-3</v>
      </c>
    </row>
    <row r="353" spans="1:78" s="2" customFormat="1" hidden="1">
      <c r="A353" s="11">
        <v>41631</v>
      </c>
      <c r="B353">
        <v>81.599997999999999</v>
      </c>
      <c r="C353">
        <f t="shared" si="239"/>
        <v>97.650002000000001</v>
      </c>
      <c r="D353">
        <f t="shared" si="240"/>
        <v>80.739998</v>
      </c>
      <c r="E353" s="10">
        <f t="shared" si="244"/>
        <v>7.7982108409404921E-2</v>
      </c>
      <c r="F353" s="10">
        <f t="shared" si="245"/>
        <v>4.601413792944895E-3</v>
      </c>
      <c r="G353" s="33">
        <f t="shared" si="262"/>
        <v>1.2330053965794494</v>
      </c>
      <c r="H353" s="33">
        <f t="shared" si="263"/>
        <v>6.5479266191791313E-2</v>
      </c>
      <c r="I353" s="10">
        <f t="shared" si="246"/>
        <v>1.2330053965794494</v>
      </c>
      <c r="J353">
        <f t="shared" si="279"/>
        <v>0.8461930763713823</v>
      </c>
      <c r="K353">
        <f t="shared" si="237"/>
        <v>0.66618863534141137</v>
      </c>
      <c r="L353">
        <f t="shared" si="238"/>
        <v>1.7185805069898725E-3</v>
      </c>
      <c r="M353">
        <f t="shared" si="283"/>
        <v>1.7293152250707753E-3</v>
      </c>
      <c r="N353">
        <f t="shared" si="247"/>
        <v>9.6612462728124961E-6</v>
      </c>
      <c r="P353" s="2">
        <f t="shared" si="264"/>
        <v>-1.5900040000000075</v>
      </c>
      <c r="Q353" s="2">
        <f t="shared" si="265"/>
        <v>0</v>
      </c>
      <c r="R353" s="2">
        <f t="shared" si="266"/>
        <v>-1.5900040000000075</v>
      </c>
      <c r="S353" s="2">
        <f t="shared" si="286"/>
        <v>-0.56136359090909271</v>
      </c>
      <c r="T353" s="2">
        <f t="shared" si="287"/>
        <v>-0.5575001000000015</v>
      </c>
      <c r="U353" s="9">
        <f t="shared" si="248"/>
        <v>1.0069300272934323</v>
      </c>
      <c r="V353" s="9">
        <f t="shared" si="249"/>
        <v>50.172652439277563</v>
      </c>
      <c r="W353" s="9">
        <f t="shared" si="250"/>
        <v>0.44844612804650197</v>
      </c>
      <c r="X353" s="9">
        <f t="shared" si="288"/>
        <v>0.30795902320711493</v>
      </c>
      <c r="Y353" s="9">
        <f t="shared" si="251"/>
        <v>0.89722836879113599</v>
      </c>
      <c r="AA353" s="8">
        <f t="shared" si="252"/>
        <v>5.3918772344552934</v>
      </c>
      <c r="AD353" s="7">
        <f t="shared" si="267"/>
        <v>-1.9297934876890185E-2</v>
      </c>
      <c r="AE353" s="6">
        <f t="shared" si="271"/>
        <v>-4.9387999264163531E-3</v>
      </c>
      <c r="AF353" s="6">
        <f t="shared" si="241"/>
        <v>7.0324159419720049E-3</v>
      </c>
      <c r="AG353" s="6">
        <f t="shared" si="242"/>
        <v>-1.4338416537401007E-2</v>
      </c>
      <c r="AI353">
        <f t="shared" si="243"/>
        <v>3.2274754913660074E-7</v>
      </c>
      <c r="AL353" s="7">
        <f t="shared" si="272"/>
        <v>-2.5702236184602491E-3</v>
      </c>
      <c r="AM353" s="6">
        <f t="shared" si="273"/>
        <v>-2.6569765262432418E-3</v>
      </c>
      <c r="AN353" s="6">
        <f t="shared" si="268"/>
        <v>7.2035644118550405E-3</v>
      </c>
      <c r="AO353" s="6">
        <f t="shared" si="269"/>
        <v>7.7901831614203294E-5</v>
      </c>
      <c r="AQ353">
        <f t="shared" si="270"/>
        <v>9.5720747142707941E-12</v>
      </c>
      <c r="AT353" s="7">
        <f t="shared" si="277"/>
        <v>-2.8147115199469142E-3</v>
      </c>
      <c r="AU353" s="6">
        <f t="shared" si="278"/>
        <v>-9.9403397230970435E-3</v>
      </c>
      <c r="AV353" s="6">
        <f t="shared" si="274"/>
        <v>6.9375822453540828E-3</v>
      </c>
      <c r="AW353" s="6">
        <f t="shared" si="275"/>
        <v>7.1946672902594416E-3</v>
      </c>
      <c r="AY353">
        <f t="shared" si="276"/>
        <v>1.7386321374431149E-2</v>
      </c>
      <c r="BB353" s="7">
        <f t="shared" si="284"/>
        <v>-1.4236403192030367E-2</v>
      </c>
      <c r="BC353" s="6">
        <f t="shared" si="285"/>
        <v>3.5139610262812562E-3</v>
      </c>
      <c r="BD353" s="6">
        <f t="shared" si="280"/>
        <v>7.2693375228885942E-3</v>
      </c>
      <c r="BE353" s="6">
        <f t="shared" si="281"/>
        <v>-1.7706969830888812E-2</v>
      </c>
      <c r="BG353">
        <f t="shared" si="282"/>
        <v>0.10554151503779935</v>
      </c>
      <c r="BJ353" s="4">
        <f t="shared" si="253"/>
        <v>81.599997999999999</v>
      </c>
      <c r="BK353" s="3">
        <f t="shared" si="254"/>
        <v>-1.9297934876890185E-2</v>
      </c>
      <c r="BL353" s="3"/>
      <c r="BM353" s="3">
        <f t="shared" si="255"/>
        <v>7.0324159419720049E-3</v>
      </c>
      <c r="BN353" s="3">
        <f t="shared" si="255"/>
        <v>-1.4338416537401007E-2</v>
      </c>
      <c r="BO353" s="3">
        <f t="shared" si="256"/>
        <v>-2.5702236184602491E-3</v>
      </c>
      <c r="BP353" s="3"/>
      <c r="BQ353" s="3">
        <f t="shared" si="257"/>
        <v>7.2035644118550405E-3</v>
      </c>
      <c r="BR353" s="3">
        <f t="shared" si="257"/>
        <v>7.7901831614203294E-5</v>
      </c>
      <c r="BS353" s="3">
        <f t="shared" si="258"/>
        <v>-2.8147115199469142E-3</v>
      </c>
      <c r="BT353" s="3"/>
      <c r="BU353" s="3">
        <f t="shared" si="259"/>
        <v>6.9375822453540828E-3</v>
      </c>
      <c r="BV353" s="3">
        <f t="shared" si="259"/>
        <v>7.1946672902594416E-3</v>
      </c>
      <c r="BW353" s="3">
        <f t="shared" si="260"/>
        <v>-1.4236403192030367E-2</v>
      </c>
      <c r="BX353" s="3"/>
      <c r="BY353" s="3">
        <f t="shared" si="261"/>
        <v>7.2693375228885942E-3</v>
      </c>
      <c r="BZ353" s="3">
        <f t="shared" si="261"/>
        <v>-1.7706969830888812E-2</v>
      </c>
    </row>
    <row r="354" spans="1:78" s="2" customFormat="1" hidden="1">
      <c r="A354" s="11">
        <v>41638</v>
      </c>
      <c r="B354">
        <v>82.080001999999993</v>
      </c>
      <c r="C354">
        <f t="shared" si="239"/>
        <v>97.650002000000001</v>
      </c>
      <c r="D354">
        <f t="shared" si="240"/>
        <v>80.739998</v>
      </c>
      <c r="E354" s="10">
        <f t="shared" si="244"/>
        <v>7.5434898168828299E-2</v>
      </c>
      <c r="F354" s="10">
        <f t="shared" si="245"/>
        <v>7.1486240335215676E-3</v>
      </c>
      <c r="G354" s="33">
        <f t="shared" si="262"/>
        <v>1.1927304663818115</v>
      </c>
      <c r="H354" s="33">
        <f t="shared" si="263"/>
        <v>0.1017267033696661</v>
      </c>
      <c r="I354" s="10">
        <f t="shared" si="246"/>
        <v>1.1927304663818115</v>
      </c>
      <c r="J354">
        <f t="shared" si="279"/>
        <v>0.85757423894775708</v>
      </c>
      <c r="K354">
        <f t="shared" si="237"/>
        <v>0.67771494703585666</v>
      </c>
      <c r="L354">
        <f t="shared" si="238"/>
        <v>1.7001619996372687E-3</v>
      </c>
      <c r="M354">
        <f t="shared" si="283"/>
        <v>1.7397613843988516E-3</v>
      </c>
      <c r="N354">
        <f t="shared" si="247"/>
        <v>3.5639446285424532E-5</v>
      </c>
      <c r="P354" s="2">
        <f t="shared" si="264"/>
        <v>0.48000399999999388</v>
      </c>
      <c r="Q354" s="2">
        <f t="shared" si="265"/>
        <v>0.48000399999999388</v>
      </c>
      <c r="R354" s="2">
        <f t="shared" si="266"/>
        <v>0</v>
      </c>
      <c r="S354" s="2">
        <f t="shared" si="286"/>
        <v>-0.50681827272727409</v>
      </c>
      <c r="T354" s="2">
        <f t="shared" si="287"/>
        <v>-0.42400015000000124</v>
      </c>
      <c r="U354" s="9">
        <f t="shared" si="248"/>
        <v>1.1953256920481576</v>
      </c>
      <c r="V354" s="9">
        <f t="shared" si="249"/>
        <v>54.448672303058736</v>
      </c>
      <c r="W354" s="9">
        <f t="shared" si="250"/>
        <v>0.40996194927247137</v>
      </c>
      <c r="X354" s="9">
        <f t="shared" si="288"/>
        <v>0.82363744378030845</v>
      </c>
      <c r="Y354" s="9">
        <f t="shared" si="251"/>
        <v>0.89258726300597724</v>
      </c>
      <c r="AA354" s="8">
        <f t="shared" si="252"/>
        <v>5.3601590906724912</v>
      </c>
      <c r="AD354" s="7">
        <f t="shared" si="267"/>
        <v>5.8651683286737293E-3</v>
      </c>
      <c r="AE354" s="6">
        <f t="shared" si="271"/>
        <v>-6.7163832741082277E-3</v>
      </c>
      <c r="AF354" s="6">
        <f t="shared" si="241"/>
        <v>6.3280007657994242E-3</v>
      </c>
      <c r="AG354" s="6">
        <f t="shared" si="242"/>
        <v>1.2542041947586683E-2</v>
      </c>
      <c r="AI354">
        <f t="shared" si="243"/>
        <v>2.4694319656989633E-7</v>
      </c>
      <c r="AL354" s="7">
        <f t="shared" si="272"/>
        <v>-4.0124315241590264E-3</v>
      </c>
      <c r="AM354" s="6">
        <f t="shared" si="273"/>
        <v>-7.1333111686890625E-4</v>
      </c>
      <c r="AN354" s="6">
        <f t="shared" si="268"/>
        <v>6.3396624998166987E-3</v>
      </c>
      <c r="AO354" s="6">
        <f t="shared" si="269"/>
        <v>-3.3046010791617001E-3</v>
      </c>
      <c r="AQ354">
        <f t="shared" si="270"/>
        <v>1.7224587211982136E-8</v>
      </c>
      <c r="AT354" s="7">
        <f t="shared" si="277"/>
        <v>-8.4920684514429821E-3</v>
      </c>
      <c r="AU354" s="6">
        <f t="shared" si="278"/>
        <v>-1.0179675730279955E-2</v>
      </c>
      <c r="AV354" s="6">
        <f t="shared" si="274"/>
        <v>6.2373423015145736E-3</v>
      </c>
      <c r="AW354" s="6">
        <f t="shared" si="275"/>
        <v>1.7047389710492331E-3</v>
      </c>
      <c r="AY354">
        <f t="shared" si="276"/>
        <v>9.7611739301164155E-4</v>
      </c>
      <c r="BB354" s="7">
        <f t="shared" si="284"/>
        <v>-2.5025390728984905E-2</v>
      </c>
      <c r="BC354" s="6">
        <f t="shared" si="285"/>
        <v>3.3296622667305987E-3</v>
      </c>
      <c r="BD354" s="6">
        <f t="shared" si="280"/>
        <v>6.3694263968247017E-3</v>
      </c>
      <c r="BE354" s="6">
        <f t="shared" si="281"/>
        <v>-2.8313937846005617E-2</v>
      </c>
      <c r="BG354">
        <f t="shared" si="282"/>
        <v>0.2698580502487069</v>
      </c>
      <c r="BJ354" s="4">
        <f t="shared" si="253"/>
        <v>82.080001999999993</v>
      </c>
      <c r="BK354" s="3">
        <f t="shared" si="254"/>
        <v>5.8651683286737293E-3</v>
      </c>
      <c r="BL354" s="3"/>
      <c r="BM354" s="3">
        <f t="shared" si="255"/>
        <v>6.3280007657994242E-3</v>
      </c>
      <c r="BN354" s="3">
        <f t="shared" si="255"/>
        <v>1.2542041947586683E-2</v>
      </c>
      <c r="BO354" s="3">
        <f t="shared" si="256"/>
        <v>-4.0124315241590264E-3</v>
      </c>
      <c r="BP354" s="3"/>
      <c r="BQ354" s="3">
        <f t="shared" si="257"/>
        <v>6.3396624998166987E-3</v>
      </c>
      <c r="BR354" s="3">
        <f t="shared" si="257"/>
        <v>-3.3046010791617001E-3</v>
      </c>
      <c r="BS354" s="3">
        <f t="shared" si="258"/>
        <v>-8.4920684514429821E-3</v>
      </c>
      <c r="BT354" s="3"/>
      <c r="BU354" s="3">
        <f t="shared" si="259"/>
        <v>6.2373423015145736E-3</v>
      </c>
      <c r="BV354" s="3">
        <f t="shared" si="259"/>
        <v>1.7047389710492331E-3</v>
      </c>
      <c r="BW354" s="3">
        <f t="shared" si="260"/>
        <v>-2.5025390728984905E-2</v>
      </c>
      <c r="BX354" s="3"/>
      <c r="BY354" s="3">
        <f t="shared" si="261"/>
        <v>6.3694263968247017E-3</v>
      </c>
      <c r="BZ354" s="3">
        <f t="shared" si="261"/>
        <v>-2.8313937846005617E-2</v>
      </c>
    </row>
    <row r="355" spans="1:78" s="2" customFormat="1" hidden="1">
      <c r="A355" s="11">
        <v>41645</v>
      </c>
      <c r="B355">
        <v>83.459998999999996</v>
      </c>
      <c r="C355">
        <f t="shared" si="239"/>
        <v>96.889999000000003</v>
      </c>
      <c r="D355">
        <f t="shared" si="240"/>
        <v>80.739998</v>
      </c>
      <c r="E355" s="10">
        <f t="shared" si="244"/>
        <v>6.48005762515797E-2</v>
      </c>
      <c r="F355" s="10">
        <f t="shared" si="245"/>
        <v>1.4389640855622197E-2</v>
      </c>
      <c r="G355" s="33">
        <f t="shared" si="262"/>
        <v>1.0245870732320406</v>
      </c>
      <c r="H355" s="33">
        <f t="shared" si="263"/>
        <v>0.20476817917011125</v>
      </c>
      <c r="I355" s="10">
        <f t="shared" si="246"/>
        <v>1.0245870732320406</v>
      </c>
      <c r="J355">
        <f t="shared" si="279"/>
        <v>0.86198042124292307</v>
      </c>
      <c r="K355">
        <f t="shared" si="237"/>
        <v>0.68936256171246013</v>
      </c>
      <c r="L355">
        <f t="shared" si="238"/>
        <v>1.6851753237312223E-3</v>
      </c>
      <c r="M355">
        <f t="shared" si="283"/>
        <v>1.7419204786630149E-3</v>
      </c>
      <c r="N355">
        <f t="shared" si="247"/>
        <v>5.1070639438613364E-5</v>
      </c>
      <c r="P355" s="2">
        <f t="shared" si="264"/>
        <v>1.379997000000003</v>
      </c>
      <c r="Q355" s="2">
        <f t="shared" si="265"/>
        <v>1.379997000000003</v>
      </c>
      <c r="R355" s="2">
        <f t="shared" si="266"/>
        <v>0</v>
      </c>
      <c r="S355" s="2">
        <f t="shared" si="286"/>
        <v>-0.50681827272727409</v>
      </c>
      <c r="T355" s="2">
        <f t="shared" si="287"/>
        <v>-0.42400015000000124</v>
      </c>
      <c r="U355" s="9">
        <f t="shared" si="248"/>
        <v>1.1953256920481576</v>
      </c>
      <c r="V355" s="9">
        <f t="shared" si="249"/>
        <v>54.448672303058736</v>
      </c>
      <c r="W355" s="9">
        <f t="shared" si="250"/>
        <v>0.40996194927247137</v>
      </c>
      <c r="X355" s="9">
        <f t="shared" si="288"/>
        <v>0.82363744378030845</v>
      </c>
      <c r="Y355" s="9">
        <f t="shared" si="251"/>
        <v>0.89258726300597724</v>
      </c>
      <c r="AA355" s="8">
        <f t="shared" si="252"/>
        <v>5.3645807041608107</v>
      </c>
      <c r="AD355" s="7">
        <f t="shared" si="267"/>
        <v>1.6673057392688002E-2</v>
      </c>
      <c r="AE355" s="6">
        <f t="shared" si="271"/>
        <v>1.1269112860680865E-2</v>
      </c>
      <c r="AF355" s="6">
        <f t="shared" si="241"/>
        <v>2.6888233552094872E-3</v>
      </c>
      <c r="AG355" s="6">
        <f t="shared" si="242"/>
        <v>5.3946486024305535E-3</v>
      </c>
      <c r="AI355">
        <f t="shared" si="243"/>
        <v>4.5686394888078373E-8</v>
      </c>
      <c r="AL355" s="7">
        <f t="shared" si="272"/>
        <v>3.2402908444715637E-3</v>
      </c>
      <c r="AM355" s="6">
        <f t="shared" si="273"/>
        <v>3.0900128626595771E-4</v>
      </c>
      <c r="AN355" s="6">
        <f t="shared" si="268"/>
        <v>2.704375741454173E-3</v>
      </c>
      <c r="AO355" s="6">
        <f t="shared" si="269"/>
        <v>2.9315641787009614E-3</v>
      </c>
      <c r="AQ355">
        <f t="shared" si="270"/>
        <v>1.3555313144862212E-8</v>
      </c>
      <c r="AT355" s="7">
        <f t="shared" si="277"/>
        <v>1.1811587100461061E-2</v>
      </c>
      <c r="AU355" s="6">
        <f t="shared" si="278"/>
        <v>-8.1157013935860972E-3</v>
      </c>
      <c r="AV355" s="6">
        <f t="shared" si="274"/>
        <v>2.7073473398591587E-3</v>
      </c>
      <c r="AW355" s="6">
        <f t="shared" si="275"/>
        <v>1.9911175860940128E-2</v>
      </c>
      <c r="AY355">
        <f t="shared" si="276"/>
        <v>0.13316193240415752</v>
      </c>
      <c r="BB355" s="7">
        <f t="shared" si="284"/>
        <v>-1.7224455938355501E-2</v>
      </c>
      <c r="BC355" s="6">
        <f t="shared" si="285"/>
        <v>1.2182344075205556E-3</v>
      </c>
      <c r="BD355" s="6">
        <f t="shared" si="280"/>
        <v>2.7275636704073175E-3</v>
      </c>
      <c r="BE355" s="6">
        <f t="shared" si="281"/>
        <v>-1.8431260244456366E-2</v>
      </c>
      <c r="BG355">
        <f t="shared" si="282"/>
        <v>0.11435229681823844</v>
      </c>
      <c r="BJ355" s="4">
        <f t="shared" si="253"/>
        <v>83.459998999999996</v>
      </c>
      <c r="BK355" s="3">
        <f t="shared" si="254"/>
        <v>1.6673057392688002E-2</v>
      </c>
      <c r="BL355" s="3"/>
      <c r="BM355" s="3">
        <f t="shared" si="255"/>
        <v>2.6888233552094872E-3</v>
      </c>
      <c r="BN355" s="3">
        <f t="shared" si="255"/>
        <v>5.3946486024305535E-3</v>
      </c>
      <c r="BO355" s="3">
        <f t="shared" si="256"/>
        <v>3.2402908444715637E-3</v>
      </c>
      <c r="BP355" s="3"/>
      <c r="BQ355" s="3">
        <f t="shared" si="257"/>
        <v>2.704375741454173E-3</v>
      </c>
      <c r="BR355" s="3">
        <f t="shared" si="257"/>
        <v>2.9315641787009614E-3</v>
      </c>
      <c r="BS355" s="3">
        <f t="shared" si="258"/>
        <v>1.1811587100461061E-2</v>
      </c>
      <c r="BT355" s="3"/>
      <c r="BU355" s="3">
        <f t="shared" si="259"/>
        <v>2.7073473398591587E-3</v>
      </c>
      <c r="BV355" s="3">
        <f t="shared" si="259"/>
        <v>1.9911175860940128E-2</v>
      </c>
      <c r="BW355" s="3">
        <f t="shared" si="260"/>
        <v>-1.7224455938355501E-2</v>
      </c>
      <c r="BX355" s="3"/>
      <c r="BY355" s="3">
        <f t="shared" si="261"/>
        <v>2.7275636704073175E-3</v>
      </c>
      <c r="BZ355" s="3">
        <f t="shared" si="261"/>
        <v>-1.8431260244456366E-2</v>
      </c>
    </row>
    <row r="356" spans="1:78" s="2" customFormat="1" hidden="1">
      <c r="A356" s="11">
        <v>41652</v>
      </c>
      <c r="B356">
        <v>83.959998999999996</v>
      </c>
      <c r="C356">
        <f t="shared" si="239"/>
        <v>96.889999000000003</v>
      </c>
      <c r="D356">
        <f t="shared" si="240"/>
        <v>80.739998</v>
      </c>
      <c r="E356" s="10">
        <f t="shared" si="244"/>
        <v>6.2206526685918202E-2</v>
      </c>
      <c r="F356" s="10">
        <f t="shared" si="245"/>
        <v>1.6983690421283709E-2</v>
      </c>
      <c r="G356" s="33">
        <f t="shared" si="262"/>
        <v>0.9835715482777363</v>
      </c>
      <c r="H356" s="33">
        <f t="shared" si="263"/>
        <v>0.24168215162898524</v>
      </c>
      <c r="I356" s="10">
        <f t="shared" si="246"/>
        <v>0.9835715482777363</v>
      </c>
      <c r="J356">
        <f t="shared" si="279"/>
        <v>0.85597433563012726</v>
      </c>
      <c r="K356">
        <f t="shared" si="237"/>
        <v>0.70098064340214028</v>
      </c>
      <c r="L356">
        <f t="shared" si="238"/>
        <v>1.6732080382483186E-3</v>
      </c>
      <c r="M356">
        <f t="shared" si="283"/>
        <v>1.7382428442911462E-3</v>
      </c>
      <c r="N356">
        <f t="shared" si="247"/>
        <v>5.8531325438544832E-5</v>
      </c>
      <c r="P356" s="2">
        <f t="shared" si="264"/>
        <v>0.5</v>
      </c>
      <c r="Q356" s="2">
        <f t="shared" si="265"/>
        <v>0.5</v>
      </c>
      <c r="R356" s="2">
        <f t="shared" si="266"/>
        <v>0</v>
      </c>
      <c r="S356" s="2">
        <f t="shared" si="286"/>
        <v>-0.38545468181818293</v>
      </c>
      <c r="T356" s="2">
        <f t="shared" si="287"/>
        <v>-0.42400015000000124</v>
      </c>
      <c r="U356" s="9">
        <f t="shared" si="248"/>
        <v>0.90909090909090906</v>
      </c>
      <c r="V356" s="9">
        <f t="shared" si="249"/>
        <v>47.61904761904762</v>
      </c>
      <c r="W356" s="9">
        <f t="shared" si="250"/>
        <v>0.47142857142857147</v>
      </c>
      <c r="X356" s="9">
        <f t="shared" si="288"/>
        <v>0</v>
      </c>
      <c r="Y356" s="9">
        <f t="shared" si="251"/>
        <v>0.9</v>
      </c>
      <c r="AA356" s="8">
        <f t="shared" si="252"/>
        <v>5.4274614383841371</v>
      </c>
      <c r="AD356" s="7">
        <f t="shared" si="267"/>
        <v>5.9730198603798711E-3</v>
      </c>
      <c r="AE356" s="6">
        <f t="shared" si="271"/>
        <v>1.1323038626533936E-2</v>
      </c>
      <c r="AF356" s="6">
        <f t="shared" si="241"/>
        <v>2.4955702432594728E-3</v>
      </c>
      <c r="AG356" s="6">
        <f t="shared" si="242"/>
        <v>-5.4827413444393167E-3</v>
      </c>
      <c r="AI356">
        <f t="shared" si="243"/>
        <v>4.7190663500822991E-8</v>
      </c>
      <c r="AL356" s="7">
        <f t="shared" si="272"/>
        <v>2.8511245581741455E-2</v>
      </c>
      <c r="AM356" s="6">
        <f t="shared" si="273"/>
        <v>6.2922203208984357E-3</v>
      </c>
      <c r="AN356" s="6">
        <f t="shared" si="268"/>
        <v>2.5724485633357862E-3</v>
      </c>
      <c r="AO356" s="6">
        <f t="shared" si="269"/>
        <v>2.2177499157534645E-2</v>
      </c>
      <c r="AQ356">
        <f t="shared" si="270"/>
        <v>7.7577518751175066E-7</v>
      </c>
      <c r="AT356" s="7">
        <f t="shared" si="277"/>
        <v>1.3791680148062854E-2</v>
      </c>
      <c r="AU356" s="6">
        <f t="shared" si="278"/>
        <v>-5.9530208036870152E-3</v>
      </c>
      <c r="AV356" s="6">
        <f t="shared" si="274"/>
        <v>2.4941411907398407E-3</v>
      </c>
      <c r="AW356" s="6">
        <f t="shared" si="275"/>
        <v>1.9815054689769872E-2</v>
      </c>
      <c r="AY356">
        <f t="shared" si="276"/>
        <v>0.13187935765647507</v>
      </c>
      <c r="BB356" s="7">
        <f t="shared" si="284"/>
        <v>5.0149120026556412E-3</v>
      </c>
      <c r="BC356" s="6">
        <f t="shared" si="285"/>
        <v>5.0972651052518588E-4</v>
      </c>
      <c r="BD356" s="6">
        <f t="shared" si="280"/>
        <v>2.6767704065589928E-3</v>
      </c>
      <c r="BE356" s="6">
        <f t="shared" si="281"/>
        <v>4.505520836675588E-3</v>
      </c>
      <c r="BG356">
        <f t="shared" si="282"/>
        <v>6.8332110495630564E-3</v>
      </c>
      <c r="BJ356" s="4">
        <f t="shared" si="253"/>
        <v>83.959998999999996</v>
      </c>
      <c r="BK356" s="3">
        <f t="shared" si="254"/>
        <v>5.9730198603798711E-3</v>
      </c>
      <c r="BL356" s="3"/>
      <c r="BM356" s="3">
        <f t="shared" si="255"/>
        <v>2.4955702432594728E-3</v>
      </c>
      <c r="BN356" s="3">
        <f t="shared" si="255"/>
        <v>-5.4827413444393167E-3</v>
      </c>
      <c r="BO356" s="3">
        <f t="shared" si="256"/>
        <v>2.8511245581741455E-2</v>
      </c>
      <c r="BP356" s="3"/>
      <c r="BQ356" s="3">
        <f t="shared" si="257"/>
        <v>2.5724485633357862E-3</v>
      </c>
      <c r="BR356" s="3">
        <f t="shared" si="257"/>
        <v>2.2177499157534645E-2</v>
      </c>
      <c r="BS356" s="3">
        <f t="shared" si="258"/>
        <v>1.3791680148062854E-2</v>
      </c>
      <c r="BT356" s="3"/>
      <c r="BU356" s="3">
        <f t="shared" si="259"/>
        <v>2.4941411907398407E-3</v>
      </c>
      <c r="BV356" s="3">
        <f t="shared" si="259"/>
        <v>1.9815054689769872E-2</v>
      </c>
      <c r="BW356" s="3">
        <f t="shared" si="260"/>
        <v>5.0149120026556412E-3</v>
      </c>
      <c r="BX356" s="3"/>
      <c r="BY356" s="3">
        <f t="shared" si="261"/>
        <v>2.6767704065589928E-3</v>
      </c>
      <c r="BZ356" s="3">
        <f t="shared" si="261"/>
        <v>4.505520836675588E-3</v>
      </c>
    </row>
    <row r="357" spans="1:78" s="2" customFormat="1" hidden="1">
      <c r="A357" s="11">
        <v>41659</v>
      </c>
      <c r="B357">
        <v>84.849997999999999</v>
      </c>
      <c r="C357">
        <f t="shared" si="239"/>
        <v>96.68</v>
      </c>
      <c r="D357">
        <f t="shared" si="240"/>
        <v>80.739998</v>
      </c>
      <c r="E357" s="10">
        <f t="shared" si="244"/>
        <v>5.6684805318676895E-2</v>
      </c>
      <c r="F357" s="10">
        <f t="shared" si="245"/>
        <v>2.1563102100492417E-2</v>
      </c>
      <c r="G357" s="33">
        <f t="shared" si="262"/>
        <v>0.89626546765122839</v>
      </c>
      <c r="H357" s="33">
        <f t="shared" si="263"/>
        <v>0.30684832225342662</v>
      </c>
      <c r="I357" s="10">
        <f t="shared" si="246"/>
        <v>0.89626546765122839</v>
      </c>
      <c r="J357">
        <f t="shared" si="279"/>
        <v>0.83433261711538698</v>
      </c>
      <c r="K357">
        <f t="shared" si="237"/>
        <v>0.71237326796718903</v>
      </c>
      <c r="L357">
        <f t="shared" si="238"/>
        <v>1.6632891590441349E-3</v>
      </c>
      <c r="M357">
        <f t="shared" si="283"/>
        <v>1.7305633048273156E-3</v>
      </c>
      <c r="N357">
        <f t="shared" si="247"/>
        <v>6.0546731204862581E-5</v>
      </c>
      <c r="P357" s="2">
        <f t="shared" si="264"/>
        <v>0.88999900000000309</v>
      </c>
      <c r="Q357" s="2">
        <f t="shared" si="265"/>
        <v>0.88999900000000309</v>
      </c>
      <c r="R357" s="2">
        <f t="shared" si="266"/>
        <v>0</v>
      </c>
      <c r="S357" s="2">
        <f t="shared" si="286"/>
        <v>-0.38545468181818293</v>
      </c>
      <c r="T357" s="2">
        <f t="shared" si="287"/>
        <v>-0.31850015000000126</v>
      </c>
      <c r="U357" s="9">
        <f t="shared" si="248"/>
        <v>1.210218211257299</v>
      </c>
      <c r="V357" s="9">
        <f t="shared" si="249"/>
        <v>54.755598569104968</v>
      </c>
      <c r="W357" s="9">
        <f t="shared" si="250"/>
        <v>0.40719961287805534</v>
      </c>
      <c r="X357" s="9">
        <f t="shared" si="288"/>
        <v>0.86065206418648932</v>
      </c>
      <c r="Y357" s="9">
        <f t="shared" si="251"/>
        <v>0.89225413142232157</v>
      </c>
      <c r="AA357" s="8">
        <f t="shared" si="252"/>
        <v>5.3338469081469686</v>
      </c>
      <c r="AD357" s="7">
        <f t="shared" si="267"/>
        <v>1.0544485067228694E-2</v>
      </c>
      <c r="AE357" s="6">
        <f t="shared" si="271"/>
        <v>8.2587524638042826E-3</v>
      </c>
      <c r="AF357" s="6">
        <f t="shared" si="241"/>
        <v>1.1629247874170095E-3</v>
      </c>
      <c r="AG357" s="6">
        <f t="shared" si="242"/>
        <v>2.4281821152304824E-3</v>
      </c>
      <c r="AI357">
        <f t="shared" si="243"/>
        <v>9.2559943245293249E-9</v>
      </c>
      <c r="AL357" s="7">
        <f t="shared" si="272"/>
        <v>3.3190562320296685E-2</v>
      </c>
      <c r="AM357" s="6">
        <f t="shared" si="273"/>
        <v>1.5232416805587668E-2</v>
      </c>
      <c r="AN357" s="6">
        <f t="shared" si="268"/>
        <v>1.1485041288285013E-3</v>
      </c>
      <c r="AO357" s="6">
        <f t="shared" si="269"/>
        <v>1.8032919066111791E-2</v>
      </c>
      <c r="AQ357">
        <f t="shared" si="270"/>
        <v>5.1291194013397181E-7</v>
      </c>
      <c r="AT357" s="7">
        <f t="shared" si="277"/>
        <v>3.6485507030510012E-2</v>
      </c>
      <c r="AU357" s="6">
        <f t="shared" si="278"/>
        <v>-1.4527277050792988E-3</v>
      </c>
      <c r="AV357" s="6">
        <f t="shared" si="274"/>
        <v>1.1591617415936484E-3</v>
      </c>
      <c r="AW357" s="6">
        <f t="shared" si="275"/>
        <v>3.7917812359545673E-2</v>
      </c>
      <c r="AY357">
        <f t="shared" si="276"/>
        <v>0.48291736099961491</v>
      </c>
      <c r="BB357" s="7">
        <f t="shared" si="284"/>
        <v>3.6241019129023243E-2</v>
      </c>
      <c r="BC357" s="6">
        <f t="shared" si="285"/>
        <v>1.0595918897030865E-3</v>
      </c>
      <c r="BD357" s="6">
        <f t="shared" si="280"/>
        <v>1.1473316599439668E-3</v>
      </c>
      <c r="BE357" s="6">
        <f t="shared" si="281"/>
        <v>3.5185551118693648E-2</v>
      </c>
      <c r="BG357">
        <f t="shared" si="282"/>
        <v>0.41673842417867701</v>
      </c>
      <c r="BJ357" s="4">
        <f t="shared" si="253"/>
        <v>84.849997999999999</v>
      </c>
      <c r="BK357" s="3">
        <f t="shared" si="254"/>
        <v>1.0544485067228694E-2</v>
      </c>
      <c r="BL357" s="3"/>
      <c r="BM357" s="3">
        <f t="shared" si="255"/>
        <v>1.1629247874170095E-3</v>
      </c>
      <c r="BN357" s="3">
        <f t="shared" si="255"/>
        <v>2.4281821152304824E-3</v>
      </c>
      <c r="BO357" s="3">
        <f t="shared" si="256"/>
        <v>3.3190562320296685E-2</v>
      </c>
      <c r="BP357" s="3"/>
      <c r="BQ357" s="3">
        <f t="shared" si="257"/>
        <v>1.1485041288285013E-3</v>
      </c>
      <c r="BR357" s="3">
        <f t="shared" si="257"/>
        <v>1.8032919066111791E-2</v>
      </c>
      <c r="BS357" s="3">
        <f t="shared" si="258"/>
        <v>3.6485507030510012E-2</v>
      </c>
      <c r="BT357" s="3"/>
      <c r="BU357" s="3">
        <f t="shared" si="259"/>
        <v>1.1591617415936484E-3</v>
      </c>
      <c r="BV357" s="3">
        <f t="shared" si="259"/>
        <v>3.7917812359545673E-2</v>
      </c>
      <c r="BW357" s="3">
        <f t="shared" si="260"/>
        <v>3.6241019129023243E-2</v>
      </c>
      <c r="BX357" s="3"/>
      <c r="BY357" s="3">
        <f t="shared" si="261"/>
        <v>1.1473316599439668E-3</v>
      </c>
      <c r="BZ357" s="3">
        <f t="shared" si="261"/>
        <v>3.5185551118693648E-2</v>
      </c>
    </row>
    <row r="358" spans="1:78" s="2" customFormat="1" hidden="1">
      <c r="A358" s="11">
        <v>41666</v>
      </c>
      <c r="B358">
        <v>85.699996999999996</v>
      </c>
      <c r="C358">
        <f t="shared" si="239"/>
        <v>96.040001000000004</v>
      </c>
      <c r="D358">
        <f t="shared" si="240"/>
        <v>80.739998</v>
      </c>
      <c r="E358" s="10">
        <f t="shared" si="244"/>
        <v>4.9471349186649152E-2</v>
      </c>
      <c r="F358" s="10">
        <f t="shared" si="245"/>
        <v>2.58920724039137E-2</v>
      </c>
      <c r="G358" s="33">
        <f t="shared" si="262"/>
        <v>0.78221071175664869</v>
      </c>
      <c r="H358" s="33">
        <f t="shared" si="263"/>
        <v>0.36845064962261315</v>
      </c>
      <c r="I358" s="10">
        <f t="shared" si="246"/>
        <v>0.78221071175664869</v>
      </c>
      <c r="J358">
        <f t="shared" si="279"/>
        <v>0.81031854233550205</v>
      </c>
      <c r="K358">
        <f t="shared" si="237"/>
        <v>0.72333456966603049</v>
      </c>
      <c r="L358">
        <f t="shared" si="238"/>
        <v>1.6531299005916355E-3</v>
      </c>
      <c r="M358">
        <f t="shared" si="283"/>
        <v>1.7199586036469748E-3</v>
      </c>
      <c r="N358">
        <f t="shared" si="247"/>
        <v>6.0145832749805386E-5</v>
      </c>
      <c r="P358" s="2">
        <f t="shared" si="264"/>
        <v>0.84999899999999684</v>
      </c>
      <c r="Q358" s="2">
        <f t="shared" si="265"/>
        <v>0.84999899999999684</v>
      </c>
      <c r="R358" s="2">
        <f t="shared" si="266"/>
        <v>0</v>
      </c>
      <c r="S358" s="2">
        <f t="shared" si="286"/>
        <v>-0.38545468181818293</v>
      </c>
      <c r="T358" s="2">
        <f t="shared" si="287"/>
        <v>-0.31850015000000126</v>
      </c>
      <c r="U358" s="9">
        <f t="shared" si="248"/>
        <v>1.210218211257299</v>
      </c>
      <c r="V358" s="9">
        <f t="shared" si="249"/>
        <v>54.755598569104968</v>
      </c>
      <c r="W358" s="9">
        <f t="shared" si="250"/>
        <v>0.40719961287805534</v>
      </c>
      <c r="X358" s="9">
        <f t="shared" si="288"/>
        <v>0.86065206418648932</v>
      </c>
      <c r="Y358" s="9">
        <f t="shared" si="251"/>
        <v>0.89225413142232157</v>
      </c>
      <c r="AA358" s="8">
        <f t="shared" si="252"/>
        <v>5.309832432468629</v>
      </c>
      <c r="AD358" s="7">
        <f t="shared" si="267"/>
        <v>9.9678224886717588E-3</v>
      </c>
      <c r="AE358" s="6">
        <f t="shared" si="271"/>
        <v>1.0256153777950226E-2</v>
      </c>
      <c r="AF358" s="6">
        <f t="shared" si="241"/>
        <v>1.4481765436098491E-4</v>
      </c>
      <c r="AG358" s="6">
        <f t="shared" si="242"/>
        <v>-2.4215520666955384E-4</v>
      </c>
      <c r="AI358">
        <f t="shared" si="243"/>
        <v>9.2055171298546842E-11</v>
      </c>
      <c r="AL358" s="7">
        <f t="shared" si="272"/>
        <v>2.6485327416280381E-2</v>
      </c>
      <c r="AM358" s="6">
        <f t="shared" si="273"/>
        <v>2.2856856540697523E-2</v>
      </c>
      <c r="AN358" s="6">
        <f t="shared" si="268"/>
        <v>1.456520983045363E-4</v>
      </c>
      <c r="AO358" s="6">
        <f t="shared" si="269"/>
        <v>3.8617367095647691E-3</v>
      </c>
      <c r="AQ358">
        <f t="shared" si="270"/>
        <v>2.3522098444795157E-8</v>
      </c>
      <c r="AT358" s="7">
        <f t="shared" si="277"/>
        <v>3.9145953284809389E-2</v>
      </c>
      <c r="AU358" s="6">
        <f t="shared" si="278"/>
        <v>6.9805583854216698E-3</v>
      </c>
      <c r="AV358" s="6">
        <f t="shared" si="274"/>
        <v>1.4666300294783198E-4</v>
      </c>
      <c r="AW358" s="6">
        <f t="shared" si="275"/>
        <v>3.2284258928707309E-2</v>
      </c>
      <c r="AY358">
        <f t="shared" si="276"/>
        <v>0.35008049639977529</v>
      </c>
      <c r="BB358" s="7">
        <f t="shared" si="284"/>
        <v>3.4666316357525394E-2</v>
      </c>
      <c r="BC358" s="6">
        <f t="shared" si="285"/>
        <v>4.0197071110671849E-3</v>
      </c>
      <c r="BD358" s="6">
        <f t="shared" si="280"/>
        <v>1.4528753951293408E-4</v>
      </c>
      <c r="BE358" s="6">
        <f t="shared" si="281"/>
        <v>3.0677648995749873E-2</v>
      </c>
      <c r="BG358">
        <f t="shared" si="282"/>
        <v>0.31679548081111147</v>
      </c>
      <c r="BJ358" s="4">
        <f t="shared" si="253"/>
        <v>85.699996999999996</v>
      </c>
      <c r="BK358" s="3">
        <f t="shared" si="254"/>
        <v>9.9678224886717588E-3</v>
      </c>
      <c r="BL358" s="3"/>
      <c r="BM358" s="3">
        <f t="shared" si="255"/>
        <v>1.4481765436098491E-4</v>
      </c>
      <c r="BN358" s="3">
        <f t="shared" si="255"/>
        <v>-2.4215520666955384E-4</v>
      </c>
      <c r="BO358" s="3">
        <f t="shared" si="256"/>
        <v>2.6485327416280381E-2</v>
      </c>
      <c r="BP358" s="3"/>
      <c r="BQ358" s="3">
        <f t="shared" si="257"/>
        <v>1.456520983045363E-4</v>
      </c>
      <c r="BR358" s="3">
        <f t="shared" si="257"/>
        <v>3.8617367095647691E-3</v>
      </c>
      <c r="BS358" s="3">
        <f t="shared" si="258"/>
        <v>3.9145953284809389E-2</v>
      </c>
      <c r="BT358" s="3"/>
      <c r="BU358" s="3">
        <f t="shared" si="259"/>
        <v>1.4666300294783198E-4</v>
      </c>
      <c r="BV358" s="3">
        <f t="shared" si="259"/>
        <v>3.2284258928707309E-2</v>
      </c>
      <c r="BW358" s="3">
        <f t="shared" si="260"/>
        <v>3.4666316357525394E-2</v>
      </c>
      <c r="BX358" s="3"/>
      <c r="BY358" s="3">
        <f t="shared" si="261"/>
        <v>1.4528753951293408E-4</v>
      </c>
      <c r="BZ358" s="3">
        <f t="shared" si="261"/>
        <v>3.0677648995749873E-2</v>
      </c>
    </row>
    <row r="359" spans="1:78" s="2" customFormat="1" hidden="1">
      <c r="A359" s="11">
        <v>41673</v>
      </c>
      <c r="B359">
        <v>84.940002000000007</v>
      </c>
      <c r="C359">
        <f t="shared" si="239"/>
        <v>95.279999000000004</v>
      </c>
      <c r="D359">
        <f t="shared" si="240"/>
        <v>80.739998</v>
      </c>
      <c r="E359" s="10">
        <f t="shared" si="244"/>
        <v>4.9889477036062009E-2</v>
      </c>
      <c r="F359" s="10">
        <f t="shared" si="245"/>
        <v>2.2023532564129034E-2</v>
      </c>
      <c r="G359" s="33">
        <f t="shared" si="262"/>
        <v>0.78882189354311127</v>
      </c>
      <c r="H359" s="33">
        <f t="shared" si="263"/>
        <v>0.31340036261491228</v>
      </c>
      <c r="I359" s="10">
        <f t="shared" si="246"/>
        <v>0.78882189354311127</v>
      </c>
      <c r="J359">
        <f t="shared" si="279"/>
        <v>0.78505541722164929</v>
      </c>
      <c r="K359">
        <f t="shared" si="237"/>
        <v>0.7339449390270667</v>
      </c>
      <c r="L359">
        <f t="shared" si="238"/>
        <v>1.6396263302852249E-3</v>
      </c>
      <c r="M359">
        <f t="shared" si="283"/>
        <v>1.7072366053329825E-3</v>
      </c>
      <c r="N359">
        <f t="shared" si="247"/>
        <v>6.0849247542981874E-5</v>
      </c>
      <c r="P359" s="2">
        <f t="shared" si="264"/>
        <v>-0.75999499999998932</v>
      </c>
      <c r="Q359" s="2">
        <f t="shared" si="265"/>
        <v>0</v>
      </c>
      <c r="R359" s="2">
        <f t="shared" si="266"/>
        <v>-0.75999499999998932</v>
      </c>
      <c r="S359" s="2">
        <f t="shared" si="286"/>
        <v>-0.32409081818181884</v>
      </c>
      <c r="T359" s="2">
        <f t="shared" si="287"/>
        <v>-0.35649990000000076</v>
      </c>
      <c r="U359" s="9">
        <f t="shared" si="248"/>
        <v>0.90909090909090906</v>
      </c>
      <c r="V359" s="9">
        <f t="shared" si="249"/>
        <v>47.61904761904762</v>
      </c>
      <c r="W359" s="9">
        <f t="shared" si="250"/>
        <v>0.47142857142857147</v>
      </c>
      <c r="X359" s="9">
        <f t="shared" si="288"/>
        <v>0</v>
      </c>
      <c r="Y359" s="9">
        <f t="shared" si="251"/>
        <v>0.9</v>
      </c>
      <c r="AA359" s="8">
        <f t="shared" si="252"/>
        <v>5.356544837897764</v>
      </c>
      <c r="AD359" s="7">
        <f t="shared" si="267"/>
        <v>-8.907642166741777E-3</v>
      </c>
      <c r="AE359" s="6">
        <f t="shared" si="271"/>
        <v>5.3009016096499089E-4</v>
      </c>
      <c r="AF359" s="6">
        <f t="shared" si="241"/>
        <v>4.5016696048122366E-3</v>
      </c>
      <c r="AG359" s="6">
        <f t="shared" si="242"/>
        <v>-9.4423957115004967E-3</v>
      </c>
      <c r="AI359">
        <f t="shared" si="243"/>
        <v>1.3996677672301881E-7</v>
      </c>
      <c r="AL359" s="7">
        <f t="shared" si="272"/>
        <v>1.1604665389158759E-2</v>
      </c>
      <c r="AM359" s="6">
        <f t="shared" si="273"/>
        <v>2.4947950176869318E-2</v>
      </c>
      <c r="AN359" s="6">
        <f t="shared" si="268"/>
        <v>4.7813403812113761E-3</v>
      </c>
      <c r="AO359" s="6">
        <f t="shared" si="269"/>
        <v>-1.3017308484473347E-2</v>
      </c>
      <c r="AQ359">
        <f t="shared" si="270"/>
        <v>2.6727179839107537E-7</v>
      </c>
      <c r="AT359" s="7">
        <f t="shared" si="277"/>
        <v>2.0817976094010218E-2</v>
      </c>
      <c r="AU359" s="6">
        <f t="shared" si="278"/>
        <v>1.3318440623033509E-2</v>
      </c>
      <c r="AV359" s="6">
        <f t="shared" si="274"/>
        <v>4.7301492400406613E-3</v>
      </c>
      <c r="AW359" s="6">
        <f t="shared" si="275"/>
        <v>7.5313046546999947E-3</v>
      </c>
      <c r="AY359">
        <f t="shared" si="276"/>
        <v>1.9051391616715357E-2</v>
      </c>
      <c r="BB359" s="7">
        <f t="shared" si="284"/>
        <v>2.9389272349999711E-2</v>
      </c>
      <c r="BC359" s="6">
        <f t="shared" si="285"/>
        <v>6.5392502645826439E-3</v>
      </c>
      <c r="BD359" s="6">
        <f t="shared" si="280"/>
        <v>4.7353467810929608E-3</v>
      </c>
      <c r="BE359" s="6">
        <f t="shared" si="281"/>
        <v>2.2872780900267689E-2</v>
      </c>
      <c r="BG359">
        <f t="shared" si="282"/>
        <v>0.17610543894774969</v>
      </c>
      <c r="BJ359" s="4">
        <f t="shared" si="253"/>
        <v>84.940002000000007</v>
      </c>
      <c r="BK359" s="3">
        <f t="shared" si="254"/>
        <v>-8.907642166741777E-3</v>
      </c>
      <c r="BL359" s="3"/>
      <c r="BM359" s="3">
        <f t="shared" si="255"/>
        <v>4.5016696048122366E-3</v>
      </c>
      <c r="BN359" s="3">
        <f t="shared" si="255"/>
        <v>-9.4423957115004967E-3</v>
      </c>
      <c r="BO359" s="3">
        <f t="shared" si="256"/>
        <v>1.1604665389158759E-2</v>
      </c>
      <c r="BP359" s="3"/>
      <c r="BQ359" s="3">
        <f t="shared" si="257"/>
        <v>4.7813403812113761E-3</v>
      </c>
      <c r="BR359" s="3">
        <f t="shared" si="257"/>
        <v>-1.3017308484473347E-2</v>
      </c>
      <c r="BS359" s="3">
        <f t="shared" si="258"/>
        <v>2.0817976094010218E-2</v>
      </c>
      <c r="BT359" s="3"/>
      <c r="BU359" s="3">
        <f t="shared" si="259"/>
        <v>4.7301492400406613E-3</v>
      </c>
      <c r="BV359" s="3">
        <f t="shared" si="259"/>
        <v>7.5313046546999947E-3</v>
      </c>
      <c r="BW359" s="3">
        <f t="shared" si="260"/>
        <v>2.9389272349999711E-2</v>
      </c>
      <c r="BX359" s="3"/>
      <c r="BY359" s="3">
        <f t="shared" si="261"/>
        <v>4.7353467810929608E-3</v>
      </c>
      <c r="BZ359" s="3">
        <f t="shared" si="261"/>
        <v>2.2872780900267689E-2</v>
      </c>
    </row>
    <row r="360" spans="1:78" s="2" customFormat="1" hidden="1">
      <c r="A360" s="11">
        <v>41680</v>
      </c>
      <c r="B360">
        <v>84.949996999999996</v>
      </c>
      <c r="C360">
        <f t="shared" si="239"/>
        <v>94.879997000000003</v>
      </c>
      <c r="D360">
        <f t="shared" si="240"/>
        <v>80.739998</v>
      </c>
      <c r="E360" s="10">
        <f t="shared" si="244"/>
        <v>4.8011294420277219E-2</v>
      </c>
      <c r="F360" s="10">
        <f t="shared" si="245"/>
        <v>2.2074633551558254E-2</v>
      </c>
      <c r="G360" s="33">
        <f t="shared" si="262"/>
        <v>0.75912521890504703</v>
      </c>
      <c r="H360" s="33">
        <f t="shared" si="263"/>
        <v>0.31412754241423213</v>
      </c>
      <c r="I360" s="10">
        <f t="shared" si="246"/>
        <v>0.75912521890504703</v>
      </c>
      <c r="J360">
        <f t="shared" si="279"/>
        <v>0.75963697051486423</v>
      </c>
      <c r="K360">
        <f t="shared" si="237"/>
        <v>0.74405357419959328</v>
      </c>
      <c r="L360">
        <f t="shared" si="238"/>
        <v>1.6195201478191638E-3</v>
      </c>
      <c r="M360">
        <f t="shared" si="283"/>
        <v>1.6927228194069022E-3</v>
      </c>
      <c r="N360">
        <f t="shared" si="247"/>
        <v>6.5882404428964565E-5</v>
      </c>
      <c r="P360" s="2">
        <f t="shared" si="264"/>
        <v>9.994999999989318E-3</v>
      </c>
      <c r="Q360" s="2">
        <f t="shared" si="265"/>
        <v>9.994999999989318E-3</v>
      </c>
      <c r="R360" s="2">
        <f t="shared" si="266"/>
        <v>0</v>
      </c>
      <c r="S360" s="2">
        <f t="shared" si="286"/>
        <v>-0.32409081818181884</v>
      </c>
      <c r="T360" s="2">
        <f t="shared" si="287"/>
        <v>-0.35649990000000076</v>
      </c>
      <c r="U360" s="9">
        <f t="shared" si="248"/>
        <v>0.90909090909090906</v>
      </c>
      <c r="V360" s="9">
        <f t="shared" si="249"/>
        <v>47.61904761904762</v>
      </c>
      <c r="W360" s="9">
        <f t="shared" si="250"/>
        <v>0.47142857142857147</v>
      </c>
      <c r="X360" s="9">
        <f t="shared" si="288"/>
        <v>0</v>
      </c>
      <c r="Y360" s="9">
        <f t="shared" si="251"/>
        <v>0.9</v>
      </c>
      <c r="AA360" s="8">
        <f t="shared" si="252"/>
        <v>5.3311314243478645</v>
      </c>
      <c r="AD360" s="7">
        <f t="shared" si="267"/>
        <v>1.1766437189187255E-4</v>
      </c>
      <c r="AE360" s="6">
        <f t="shared" si="271"/>
        <v>-4.3949888974249519E-3</v>
      </c>
      <c r="AF360" s="6">
        <f t="shared" si="241"/>
        <v>2.2670825056557665E-3</v>
      </c>
      <c r="AG360" s="6">
        <f t="shared" si="242"/>
        <v>4.4918018298577061E-3</v>
      </c>
      <c r="AI360">
        <f t="shared" si="243"/>
        <v>3.167391472325437E-8</v>
      </c>
      <c r="AL360" s="7">
        <f t="shared" si="272"/>
        <v>1.1778446938217832E-3</v>
      </c>
      <c r="AM360" s="6">
        <f t="shared" si="273"/>
        <v>1.8114599954889402E-2</v>
      </c>
      <c r="AN360" s="6">
        <f t="shared" si="268"/>
        <v>2.2574759251061997E-3</v>
      </c>
      <c r="AO360" s="6">
        <f t="shared" si="269"/>
        <v>-1.6927533042366587E-2</v>
      </c>
      <c r="AQ360">
        <f t="shared" si="270"/>
        <v>4.5195800457478326E-7</v>
      </c>
      <c r="AT360" s="7">
        <f t="shared" si="277"/>
        <v>4.023357534279217E-2</v>
      </c>
      <c r="AU360" s="6">
        <f t="shared" si="278"/>
        <v>1.8872437378656976E-2</v>
      </c>
      <c r="AV360" s="6">
        <f t="shared" si="274"/>
        <v>2.2820364471502438E-3</v>
      </c>
      <c r="AW360" s="6">
        <f t="shared" si="275"/>
        <v>2.1573758067935472E-2</v>
      </c>
      <c r="AY360">
        <f t="shared" si="276"/>
        <v>0.15632839923402642</v>
      </c>
      <c r="BB360" s="7">
        <f t="shared" si="284"/>
        <v>2.5514009909113324E-2</v>
      </c>
      <c r="BC360" s="6">
        <f t="shared" si="285"/>
        <v>6.888602304739362E-3</v>
      </c>
      <c r="BD360" s="6">
        <f t="shared" si="280"/>
        <v>2.2702665941931681E-3</v>
      </c>
      <c r="BE360" s="6">
        <f t="shared" si="281"/>
        <v>1.8667705208375497E-2</v>
      </c>
      <c r="BG360">
        <f t="shared" si="282"/>
        <v>0.11730504694473247</v>
      </c>
      <c r="BJ360" s="4">
        <f t="shared" si="253"/>
        <v>84.949996999999996</v>
      </c>
      <c r="BK360" s="3">
        <f t="shared" si="254"/>
        <v>1.1766437189187255E-4</v>
      </c>
      <c r="BL360" s="3"/>
      <c r="BM360" s="3">
        <f t="shared" si="255"/>
        <v>2.2670825056557665E-3</v>
      </c>
      <c r="BN360" s="3">
        <f t="shared" si="255"/>
        <v>4.4918018298577061E-3</v>
      </c>
      <c r="BO360" s="3">
        <f t="shared" si="256"/>
        <v>1.1778446938217832E-3</v>
      </c>
      <c r="BP360" s="3"/>
      <c r="BQ360" s="3">
        <f t="shared" si="257"/>
        <v>2.2574759251061997E-3</v>
      </c>
      <c r="BR360" s="3">
        <f t="shared" si="257"/>
        <v>-1.6927533042366587E-2</v>
      </c>
      <c r="BS360" s="3">
        <f t="shared" si="258"/>
        <v>4.023357534279217E-2</v>
      </c>
      <c r="BT360" s="3"/>
      <c r="BU360" s="3">
        <f t="shared" si="259"/>
        <v>2.2820364471502438E-3</v>
      </c>
      <c r="BV360" s="3">
        <f t="shared" si="259"/>
        <v>2.1573758067935472E-2</v>
      </c>
      <c r="BW360" s="3">
        <f t="shared" si="260"/>
        <v>2.5514009909113324E-2</v>
      </c>
      <c r="BX360" s="3"/>
      <c r="BY360" s="3">
        <f t="shared" si="261"/>
        <v>2.2702665941931681E-3</v>
      </c>
      <c r="BZ360" s="3">
        <f t="shared" si="261"/>
        <v>1.8667705208375497E-2</v>
      </c>
    </row>
    <row r="361" spans="1:78" s="2" customFormat="1" hidden="1">
      <c r="A361" s="11">
        <v>41687</v>
      </c>
      <c r="B361">
        <v>85.110000999999997</v>
      </c>
      <c r="C361">
        <f t="shared" si="239"/>
        <v>94.879997000000003</v>
      </c>
      <c r="D361">
        <f t="shared" si="240"/>
        <v>80.739998</v>
      </c>
      <c r="E361" s="10">
        <f t="shared" si="244"/>
        <v>4.7194066670021038E-2</v>
      </c>
      <c r="F361" s="10">
        <f t="shared" si="245"/>
        <v>2.2891861301814444E-2</v>
      </c>
      <c r="G361" s="33">
        <f t="shared" si="262"/>
        <v>0.74620371361552307</v>
      </c>
      <c r="H361" s="33">
        <f t="shared" si="263"/>
        <v>0.32575689717480383</v>
      </c>
      <c r="I361" s="10">
        <f t="shared" si="246"/>
        <v>0.74620371361552307</v>
      </c>
      <c r="J361">
        <f t="shared" si="279"/>
        <v>0.7276493017793908</v>
      </c>
      <c r="K361">
        <f t="shared" si="237"/>
        <v>0.75326334576424847</v>
      </c>
      <c r="L361">
        <f t="shared" si="238"/>
        <v>1.5905959800793696E-3</v>
      </c>
      <c r="M361">
        <f t="shared" si="283"/>
        <v>1.6762599491136803E-3</v>
      </c>
      <c r="N361">
        <f t="shared" si="247"/>
        <v>7.7097572130879562E-5</v>
      </c>
      <c r="P361" s="2">
        <f t="shared" si="264"/>
        <v>0.1600040000000007</v>
      </c>
      <c r="Q361" s="2">
        <f t="shared" si="265"/>
        <v>0.1600040000000007</v>
      </c>
      <c r="R361" s="2">
        <f t="shared" si="266"/>
        <v>0</v>
      </c>
      <c r="S361" s="2">
        <f t="shared" si="286"/>
        <v>-0.32409081818181884</v>
      </c>
      <c r="T361" s="2">
        <f t="shared" si="287"/>
        <v>-0.3364998500000006</v>
      </c>
      <c r="U361" s="9">
        <f t="shared" si="248"/>
        <v>0.96312321738573814</v>
      </c>
      <c r="V361" s="9">
        <f t="shared" si="249"/>
        <v>49.060762404324016</v>
      </c>
      <c r="W361" s="9">
        <f t="shared" si="250"/>
        <v>0.45845313836108392</v>
      </c>
      <c r="X361" s="9">
        <f t="shared" si="288"/>
        <v>0.17386757477102305</v>
      </c>
      <c r="Y361" s="9">
        <f t="shared" si="251"/>
        <v>0.89843519182706078</v>
      </c>
      <c r="AA361" s="8">
        <f t="shared" si="252"/>
        <v>5.2846147295396664</v>
      </c>
      <c r="AD361" s="7">
        <f t="shared" si="267"/>
        <v>1.8817364353210489E-3</v>
      </c>
      <c r="AE361" s="6">
        <f t="shared" si="271"/>
        <v>9.9970040360646082E-4</v>
      </c>
      <c r="AF361" s="6">
        <f t="shared" si="241"/>
        <v>4.4489998294448374E-4</v>
      </c>
      <c r="AG361" s="6">
        <f t="shared" si="242"/>
        <v>8.907589002527395E-4</v>
      </c>
      <c r="AI361">
        <f t="shared" si="243"/>
        <v>1.2456066222597644E-9</v>
      </c>
      <c r="AL361" s="7">
        <f t="shared" si="272"/>
        <v>-6.9082413595289169E-3</v>
      </c>
      <c r="AM361" s="6">
        <f t="shared" si="273"/>
        <v>8.089899034933002E-3</v>
      </c>
      <c r="AN361" s="6">
        <f t="shared" si="268"/>
        <v>4.4312251389156765E-4</v>
      </c>
      <c r="AO361" s="6">
        <f t="shared" si="269"/>
        <v>-1.4959719470038622E-2</v>
      </c>
      <c r="AQ361">
        <f t="shared" si="270"/>
        <v>3.5298613031901048E-7</v>
      </c>
      <c r="AT361" s="7">
        <f t="shared" si="277"/>
        <v>3.6250143449439505E-2</v>
      </c>
      <c r="AU361" s="6">
        <f t="shared" si="278"/>
        <v>2.3755544249830278E-2</v>
      </c>
      <c r="AV361" s="6">
        <f t="shared" si="274"/>
        <v>4.473224346202693E-4</v>
      </c>
      <c r="AW361" s="6">
        <f t="shared" si="275"/>
        <v>1.2829402212609132E-2</v>
      </c>
      <c r="AY361">
        <f t="shared" si="276"/>
        <v>5.5283956197252855E-2</v>
      </c>
      <c r="BB361" s="7">
        <f t="shared" si="284"/>
        <v>3.9545088159652894E-2</v>
      </c>
      <c r="BC361" s="6">
        <f t="shared" si="285"/>
        <v>8.5786822431349278E-3</v>
      </c>
      <c r="BD361" s="6">
        <f t="shared" si="280"/>
        <v>4.5147338991044186E-4</v>
      </c>
      <c r="BE361" s="6">
        <f t="shared" si="281"/>
        <v>3.1165073952640461E-2</v>
      </c>
      <c r="BG361">
        <f t="shared" si="282"/>
        <v>0.32694232974893295</v>
      </c>
      <c r="BJ361" s="4">
        <f t="shared" si="253"/>
        <v>85.110000999999997</v>
      </c>
      <c r="BK361" s="3">
        <f t="shared" si="254"/>
        <v>1.8817364353210489E-3</v>
      </c>
      <c r="BL361" s="3"/>
      <c r="BM361" s="3">
        <f t="shared" si="255"/>
        <v>4.4489998294448374E-4</v>
      </c>
      <c r="BN361" s="3">
        <f t="shared" si="255"/>
        <v>8.907589002527395E-4</v>
      </c>
      <c r="BO361" s="3">
        <f t="shared" si="256"/>
        <v>-6.9082413595289169E-3</v>
      </c>
      <c r="BP361" s="3"/>
      <c r="BQ361" s="3">
        <f t="shared" si="257"/>
        <v>4.4312251389156765E-4</v>
      </c>
      <c r="BR361" s="3">
        <f t="shared" si="257"/>
        <v>-1.4959719470038622E-2</v>
      </c>
      <c r="BS361" s="3">
        <f t="shared" si="258"/>
        <v>3.6250143449439505E-2</v>
      </c>
      <c r="BT361" s="3"/>
      <c r="BU361" s="3">
        <f t="shared" si="259"/>
        <v>4.473224346202693E-4</v>
      </c>
      <c r="BV361" s="3">
        <f t="shared" si="259"/>
        <v>1.2829402212609132E-2</v>
      </c>
      <c r="BW361" s="3">
        <f t="shared" si="260"/>
        <v>3.9545088159652894E-2</v>
      </c>
      <c r="BX361" s="3"/>
      <c r="BY361" s="3">
        <f t="shared" si="261"/>
        <v>4.5147338991044186E-4</v>
      </c>
      <c r="BZ361" s="3">
        <f t="shared" si="261"/>
        <v>3.1165073952640461E-2</v>
      </c>
    </row>
    <row r="362" spans="1:78" s="2" customFormat="1" hidden="1">
      <c r="A362" s="11">
        <v>41694</v>
      </c>
      <c r="B362">
        <v>86.239998</v>
      </c>
      <c r="C362">
        <f t="shared" si="239"/>
        <v>94.879997000000003</v>
      </c>
      <c r="D362">
        <f t="shared" si="240"/>
        <v>80.739998</v>
      </c>
      <c r="E362" s="10">
        <f t="shared" si="244"/>
        <v>4.1465924517380126E-2</v>
      </c>
      <c r="F362" s="10">
        <f t="shared" si="245"/>
        <v>2.862000345445543E-2</v>
      </c>
      <c r="G362" s="33">
        <f t="shared" si="262"/>
        <v>0.65563383379769724</v>
      </c>
      <c r="H362" s="33">
        <f t="shared" si="263"/>
        <v>0.40726978901084809</v>
      </c>
      <c r="I362" s="10">
        <f t="shared" si="246"/>
        <v>0.65563383379769724</v>
      </c>
      <c r="J362">
        <f t="shared" si="279"/>
        <v>0.69290766043512997</v>
      </c>
      <c r="K362">
        <f t="shared" ref="K362:K425" si="289">AVERAGE(J323:J362)</f>
        <v>0.76169887154052796</v>
      </c>
      <c r="L362">
        <f t="shared" ref="L362:L425" si="290">SLOPE(K352:K362,A352:A362)</f>
        <v>1.5502277536485027E-3</v>
      </c>
      <c r="M362">
        <f t="shared" si="283"/>
        <v>1.6574439029735217E-3</v>
      </c>
      <c r="N362">
        <f t="shared" si="247"/>
        <v>9.6494534392517069E-5</v>
      </c>
      <c r="P362" s="2">
        <f t="shared" si="264"/>
        <v>1.129997000000003</v>
      </c>
      <c r="Q362" s="2">
        <f t="shared" si="265"/>
        <v>1.129997000000003</v>
      </c>
      <c r="R362" s="2">
        <f t="shared" si="266"/>
        <v>0</v>
      </c>
      <c r="S362" s="2">
        <f t="shared" si="286"/>
        <v>-0.32409081818181884</v>
      </c>
      <c r="T362" s="2">
        <f t="shared" si="287"/>
        <v>-0.3364998500000006</v>
      </c>
      <c r="U362" s="9">
        <f t="shared" si="248"/>
        <v>0.96312321738573814</v>
      </c>
      <c r="V362" s="9">
        <f t="shared" si="249"/>
        <v>49.060762404324016</v>
      </c>
      <c r="W362" s="9">
        <f t="shared" si="250"/>
        <v>0.45845313836108392</v>
      </c>
      <c r="X362" s="9">
        <f t="shared" si="288"/>
        <v>0.17386757477102305</v>
      </c>
      <c r="Y362" s="9">
        <f t="shared" si="251"/>
        <v>0.89843519182706078</v>
      </c>
      <c r="AA362" s="8">
        <f t="shared" si="252"/>
        <v>5.2498924851576678</v>
      </c>
      <c r="AD362" s="7">
        <f t="shared" si="267"/>
        <v>1.3189534731222006E-2</v>
      </c>
      <c r="AE362" s="6">
        <f t="shared" si="271"/>
        <v>7.5356355832715272E-3</v>
      </c>
      <c r="AF362" s="6">
        <f t="shared" si="241"/>
        <v>2.8456467252484636E-3</v>
      </c>
      <c r="AG362" s="6">
        <f t="shared" si="242"/>
        <v>5.7034115899518715E-3</v>
      </c>
      <c r="AI362">
        <f t="shared" si="243"/>
        <v>5.1065782989634748E-8</v>
      </c>
      <c r="AL362" s="7">
        <f t="shared" si="272"/>
        <v>1.5188935538434688E-2</v>
      </c>
      <c r="AM362" s="6">
        <f t="shared" si="273"/>
        <v>5.2658010654715783E-3</v>
      </c>
      <c r="AN362" s="6">
        <f t="shared" si="268"/>
        <v>2.8843794783007977E-3</v>
      </c>
      <c r="AO362" s="6">
        <f t="shared" si="269"/>
        <v>1.0027980057139022E-2</v>
      </c>
      <c r="AQ362">
        <f t="shared" si="270"/>
        <v>1.5861259310154247E-7</v>
      </c>
      <c r="AT362" s="7">
        <f t="shared" si="277"/>
        <v>3.2766620787973391E-2</v>
      </c>
      <c r="AU362" s="6">
        <f t="shared" si="278"/>
        <v>2.8912880404757327E-2</v>
      </c>
      <c r="AV362" s="6">
        <f t="shared" si="274"/>
        <v>2.8887066123846031E-3</v>
      </c>
      <c r="AW362" s="6">
        <f t="shared" si="275"/>
        <v>4.4718626452785216E-3</v>
      </c>
      <c r="AY362">
        <f t="shared" si="276"/>
        <v>6.7168118589384217E-3</v>
      </c>
      <c r="BB362" s="7">
        <f t="shared" si="284"/>
        <v>4.5427246656502329E-2</v>
      </c>
      <c r="BC362" s="6">
        <f t="shared" si="285"/>
        <v>1.2932775155798992E-2</v>
      </c>
      <c r="BD362" s="6">
        <f t="shared" si="280"/>
        <v>2.9087558046830401E-3</v>
      </c>
      <c r="BE362" s="6">
        <f t="shared" si="281"/>
        <v>3.2858194569647135E-2</v>
      </c>
      <c r="BG362">
        <f t="shared" si="282"/>
        <v>0.3634312128062388</v>
      </c>
      <c r="BJ362" s="4">
        <f t="shared" si="253"/>
        <v>86.239998</v>
      </c>
      <c r="BK362" s="3">
        <f t="shared" si="254"/>
        <v>1.3189534731222006E-2</v>
      </c>
      <c r="BL362" s="3"/>
      <c r="BM362" s="3">
        <f t="shared" si="255"/>
        <v>2.8456467252484636E-3</v>
      </c>
      <c r="BN362" s="3">
        <f t="shared" si="255"/>
        <v>5.7034115899518715E-3</v>
      </c>
      <c r="BO362" s="3">
        <f t="shared" si="256"/>
        <v>1.5188935538434688E-2</v>
      </c>
      <c r="BP362" s="3"/>
      <c r="BQ362" s="3">
        <f t="shared" si="257"/>
        <v>2.8843794783007977E-3</v>
      </c>
      <c r="BR362" s="3">
        <f t="shared" si="257"/>
        <v>1.0027980057139022E-2</v>
      </c>
      <c r="BS362" s="3">
        <f t="shared" si="258"/>
        <v>3.2766620787973391E-2</v>
      </c>
      <c r="BT362" s="3"/>
      <c r="BU362" s="3">
        <f t="shared" si="259"/>
        <v>2.8887066123846031E-3</v>
      </c>
      <c r="BV362" s="3">
        <f t="shared" si="259"/>
        <v>4.4718626452785216E-3</v>
      </c>
      <c r="BW362" s="3">
        <f t="shared" si="260"/>
        <v>4.5427246656502329E-2</v>
      </c>
      <c r="BX362" s="3"/>
      <c r="BY362" s="3">
        <f t="shared" si="261"/>
        <v>2.9087558046830401E-3</v>
      </c>
      <c r="BZ362" s="3">
        <f t="shared" si="261"/>
        <v>3.2858194569647135E-2</v>
      </c>
    </row>
    <row r="363" spans="1:78" s="2" customFormat="1" hidden="1">
      <c r="A363" s="11">
        <v>41701</v>
      </c>
      <c r="B363">
        <v>84.419998000000007</v>
      </c>
      <c r="C363">
        <f t="shared" si="239"/>
        <v>94.879997000000003</v>
      </c>
      <c r="D363">
        <f t="shared" si="240"/>
        <v>80.739998</v>
      </c>
      <c r="E363" s="10">
        <f t="shared" si="244"/>
        <v>5.0729324758790058E-2</v>
      </c>
      <c r="F363" s="10">
        <f t="shared" si="245"/>
        <v>1.9356603213045418E-2</v>
      </c>
      <c r="G363" s="33">
        <f t="shared" si="262"/>
        <v>0.80210105200074222</v>
      </c>
      <c r="H363" s="33">
        <f t="shared" si="263"/>
        <v>0.27544929262810647</v>
      </c>
      <c r="I363" s="10">
        <f t="shared" si="246"/>
        <v>0.80210105200074222</v>
      </c>
      <c r="J363">
        <f t="shared" si="279"/>
        <v>0.67256293470961603</v>
      </c>
      <c r="K363">
        <f t="shared" si="289"/>
        <v>0.76943017351457887</v>
      </c>
      <c r="L363">
        <f t="shared" si="290"/>
        <v>1.495536719083989E-3</v>
      </c>
      <c r="M363">
        <f t="shared" si="283"/>
        <v>1.6353683508326096E-3</v>
      </c>
      <c r="N363">
        <f t="shared" si="247"/>
        <v>1.2584846857375856E-4</v>
      </c>
      <c r="P363" s="2">
        <f t="shared" si="264"/>
        <v>-1.8199999999999932</v>
      </c>
      <c r="Q363" s="2">
        <f t="shared" si="265"/>
        <v>0</v>
      </c>
      <c r="R363" s="2">
        <f t="shared" si="266"/>
        <v>-1.8199999999999932</v>
      </c>
      <c r="S363" s="2">
        <f t="shared" si="286"/>
        <v>-0.38863622727272751</v>
      </c>
      <c r="T363" s="2">
        <f t="shared" si="287"/>
        <v>-0.42749985000000024</v>
      </c>
      <c r="U363" s="9">
        <f t="shared" si="248"/>
        <v>0.90909090909090917</v>
      </c>
      <c r="V363" s="9">
        <f t="shared" si="249"/>
        <v>47.61904761904762</v>
      </c>
      <c r="W363" s="9">
        <f t="shared" si="250"/>
        <v>0.47142857142857147</v>
      </c>
      <c r="X363" s="9">
        <f t="shared" si="288"/>
        <v>0</v>
      </c>
      <c r="Y363" s="9">
        <f t="shared" si="251"/>
        <v>0.9</v>
      </c>
      <c r="AA363" s="8">
        <f t="shared" si="252"/>
        <v>5.244117354606761</v>
      </c>
      <c r="AD363" s="7">
        <f t="shared" si="267"/>
        <v>-2.1329767306308086E-2</v>
      </c>
      <c r="AE363" s="6">
        <f t="shared" si="271"/>
        <v>-4.0701162875430401E-3</v>
      </c>
      <c r="AF363" s="6">
        <f t="shared" si="241"/>
        <v>8.639329180940224E-3</v>
      </c>
      <c r="AG363" s="6">
        <f t="shared" si="242"/>
        <v>-1.7264128339583403E-2</v>
      </c>
      <c r="AI363">
        <f t="shared" si="243"/>
        <v>4.6789658920817387E-7</v>
      </c>
      <c r="AL363" s="7">
        <f t="shared" si="272"/>
        <v>-6.2584961397651982E-3</v>
      </c>
      <c r="AM363" s="6">
        <f t="shared" si="273"/>
        <v>8.0001068324058898E-4</v>
      </c>
      <c r="AN363" s="6">
        <f t="shared" si="268"/>
        <v>8.7730176212194779E-3</v>
      </c>
      <c r="AO363" s="6">
        <f t="shared" si="269"/>
        <v>-7.0454491472810438E-3</v>
      </c>
      <c r="AQ363">
        <f t="shared" si="270"/>
        <v>7.8293933260131211E-8</v>
      </c>
      <c r="AT363" s="7">
        <f t="shared" si="277"/>
        <v>5.4638336212855182E-3</v>
      </c>
      <c r="AU363" s="6">
        <f t="shared" si="278"/>
        <v>2.811941121986038E-2</v>
      </c>
      <c r="AV363" s="6">
        <f t="shared" si="274"/>
        <v>8.9315402392762845E-3</v>
      </c>
      <c r="AW363" s="6">
        <f t="shared" si="275"/>
        <v>-2.1705680902855642E-2</v>
      </c>
      <c r="AY363">
        <f t="shared" si="276"/>
        <v>0.15824613103611435</v>
      </c>
      <c r="BB363" s="7">
        <f t="shared" si="284"/>
        <v>1.4677144326136834E-2</v>
      </c>
      <c r="BC363" s="6">
        <f t="shared" si="285"/>
        <v>1.4920857559674873E-2</v>
      </c>
      <c r="BD363" s="6">
        <f t="shared" si="280"/>
        <v>8.8359152260357766E-3</v>
      </c>
      <c r="BE363" s="6">
        <f t="shared" si="281"/>
        <v>1.0430224963863324E-4</v>
      </c>
      <c r="BG363">
        <f t="shared" si="282"/>
        <v>3.662032384985206E-6</v>
      </c>
      <c r="BJ363" s="4">
        <f t="shared" si="253"/>
        <v>84.419998000000007</v>
      </c>
      <c r="BK363" s="3">
        <f t="shared" si="254"/>
        <v>-2.1329767306308086E-2</v>
      </c>
      <c r="BL363" s="3"/>
      <c r="BM363" s="3">
        <f t="shared" si="255"/>
        <v>8.639329180940224E-3</v>
      </c>
      <c r="BN363" s="3">
        <f t="shared" si="255"/>
        <v>-1.7264128339583403E-2</v>
      </c>
      <c r="BO363" s="3">
        <f t="shared" si="256"/>
        <v>-6.2584961397651982E-3</v>
      </c>
      <c r="BP363" s="3"/>
      <c r="BQ363" s="3">
        <f t="shared" si="257"/>
        <v>8.7730176212194779E-3</v>
      </c>
      <c r="BR363" s="3">
        <f t="shared" si="257"/>
        <v>-7.0454491472810438E-3</v>
      </c>
      <c r="BS363" s="3">
        <f t="shared" si="258"/>
        <v>5.4638336212855182E-3</v>
      </c>
      <c r="BT363" s="3"/>
      <c r="BU363" s="3">
        <f t="shared" si="259"/>
        <v>8.9315402392762845E-3</v>
      </c>
      <c r="BV363" s="3">
        <f t="shared" si="259"/>
        <v>-2.1705680902855642E-2</v>
      </c>
      <c r="BW363" s="3">
        <f t="shared" si="260"/>
        <v>1.4677144326136834E-2</v>
      </c>
      <c r="BX363" s="3"/>
      <c r="BY363" s="3">
        <f t="shared" si="261"/>
        <v>8.8359152260357766E-3</v>
      </c>
      <c r="BZ363" s="3">
        <f t="shared" si="261"/>
        <v>1.0430224963863324E-4</v>
      </c>
    </row>
    <row r="364" spans="1:78" s="2" customFormat="1" hidden="1">
      <c r="A364" s="11">
        <v>41708</v>
      </c>
      <c r="B364">
        <v>85.75</v>
      </c>
      <c r="C364">
        <f t="shared" si="239"/>
        <v>94.879997000000003</v>
      </c>
      <c r="D364">
        <f t="shared" si="240"/>
        <v>80.739998</v>
      </c>
      <c r="E364" s="10">
        <f t="shared" si="244"/>
        <v>4.3940533573470941E-2</v>
      </c>
      <c r="F364" s="10">
        <f t="shared" si="245"/>
        <v>2.6145394398364569E-2</v>
      </c>
      <c r="G364" s="33">
        <f t="shared" si="262"/>
        <v>0.69476083847632897</v>
      </c>
      <c r="H364" s="33">
        <f t="shared" si="263"/>
        <v>0.37205548480007894</v>
      </c>
      <c r="I364" s="10">
        <f t="shared" si="246"/>
        <v>0.69476083847632897</v>
      </c>
      <c r="J364">
        <f t="shared" si="279"/>
        <v>0.63586444211167592</v>
      </c>
      <c r="K364">
        <f t="shared" si="289"/>
        <v>0.77587782173330333</v>
      </c>
      <c r="L364">
        <f t="shared" si="290"/>
        <v>1.4230372275825366E-3</v>
      </c>
      <c r="M364">
        <f t="shared" si="283"/>
        <v>1.6085007799773972E-3</v>
      </c>
      <c r="N364">
        <f t="shared" si="247"/>
        <v>1.6691719715537456E-4</v>
      </c>
      <c r="P364" s="2">
        <f t="shared" si="264"/>
        <v>1.3300019999999932</v>
      </c>
      <c r="Q364" s="2">
        <f t="shared" si="265"/>
        <v>1.3300019999999932</v>
      </c>
      <c r="R364" s="2">
        <f t="shared" si="266"/>
        <v>0</v>
      </c>
      <c r="S364" s="2">
        <f t="shared" si="286"/>
        <v>-0.38863622727272751</v>
      </c>
      <c r="T364" s="2">
        <f t="shared" si="287"/>
        <v>-0.42749985000000024</v>
      </c>
      <c r="U364" s="9">
        <f t="shared" si="248"/>
        <v>0.90909090909090917</v>
      </c>
      <c r="V364" s="9">
        <f t="shared" si="249"/>
        <v>47.61904761904762</v>
      </c>
      <c r="W364" s="9">
        <f t="shared" si="250"/>
        <v>0.47142857142857147</v>
      </c>
      <c r="X364" s="9">
        <f t="shared" si="288"/>
        <v>0</v>
      </c>
      <c r="Y364" s="9">
        <f t="shared" si="251"/>
        <v>0.9</v>
      </c>
      <c r="AA364" s="8">
        <f t="shared" si="252"/>
        <v>5.2074599307374028</v>
      </c>
      <c r="AD364" s="7">
        <f t="shared" si="267"/>
        <v>1.5631769382765361E-2</v>
      </c>
      <c r="AE364" s="6">
        <f t="shared" si="271"/>
        <v>-2.8489989617713624E-3</v>
      </c>
      <c r="AF364" s="6">
        <f t="shared" si="241"/>
        <v>9.3054309866123716E-3</v>
      </c>
      <c r="AG364" s="6">
        <f t="shared" si="242"/>
        <v>1.8460853274853306E-2</v>
      </c>
      <c r="AI364">
        <f t="shared" si="243"/>
        <v>5.3501272156304879E-7</v>
      </c>
      <c r="AL364" s="7">
        <f t="shared" si="272"/>
        <v>7.4915368076791198E-3</v>
      </c>
      <c r="AM364" s="6">
        <f t="shared" si="273"/>
        <v>2.378433711704923E-3</v>
      </c>
      <c r="AN364" s="6">
        <f t="shared" si="268"/>
        <v>9.3772916072077661E-3</v>
      </c>
      <c r="AO364" s="6">
        <f t="shared" si="269"/>
        <v>5.1478279688140938E-3</v>
      </c>
      <c r="AQ364">
        <f t="shared" si="270"/>
        <v>4.1798316713729711E-8</v>
      </c>
      <c r="AT364" s="7">
        <f t="shared" si="277"/>
        <v>1.0551117936821874E-2</v>
      </c>
      <c r="AU364" s="6">
        <f t="shared" si="278"/>
        <v>2.7714340943455255E-2</v>
      </c>
      <c r="AV364" s="6">
        <f t="shared" si="274"/>
        <v>9.4646517117539363E-3</v>
      </c>
      <c r="AW364" s="6">
        <f t="shared" si="275"/>
        <v>-1.6506524034379161E-2</v>
      </c>
      <c r="AY364">
        <f t="shared" si="276"/>
        <v>9.1516105370670758E-2</v>
      </c>
      <c r="BB364" s="7">
        <f t="shared" si="284"/>
        <v>4.9606848585792215E-2</v>
      </c>
      <c r="BC364" s="6">
        <f t="shared" si="285"/>
        <v>1.8632967301419234E-2</v>
      </c>
      <c r="BD364" s="6">
        <f t="shared" si="280"/>
        <v>9.5676237011428338E-3</v>
      </c>
      <c r="BE364" s="6">
        <f t="shared" si="281"/>
        <v>3.1611180955818205E-2</v>
      </c>
      <c r="BG364">
        <f t="shared" si="282"/>
        <v>0.33636923785530282</v>
      </c>
      <c r="BJ364" s="4">
        <f t="shared" si="253"/>
        <v>85.75</v>
      </c>
      <c r="BK364" s="3">
        <f t="shared" si="254"/>
        <v>1.5631769382765361E-2</v>
      </c>
      <c r="BL364" s="3"/>
      <c r="BM364" s="3">
        <f t="shared" si="255"/>
        <v>9.3054309866123716E-3</v>
      </c>
      <c r="BN364" s="3">
        <f t="shared" si="255"/>
        <v>1.8460853274853306E-2</v>
      </c>
      <c r="BO364" s="3">
        <f t="shared" si="256"/>
        <v>7.4915368076791198E-3</v>
      </c>
      <c r="BP364" s="3"/>
      <c r="BQ364" s="3">
        <f t="shared" si="257"/>
        <v>9.3772916072077661E-3</v>
      </c>
      <c r="BR364" s="3">
        <f t="shared" si="257"/>
        <v>5.1478279688140938E-3</v>
      </c>
      <c r="BS364" s="3">
        <f t="shared" si="258"/>
        <v>1.0551117936821874E-2</v>
      </c>
      <c r="BT364" s="3"/>
      <c r="BU364" s="3">
        <f t="shared" si="259"/>
        <v>9.4646517117539363E-3</v>
      </c>
      <c r="BV364" s="3">
        <f t="shared" si="259"/>
        <v>-1.6506524034379161E-2</v>
      </c>
      <c r="BW364" s="3">
        <f t="shared" si="260"/>
        <v>4.9606848585792215E-2</v>
      </c>
      <c r="BX364" s="3"/>
      <c r="BY364" s="3">
        <f t="shared" si="261"/>
        <v>9.5676237011428338E-3</v>
      </c>
      <c r="BZ364" s="3">
        <f t="shared" si="261"/>
        <v>3.1611180955818205E-2</v>
      </c>
    </row>
    <row r="365" spans="1:78" s="2" customFormat="1" hidden="1">
      <c r="A365" s="11">
        <v>41715</v>
      </c>
      <c r="B365">
        <v>85.830001999999993</v>
      </c>
      <c r="C365">
        <f t="shared" si="239"/>
        <v>94.879997000000003</v>
      </c>
      <c r="D365">
        <f t="shared" si="240"/>
        <v>80.739998</v>
      </c>
      <c r="E365" s="10">
        <f t="shared" si="244"/>
        <v>4.3535539643477998E-2</v>
      </c>
      <c r="F365" s="10">
        <f t="shared" si="245"/>
        <v>2.6550388328357474E-2</v>
      </c>
      <c r="G365" s="33">
        <f t="shared" si="262"/>
        <v>0.68835732218972656</v>
      </c>
      <c r="H365" s="33">
        <f t="shared" si="263"/>
        <v>0.37781864945802057</v>
      </c>
      <c r="I365" s="10">
        <f t="shared" si="246"/>
        <v>0.68835732218972656</v>
      </c>
      <c r="J365">
        <f t="shared" si="279"/>
        <v>0.60147536409857938</v>
      </c>
      <c r="K365">
        <f t="shared" si="289"/>
        <v>0.78103387006324076</v>
      </c>
      <c r="L365">
        <f t="shared" si="290"/>
        <v>1.3313804963725996E-3</v>
      </c>
      <c r="M365">
        <f t="shared" si="283"/>
        <v>1.5749751887715183E-3</v>
      </c>
      <c r="N365">
        <f t="shared" si="247"/>
        <v>2.192352231590269E-4</v>
      </c>
      <c r="P365" s="2">
        <f t="shared" si="264"/>
        <v>8.0001999999993245E-2</v>
      </c>
      <c r="Q365" s="2">
        <f t="shared" si="265"/>
        <v>8.0001999999993245E-2</v>
      </c>
      <c r="R365" s="2">
        <f t="shared" si="266"/>
        <v>0</v>
      </c>
      <c r="S365" s="2">
        <f t="shared" si="286"/>
        <v>-0.38863622727272751</v>
      </c>
      <c r="T365" s="2">
        <f t="shared" si="287"/>
        <v>-0.35899970000000037</v>
      </c>
      <c r="U365" s="9">
        <f t="shared" si="248"/>
        <v>1.0825530697455377</v>
      </c>
      <c r="V365" s="9">
        <f t="shared" si="249"/>
        <v>51.982015991449011</v>
      </c>
      <c r="W365" s="9">
        <f t="shared" si="250"/>
        <v>0.43216185607695889</v>
      </c>
      <c r="X365" s="9">
        <f t="shared" si="288"/>
        <v>0.52616421601494334</v>
      </c>
      <c r="Y365" s="9">
        <f t="shared" si="251"/>
        <v>0.89526452205586549</v>
      </c>
      <c r="AA365" s="8">
        <f t="shared" si="252"/>
        <v>5.129120977454563</v>
      </c>
      <c r="AD365" s="7">
        <f t="shared" si="267"/>
        <v>9.3253298595483299E-4</v>
      </c>
      <c r="AE365" s="6">
        <f t="shared" si="271"/>
        <v>8.2821511843600964E-3</v>
      </c>
      <c r="AF365" s="6">
        <f t="shared" si="241"/>
        <v>3.7309358116765995E-3</v>
      </c>
      <c r="AG365" s="6">
        <f t="shared" si="242"/>
        <v>-7.225024814424847E-3</v>
      </c>
      <c r="AI365">
        <f t="shared" si="243"/>
        <v>8.1948168868217891E-8</v>
      </c>
      <c r="AL365" s="7">
        <f t="shared" si="272"/>
        <v>-4.7654649375880789E-3</v>
      </c>
      <c r="AM365" s="6">
        <f t="shared" si="273"/>
        <v>2.9141278171901327E-3</v>
      </c>
      <c r="AN365" s="6">
        <f t="shared" si="268"/>
        <v>3.7613370320360748E-3</v>
      </c>
      <c r="AO365" s="6">
        <f t="shared" si="269"/>
        <v>-7.612554503782289E-3</v>
      </c>
      <c r="AQ365">
        <f t="shared" si="270"/>
        <v>9.1405340809236609E-8</v>
      </c>
      <c r="AT365" s="7">
        <f t="shared" si="277"/>
        <v>1.5158284341048756E-3</v>
      </c>
      <c r="AU365" s="6">
        <f t="shared" si="278"/>
        <v>2.3343131118904622E-2</v>
      </c>
      <c r="AV365" s="6">
        <f t="shared" si="274"/>
        <v>3.8042815959783661E-3</v>
      </c>
      <c r="AW365" s="6">
        <f t="shared" si="275"/>
        <v>-2.1032857428243845E-2</v>
      </c>
      <c r="AY365">
        <f t="shared" si="276"/>
        <v>0.14858768910519449</v>
      </c>
      <c r="BB365" s="7">
        <f t="shared" si="284"/>
        <v>4.4674213243073309E-2</v>
      </c>
      <c r="BC365" s="6">
        <f t="shared" si="285"/>
        <v>2.3542185337677875E-2</v>
      </c>
      <c r="BD365" s="6">
        <f t="shared" si="280"/>
        <v>3.8403386245243758E-3</v>
      </c>
      <c r="BE365" s="6">
        <f t="shared" si="281"/>
        <v>2.2146763100645294E-2</v>
      </c>
      <c r="BG365">
        <f t="shared" si="282"/>
        <v>0.16510314637408904</v>
      </c>
      <c r="BJ365" s="4">
        <f t="shared" si="253"/>
        <v>85.830001999999993</v>
      </c>
      <c r="BK365" s="3">
        <f t="shared" si="254"/>
        <v>9.3253298595483299E-4</v>
      </c>
      <c r="BL365" s="3"/>
      <c r="BM365" s="3">
        <f t="shared" si="255"/>
        <v>3.7309358116765995E-3</v>
      </c>
      <c r="BN365" s="3">
        <f t="shared" si="255"/>
        <v>-7.225024814424847E-3</v>
      </c>
      <c r="BO365" s="3">
        <f t="shared" si="256"/>
        <v>-4.7654649375880789E-3</v>
      </c>
      <c r="BP365" s="3"/>
      <c r="BQ365" s="3">
        <f t="shared" si="257"/>
        <v>3.7613370320360748E-3</v>
      </c>
      <c r="BR365" s="3">
        <f t="shared" si="257"/>
        <v>-7.612554503782289E-3</v>
      </c>
      <c r="BS365" s="3">
        <f t="shared" si="258"/>
        <v>1.5158284341048756E-3</v>
      </c>
      <c r="BT365" s="3"/>
      <c r="BU365" s="3">
        <f t="shared" si="259"/>
        <v>3.8042815959783661E-3</v>
      </c>
      <c r="BV365" s="3">
        <f t="shared" si="259"/>
        <v>-2.1032857428243845E-2</v>
      </c>
      <c r="BW365" s="3">
        <f t="shared" si="260"/>
        <v>4.4674213243073309E-2</v>
      </c>
      <c r="BX365" s="3"/>
      <c r="BY365" s="3">
        <f t="shared" si="261"/>
        <v>3.8403386245243758E-3</v>
      </c>
      <c r="BZ365" s="3">
        <f t="shared" si="261"/>
        <v>2.2146763100645294E-2</v>
      </c>
    </row>
    <row r="366" spans="1:78" s="2" customFormat="1" hidden="1">
      <c r="A366" s="11">
        <v>41722</v>
      </c>
      <c r="B366">
        <v>86.900002000000001</v>
      </c>
      <c r="C366">
        <f t="shared" si="239"/>
        <v>94.879997000000003</v>
      </c>
      <c r="D366">
        <f t="shared" si="240"/>
        <v>80.739998</v>
      </c>
      <c r="E366" s="10">
        <f t="shared" si="244"/>
        <v>3.8154875844342663E-2</v>
      </c>
      <c r="F366" s="10">
        <f t="shared" si="245"/>
        <v>3.1931052127492851E-2</v>
      </c>
      <c r="G366" s="33">
        <f t="shared" si="262"/>
        <v>0.60328155754531465</v>
      </c>
      <c r="H366" s="33">
        <f t="shared" si="263"/>
        <v>0.45438683763799192</v>
      </c>
      <c r="I366" s="10">
        <f t="shared" si="246"/>
        <v>0.60328155754531465</v>
      </c>
      <c r="J366">
        <f t="shared" si="279"/>
        <v>0.57274998802902977</v>
      </c>
      <c r="K366">
        <f t="shared" si="289"/>
        <v>0.78418499011060327</v>
      </c>
      <c r="L366">
        <f t="shared" si="290"/>
        <v>1.2167657979796098E-3</v>
      </c>
      <c r="M366">
        <f t="shared" si="283"/>
        <v>1.5323925046122808E-3</v>
      </c>
      <c r="N366">
        <f t="shared" si="247"/>
        <v>2.8406403596940394E-4</v>
      </c>
      <c r="P366" s="2">
        <f t="shared" si="264"/>
        <v>1.0700000000000074</v>
      </c>
      <c r="Q366" s="2">
        <f t="shared" si="265"/>
        <v>1.0700000000000074</v>
      </c>
      <c r="R366" s="2">
        <f t="shared" si="266"/>
        <v>0</v>
      </c>
      <c r="S366" s="2">
        <f t="shared" si="286"/>
        <v>-0.38863622727272751</v>
      </c>
      <c r="T366" s="2">
        <f t="shared" si="287"/>
        <v>-0.27349974999999987</v>
      </c>
      <c r="U366" s="9">
        <f t="shared" si="248"/>
        <v>1.4209747075554098</v>
      </c>
      <c r="V366" s="9">
        <f t="shared" si="249"/>
        <v>58.694322708982185</v>
      </c>
      <c r="W366" s="9">
        <f t="shared" si="250"/>
        <v>0.37175109561916037</v>
      </c>
      <c r="X366" s="9">
        <f t="shared" si="288"/>
        <v>1</v>
      </c>
      <c r="Y366" s="9">
        <f t="shared" si="251"/>
        <v>0.89100000000000001</v>
      </c>
      <c r="AA366" s="8">
        <f t="shared" si="252"/>
        <v>5.0357851476841597</v>
      </c>
      <c r="AD366" s="7">
        <f t="shared" si="267"/>
        <v>1.2389436254301877E-2</v>
      </c>
      <c r="AE366" s="6">
        <f t="shared" si="271"/>
        <v>6.6609846201283549E-3</v>
      </c>
      <c r="AF366" s="6">
        <f t="shared" si="241"/>
        <v>2.9173128502796974E-3</v>
      </c>
      <c r="AG366" s="6">
        <f t="shared" si="242"/>
        <v>5.8496631496242867E-3</v>
      </c>
      <c r="AI366">
        <f t="shared" si="243"/>
        <v>5.3718302926330189E-8</v>
      </c>
      <c r="AL366" s="7">
        <f t="shared" si="272"/>
        <v>2.8953738623021696E-2</v>
      </c>
      <c r="AM366" s="6">
        <f t="shared" si="273"/>
        <v>6.3553285883368848E-3</v>
      </c>
      <c r="AN366" s="6">
        <f t="shared" si="268"/>
        <v>2.9827198489206621E-3</v>
      </c>
      <c r="AO366" s="6">
        <f t="shared" si="269"/>
        <v>2.2850887151613444E-2</v>
      </c>
      <c r="AQ366">
        <f t="shared" si="270"/>
        <v>8.2360101516683343E-7</v>
      </c>
      <c r="AT366" s="7">
        <f t="shared" si="277"/>
        <v>2.2812906855148384E-2</v>
      </c>
      <c r="AU366" s="6">
        <f t="shared" si="278"/>
        <v>2.1301500315196994E-2</v>
      </c>
      <c r="AV366" s="6">
        <f t="shared" si="274"/>
        <v>3.0466657264250413E-3</v>
      </c>
      <c r="AW366" s="6">
        <f t="shared" si="275"/>
        <v>2.7869792923432349E-3</v>
      </c>
      <c r="AY366">
        <f t="shared" si="276"/>
        <v>2.6088779142402494E-3</v>
      </c>
      <c r="BB366" s="7">
        <f t="shared" si="284"/>
        <v>4.0390592104687005E-2</v>
      </c>
      <c r="BC366" s="6">
        <f t="shared" si="285"/>
        <v>2.8993517240483865E-2</v>
      </c>
      <c r="BD366" s="6">
        <f t="shared" si="280"/>
        <v>3.0512363216625804E-3</v>
      </c>
      <c r="BE366" s="6">
        <f t="shared" si="281"/>
        <v>1.3174089725384454E-2</v>
      </c>
      <c r="BG366">
        <f t="shared" si="282"/>
        <v>5.8421951981659864E-2</v>
      </c>
      <c r="BJ366" s="4">
        <f t="shared" si="253"/>
        <v>86.900002000000001</v>
      </c>
      <c r="BK366" s="3">
        <f t="shared" si="254"/>
        <v>1.2389436254301877E-2</v>
      </c>
      <c r="BL366" s="3"/>
      <c r="BM366" s="3">
        <f t="shared" si="255"/>
        <v>2.9173128502796974E-3</v>
      </c>
      <c r="BN366" s="3">
        <f t="shared" si="255"/>
        <v>5.8496631496242867E-3</v>
      </c>
      <c r="BO366" s="3">
        <f t="shared" si="256"/>
        <v>2.8953738623021696E-2</v>
      </c>
      <c r="BP366" s="3"/>
      <c r="BQ366" s="3">
        <f t="shared" si="257"/>
        <v>2.9827198489206621E-3</v>
      </c>
      <c r="BR366" s="3">
        <f t="shared" si="257"/>
        <v>2.2850887151613444E-2</v>
      </c>
      <c r="BS366" s="3">
        <f t="shared" si="258"/>
        <v>2.2812906855148384E-2</v>
      </c>
      <c r="BT366" s="3"/>
      <c r="BU366" s="3">
        <f t="shared" si="259"/>
        <v>3.0466657264250413E-3</v>
      </c>
      <c r="BV366" s="3">
        <f t="shared" si="259"/>
        <v>2.7869792923432349E-3</v>
      </c>
      <c r="BW366" s="3">
        <f t="shared" si="260"/>
        <v>4.0390592104687005E-2</v>
      </c>
      <c r="BX366" s="3"/>
      <c r="BY366" s="3">
        <f t="shared" si="261"/>
        <v>3.0512363216625804E-3</v>
      </c>
      <c r="BZ366" s="3">
        <f t="shared" si="261"/>
        <v>1.3174089725384454E-2</v>
      </c>
    </row>
    <row r="367" spans="1:78" s="2" customFormat="1" hidden="1">
      <c r="A367" s="11">
        <v>41729</v>
      </c>
      <c r="B367">
        <v>86.230002999999996</v>
      </c>
      <c r="C367">
        <f t="shared" si="239"/>
        <v>94.879997000000003</v>
      </c>
      <c r="D367">
        <f t="shared" si="240"/>
        <v>80.739998</v>
      </c>
      <c r="E367" s="10">
        <f t="shared" si="244"/>
        <v>4.1516261078246519E-2</v>
      </c>
      <c r="F367" s="10">
        <f t="shared" si="245"/>
        <v>2.8569666893588988E-2</v>
      </c>
      <c r="G367" s="33">
        <f t="shared" si="262"/>
        <v>0.65642972470728478</v>
      </c>
      <c r="H367" s="33">
        <f t="shared" si="263"/>
        <v>0.40655348719221868</v>
      </c>
      <c r="I367" s="10">
        <f t="shared" si="246"/>
        <v>0.65642972470728478</v>
      </c>
      <c r="J367">
        <f t="shared" si="279"/>
        <v>0.55044486369468093</v>
      </c>
      <c r="K367">
        <f t="shared" si="289"/>
        <v>0.78570027810225862</v>
      </c>
      <c r="L367">
        <f t="shared" si="290"/>
        <v>1.0793751277661193E-3</v>
      </c>
      <c r="M367">
        <f t="shared" si="283"/>
        <v>1.4784076945684442E-3</v>
      </c>
      <c r="N367">
        <f t="shared" si="247"/>
        <v>3.5912931012209236E-4</v>
      </c>
      <c r="P367" s="2">
        <f t="shared" si="264"/>
        <v>-0.66999900000000423</v>
      </c>
      <c r="Q367" s="2">
        <f t="shared" si="265"/>
        <v>0</v>
      </c>
      <c r="R367" s="2">
        <f t="shared" si="266"/>
        <v>-0.66999900000000423</v>
      </c>
      <c r="S367" s="2">
        <f t="shared" si="286"/>
        <v>-0.3568178636363642</v>
      </c>
      <c r="T367" s="2">
        <f t="shared" si="287"/>
        <v>-0.3069997000000001</v>
      </c>
      <c r="U367" s="9">
        <f t="shared" si="248"/>
        <v>1.1622743072268933</v>
      </c>
      <c r="V367" s="9">
        <f t="shared" si="249"/>
        <v>53.752398728610189</v>
      </c>
      <c r="W367" s="9">
        <f t="shared" si="250"/>
        <v>0.41622841144250833</v>
      </c>
      <c r="X367" s="9">
        <f t="shared" si="288"/>
        <v>0.55378769915491155</v>
      </c>
      <c r="Y367" s="9">
        <f t="shared" si="251"/>
        <v>0.89501591070760589</v>
      </c>
      <c r="AA367" s="8">
        <f t="shared" si="252"/>
        <v>5.0620483151549172</v>
      </c>
      <c r="AD367" s="7">
        <f t="shared" si="267"/>
        <v>-7.739875531397291E-3</v>
      </c>
      <c r="AE367" s="6">
        <f t="shared" si="271"/>
        <v>2.3247803614522928E-3</v>
      </c>
      <c r="AF367" s="6">
        <f t="shared" si="241"/>
        <v>4.8953410527845321E-3</v>
      </c>
      <c r="AG367" s="6">
        <f t="shared" si="242"/>
        <v>-1.0076780337037523E-2</v>
      </c>
      <c r="AI367">
        <f t="shared" si="243"/>
        <v>1.5940581155558251E-7</v>
      </c>
      <c r="AL367" s="7">
        <f t="shared" si="272"/>
        <v>5.5820937088592558E-3</v>
      </c>
      <c r="AM367" s="6">
        <f t="shared" si="273"/>
        <v>9.3154760504929983E-3</v>
      </c>
      <c r="AN367" s="6">
        <f t="shared" si="268"/>
        <v>5.1768858193000375E-3</v>
      </c>
      <c r="AO367" s="6">
        <f t="shared" si="269"/>
        <v>-3.4732596636988348E-3</v>
      </c>
      <c r="AQ367">
        <f t="shared" si="270"/>
        <v>1.9027654087503697E-8</v>
      </c>
      <c r="AT367" s="7">
        <f t="shared" si="277"/>
        <v>1.495536695185928E-2</v>
      </c>
      <c r="AU367" s="6">
        <f t="shared" si="278"/>
        <v>2.0568674172428129E-2</v>
      </c>
      <c r="AV367" s="6">
        <f t="shared" si="274"/>
        <v>5.2998312111108576E-3</v>
      </c>
      <c r="AW367" s="6">
        <f t="shared" si="275"/>
        <v>-4.5751255743584178E-3</v>
      </c>
      <c r="AY367">
        <f t="shared" si="276"/>
        <v>7.0305987072094419E-3</v>
      </c>
      <c r="BB367" s="7">
        <f t="shared" si="284"/>
        <v>2.667769671290994E-2</v>
      </c>
      <c r="BC367" s="6">
        <f t="shared" si="285"/>
        <v>3.2652029961422649E-2</v>
      </c>
      <c r="BD367" s="6">
        <f t="shared" si="280"/>
        <v>5.3955956510240302E-3</v>
      </c>
      <c r="BE367" s="6">
        <f t="shared" si="281"/>
        <v>-3.7759794907880374E-3</v>
      </c>
      <c r="BG367">
        <f t="shared" si="282"/>
        <v>4.7994788587835784E-3</v>
      </c>
      <c r="BJ367" s="4">
        <f t="shared" si="253"/>
        <v>86.230002999999996</v>
      </c>
      <c r="BK367" s="3">
        <f t="shared" si="254"/>
        <v>-7.739875531397291E-3</v>
      </c>
      <c r="BL367" s="3"/>
      <c r="BM367" s="3">
        <f t="shared" si="255"/>
        <v>4.8953410527845321E-3</v>
      </c>
      <c r="BN367" s="3">
        <f t="shared" si="255"/>
        <v>-1.0076780337037523E-2</v>
      </c>
      <c r="BO367" s="3">
        <f t="shared" si="256"/>
        <v>5.5820937088592558E-3</v>
      </c>
      <c r="BP367" s="3"/>
      <c r="BQ367" s="3">
        <f t="shared" si="257"/>
        <v>5.1768858193000375E-3</v>
      </c>
      <c r="BR367" s="3">
        <f t="shared" si="257"/>
        <v>-3.4732596636988348E-3</v>
      </c>
      <c r="BS367" s="3">
        <f t="shared" si="258"/>
        <v>1.495536695185928E-2</v>
      </c>
      <c r="BT367" s="3"/>
      <c r="BU367" s="3">
        <f t="shared" si="259"/>
        <v>5.2998312111108576E-3</v>
      </c>
      <c r="BV367" s="3">
        <f t="shared" si="259"/>
        <v>-4.5751255743584178E-3</v>
      </c>
      <c r="BW367" s="3">
        <f t="shared" si="260"/>
        <v>2.667769671290994E-2</v>
      </c>
      <c r="BX367" s="3"/>
      <c r="BY367" s="3">
        <f t="shared" si="261"/>
        <v>5.3955956510240302E-3</v>
      </c>
      <c r="BZ367" s="3">
        <f t="shared" si="261"/>
        <v>-3.7759794907880374E-3</v>
      </c>
    </row>
    <row r="368" spans="1:78" s="2" customFormat="1" hidden="1">
      <c r="A368" s="11">
        <v>41736</v>
      </c>
      <c r="B368">
        <v>87.699996999999996</v>
      </c>
      <c r="C368">
        <f t="shared" si="239"/>
        <v>94.879997000000003</v>
      </c>
      <c r="D368">
        <f t="shared" si="240"/>
        <v>80.739998</v>
      </c>
      <c r="E368" s="10">
        <f t="shared" si="244"/>
        <v>3.4175083778378426E-2</v>
      </c>
      <c r="F368" s="10">
        <f t="shared" si="245"/>
        <v>3.5910844193457081E-2</v>
      </c>
      <c r="G368" s="33">
        <f t="shared" si="262"/>
        <v>0.5403555198337443</v>
      </c>
      <c r="H368" s="33">
        <f t="shared" si="263"/>
        <v>0.51102027157840513</v>
      </c>
      <c r="I368" s="10">
        <f t="shared" si="246"/>
        <v>0.5403555198337443</v>
      </c>
      <c r="J368">
        <f t="shared" si="279"/>
        <v>0.52617827634348868</v>
      </c>
      <c r="K368">
        <f t="shared" si="289"/>
        <v>0.78532112173401758</v>
      </c>
      <c r="L368">
        <f t="shared" si="290"/>
        <v>9.1827060151232856E-4</v>
      </c>
      <c r="M368">
        <f t="shared" si="283"/>
        <v>1.4106787347928254E-3</v>
      </c>
      <c r="N368">
        <f t="shared" si="247"/>
        <v>4.4316731995244714E-4</v>
      </c>
      <c r="P368" s="2">
        <f t="shared" si="264"/>
        <v>1.4699939999999998</v>
      </c>
      <c r="Q368" s="2">
        <f t="shared" si="265"/>
        <v>1.4699939999999998</v>
      </c>
      <c r="R368" s="2">
        <f t="shared" si="266"/>
        <v>0</v>
      </c>
      <c r="S368" s="2">
        <f t="shared" si="286"/>
        <v>-0.27909063636363646</v>
      </c>
      <c r="T368" s="2">
        <f t="shared" si="287"/>
        <v>-0.2919998999999997</v>
      </c>
      <c r="U368" s="9">
        <f t="shared" si="248"/>
        <v>0.95579017788580323</v>
      </c>
      <c r="V368" s="9">
        <f t="shared" si="249"/>
        <v>48.869770831910323</v>
      </c>
      <c r="W368" s="9">
        <f t="shared" si="250"/>
        <v>0.46017206251280712</v>
      </c>
      <c r="X368" s="9">
        <f t="shared" si="288"/>
        <v>0.11292931351198537</v>
      </c>
      <c r="Y368" s="9">
        <f t="shared" si="251"/>
        <v>0.89898363617839216</v>
      </c>
      <c r="AA368" s="8">
        <f t="shared" si="252"/>
        <v>5.0857771423546403</v>
      </c>
      <c r="AD368" s="7">
        <f t="shared" si="267"/>
        <v>1.690368541570246E-2</v>
      </c>
      <c r="AE368" s="6">
        <f t="shared" si="271"/>
        <v>4.5819049421525846E-3</v>
      </c>
      <c r="AF368" s="6">
        <f t="shared" si="241"/>
        <v>6.0156452500422118E-3</v>
      </c>
      <c r="AG368" s="6">
        <f t="shared" si="242"/>
        <v>1.2300302363534134E-2</v>
      </c>
      <c r="AI368">
        <f t="shared" si="243"/>
        <v>2.375156016238044E-7</v>
      </c>
      <c r="AL368" s="7">
        <f t="shared" si="272"/>
        <v>2.1553246138607072E-2</v>
      </c>
      <c r="AM368" s="6">
        <f t="shared" si="273"/>
        <v>1.2830903383224986E-2</v>
      </c>
      <c r="AN368" s="6">
        <f t="shared" si="268"/>
        <v>6.2133967865149187E-3</v>
      </c>
      <c r="AO368" s="6">
        <f t="shared" si="269"/>
        <v>8.8307708004350498E-3</v>
      </c>
      <c r="AQ368">
        <f t="shared" si="270"/>
        <v>1.2300080903756514E-7</v>
      </c>
      <c r="AT368" s="7">
        <f t="shared" si="277"/>
        <v>2.9977315932240772E-2</v>
      </c>
      <c r="AU368" s="6">
        <f t="shared" si="278"/>
        <v>1.9286641746109199E-2</v>
      </c>
      <c r="AV368" s="6">
        <f t="shared" si="274"/>
        <v>6.401761300390784E-3</v>
      </c>
      <c r="AW368" s="6">
        <f t="shared" si="275"/>
        <v>1.1416348526828952E-2</v>
      </c>
      <c r="AY368">
        <f t="shared" si="276"/>
        <v>4.377646713565253E-2</v>
      </c>
      <c r="BB368" s="7">
        <f t="shared" si="284"/>
        <v>3.3036897061383755E-2</v>
      </c>
      <c r="BC368" s="6">
        <f t="shared" si="285"/>
        <v>3.4987195382983324E-2</v>
      </c>
      <c r="BD368" s="6">
        <f t="shared" si="280"/>
        <v>6.4614009660754774E-3</v>
      </c>
      <c r="BE368" s="6">
        <f t="shared" si="281"/>
        <v>-3.2309275798837744E-4</v>
      </c>
      <c r="BG368">
        <f t="shared" si="282"/>
        <v>3.5138990176820163E-5</v>
      </c>
      <c r="BJ368" s="4">
        <f t="shared" si="253"/>
        <v>87.699996999999996</v>
      </c>
      <c r="BK368" s="3">
        <f t="shared" si="254"/>
        <v>1.690368541570246E-2</v>
      </c>
      <c r="BL368" s="3"/>
      <c r="BM368" s="3">
        <f t="shared" si="255"/>
        <v>6.0156452500422118E-3</v>
      </c>
      <c r="BN368" s="3">
        <f t="shared" si="255"/>
        <v>1.2300302363534134E-2</v>
      </c>
      <c r="BO368" s="3">
        <f t="shared" si="256"/>
        <v>2.1553246138607072E-2</v>
      </c>
      <c r="BP368" s="3"/>
      <c r="BQ368" s="3">
        <f t="shared" si="257"/>
        <v>6.2133967865149187E-3</v>
      </c>
      <c r="BR368" s="3">
        <f t="shared" si="257"/>
        <v>8.8307708004350498E-3</v>
      </c>
      <c r="BS368" s="3">
        <f t="shared" si="258"/>
        <v>2.9977315932240772E-2</v>
      </c>
      <c r="BT368" s="3"/>
      <c r="BU368" s="3">
        <f t="shared" si="259"/>
        <v>6.401761300390784E-3</v>
      </c>
      <c r="BV368" s="3">
        <f t="shared" si="259"/>
        <v>1.1416348526828952E-2</v>
      </c>
      <c r="BW368" s="3">
        <f t="shared" si="260"/>
        <v>3.3036897061383755E-2</v>
      </c>
      <c r="BX368" s="3"/>
      <c r="BY368" s="3">
        <f t="shared" si="261"/>
        <v>6.4614009660754774E-3</v>
      </c>
      <c r="BZ368" s="3">
        <f t="shared" si="261"/>
        <v>-3.2309275798837744E-4</v>
      </c>
    </row>
    <row r="369" spans="1:78" s="2" customFormat="1" hidden="1">
      <c r="A369" s="11">
        <v>41743</v>
      </c>
      <c r="B369">
        <v>87.599997999999999</v>
      </c>
      <c r="C369">
        <f t="shared" si="239"/>
        <v>94.879997000000003</v>
      </c>
      <c r="D369">
        <f t="shared" si="240"/>
        <v>80.739998</v>
      </c>
      <c r="E369" s="10">
        <f t="shared" si="244"/>
        <v>3.4670566035597546E-2</v>
      </c>
      <c r="F369" s="10">
        <f t="shared" si="245"/>
        <v>3.5415361936237941E-2</v>
      </c>
      <c r="G369" s="33">
        <f t="shared" si="262"/>
        <v>0.54818978219881342</v>
      </c>
      <c r="H369" s="33">
        <f t="shared" si="263"/>
        <v>0.50396943544984263</v>
      </c>
      <c r="I369" s="10">
        <f t="shared" si="246"/>
        <v>0.54818978219881342</v>
      </c>
      <c r="J369">
        <f t="shared" si="279"/>
        <v>0.51022230387363632</v>
      </c>
      <c r="K369">
        <f t="shared" si="289"/>
        <v>0.78345318806776687</v>
      </c>
      <c r="L369">
        <f t="shared" si="290"/>
        <v>7.3571190395329991E-4</v>
      </c>
      <c r="M369">
        <f t="shared" si="283"/>
        <v>1.3272770987347948E-3</v>
      </c>
      <c r="N369">
        <f t="shared" si="247"/>
        <v>5.3240867530334542E-4</v>
      </c>
      <c r="P369" s="2">
        <f t="shared" si="264"/>
        <v>-9.999899999999684E-2</v>
      </c>
      <c r="Q369" s="2">
        <f t="shared" si="265"/>
        <v>0</v>
      </c>
      <c r="R369" s="2">
        <f t="shared" si="266"/>
        <v>-9.999899999999684E-2</v>
      </c>
      <c r="S369" s="2">
        <f t="shared" si="286"/>
        <v>-0.2836360454545454</v>
      </c>
      <c r="T369" s="2">
        <f t="shared" si="287"/>
        <v>-0.29699984999999957</v>
      </c>
      <c r="U369" s="9">
        <f t="shared" si="248"/>
        <v>0.95500400237422955</v>
      </c>
      <c r="V369" s="9">
        <f t="shared" si="249"/>
        <v>48.849209577803272</v>
      </c>
      <c r="W369" s="9">
        <f t="shared" si="250"/>
        <v>0.46035711379977062</v>
      </c>
      <c r="X369" s="9">
        <f t="shared" si="288"/>
        <v>0.11107281297903362</v>
      </c>
      <c r="Y369" s="9">
        <f t="shared" si="251"/>
        <v>0.89900034468318879</v>
      </c>
      <c r="AA369" s="8">
        <f t="shared" si="252"/>
        <v>5.0701121710318997</v>
      </c>
      <c r="AD369" s="7">
        <f t="shared" si="267"/>
        <v>-1.1408900593157796E-3</v>
      </c>
      <c r="AE369" s="6">
        <f t="shared" si="271"/>
        <v>7.8813976781933401E-3</v>
      </c>
      <c r="AF369" s="6">
        <f t="shared" si="241"/>
        <v>4.5250818127196947E-3</v>
      </c>
      <c r="AG369" s="6">
        <f t="shared" si="242"/>
        <v>-8.9980118274257202E-3</v>
      </c>
      <c r="AI369">
        <f t="shared" si="243"/>
        <v>1.2710238123468313E-7</v>
      </c>
      <c r="AL369" s="7">
        <f t="shared" si="272"/>
        <v>8.0229198249894725E-3</v>
      </c>
      <c r="AM369" s="6">
        <f t="shared" si="273"/>
        <v>1.6027999573869373E-2</v>
      </c>
      <c r="AN369" s="6">
        <f t="shared" si="268"/>
        <v>4.348073194337233E-3</v>
      </c>
      <c r="AO369" s="6">
        <f t="shared" si="269"/>
        <v>-8.1143364982157601E-3</v>
      </c>
      <c r="AQ369">
        <f t="shared" si="270"/>
        <v>1.0385245553040443E-7</v>
      </c>
      <c r="AT369" s="7">
        <f t="shared" si="277"/>
        <v>1.5646891141703079E-2</v>
      </c>
      <c r="AU369" s="6">
        <f t="shared" si="278"/>
        <v>1.6711235207642148E-2</v>
      </c>
      <c r="AV369" s="6">
        <f t="shared" si="274"/>
        <v>4.6711038133145557E-3</v>
      </c>
      <c r="AW369" s="6">
        <f t="shared" si="275"/>
        <v>-4.9207499118119474E-4</v>
      </c>
      <c r="AY369">
        <f t="shared" si="276"/>
        <v>8.1329641742496566E-5</v>
      </c>
      <c r="BB369" s="7">
        <f t="shared" si="284"/>
        <v>2.1928184513396055E-2</v>
      </c>
      <c r="BC369" s="6">
        <f t="shared" si="285"/>
        <v>3.3794459165014397E-2</v>
      </c>
      <c r="BD369" s="6">
        <f t="shared" si="280"/>
        <v>4.724435518153402E-3</v>
      </c>
      <c r="BE369" s="6">
        <f t="shared" si="281"/>
        <v>-1.0340573664029223E-2</v>
      </c>
      <c r="BG369">
        <f t="shared" si="282"/>
        <v>3.5993501294703321E-2</v>
      </c>
      <c r="BJ369" s="4">
        <f t="shared" si="253"/>
        <v>87.599997999999999</v>
      </c>
      <c r="BK369" s="3">
        <f t="shared" si="254"/>
        <v>-1.1408900593157796E-3</v>
      </c>
      <c r="BL369" s="3"/>
      <c r="BM369" s="3">
        <f t="shared" si="255"/>
        <v>4.5250818127196947E-3</v>
      </c>
      <c r="BN369" s="3">
        <f t="shared" si="255"/>
        <v>-8.9980118274257202E-3</v>
      </c>
      <c r="BO369" s="3">
        <f t="shared" si="256"/>
        <v>8.0229198249894725E-3</v>
      </c>
      <c r="BP369" s="3"/>
      <c r="BQ369" s="3">
        <f t="shared" si="257"/>
        <v>4.348073194337233E-3</v>
      </c>
      <c r="BR369" s="3">
        <f t="shared" si="257"/>
        <v>-8.1143364982157601E-3</v>
      </c>
      <c r="BS369" s="3">
        <f t="shared" si="258"/>
        <v>1.5646891141703079E-2</v>
      </c>
      <c r="BT369" s="3"/>
      <c r="BU369" s="3">
        <f t="shared" si="259"/>
        <v>4.6711038133145557E-3</v>
      </c>
      <c r="BV369" s="3">
        <f t="shared" si="259"/>
        <v>-4.9207499118119474E-4</v>
      </c>
      <c r="BW369" s="3">
        <f t="shared" si="260"/>
        <v>2.1928184513396055E-2</v>
      </c>
      <c r="BX369" s="3"/>
      <c r="BY369" s="3">
        <f t="shared" si="261"/>
        <v>4.724435518153402E-3</v>
      </c>
      <c r="BZ369" s="3">
        <f t="shared" si="261"/>
        <v>-1.0340573664029223E-2</v>
      </c>
    </row>
    <row r="370" spans="1:78" s="2" customFormat="1" hidden="1">
      <c r="A370" s="11">
        <v>41750</v>
      </c>
      <c r="B370">
        <v>88.389999000000003</v>
      </c>
      <c r="C370">
        <f t="shared" si="239"/>
        <v>94.879997000000003</v>
      </c>
      <c r="D370">
        <f t="shared" si="240"/>
        <v>80.739998</v>
      </c>
      <c r="E370" s="10">
        <f t="shared" si="244"/>
        <v>3.0771533302613792E-2</v>
      </c>
      <c r="F370" s="10">
        <f t="shared" si="245"/>
        <v>3.9314394669221729E-2</v>
      </c>
      <c r="G370" s="33">
        <f t="shared" si="262"/>
        <v>0.4865406616599145</v>
      </c>
      <c r="H370" s="33">
        <f t="shared" si="263"/>
        <v>0.5594536439348522</v>
      </c>
      <c r="I370" s="10">
        <f t="shared" si="246"/>
        <v>0.5594536439348522</v>
      </c>
      <c r="J370">
        <f t="shared" si="279"/>
        <v>0.49458355958216416</v>
      </c>
      <c r="K370">
        <f t="shared" si="289"/>
        <v>0.78011846380192851</v>
      </c>
      <c r="L370">
        <f t="shared" si="290"/>
        <v>5.3610122773880252E-4</v>
      </c>
      <c r="M370">
        <f t="shared" si="283"/>
        <v>1.2269566348669383E-3</v>
      </c>
      <c r="N370">
        <f t="shared" si="247"/>
        <v>6.2176986641532218E-4</v>
      </c>
      <c r="P370" s="2">
        <f t="shared" si="264"/>
        <v>0.79000100000000373</v>
      </c>
      <c r="Q370" s="2">
        <f t="shared" si="265"/>
        <v>0.79000100000000373</v>
      </c>
      <c r="R370" s="2">
        <f t="shared" si="266"/>
        <v>0</v>
      </c>
      <c r="S370" s="2">
        <f t="shared" si="286"/>
        <v>-0.26999986363636325</v>
      </c>
      <c r="T370" s="2">
        <f t="shared" si="287"/>
        <v>-0.24699984999999955</v>
      </c>
      <c r="U370" s="9">
        <f t="shared" si="248"/>
        <v>1.0931175206639345</v>
      </c>
      <c r="V370" s="9">
        <f t="shared" si="249"/>
        <v>52.224373924174067</v>
      </c>
      <c r="W370" s="9">
        <f t="shared" si="250"/>
        <v>0.42998063468243336</v>
      </c>
      <c r="X370" s="9">
        <f t="shared" si="288"/>
        <v>0.41582048912824393</v>
      </c>
      <c r="Y370" s="9">
        <f t="shared" si="251"/>
        <v>0.89625761559784578</v>
      </c>
      <c r="AA370" s="8">
        <f t="shared" si="252"/>
        <v>5.0214435797288584</v>
      </c>
      <c r="AD370" s="7">
        <f t="shared" si="267"/>
        <v>8.9778546480642398E-3</v>
      </c>
      <c r="AE370" s="6">
        <f t="shared" si="271"/>
        <v>3.9184822943742299E-3</v>
      </c>
      <c r="AF370" s="6">
        <f t="shared" si="241"/>
        <v>2.5542042782059028E-3</v>
      </c>
      <c r="AG370" s="6">
        <f t="shared" si="242"/>
        <v>5.0969863170265035E-3</v>
      </c>
      <c r="AI370">
        <f t="shared" si="243"/>
        <v>4.0783782599616013E-8</v>
      </c>
      <c r="AL370" s="7">
        <f t="shared" si="272"/>
        <v>2.4740650004451119E-2</v>
      </c>
      <c r="AM370" s="6">
        <f t="shared" si="273"/>
        <v>1.497472741922673E-2</v>
      </c>
      <c r="AN370" s="6">
        <f t="shared" si="268"/>
        <v>2.5501418956618825E-3</v>
      </c>
      <c r="AO370" s="6">
        <f t="shared" si="269"/>
        <v>9.886040926077571E-3</v>
      </c>
      <c r="AQ370">
        <f t="shared" si="270"/>
        <v>1.5415426686448056E-7</v>
      </c>
      <c r="AT370" s="7">
        <f t="shared" si="277"/>
        <v>4.5954513096075532E-2</v>
      </c>
      <c r="AU370" s="6">
        <f t="shared" si="278"/>
        <v>1.8359721746154915E-2</v>
      </c>
      <c r="AV370" s="6">
        <f t="shared" si="274"/>
        <v>2.6418640319400021E-3</v>
      </c>
      <c r="AW370" s="6">
        <f t="shared" si="275"/>
        <v>2.8374375075927983E-2</v>
      </c>
      <c r="AY370">
        <f t="shared" si="276"/>
        <v>0.27042004648148038</v>
      </c>
      <c r="BB370" s="7">
        <f t="shared" si="284"/>
        <v>3.9813681328202226E-2</v>
      </c>
      <c r="BC370" s="6">
        <f t="shared" si="285"/>
        <v>3.4223406245904128E-2</v>
      </c>
      <c r="BD370" s="6">
        <f t="shared" si="280"/>
        <v>2.6985023762453818E-3</v>
      </c>
      <c r="BE370" s="6">
        <f t="shared" si="281"/>
        <v>7.7312646266568669E-3</v>
      </c>
      <c r="BG370">
        <f t="shared" si="282"/>
        <v>2.0120367398246543E-2</v>
      </c>
      <c r="BJ370" s="4">
        <f t="shared" si="253"/>
        <v>88.389999000000003</v>
      </c>
      <c r="BK370" s="3">
        <f t="shared" si="254"/>
        <v>8.9778546480642398E-3</v>
      </c>
      <c r="BL370" s="3"/>
      <c r="BM370" s="3">
        <f t="shared" si="255"/>
        <v>2.5542042782059028E-3</v>
      </c>
      <c r="BN370" s="3">
        <f t="shared" si="255"/>
        <v>5.0969863170265035E-3</v>
      </c>
      <c r="BO370" s="3">
        <f t="shared" si="256"/>
        <v>2.4740650004451119E-2</v>
      </c>
      <c r="BP370" s="3"/>
      <c r="BQ370" s="3">
        <f t="shared" si="257"/>
        <v>2.5501418956618825E-3</v>
      </c>
      <c r="BR370" s="3">
        <f t="shared" si="257"/>
        <v>9.886040926077571E-3</v>
      </c>
      <c r="BS370" s="3">
        <f t="shared" si="258"/>
        <v>4.5954513096075532E-2</v>
      </c>
      <c r="BT370" s="3"/>
      <c r="BU370" s="3">
        <f t="shared" si="259"/>
        <v>2.6418640319400021E-3</v>
      </c>
      <c r="BV370" s="3">
        <f t="shared" si="259"/>
        <v>2.8374375075927983E-2</v>
      </c>
      <c r="BW370" s="3">
        <f t="shared" si="260"/>
        <v>3.9813681328202226E-2</v>
      </c>
      <c r="BX370" s="3"/>
      <c r="BY370" s="3">
        <f t="shared" si="261"/>
        <v>2.6985023762453818E-3</v>
      </c>
      <c r="BZ370" s="3">
        <f t="shared" si="261"/>
        <v>7.7312646266568669E-3</v>
      </c>
    </row>
    <row r="371" spans="1:78" s="2" customFormat="1" hidden="1">
      <c r="A371" s="11">
        <v>41757</v>
      </c>
      <c r="B371">
        <v>89.25</v>
      </c>
      <c r="C371">
        <f t="shared" si="239"/>
        <v>94.879997000000003</v>
      </c>
      <c r="D371">
        <f t="shared" si="240"/>
        <v>80.739998</v>
      </c>
      <c r="E371" s="10">
        <f t="shared" si="244"/>
        <v>2.6566437504048235E-2</v>
      </c>
      <c r="F371" s="10">
        <f t="shared" si="245"/>
        <v>4.3519490467787261E-2</v>
      </c>
      <c r="G371" s="33">
        <f t="shared" si="262"/>
        <v>0.42005225914655564</v>
      </c>
      <c r="H371" s="33">
        <f t="shared" si="263"/>
        <v>0.61929320619687478</v>
      </c>
      <c r="I371" s="10">
        <f t="shared" si="246"/>
        <v>0.61929320619687478</v>
      </c>
      <c r="J371">
        <f t="shared" si="279"/>
        <v>0.48504955871569788</v>
      </c>
      <c r="K371">
        <f t="shared" si="289"/>
        <v>0.77552037753830083</v>
      </c>
      <c r="L371">
        <f t="shared" si="290"/>
        <v>3.2543581768295369E-4</v>
      </c>
      <c r="M371">
        <f t="shared" si="283"/>
        <v>1.1093126048545554E-3</v>
      </c>
      <c r="N371">
        <f t="shared" si="247"/>
        <v>7.0548910845444162E-4</v>
      </c>
      <c r="P371" s="2">
        <f t="shared" si="264"/>
        <v>0.86000099999999691</v>
      </c>
      <c r="Q371" s="2">
        <f t="shared" si="265"/>
        <v>0.86000099999999691</v>
      </c>
      <c r="R371" s="2">
        <f t="shared" si="266"/>
        <v>0</v>
      </c>
      <c r="S371" s="2">
        <f t="shared" si="286"/>
        <v>-0.26999986363636325</v>
      </c>
      <c r="T371" s="2">
        <f t="shared" si="287"/>
        <v>-0.24699984999999955</v>
      </c>
      <c r="U371" s="9">
        <f t="shared" si="248"/>
        <v>1.0931175206639345</v>
      </c>
      <c r="V371" s="9">
        <f t="shared" si="249"/>
        <v>52.224373924174067</v>
      </c>
      <c r="W371" s="9">
        <f t="shared" si="250"/>
        <v>0.42998063468243336</v>
      </c>
      <c r="X371" s="9">
        <f t="shared" si="288"/>
        <v>0.41582048912824393</v>
      </c>
      <c r="Y371" s="9">
        <f t="shared" si="251"/>
        <v>0.89625761559784578</v>
      </c>
      <c r="AA371" s="8">
        <f t="shared" si="252"/>
        <v>5.0119932981044322</v>
      </c>
      <c r="AD371" s="7">
        <f t="shared" si="267"/>
        <v>9.6825909003888273E-3</v>
      </c>
      <c r="AE371" s="6">
        <f t="shared" si="271"/>
        <v>9.3302227742265327E-3</v>
      </c>
      <c r="AF371" s="6">
        <f t="shared" si="241"/>
        <v>1.7651626404687528E-4</v>
      </c>
      <c r="AG371" s="6">
        <f t="shared" si="242"/>
        <v>3.6992746570979444E-4</v>
      </c>
      <c r="AI371">
        <f t="shared" si="243"/>
        <v>2.1482940327546492E-10</v>
      </c>
      <c r="AL371" s="7">
        <f t="shared" si="272"/>
        <v>1.7519555489137452E-2</v>
      </c>
      <c r="AM371" s="6">
        <f t="shared" si="273"/>
        <v>1.7959092864296276E-2</v>
      </c>
      <c r="AN371" s="6">
        <f t="shared" si="268"/>
        <v>1.7877774920492257E-4</v>
      </c>
      <c r="AO371" s="6">
        <f t="shared" si="269"/>
        <v>-1.7898901181454333E-4</v>
      </c>
      <c r="AQ371">
        <f t="shared" si="270"/>
        <v>5.0531650394868658E-11</v>
      </c>
      <c r="AT371" s="7">
        <f t="shared" si="277"/>
        <v>4.0005334613699206E-2</v>
      </c>
      <c r="AU371" s="6">
        <f t="shared" si="278"/>
        <v>2.2677409370206625E-2</v>
      </c>
      <c r="AV371" s="6">
        <f t="shared" si="274"/>
        <v>1.8305520266289642E-4</v>
      </c>
      <c r="AW371" s="6">
        <f t="shared" si="275"/>
        <v>1.8179141941343575E-2</v>
      </c>
      <c r="AY371">
        <f t="shared" si="276"/>
        <v>0.11100256993252701</v>
      </c>
      <c r="BB371" s="7">
        <f t="shared" si="284"/>
        <v>4.9378607856699216E-2</v>
      </c>
      <c r="BC371" s="6">
        <f t="shared" si="285"/>
        <v>3.5889184204795761E-2</v>
      </c>
      <c r="BD371" s="6">
        <f t="shared" si="280"/>
        <v>1.8740256406895537E-4</v>
      </c>
      <c r="BE371" s="6">
        <f t="shared" si="281"/>
        <v>1.563786196411876E-2</v>
      </c>
      <c r="BG371">
        <f t="shared" si="282"/>
        <v>8.2317008646151865E-2</v>
      </c>
      <c r="BJ371" s="4">
        <f t="shared" si="253"/>
        <v>89.25</v>
      </c>
      <c r="BK371" s="3">
        <f t="shared" si="254"/>
        <v>9.6825909003888273E-3</v>
      </c>
      <c r="BL371" s="3"/>
      <c r="BM371" s="3">
        <f t="shared" si="255"/>
        <v>1.7651626404687528E-4</v>
      </c>
      <c r="BN371" s="3">
        <f t="shared" si="255"/>
        <v>3.6992746570979444E-4</v>
      </c>
      <c r="BO371" s="3">
        <f t="shared" si="256"/>
        <v>1.7519555489137452E-2</v>
      </c>
      <c r="BP371" s="3"/>
      <c r="BQ371" s="3">
        <f t="shared" si="257"/>
        <v>1.7877774920492257E-4</v>
      </c>
      <c r="BR371" s="3">
        <f t="shared" si="257"/>
        <v>-1.7898901181454333E-4</v>
      </c>
      <c r="BS371" s="3">
        <f t="shared" si="258"/>
        <v>4.0005334613699206E-2</v>
      </c>
      <c r="BT371" s="3"/>
      <c r="BU371" s="3">
        <f t="shared" si="259"/>
        <v>1.8305520266289642E-4</v>
      </c>
      <c r="BV371" s="3">
        <f t="shared" si="259"/>
        <v>1.8179141941343575E-2</v>
      </c>
      <c r="BW371" s="3">
        <f t="shared" si="260"/>
        <v>4.9378607856699216E-2</v>
      </c>
      <c r="BX371" s="3"/>
      <c r="BY371" s="3">
        <f t="shared" si="261"/>
        <v>1.8740256406895537E-4</v>
      </c>
      <c r="BZ371" s="3">
        <f t="shared" si="261"/>
        <v>1.563786196411876E-2</v>
      </c>
    </row>
    <row r="372" spans="1:78" s="2" customFormat="1" hidden="1">
      <c r="A372" s="11">
        <v>41764</v>
      </c>
      <c r="B372">
        <v>88.5</v>
      </c>
      <c r="C372">
        <f t="shared" si="239"/>
        <v>94.879997000000003</v>
      </c>
      <c r="D372">
        <f t="shared" si="240"/>
        <v>80.739998</v>
      </c>
      <c r="E372" s="10">
        <f t="shared" si="244"/>
        <v>3.0231391590453557E-2</v>
      </c>
      <c r="F372" s="10">
        <f t="shared" si="245"/>
        <v>3.9854536381381929E-2</v>
      </c>
      <c r="G372" s="33">
        <f t="shared" si="262"/>
        <v>0.47800027131146744</v>
      </c>
      <c r="H372" s="33">
        <f t="shared" si="263"/>
        <v>0.56713999524845393</v>
      </c>
      <c r="I372" s="10">
        <f t="shared" si="246"/>
        <v>0.56713999524845393</v>
      </c>
      <c r="J372">
        <f t="shared" si="279"/>
        <v>0.47284066882703402</v>
      </c>
      <c r="K372">
        <f t="shared" si="289"/>
        <v>0.76952164259171263</v>
      </c>
      <c r="L372">
        <f t="shared" si="290"/>
        <v>1.06716058687212E-4</v>
      </c>
      <c r="M372">
        <f t="shared" si="283"/>
        <v>9.7441443018254112E-4</v>
      </c>
      <c r="N372">
        <f t="shared" si="247"/>
        <v>7.809285343457963E-4</v>
      </c>
      <c r="P372" s="2">
        <f t="shared" si="264"/>
        <v>-0.75</v>
      </c>
      <c r="Q372" s="2">
        <f t="shared" si="265"/>
        <v>0</v>
      </c>
      <c r="R372" s="2">
        <f t="shared" si="266"/>
        <v>-0.75</v>
      </c>
      <c r="S372" s="2">
        <f t="shared" si="286"/>
        <v>-0.25863622727272689</v>
      </c>
      <c r="T372" s="2">
        <f t="shared" si="287"/>
        <v>-0.28449984999999955</v>
      </c>
      <c r="U372" s="9">
        <f t="shared" si="248"/>
        <v>0.90909090909090917</v>
      </c>
      <c r="V372" s="9">
        <f t="shared" si="249"/>
        <v>47.61904761904762</v>
      </c>
      <c r="W372" s="9">
        <f t="shared" si="250"/>
        <v>0.47142857142857147</v>
      </c>
      <c r="X372" s="9">
        <f t="shared" si="288"/>
        <v>0</v>
      </c>
      <c r="Y372" s="9">
        <f t="shared" si="251"/>
        <v>0.9</v>
      </c>
      <c r="AA372" s="8">
        <f t="shared" si="252"/>
        <v>5.0450501687899516</v>
      </c>
      <c r="AD372" s="7">
        <f t="shared" si="267"/>
        <v>-8.4388686458645949E-3</v>
      </c>
      <c r="AE372" s="6">
        <f t="shared" si="271"/>
        <v>6.2186112726211624E-4</v>
      </c>
      <c r="AF372" s="6">
        <f t="shared" si="241"/>
        <v>4.371938893659947E-3</v>
      </c>
      <c r="AG372" s="6">
        <f t="shared" si="242"/>
        <v>-9.0648312915537262E-3</v>
      </c>
      <c r="AI372">
        <f t="shared" si="243"/>
        <v>1.2899712141967284E-7</v>
      </c>
      <c r="AL372" s="7">
        <f t="shared" si="272"/>
        <v>1.0221576902588464E-2</v>
      </c>
      <c r="AM372" s="6">
        <f t="shared" si="273"/>
        <v>1.5126175555291627E-2</v>
      </c>
      <c r="AN372" s="6">
        <f t="shared" si="268"/>
        <v>4.5528701166691497E-3</v>
      </c>
      <c r="AO372" s="6">
        <f t="shared" si="269"/>
        <v>-4.8298286608586503E-3</v>
      </c>
      <c r="AQ372">
        <f t="shared" si="270"/>
        <v>3.6793761661280222E-8</v>
      </c>
      <c r="AT372" s="7">
        <f t="shared" si="277"/>
        <v>3.0633932981879702E-2</v>
      </c>
      <c r="AU372" s="6">
        <f t="shared" si="278"/>
        <v>2.5187761250838853E-2</v>
      </c>
      <c r="AV372" s="6">
        <f t="shared" si="274"/>
        <v>4.6058589702327943E-3</v>
      </c>
      <c r="AW372" s="6">
        <f t="shared" si="275"/>
        <v>5.8590213140623966E-3</v>
      </c>
      <c r="AY372">
        <f t="shared" si="276"/>
        <v>1.1530189055583518E-2</v>
      </c>
      <c r="BB372" s="7">
        <f t="shared" si="284"/>
        <v>3.905800277551353E-2</v>
      </c>
      <c r="BC372" s="6">
        <f t="shared" si="285"/>
        <v>3.7017850276995778E-2</v>
      </c>
      <c r="BD372" s="6">
        <f t="shared" si="280"/>
        <v>4.7454895806247812E-3</v>
      </c>
      <c r="BE372" s="6">
        <f t="shared" si="281"/>
        <v>3.7182625397164798E-3</v>
      </c>
      <c r="BG372">
        <f t="shared" si="282"/>
        <v>4.6538773332141853E-3</v>
      </c>
      <c r="BJ372" s="4">
        <f t="shared" si="253"/>
        <v>88.5</v>
      </c>
      <c r="BK372" s="3">
        <f t="shared" si="254"/>
        <v>-8.4388686458645949E-3</v>
      </c>
      <c r="BL372" s="3"/>
      <c r="BM372" s="3">
        <f t="shared" si="255"/>
        <v>4.371938893659947E-3</v>
      </c>
      <c r="BN372" s="3">
        <f t="shared" si="255"/>
        <v>-9.0648312915537262E-3</v>
      </c>
      <c r="BO372" s="3">
        <f t="shared" si="256"/>
        <v>1.0221576902588464E-2</v>
      </c>
      <c r="BP372" s="3"/>
      <c r="BQ372" s="3">
        <f t="shared" si="257"/>
        <v>4.5528701166691497E-3</v>
      </c>
      <c r="BR372" s="3">
        <f t="shared" si="257"/>
        <v>-4.8298286608586503E-3</v>
      </c>
      <c r="BS372" s="3">
        <f t="shared" si="258"/>
        <v>3.0633932981879702E-2</v>
      </c>
      <c r="BT372" s="3"/>
      <c r="BU372" s="3">
        <f t="shared" si="259"/>
        <v>4.6058589702327943E-3</v>
      </c>
      <c r="BV372" s="3">
        <f t="shared" si="259"/>
        <v>5.8590213140623966E-3</v>
      </c>
      <c r="BW372" s="3">
        <f t="shared" si="260"/>
        <v>3.905800277551353E-2</v>
      </c>
      <c r="BX372" s="3"/>
      <c r="BY372" s="3">
        <f t="shared" si="261"/>
        <v>4.7454895806247812E-3</v>
      </c>
      <c r="BZ372" s="3">
        <f t="shared" si="261"/>
        <v>3.7182625397164798E-3</v>
      </c>
    </row>
    <row r="373" spans="1:78" s="2" customFormat="1" hidden="1">
      <c r="A373" s="11">
        <v>41771</v>
      </c>
      <c r="B373">
        <v>89.68</v>
      </c>
      <c r="C373">
        <f t="shared" si="239"/>
        <v>94.879997000000003</v>
      </c>
      <c r="D373">
        <f t="shared" si="240"/>
        <v>80.739998</v>
      </c>
      <c r="E373" s="10">
        <f t="shared" si="244"/>
        <v>2.447906270136227E-2</v>
      </c>
      <c r="F373" s="10">
        <f t="shared" si="245"/>
        <v>4.5606865270473224E-2</v>
      </c>
      <c r="G373" s="33">
        <f t="shared" si="262"/>
        <v>0.38704796561189464</v>
      </c>
      <c r="H373" s="33">
        <f t="shared" si="263"/>
        <v>0.64899707037806964</v>
      </c>
      <c r="I373" s="10">
        <f t="shared" si="246"/>
        <v>0.64899707037806964</v>
      </c>
      <c r="J373">
        <f t="shared" si="279"/>
        <v>0.47238816223024133</v>
      </c>
      <c r="K373">
        <f t="shared" si="289"/>
        <v>0.76254519267882226</v>
      </c>
      <c r="L373">
        <f t="shared" si="290"/>
        <v>-1.1268862463871035E-4</v>
      </c>
      <c r="M373">
        <f t="shared" si="283"/>
        <v>8.232402139746127E-4</v>
      </c>
      <c r="N373">
        <f t="shared" si="247"/>
        <v>8.4233595475199073E-4</v>
      </c>
      <c r="P373" s="2">
        <f t="shared" si="264"/>
        <v>1.1800000000000068</v>
      </c>
      <c r="Q373" s="2">
        <f t="shared" si="265"/>
        <v>1.1800000000000068</v>
      </c>
      <c r="R373" s="2">
        <f t="shared" si="266"/>
        <v>0</v>
      </c>
      <c r="S373" s="2">
        <f t="shared" si="286"/>
        <v>-0.25863622727272689</v>
      </c>
      <c r="T373" s="2">
        <f t="shared" si="287"/>
        <v>-0.20499964999999917</v>
      </c>
      <c r="U373" s="9">
        <f t="shared" si="248"/>
        <v>1.2616422870611141</v>
      </c>
      <c r="V373" s="9">
        <f t="shared" si="249"/>
        <v>55.784342832594994</v>
      </c>
      <c r="W373" s="9">
        <f t="shared" si="250"/>
        <v>0.39794091450664504</v>
      </c>
      <c r="X373" s="9">
        <f t="shared" si="288"/>
        <v>0.7372543929828127</v>
      </c>
      <c r="Y373" s="9">
        <f t="shared" si="251"/>
        <v>0.89336471046315458</v>
      </c>
      <c r="AA373" s="8">
        <f t="shared" si="252"/>
        <v>4.9645361231547929</v>
      </c>
      <c r="AD373" s="7">
        <f t="shared" si="267"/>
        <v>1.3245226750020723E-2</v>
      </c>
      <c r="AE373" s="6">
        <f t="shared" si="271"/>
        <v>2.4031790520780642E-3</v>
      </c>
      <c r="AF373" s="6">
        <f t="shared" si="241"/>
        <v>5.5089411388727274E-3</v>
      </c>
      <c r="AG373" s="6">
        <f t="shared" si="242"/>
        <v>1.0880400075301649E-2</v>
      </c>
      <c r="AI373">
        <f t="shared" si="243"/>
        <v>1.8584475007633302E-7</v>
      </c>
      <c r="AL373" s="7">
        <f t="shared" si="272"/>
        <v>1.4488949004545056E-2</v>
      </c>
      <c r="AM373" s="6">
        <f t="shared" si="273"/>
        <v>1.6742682850180522E-2</v>
      </c>
      <c r="AN373" s="6">
        <f t="shared" si="268"/>
        <v>5.4831639304652405E-3</v>
      </c>
      <c r="AO373" s="6">
        <f t="shared" si="269"/>
        <v>-2.0639908997869237E-3</v>
      </c>
      <c r="AQ373">
        <f t="shared" si="270"/>
        <v>6.7193350700366485E-9</v>
      </c>
      <c r="AT373" s="7">
        <f t="shared" si="277"/>
        <v>3.1489723477598701E-2</v>
      </c>
      <c r="AU373" s="6">
        <f t="shared" si="278"/>
        <v>2.893449813127558E-2</v>
      </c>
      <c r="AV373" s="6">
        <f t="shared" si="274"/>
        <v>5.4988242016343284E-3</v>
      </c>
      <c r="AW373" s="6">
        <f t="shared" si="275"/>
        <v>2.9646063478235979E-3</v>
      </c>
      <c r="AY373">
        <f t="shared" si="276"/>
        <v>2.9520271056180524E-3</v>
      </c>
      <c r="BB373" s="7">
        <f t="shared" si="284"/>
        <v>3.9113694794312426E-2</v>
      </c>
      <c r="BC373" s="6">
        <f t="shared" si="285"/>
        <v>3.6981900829884069E-2</v>
      </c>
      <c r="BD373" s="6">
        <f t="shared" si="280"/>
        <v>5.7326186496735269E-3</v>
      </c>
      <c r="BE373" s="6">
        <f t="shared" si="281"/>
        <v>4.14193430741671E-3</v>
      </c>
      <c r="BG373">
        <f t="shared" si="282"/>
        <v>5.774857107417551E-3</v>
      </c>
      <c r="BJ373" s="4">
        <f t="shared" si="253"/>
        <v>89.68</v>
      </c>
      <c r="BK373" s="3">
        <f t="shared" si="254"/>
        <v>1.3245226750020723E-2</v>
      </c>
      <c r="BL373" s="3"/>
      <c r="BM373" s="3">
        <f t="shared" si="255"/>
        <v>5.5089411388727274E-3</v>
      </c>
      <c r="BN373" s="3">
        <f t="shared" si="255"/>
        <v>1.0880400075301649E-2</v>
      </c>
      <c r="BO373" s="3">
        <f t="shared" si="256"/>
        <v>1.4488949004545056E-2</v>
      </c>
      <c r="BP373" s="3"/>
      <c r="BQ373" s="3">
        <f t="shared" si="257"/>
        <v>5.4831639304652405E-3</v>
      </c>
      <c r="BR373" s="3">
        <f t="shared" si="257"/>
        <v>-2.0639908997869237E-3</v>
      </c>
      <c r="BS373" s="3">
        <f t="shared" si="258"/>
        <v>3.1489723477598701E-2</v>
      </c>
      <c r="BT373" s="3"/>
      <c r="BU373" s="3">
        <f t="shared" si="259"/>
        <v>5.4988242016343284E-3</v>
      </c>
      <c r="BV373" s="3">
        <f t="shared" si="259"/>
        <v>2.9646063478235979E-3</v>
      </c>
      <c r="BW373" s="3">
        <f t="shared" si="260"/>
        <v>3.9113694794312426E-2</v>
      </c>
      <c r="BX373" s="3"/>
      <c r="BY373" s="3">
        <f t="shared" si="261"/>
        <v>5.7326186496735269E-3</v>
      </c>
      <c r="BZ373" s="3">
        <f t="shared" si="261"/>
        <v>4.14193430741671E-3</v>
      </c>
    </row>
    <row r="374" spans="1:78" s="2" customFormat="1" hidden="1">
      <c r="A374" s="11">
        <v>41778</v>
      </c>
      <c r="B374">
        <v>89.139999000000003</v>
      </c>
      <c r="C374">
        <f t="shared" si="239"/>
        <v>94.879997000000003</v>
      </c>
      <c r="D374">
        <f t="shared" si="240"/>
        <v>80.739998</v>
      </c>
      <c r="E374" s="10">
        <f t="shared" si="244"/>
        <v>2.7102037410170868E-2</v>
      </c>
      <c r="F374" s="10">
        <f t="shared" si="245"/>
        <v>4.2983890561664656E-2</v>
      </c>
      <c r="G374" s="33">
        <f t="shared" si="262"/>
        <v>0.42852083723615508</v>
      </c>
      <c r="H374" s="33">
        <f t="shared" si="263"/>
        <v>0.61167148591623566</v>
      </c>
      <c r="I374" s="10">
        <f t="shared" si="246"/>
        <v>0.61167148591623566</v>
      </c>
      <c r="J374">
        <f t="shared" si="279"/>
        <v>0.45940432817902499</v>
      </c>
      <c r="K374">
        <f t="shared" si="289"/>
        <v>0.75415483297963004</v>
      </c>
      <c r="L374">
        <f t="shared" si="290"/>
        <v>-3.2743137002950269E-4</v>
      </c>
      <c r="M374">
        <f t="shared" si="283"/>
        <v>6.5751584223702265E-4</v>
      </c>
      <c r="N374">
        <f t="shared" si="247"/>
        <v>8.8645249103987296E-4</v>
      </c>
      <c r="P374" s="2">
        <f t="shared" si="264"/>
        <v>-0.54000100000000373</v>
      </c>
      <c r="Q374" s="2">
        <f t="shared" si="265"/>
        <v>0</v>
      </c>
      <c r="R374" s="2">
        <f t="shared" si="266"/>
        <v>-0.54000100000000373</v>
      </c>
      <c r="S374" s="2">
        <f t="shared" si="286"/>
        <v>-0.28318172727272706</v>
      </c>
      <c r="T374" s="2">
        <f t="shared" si="287"/>
        <v>-0.23199969999999936</v>
      </c>
      <c r="U374" s="9">
        <f t="shared" si="248"/>
        <v>1.2206124717951266</v>
      </c>
      <c r="V374" s="9">
        <f t="shared" si="249"/>
        <v>54.96737892354502</v>
      </c>
      <c r="W374" s="9">
        <f t="shared" si="250"/>
        <v>0.40529358968809481</v>
      </c>
      <c r="X374" s="9">
        <f t="shared" si="288"/>
        <v>0.66348973229348618</v>
      </c>
      <c r="Y374" s="9">
        <f t="shared" si="251"/>
        <v>0.89402859240935861</v>
      </c>
      <c r="AA374" s="8">
        <f t="shared" si="252"/>
        <v>4.959612962767519</v>
      </c>
      <c r="AD374" s="7">
        <f t="shared" si="267"/>
        <v>-6.0396224638030712E-3</v>
      </c>
      <c r="AE374" s="6">
        <f t="shared" si="271"/>
        <v>3.602802143108826E-3</v>
      </c>
      <c r="AF374" s="6">
        <f t="shared" si="241"/>
        <v>4.8259980804125783E-3</v>
      </c>
      <c r="AG374" s="6">
        <f t="shared" si="242"/>
        <v>-9.638851831459341E-3</v>
      </c>
      <c r="AI374">
        <f t="shared" si="243"/>
        <v>1.458515928239044E-7</v>
      </c>
      <c r="AL374" s="7">
        <f t="shared" si="272"/>
        <v>-1.2332643596470055E-3</v>
      </c>
      <c r="AM374" s="6">
        <f t="shared" si="273"/>
        <v>1.0249204259155993E-2</v>
      </c>
      <c r="AN374" s="6">
        <f t="shared" si="268"/>
        <v>4.8721309374464032E-3</v>
      </c>
      <c r="AO374" s="6">
        <f t="shared" si="269"/>
        <v>-1.1375354198631258E-2</v>
      </c>
      <c r="AQ374">
        <f t="shared" si="270"/>
        <v>2.0409886931280406E-7</v>
      </c>
      <c r="AT374" s="7">
        <f t="shared" si="277"/>
        <v>3.3189976545192845E-2</v>
      </c>
      <c r="AU374" s="6">
        <f t="shared" si="278"/>
        <v>3.023163184253114E-2</v>
      </c>
      <c r="AV374" s="6">
        <f t="shared" si="274"/>
        <v>4.9207891424041614E-3</v>
      </c>
      <c r="AW374" s="6">
        <f t="shared" si="275"/>
        <v>3.5701104678687451E-3</v>
      </c>
      <c r="AY374">
        <f t="shared" si="276"/>
        <v>4.2810429148190552E-3</v>
      </c>
      <c r="BB374" s="7">
        <f t="shared" si="284"/>
        <v>5.4403839636817469E-2</v>
      </c>
      <c r="BC374" s="6">
        <f t="shared" si="285"/>
        <v>3.7729950244910333E-2</v>
      </c>
      <c r="BD374" s="6">
        <f t="shared" si="280"/>
        <v>5.0977774476758334E-3</v>
      </c>
      <c r="BE374" s="6">
        <f t="shared" si="281"/>
        <v>1.8720818517000679E-2</v>
      </c>
      <c r="BG374">
        <f t="shared" si="282"/>
        <v>0.11797350860464294</v>
      </c>
      <c r="BJ374" s="4">
        <f t="shared" si="253"/>
        <v>89.139999000000003</v>
      </c>
      <c r="BK374" s="3">
        <f t="shared" si="254"/>
        <v>-6.0396224638030712E-3</v>
      </c>
      <c r="BL374" s="3"/>
      <c r="BM374" s="3">
        <f t="shared" si="255"/>
        <v>4.8259980804125783E-3</v>
      </c>
      <c r="BN374" s="3">
        <f t="shared" si="255"/>
        <v>-9.638851831459341E-3</v>
      </c>
      <c r="BO374" s="3">
        <f t="shared" si="256"/>
        <v>-1.2332643596470055E-3</v>
      </c>
      <c r="BP374" s="3"/>
      <c r="BQ374" s="3">
        <f t="shared" si="257"/>
        <v>4.8721309374464032E-3</v>
      </c>
      <c r="BR374" s="3">
        <f t="shared" si="257"/>
        <v>-1.1375354198631258E-2</v>
      </c>
      <c r="BS374" s="3">
        <f t="shared" si="258"/>
        <v>3.3189976545192845E-2</v>
      </c>
      <c r="BT374" s="3"/>
      <c r="BU374" s="3">
        <f t="shared" si="259"/>
        <v>4.9207891424041614E-3</v>
      </c>
      <c r="BV374" s="3">
        <f t="shared" si="259"/>
        <v>3.5701104678687451E-3</v>
      </c>
      <c r="BW374" s="3">
        <f t="shared" si="260"/>
        <v>5.4403839636817469E-2</v>
      </c>
      <c r="BX374" s="3"/>
      <c r="BY374" s="3">
        <f t="shared" si="261"/>
        <v>5.0977774476758334E-3</v>
      </c>
      <c r="BZ374" s="3">
        <f t="shared" si="261"/>
        <v>1.8720818517000679E-2</v>
      </c>
    </row>
    <row r="375" spans="1:78" s="2" customFormat="1" hidden="1">
      <c r="A375" s="11">
        <v>41785</v>
      </c>
      <c r="B375">
        <v>90.010002</v>
      </c>
      <c r="C375">
        <f t="shared" si="239"/>
        <v>94.879997000000003</v>
      </c>
      <c r="D375">
        <f t="shared" si="240"/>
        <v>80.739998</v>
      </c>
      <c r="E375" s="10">
        <f t="shared" si="244"/>
        <v>2.2883890937235838E-2</v>
      </c>
      <c r="F375" s="10">
        <f t="shared" si="245"/>
        <v>4.7202037034599666E-2</v>
      </c>
      <c r="G375" s="33">
        <f t="shared" si="262"/>
        <v>0.36182608544275263</v>
      </c>
      <c r="H375" s="33">
        <f t="shared" si="263"/>
        <v>0.67169676253029753</v>
      </c>
      <c r="I375" s="10">
        <f t="shared" si="246"/>
        <v>0.67169676253029753</v>
      </c>
      <c r="J375">
        <f t="shared" si="279"/>
        <v>0.45783177754634086</v>
      </c>
      <c r="K375">
        <f t="shared" si="289"/>
        <v>0.7448285840379244</v>
      </c>
      <c r="L375">
        <f t="shared" si="290"/>
        <v>-5.3265465420111659E-4</v>
      </c>
      <c r="M375">
        <f t="shared" si="283"/>
        <v>4.7972567116578145E-4</v>
      </c>
      <c r="N375">
        <f t="shared" si="247"/>
        <v>9.1114229283020831E-4</v>
      </c>
      <c r="P375" s="2">
        <f t="shared" si="264"/>
        <v>0.87000299999999697</v>
      </c>
      <c r="Q375" s="2">
        <f t="shared" si="265"/>
        <v>0.87000299999999697</v>
      </c>
      <c r="R375" s="2">
        <f t="shared" si="266"/>
        <v>0</v>
      </c>
      <c r="S375" s="2">
        <f t="shared" si="286"/>
        <v>-0.21090881818181761</v>
      </c>
      <c r="T375" s="2">
        <f t="shared" si="287"/>
        <v>-0.23199969999999936</v>
      </c>
      <c r="U375" s="9">
        <f t="shared" si="248"/>
        <v>0.90909090909090917</v>
      </c>
      <c r="V375" s="9">
        <f t="shared" si="249"/>
        <v>47.61904761904762</v>
      </c>
      <c r="W375" s="9">
        <f t="shared" si="250"/>
        <v>0.47142857142857147</v>
      </c>
      <c r="X375" s="9">
        <f t="shared" si="288"/>
        <v>0</v>
      </c>
      <c r="Y375" s="9">
        <f t="shared" si="251"/>
        <v>0.9</v>
      </c>
      <c r="AA375" s="8">
        <f t="shared" si="252"/>
        <v>5.0301714912677422</v>
      </c>
      <c r="AD375" s="7">
        <f t="shared" si="267"/>
        <v>9.712641188645621E-3</v>
      </c>
      <c r="AE375" s="6">
        <f t="shared" si="271"/>
        <v>1.8365093624212749E-3</v>
      </c>
      <c r="AF375" s="6">
        <f t="shared" si="241"/>
        <v>3.6397536131329406E-3</v>
      </c>
      <c r="AG375" s="6">
        <f t="shared" si="242"/>
        <v>7.8500045055720866E-3</v>
      </c>
      <c r="AI375">
        <f t="shared" si="243"/>
        <v>9.6738729572216734E-8</v>
      </c>
      <c r="AL375" s="7">
        <f t="shared" si="272"/>
        <v>1.691824547486313E-2</v>
      </c>
      <c r="AM375" s="6">
        <f t="shared" si="273"/>
        <v>1.0098876755587412E-2</v>
      </c>
      <c r="AN375" s="6">
        <f t="shared" si="268"/>
        <v>3.9497142660329656E-3</v>
      </c>
      <c r="AO375" s="6">
        <f t="shared" si="269"/>
        <v>6.84915195741128E-3</v>
      </c>
      <c r="AQ375">
        <f t="shared" si="270"/>
        <v>7.399192828976462E-8</v>
      </c>
      <c r="AT375" s="7">
        <f t="shared" si="277"/>
        <v>2.599893231813586E-2</v>
      </c>
      <c r="AU375" s="6">
        <f t="shared" si="278"/>
        <v>3.1612077513315712E-2</v>
      </c>
      <c r="AV375" s="6">
        <f t="shared" si="274"/>
        <v>3.9815989655144334E-3</v>
      </c>
      <c r="AW375" s="6">
        <f t="shared" si="275"/>
        <v>-5.2675126393019606E-3</v>
      </c>
      <c r="AY375">
        <f t="shared" si="276"/>
        <v>9.3196037022226352E-3</v>
      </c>
      <c r="BB375" s="7">
        <f t="shared" si="284"/>
        <v>4.8484711442697608E-2</v>
      </c>
      <c r="BC375" s="6">
        <f t="shared" si="285"/>
        <v>4.0547247504623733E-2</v>
      </c>
      <c r="BD375" s="6">
        <f t="shared" si="280"/>
        <v>4.0768630816533109E-3</v>
      </c>
      <c r="BE375" s="6">
        <f t="shared" si="281"/>
        <v>9.3178986088149479E-3</v>
      </c>
      <c r="BG375">
        <f t="shared" si="282"/>
        <v>2.9226094911856404E-2</v>
      </c>
      <c r="BJ375" s="4">
        <f t="shared" si="253"/>
        <v>90.010002</v>
      </c>
      <c r="BK375" s="3">
        <f t="shared" si="254"/>
        <v>9.712641188645621E-3</v>
      </c>
      <c r="BL375" s="3"/>
      <c r="BM375" s="3">
        <f t="shared" si="255"/>
        <v>3.6397536131329406E-3</v>
      </c>
      <c r="BN375" s="3">
        <f t="shared" si="255"/>
        <v>7.8500045055720866E-3</v>
      </c>
      <c r="BO375" s="3">
        <f t="shared" si="256"/>
        <v>1.691824547486313E-2</v>
      </c>
      <c r="BP375" s="3"/>
      <c r="BQ375" s="3">
        <f t="shared" si="257"/>
        <v>3.9497142660329656E-3</v>
      </c>
      <c r="BR375" s="3">
        <f t="shared" si="257"/>
        <v>6.84915195741128E-3</v>
      </c>
      <c r="BS375" s="3">
        <f t="shared" si="258"/>
        <v>2.599893231813586E-2</v>
      </c>
      <c r="BT375" s="3"/>
      <c r="BU375" s="3">
        <f t="shared" si="259"/>
        <v>3.9815989655144334E-3</v>
      </c>
      <c r="BV375" s="3">
        <f t="shared" si="259"/>
        <v>-5.2675126393019606E-3</v>
      </c>
      <c r="BW375" s="3">
        <f t="shared" si="260"/>
        <v>4.8484711442697608E-2</v>
      </c>
      <c r="BX375" s="3"/>
      <c r="BY375" s="3">
        <f t="shared" si="261"/>
        <v>4.0768630816533109E-3</v>
      </c>
      <c r="BZ375" s="3">
        <f t="shared" si="261"/>
        <v>9.3178986088149479E-3</v>
      </c>
    </row>
    <row r="376" spans="1:78" s="2" customFormat="1" hidden="1">
      <c r="A376" s="11">
        <v>41792</v>
      </c>
      <c r="B376">
        <v>88.610000999999997</v>
      </c>
      <c r="C376">
        <f t="shared" si="239"/>
        <v>94.879997000000003</v>
      </c>
      <c r="D376">
        <f t="shared" si="240"/>
        <v>80.739998</v>
      </c>
      <c r="E376" s="10">
        <f t="shared" si="244"/>
        <v>2.9691920830170054E-2</v>
      </c>
      <c r="F376" s="10">
        <f t="shared" si="245"/>
        <v>4.0394007141665453E-2</v>
      </c>
      <c r="G376" s="33">
        <f t="shared" si="262"/>
        <v>0.4694704896436746</v>
      </c>
      <c r="H376" s="33">
        <f t="shared" si="263"/>
        <v>0.57481679874946778</v>
      </c>
      <c r="I376" s="10">
        <f t="shared" si="246"/>
        <v>0.57481679874946778</v>
      </c>
      <c r="J376">
        <f t="shared" si="279"/>
        <v>0.45009037822086878</v>
      </c>
      <c r="K376">
        <f t="shared" si="289"/>
        <v>0.73455913175903409</v>
      </c>
      <c r="L376">
        <f t="shared" si="290"/>
        <v>-7.2406200813824738E-4</v>
      </c>
      <c r="M376">
        <f t="shared" si="283"/>
        <v>2.9286726166479539E-4</v>
      </c>
      <c r="N376">
        <f t="shared" si="247"/>
        <v>9.1523634282273845E-4</v>
      </c>
      <c r="P376" s="2">
        <f t="shared" si="264"/>
        <v>-1.4000010000000032</v>
      </c>
      <c r="Q376" s="2">
        <f t="shared" si="265"/>
        <v>0</v>
      </c>
      <c r="R376" s="2">
        <f t="shared" si="266"/>
        <v>-1.4000010000000032</v>
      </c>
      <c r="S376" s="2">
        <f t="shared" si="286"/>
        <v>-0.27454522727272684</v>
      </c>
      <c r="T376" s="2">
        <f t="shared" si="287"/>
        <v>-0.30199974999999951</v>
      </c>
      <c r="U376" s="9">
        <f t="shared" si="248"/>
        <v>0.90909090909090917</v>
      </c>
      <c r="V376" s="9">
        <f t="shared" si="249"/>
        <v>47.61904761904762</v>
      </c>
      <c r="W376" s="9">
        <f t="shared" si="250"/>
        <v>0.47142857142857147</v>
      </c>
      <c r="X376" s="9">
        <f t="shared" si="288"/>
        <v>0</v>
      </c>
      <c r="Y376" s="9">
        <f t="shared" si="251"/>
        <v>0.9</v>
      </c>
      <c r="AA376" s="8">
        <f t="shared" si="252"/>
        <v>5.022434185992263</v>
      </c>
      <c r="AD376" s="7">
        <f t="shared" si="267"/>
        <v>-1.5676068144128107E-2</v>
      </c>
      <c r="AE376" s="6">
        <f t="shared" si="271"/>
        <v>-2.9817134777412428E-3</v>
      </c>
      <c r="AF376" s="6">
        <f t="shared" si="241"/>
        <v>6.3569554700182987E-3</v>
      </c>
      <c r="AG376" s="6">
        <f t="shared" si="242"/>
        <v>-1.2698941076106959E-2</v>
      </c>
      <c r="AI376">
        <f t="shared" si="243"/>
        <v>2.5316028956740436E-7</v>
      </c>
      <c r="AL376" s="7">
        <f t="shared" si="272"/>
        <v>-1.200304941928566E-2</v>
      </c>
      <c r="AM376" s="6">
        <f t="shared" si="273"/>
        <v>4.5427201751188804E-3</v>
      </c>
      <c r="AN376" s="6">
        <f t="shared" si="268"/>
        <v>5.983476648862179E-3</v>
      </c>
      <c r="AO376" s="6">
        <f t="shared" si="269"/>
        <v>-1.6598748300093752E-2</v>
      </c>
      <c r="AQ376">
        <f t="shared" si="270"/>
        <v>4.3457168001556022E-7</v>
      </c>
      <c r="AT376" s="7">
        <f t="shared" si="277"/>
        <v>1.1463754233323707E-2</v>
      </c>
      <c r="AU376" s="6">
        <f t="shared" si="278"/>
        <v>2.9297882300951081E-2</v>
      </c>
      <c r="AV376" s="6">
        <f t="shared" si="274"/>
        <v>6.4074311094957552E-3</v>
      </c>
      <c r="AW376" s="6">
        <f t="shared" si="275"/>
        <v>-1.7558618582448966E-2</v>
      </c>
      <c r="AY376">
        <f t="shared" si="276"/>
        <v>0.10355401986239561</v>
      </c>
      <c r="BB376" s="7">
        <f t="shared" si="284"/>
        <v>3.187611031261494E-2</v>
      </c>
      <c r="BC376" s="6">
        <f t="shared" si="285"/>
        <v>3.9069685981858955E-2</v>
      </c>
      <c r="BD376" s="6">
        <f t="shared" si="280"/>
        <v>6.4820043830747963E-3</v>
      </c>
      <c r="BE376" s="6">
        <f t="shared" si="281"/>
        <v>-6.3809180113010913E-3</v>
      </c>
      <c r="BG376">
        <f t="shared" si="282"/>
        <v>1.3705698005473079E-2</v>
      </c>
      <c r="BJ376" s="4">
        <f t="shared" si="253"/>
        <v>88.610000999999997</v>
      </c>
      <c r="BK376" s="3">
        <f t="shared" si="254"/>
        <v>-1.5676068144128107E-2</v>
      </c>
      <c r="BL376" s="3"/>
      <c r="BM376" s="3">
        <f t="shared" si="255"/>
        <v>6.3569554700182987E-3</v>
      </c>
      <c r="BN376" s="3">
        <f t="shared" si="255"/>
        <v>-1.2698941076106959E-2</v>
      </c>
      <c r="BO376" s="3">
        <f t="shared" si="256"/>
        <v>-1.200304941928566E-2</v>
      </c>
      <c r="BP376" s="3"/>
      <c r="BQ376" s="3">
        <f t="shared" si="257"/>
        <v>5.983476648862179E-3</v>
      </c>
      <c r="BR376" s="3">
        <f t="shared" si="257"/>
        <v>-1.6598748300093752E-2</v>
      </c>
      <c r="BS376" s="3">
        <f t="shared" si="258"/>
        <v>1.1463754233323707E-2</v>
      </c>
      <c r="BT376" s="3"/>
      <c r="BU376" s="3">
        <f t="shared" si="259"/>
        <v>6.4074311094957552E-3</v>
      </c>
      <c r="BV376" s="3">
        <f t="shared" si="259"/>
        <v>-1.7558618582448966E-2</v>
      </c>
      <c r="BW376" s="3">
        <f t="shared" si="260"/>
        <v>3.187611031261494E-2</v>
      </c>
      <c r="BX376" s="3"/>
      <c r="BY376" s="3">
        <f t="shared" si="261"/>
        <v>6.4820043830747963E-3</v>
      </c>
      <c r="BZ376" s="3">
        <f t="shared" si="261"/>
        <v>-6.3809180113010913E-3</v>
      </c>
    </row>
    <row r="377" spans="1:78" s="2" customFormat="1" hidden="1">
      <c r="A377" s="11">
        <v>41799</v>
      </c>
      <c r="B377">
        <v>88.970000999999996</v>
      </c>
      <c r="C377">
        <f t="shared" si="239"/>
        <v>94.879997000000003</v>
      </c>
      <c r="D377">
        <f t="shared" si="240"/>
        <v>80.739998</v>
      </c>
      <c r="E377" s="10">
        <f t="shared" si="244"/>
        <v>2.7931066838655386E-2</v>
      </c>
      <c r="F377" s="10">
        <f t="shared" si="245"/>
        <v>4.2154861133180115E-2</v>
      </c>
      <c r="G377" s="33">
        <f t="shared" si="262"/>
        <v>0.44162894344274883</v>
      </c>
      <c r="H377" s="33">
        <f t="shared" si="263"/>
        <v>0.59987419033030098</v>
      </c>
      <c r="I377" s="10">
        <f t="shared" si="246"/>
        <v>0.59987419033030098</v>
      </c>
      <c r="J377">
        <f t="shared" si="279"/>
        <v>0.449858057728936</v>
      </c>
      <c r="K377">
        <f t="shared" si="289"/>
        <v>0.72385964588613483</v>
      </c>
      <c r="L377">
        <f t="shared" si="290"/>
        <v>-9.0003555788851402E-4</v>
      </c>
      <c r="M377">
        <f t="shared" si="283"/>
        <v>1.0043077476769314E-4</v>
      </c>
      <c r="N377">
        <f t="shared" si="247"/>
        <v>9.0041969939058653E-4</v>
      </c>
      <c r="P377" s="2">
        <f t="shared" si="264"/>
        <v>0.35999999999999943</v>
      </c>
      <c r="Q377" s="2">
        <f t="shared" si="265"/>
        <v>0.35999999999999943</v>
      </c>
      <c r="R377" s="2">
        <f t="shared" si="266"/>
        <v>0</v>
      </c>
      <c r="S377" s="2">
        <f t="shared" si="286"/>
        <v>-0.27454522727272684</v>
      </c>
      <c r="T377" s="2">
        <f t="shared" si="287"/>
        <v>-0.30199974999999951</v>
      </c>
      <c r="U377" s="9">
        <f t="shared" si="248"/>
        <v>0.90909090909090917</v>
      </c>
      <c r="V377" s="9">
        <f t="shared" si="249"/>
        <v>47.61904761904762</v>
      </c>
      <c r="W377" s="9">
        <f t="shared" si="250"/>
        <v>0.47142857142857147</v>
      </c>
      <c r="X377" s="9">
        <f t="shared" si="288"/>
        <v>0</v>
      </c>
      <c r="Y377" s="9">
        <f t="shared" si="251"/>
        <v>0.9</v>
      </c>
      <c r="AA377" s="8">
        <f t="shared" si="252"/>
        <v>5.0221870488568978</v>
      </c>
      <c r="AD377" s="7">
        <f t="shared" si="267"/>
        <v>4.0545161518006296E-3</v>
      </c>
      <c r="AE377" s="6">
        <f t="shared" si="271"/>
        <v>-5.810775996163739E-3</v>
      </c>
      <c r="AF377" s="6">
        <f t="shared" si="241"/>
        <v>4.9328888048897814E-3</v>
      </c>
      <c r="AG377" s="6">
        <f t="shared" si="242"/>
        <v>9.8650062191735152E-3</v>
      </c>
      <c r="AI377">
        <f t="shared" si="243"/>
        <v>1.5277605605075687E-7</v>
      </c>
      <c r="AL377" s="7">
        <f t="shared" si="272"/>
        <v>-1.9089108036818142E-3</v>
      </c>
      <c r="AM377" s="6">
        <f t="shared" si="273"/>
        <v>4.432552230621628E-4</v>
      </c>
      <c r="AN377" s="6">
        <f t="shared" si="268"/>
        <v>4.6129014158914289E-3</v>
      </c>
      <c r="AO377" s="6">
        <f t="shared" si="269"/>
        <v>-2.3577584571807227E-3</v>
      </c>
      <c r="AQ377">
        <f t="shared" si="270"/>
        <v>8.7681781425981422E-9</v>
      </c>
      <c r="AT377" s="7">
        <f t="shared" si="277"/>
        <v>6.5404157370599894E-3</v>
      </c>
      <c r="AU377" s="6">
        <f t="shared" si="278"/>
        <v>2.8159572875370693E-2</v>
      </c>
      <c r="AV377" s="6">
        <f t="shared" si="274"/>
        <v>4.9287682171616385E-3</v>
      </c>
      <c r="AW377" s="6">
        <f t="shared" si="275"/>
        <v>-2.1623326412098055E-2</v>
      </c>
      <c r="AY377">
        <f t="shared" si="276"/>
        <v>0.15704759168432814</v>
      </c>
      <c r="BB377" s="7">
        <f t="shared" si="284"/>
        <v>2.3541190210113801E-2</v>
      </c>
      <c r="BC377" s="6">
        <f t="shared" si="285"/>
        <v>3.730860072911233E-2</v>
      </c>
      <c r="BD377" s="6">
        <f t="shared" si="280"/>
        <v>4.9460017312170507E-3</v>
      </c>
      <c r="BE377" s="6">
        <f t="shared" si="281"/>
        <v>-1.3666666340098315E-2</v>
      </c>
      <c r="BG377">
        <f t="shared" si="282"/>
        <v>6.2872396223353361E-2</v>
      </c>
      <c r="BJ377" s="4">
        <f t="shared" si="253"/>
        <v>88.970000999999996</v>
      </c>
      <c r="BK377" s="3">
        <f t="shared" si="254"/>
        <v>4.0545161518006296E-3</v>
      </c>
      <c r="BL377" s="3"/>
      <c r="BM377" s="3">
        <f t="shared" si="255"/>
        <v>4.9328888048897814E-3</v>
      </c>
      <c r="BN377" s="3">
        <f t="shared" si="255"/>
        <v>9.8650062191735152E-3</v>
      </c>
      <c r="BO377" s="3">
        <f t="shared" si="256"/>
        <v>-1.9089108036818142E-3</v>
      </c>
      <c r="BP377" s="3"/>
      <c r="BQ377" s="3">
        <f t="shared" si="257"/>
        <v>4.6129014158914289E-3</v>
      </c>
      <c r="BR377" s="3">
        <f t="shared" si="257"/>
        <v>-2.3577584571807227E-3</v>
      </c>
      <c r="BS377" s="3">
        <f t="shared" si="258"/>
        <v>6.5404157370599894E-3</v>
      </c>
      <c r="BT377" s="3"/>
      <c r="BU377" s="3">
        <f t="shared" si="259"/>
        <v>4.9287682171616385E-3</v>
      </c>
      <c r="BV377" s="3">
        <f t="shared" si="259"/>
        <v>-2.1623326412098055E-2</v>
      </c>
      <c r="BW377" s="3">
        <f t="shared" si="260"/>
        <v>2.3541190210113801E-2</v>
      </c>
      <c r="BX377" s="3"/>
      <c r="BY377" s="3">
        <f t="shared" si="261"/>
        <v>4.9460017312170507E-3</v>
      </c>
      <c r="BZ377" s="3">
        <f t="shared" si="261"/>
        <v>-1.3666666340098315E-2</v>
      </c>
    </row>
    <row r="378" spans="1:78" s="2" customFormat="1" hidden="1">
      <c r="A378" s="11">
        <v>41806</v>
      </c>
      <c r="B378">
        <v>88.650002000000001</v>
      </c>
      <c r="C378">
        <f t="shared" si="239"/>
        <v>93.879997000000003</v>
      </c>
      <c r="D378">
        <f t="shared" si="240"/>
        <v>80.739998</v>
      </c>
      <c r="E378" s="10">
        <f t="shared" si="244"/>
        <v>2.4894317313481362E-2</v>
      </c>
      <c r="F378" s="10">
        <f t="shared" si="245"/>
        <v>4.0590015418450809E-2</v>
      </c>
      <c r="G378" s="33">
        <f t="shared" si="262"/>
        <v>0.39361371752782509</v>
      </c>
      <c r="H378" s="33">
        <f t="shared" si="263"/>
        <v>0.57760604542645677</v>
      </c>
      <c r="I378" s="10">
        <f t="shared" si="246"/>
        <v>0.57760604542645677</v>
      </c>
      <c r="J378">
        <f t="shared" si="279"/>
        <v>0.44448371595978864</v>
      </c>
      <c r="K378">
        <f t="shared" si="289"/>
        <v>0.71255125123699092</v>
      </c>
      <c r="L378">
        <f t="shared" si="290"/>
        <v>-1.059288199939195E-3</v>
      </c>
      <c r="M378">
        <f t="shared" si="283"/>
        <v>-9.3993164114608099E-5</v>
      </c>
      <c r="N378">
        <f t="shared" si="247"/>
        <v>8.6876553224212827E-4</v>
      </c>
      <c r="P378" s="2">
        <f t="shared" si="264"/>
        <v>-0.3199989999999957</v>
      </c>
      <c r="Q378" s="2">
        <f t="shared" si="265"/>
        <v>0</v>
      </c>
      <c r="R378" s="2">
        <f t="shared" si="266"/>
        <v>-0.3199989999999957</v>
      </c>
      <c r="S378" s="2">
        <f t="shared" si="286"/>
        <v>-0.28909063636363574</v>
      </c>
      <c r="T378" s="2">
        <f t="shared" si="287"/>
        <v>-0.31799969999999933</v>
      </c>
      <c r="U378" s="9">
        <f t="shared" si="248"/>
        <v>0.90909090909090906</v>
      </c>
      <c r="V378" s="9">
        <f t="shared" si="249"/>
        <v>47.61904761904762</v>
      </c>
      <c r="W378" s="9">
        <f t="shared" si="250"/>
        <v>0.47142857142857147</v>
      </c>
      <c r="X378" s="9">
        <f t="shared" si="288"/>
        <v>0</v>
      </c>
      <c r="Y378" s="9">
        <f t="shared" si="251"/>
        <v>0.9</v>
      </c>
      <c r="AA378" s="8">
        <f t="shared" si="252"/>
        <v>5.0167810529206029</v>
      </c>
      <c r="AD378" s="7">
        <f t="shared" si="267"/>
        <v>-3.603190415571232E-3</v>
      </c>
      <c r="AE378" s="6">
        <f t="shared" si="271"/>
        <v>2.2566286811469879E-4</v>
      </c>
      <c r="AF378" s="6">
        <f t="shared" si="241"/>
        <v>1.9164895946680869E-3</v>
      </c>
      <c r="AG378" s="6">
        <f t="shared" si="242"/>
        <v>-3.8286103750614347E-3</v>
      </c>
      <c r="AI378">
        <f t="shared" si="243"/>
        <v>2.3011393098945147E-8</v>
      </c>
      <c r="AL378" s="7">
        <f t="shared" si="272"/>
        <v>-1.522474240789869E-2</v>
      </c>
      <c r="AM378" s="6">
        <f t="shared" si="273"/>
        <v>-3.0546142890007589E-3</v>
      </c>
      <c r="AN378" s="6">
        <f t="shared" si="268"/>
        <v>1.9195364944849887E-3</v>
      </c>
      <c r="AO378" s="6">
        <f t="shared" si="269"/>
        <v>-1.2178259576122036E-2</v>
      </c>
      <c r="AQ378">
        <f t="shared" si="270"/>
        <v>2.3392745473723671E-7</v>
      </c>
      <c r="AT378" s="7">
        <f t="shared" si="277"/>
        <v>-6.7453655789001064E-3</v>
      </c>
      <c r="AU378" s="6">
        <f t="shared" si="278"/>
        <v>2.1572088040998739E-2</v>
      </c>
      <c r="AV378" s="6">
        <f t="shared" si="274"/>
        <v>1.9030156979552243E-3</v>
      </c>
      <c r="AW378" s="6">
        <f t="shared" si="275"/>
        <v>-2.8338060564535465E-2</v>
      </c>
      <c r="AY378">
        <f t="shared" si="276"/>
        <v>0.26972830347506493</v>
      </c>
      <c r="BB378" s="7">
        <f t="shared" si="284"/>
        <v>2.7677875325939755E-2</v>
      </c>
      <c r="BC378" s="6">
        <f t="shared" si="285"/>
        <v>3.6249207664216729E-2</v>
      </c>
      <c r="BD378" s="6">
        <f t="shared" si="280"/>
        <v>1.9317008365727138E-3</v>
      </c>
      <c r="BE378" s="6">
        <f t="shared" si="281"/>
        <v>-8.2471745493815883E-3</v>
      </c>
      <c r="BG378">
        <f t="shared" si="282"/>
        <v>2.2895240098050683E-2</v>
      </c>
      <c r="BJ378" s="4">
        <f t="shared" si="253"/>
        <v>88.650002000000001</v>
      </c>
      <c r="BK378" s="3">
        <f t="shared" si="254"/>
        <v>-3.603190415571232E-3</v>
      </c>
      <c r="BL378" s="3"/>
      <c r="BM378" s="3">
        <f t="shared" si="255"/>
        <v>1.9164895946680869E-3</v>
      </c>
      <c r="BN378" s="3">
        <f t="shared" si="255"/>
        <v>-3.8286103750614347E-3</v>
      </c>
      <c r="BO378" s="3">
        <f t="shared" si="256"/>
        <v>-1.522474240789869E-2</v>
      </c>
      <c r="BP378" s="3"/>
      <c r="BQ378" s="3">
        <f t="shared" si="257"/>
        <v>1.9195364944849887E-3</v>
      </c>
      <c r="BR378" s="3">
        <f t="shared" si="257"/>
        <v>-1.2178259576122036E-2</v>
      </c>
      <c r="BS378" s="3">
        <f t="shared" si="258"/>
        <v>-6.7453655789001064E-3</v>
      </c>
      <c r="BT378" s="3"/>
      <c r="BU378" s="3">
        <f t="shared" si="259"/>
        <v>1.9030156979552243E-3</v>
      </c>
      <c r="BV378" s="3">
        <f t="shared" si="259"/>
        <v>-2.8338060564535465E-2</v>
      </c>
      <c r="BW378" s="3">
        <f t="shared" si="260"/>
        <v>2.7677875325939755E-2</v>
      </c>
      <c r="BX378" s="3"/>
      <c r="BY378" s="3">
        <f t="shared" si="261"/>
        <v>1.9317008365727138E-3</v>
      </c>
      <c r="BZ378" s="3">
        <f t="shared" si="261"/>
        <v>-8.2471745493815883E-3</v>
      </c>
    </row>
    <row r="379" spans="1:78" s="2" customFormat="1" hidden="1">
      <c r="A379" s="11">
        <v>41813</v>
      </c>
      <c r="B379">
        <v>89.730002999999996</v>
      </c>
      <c r="C379">
        <f t="shared" si="239"/>
        <v>92.43</v>
      </c>
      <c r="D379">
        <f t="shared" si="240"/>
        <v>80.739998</v>
      </c>
      <c r="E379" s="10">
        <f t="shared" si="244"/>
        <v>1.2875270765579939E-2</v>
      </c>
      <c r="F379" s="10">
        <f t="shared" si="245"/>
        <v>4.5848947954579694E-2</v>
      </c>
      <c r="G379" s="33">
        <f t="shared" si="262"/>
        <v>0.20357590555306235</v>
      </c>
      <c r="H379" s="33">
        <f t="shared" si="263"/>
        <v>0.65244196736545534</v>
      </c>
      <c r="I379" s="10">
        <f t="shared" si="246"/>
        <v>0.65244196736545534</v>
      </c>
      <c r="J379">
        <f t="shared" si="279"/>
        <v>0.45212597374604163</v>
      </c>
      <c r="K379">
        <f t="shared" si="289"/>
        <v>0.70143581024564039</v>
      </c>
      <c r="L379">
        <f t="shared" si="290"/>
        <v>-1.1986747592638127E-3</v>
      </c>
      <c r="M379">
        <f t="shared" si="283"/>
        <v>-2.864427423669846E-4</v>
      </c>
      <c r="N379">
        <f t="shared" si="247"/>
        <v>8.210088152071453E-4</v>
      </c>
      <c r="P379" s="2">
        <f t="shared" si="264"/>
        <v>1.0800009999999958</v>
      </c>
      <c r="Q379" s="2">
        <f t="shared" si="265"/>
        <v>1.0800009999999958</v>
      </c>
      <c r="R379" s="2">
        <f t="shared" si="266"/>
        <v>0</v>
      </c>
      <c r="S379" s="2">
        <f t="shared" si="286"/>
        <v>-0.28909063636363574</v>
      </c>
      <c r="T379" s="2">
        <f t="shared" si="287"/>
        <v>-0.27999994999999983</v>
      </c>
      <c r="U379" s="9">
        <f t="shared" si="248"/>
        <v>1.032466742810618</v>
      </c>
      <c r="V379" s="9">
        <f t="shared" si="249"/>
        <v>50.798702928976859</v>
      </c>
      <c r="W379" s="9">
        <f t="shared" si="250"/>
        <v>0.44281167363920831</v>
      </c>
      <c r="X379" s="9">
        <f t="shared" si="288"/>
        <v>0.28709492848795909</v>
      </c>
      <c r="Y379" s="9">
        <f t="shared" si="251"/>
        <v>0.89741614564360839</v>
      </c>
      <c r="AA379" s="8">
        <f t="shared" si="252"/>
        <v>4.9931748018440656</v>
      </c>
      <c r="AD379" s="7">
        <f t="shared" si="267"/>
        <v>1.2109139662751572E-2</v>
      </c>
      <c r="AE379" s="6">
        <f t="shared" si="271"/>
        <v>4.2529746235901705E-3</v>
      </c>
      <c r="AF379" s="6">
        <f t="shared" si="241"/>
        <v>3.9466533299141061E-3</v>
      </c>
      <c r="AG379" s="6">
        <f t="shared" si="242"/>
        <v>7.876177231387364E-3</v>
      </c>
      <c r="AI379">
        <f t="shared" si="243"/>
        <v>9.7384878775862991E-8</v>
      </c>
      <c r="AL379" s="7">
        <f t="shared" si="272"/>
        <v>1.2560465398981089E-2</v>
      </c>
      <c r="AM379" s="6">
        <f t="shared" si="273"/>
        <v>-4.1440593079712686E-3</v>
      </c>
      <c r="AN379" s="6">
        <f t="shared" si="268"/>
        <v>3.9511005952474667E-3</v>
      </c>
      <c r="AO379" s="6">
        <f t="shared" si="269"/>
        <v>1.6680382504439675E-2</v>
      </c>
      <c r="AQ379">
        <f t="shared" si="270"/>
        <v>4.3885672002274004E-7</v>
      </c>
      <c r="AT379" s="7">
        <f t="shared" si="277"/>
        <v>1.380264272971605E-2</v>
      </c>
      <c r="AU379" s="6">
        <f t="shared" si="278"/>
        <v>1.8296751555500843E-2</v>
      </c>
      <c r="AV379" s="6">
        <f t="shared" si="274"/>
        <v>3.9688923710647136E-3</v>
      </c>
      <c r="AW379" s="6">
        <f t="shared" si="275"/>
        <v>-4.3059737886485868E-3</v>
      </c>
      <c r="AY379">
        <f t="shared" si="276"/>
        <v>6.2277193959790964E-3</v>
      </c>
      <c r="BB379" s="7">
        <f t="shared" si="284"/>
        <v>2.2883329572988869E-2</v>
      </c>
      <c r="BC379" s="6">
        <f t="shared" si="285"/>
        <v>3.5933010402556635E-2</v>
      </c>
      <c r="BD379" s="6">
        <f t="shared" si="280"/>
        <v>4.0009318888632487E-3</v>
      </c>
      <c r="BE379" s="6">
        <f t="shared" si="281"/>
        <v>-1.2395408970670114E-2</v>
      </c>
      <c r="BG379">
        <f t="shared" si="282"/>
        <v>5.1719765860362261E-2</v>
      </c>
      <c r="BJ379" s="4">
        <f t="shared" si="253"/>
        <v>89.730002999999996</v>
      </c>
      <c r="BK379" s="3">
        <f t="shared" si="254"/>
        <v>1.2109139662751572E-2</v>
      </c>
      <c r="BL379" s="3"/>
      <c r="BM379" s="3">
        <f t="shared" si="255"/>
        <v>3.9466533299141061E-3</v>
      </c>
      <c r="BN379" s="3">
        <f t="shared" si="255"/>
        <v>7.876177231387364E-3</v>
      </c>
      <c r="BO379" s="3">
        <f t="shared" si="256"/>
        <v>1.2560465398981089E-2</v>
      </c>
      <c r="BP379" s="3"/>
      <c r="BQ379" s="3">
        <f t="shared" si="257"/>
        <v>3.9511005952474667E-3</v>
      </c>
      <c r="BR379" s="3">
        <f t="shared" si="257"/>
        <v>1.6680382504439675E-2</v>
      </c>
      <c r="BS379" s="3">
        <f t="shared" si="258"/>
        <v>1.380264272971605E-2</v>
      </c>
      <c r="BT379" s="3"/>
      <c r="BU379" s="3">
        <f t="shared" si="259"/>
        <v>3.9688923710647136E-3</v>
      </c>
      <c r="BV379" s="3">
        <f t="shared" si="259"/>
        <v>-4.3059737886485868E-3</v>
      </c>
      <c r="BW379" s="3">
        <f t="shared" si="260"/>
        <v>2.2883329572988869E-2</v>
      </c>
      <c r="BX379" s="3"/>
      <c r="BY379" s="3">
        <f t="shared" si="261"/>
        <v>4.0009318888632487E-3</v>
      </c>
      <c r="BZ379" s="3">
        <f t="shared" si="261"/>
        <v>-1.2395408970670114E-2</v>
      </c>
    </row>
    <row r="380" spans="1:78" s="2" customFormat="1" hidden="1">
      <c r="A380" s="11">
        <v>41820</v>
      </c>
      <c r="B380">
        <v>88.110000999999997</v>
      </c>
      <c r="C380">
        <f t="shared" ref="C380:C443" si="291">MAX(B321:B380)</f>
        <v>91.669998000000007</v>
      </c>
      <c r="D380">
        <f t="shared" ref="D380:D443" si="292">MIN(B321:B380)</f>
        <v>80.739998</v>
      </c>
      <c r="E380" s="10">
        <f t="shared" si="244"/>
        <v>1.7202015703447544E-2</v>
      </c>
      <c r="F380" s="10">
        <f t="shared" si="245"/>
        <v>3.7936471855022448E-2</v>
      </c>
      <c r="G380" s="33">
        <f t="shared" si="262"/>
        <v>0.27198774984438906</v>
      </c>
      <c r="H380" s="33">
        <f t="shared" si="263"/>
        <v>0.53984545853734789</v>
      </c>
      <c r="I380" s="10">
        <f t="shared" si="246"/>
        <v>0.53984545853734789</v>
      </c>
      <c r="J380">
        <f t="shared" si="279"/>
        <v>0.45155704258730539</v>
      </c>
      <c r="K380">
        <f t="shared" si="289"/>
        <v>0.69027446899916001</v>
      </c>
      <c r="L380">
        <f t="shared" si="290"/>
        <v>-1.3161509247462601E-3</v>
      </c>
      <c r="M380">
        <f t="shared" si="283"/>
        <v>-4.729757267942173E-4</v>
      </c>
      <c r="N380">
        <f t="shared" si="247"/>
        <v>7.5885767815683856E-4</v>
      </c>
      <c r="P380" s="2">
        <f t="shared" si="264"/>
        <v>-1.6200019999999995</v>
      </c>
      <c r="Q380" s="2">
        <f t="shared" si="265"/>
        <v>0</v>
      </c>
      <c r="R380" s="2">
        <f t="shared" si="266"/>
        <v>-1.6200019999999995</v>
      </c>
      <c r="S380" s="2">
        <f t="shared" si="286"/>
        <v>-0.36272709090909028</v>
      </c>
      <c r="T380" s="2">
        <f t="shared" si="287"/>
        <v>-0.36100004999999979</v>
      </c>
      <c r="U380" s="9">
        <f t="shared" si="248"/>
        <v>1.0047840461769755</v>
      </c>
      <c r="V380" s="9">
        <f t="shared" si="249"/>
        <v>50.119315748399394</v>
      </c>
      <c r="W380" s="9">
        <f t="shared" si="250"/>
        <v>0.44892615826440546</v>
      </c>
      <c r="X380" s="9">
        <f t="shared" si="288"/>
        <v>0.22575223721748172</v>
      </c>
      <c r="Y380" s="9">
        <f t="shared" si="251"/>
        <v>0.89796822986504266</v>
      </c>
      <c r="AA380" s="8">
        <f t="shared" si="252"/>
        <v>4.9992102883949103</v>
      </c>
      <c r="AD380" s="7">
        <f t="shared" si="267"/>
        <v>-1.8219149515512168E-2</v>
      </c>
      <c r="AE380" s="6">
        <f t="shared" si="271"/>
        <v>-3.055004926380298E-3</v>
      </c>
      <c r="AF380" s="6">
        <f t="shared" si="241"/>
        <v>7.5374617360763167E-3</v>
      </c>
      <c r="AG380" s="6">
        <f t="shared" si="242"/>
        <v>-1.5160451860181319E-2</v>
      </c>
      <c r="AI380">
        <f t="shared" si="243"/>
        <v>3.6081522857908199E-7</v>
      </c>
      <c r="AL380" s="7">
        <f t="shared" si="272"/>
        <v>-9.7132002683318029E-3</v>
      </c>
      <c r="AM380" s="6">
        <f t="shared" si="273"/>
        <v>-3.5715970202328047E-3</v>
      </c>
      <c r="AN380" s="6">
        <f t="shared" si="268"/>
        <v>7.6169200902912173E-3</v>
      </c>
      <c r="AO380" s="6">
        <f t="shared" si="269"/>
        <v>-6.1579434856095299E-3</v>
      </c>
      <c r="AQ380">
        <f t="shared" si="270"/>
        <v>5.9811148220758438E-8</v>
      </c>
      <c r="AT380" s="7">
        <f t="shared" si="277"/>
        <v>-1.7661733535816709E-2</v>
      </c>
      <c r="AU380" s="6">
        <f t="shared" si="278"/>
        <v>1.2259793240788793E-2</v>
      </c>
      <c r="AV380" s="6">
        <f t="shared" si="274"/>
        <v>7.3279006391656337E-3</v>
      </c>
      <c r="AW380" s="6">
        <f t="shared" si="275"/>
        <v>-3.0007153728670188E-2</v>
      </c>
      <c r="AY380">
        <f t="shared" si="276"/>
        <v>0.30243766675588918</v>
      </c>
      <c r="BB380" s="7">
        <f t="shared" si="284"/>
        <v>5.8050701167926761E-3</v>
      </c>
      <c r="BC380" s="6">
        <f t="shared" si="285"/>
        <v>3.366369149050738E-2</v>
      </c>
      <c r="BD380" s="6">
        <f t="shared" si="280"/>
        <v>7.6896059186710095E-3</v>
      </c>
      <c r="BE380" s="6">
        <f t="shared" si="281"/>
        <v>-2.7387858790428113E-2</v>
      </c>
      <c r="BG380">
        <f t="shared" si="282"/>
        <v>0.25249395757493975</v>
      </c>
      <c r="BJ380" s="4">
        <f t="shared" si="253"/>
        <v>88.110000999999997</v>
      </c>
      <c r="BK380" s="3">
        <f t="shared" si="254"/>
        <v>-1.8219149515512168E-2</v>
      </c>
      <c r="BL380" s="3"/>
      <c r="BM380" s="3">
        <f t="shared" si="255"/>
        <v>7.5374617360763167E-3</v>
      </c>
      <c r="BN380" s="3">
        <f t="shared" si="255"/>
        <v>-1.5160451860181319E-2</v>
      </c>
      <c r="BO380" s="3">
        <f t="shared" si="256"/>
        <v>-9.7132002683318029E-3</v>
      </c>
      <c r="BP380" s="3"/>
      <c r="BQ380" s="3">
        <f t="shared" si="257"/>
        <v>7.6169200902912173E-3</v>
      </c>
      <c r="BR380" s="3">
        <f t="shared" si="257"/>
        <v>-6.1579434856095299E-3</v>
      </c>
      <c r="BS380" s="3">
        <f t="shared" si="258"/>
        <v>-1.7661733535816709E-2</v>
      </c>
      <c r="BT380" s="3"/>
      <c r="BU380" s="3">
        <f t="shared" si="259"/>
        <v>7.3279006391656337E-3</v>
      </c>
      <c r="BV380" s="3">
        <f t="shared" si="259"/>
        <v>-3.0007153728670188E-2</v>
      </c>
      <c r="BW380" s="3">
        <f t="shared" si="260"/>
        <v>5.8050701167926761E-3</v>
      </c>
      <c r="BX380" s="3"/>
      <c r="BY380" s="3">
        <f t="shared" si="261"/>
        <v>7.6896059186710095E-3</v>
      </c>
      <c r="BZ380" s="3">
        <f t="shared" si="261"/>
        <v>-2.7387858790428113E-2</v>
      </c>
    </row>
    <row r="381" spans="1:78" s="2" customFormat="1" hidden="1">
      <c r="A381" s="11">
        <v>41827</v>
      </c>
      <c r="B381">
        <v>89.75</v>
      </c>
      <c r="C381">
        <f t="shared" si="291"/>
        <v>90.980002999999996</v>
      </c>
      <c r="D381">
        <f t="shared" si="292"/>
        <v>80.739998</v>
      </c>
      <c r="E381" s="10">
        <f t="shared" si="244"/>
        <v>5.9114895641271935E-3</v>
      </c>
      <c r="F381" s="10">
        <f t="shared" si="245"/>
        <v>4.5945722933913226E-2</v>
      </c>
      <c r="G381" s="33">
        <f t="shared" si="262"/>
        <v>9.3468856934789665E-2</v>
      </c>
      <c r="H381" s="33">
        <f t="shared" si="263"/>
        <v>0.65381909946389893</v>
      </c>
      <c r="I381" s="10">
        <f t="shared" si="246"/>
        <v>0.65381909946389893</v>
      </c>
      <c r="J381">
        <f t="shared" si="279"/>
        <v>0.4579910509188313</v>
      </c>
      <c r="K381">
        <f t="shared" si="289"/>
        <v>0.67906019902352088</v>
      </c>
      <c r="L381">
        <f t="shared" si="290"/>
        <v>-1.4114205660788618E-3</v>
      </c>
      <c r="M381">
        <f t="shared" si="283"/>
        <v>-6.500231625958231E-4</v>
      </c>
      <c r="N381">
        <f t="shared" si="247"/>
        <v>6.8525766313473483E-4</v>
      </c>
      <c r="P381" s="2">
        <f t="shared" si="264"/>
        <v>1.6399990000000031</v>
      </c>
      <c r="Q381" s="2">
        <f t="shared" si="265"/>
        <v>1.6399990000000031</v>
      </c>
      <c r="R381" s="2">
        <f t="shared" si="266"/>
        <v>0</v>
      </c>
      <c r="S381" s="2">
        <f t="shared" si="286"/>
        <v>-0.32818186363636348</v>
      </c>
      <c r="T381" s="2">
        <f t="shared" si="287"/>
        <v>-0.36100004999999979</v>
      </c>
      <c r="U381" s="9">
        <f t="shared" si="248"/>
        <v>0.90909090909090917</v>
      </c>
      <c r="V381" s="9">
        <f t="shared" si="249"/>
        <v>47.61904761904762</v>
      </c>
      <c r="W381" s="9">
        <f t="shared" si="250"/>
        <v>0.47142857142857147</v>
      </c>
      <c r="X381" s="9">
        <f t="shared" si="288"/>
        <v>0</v>
      </c>
      <c r="Y381" s="9">
        <f t="shared" si="251"/>
        <v>0.9</v>
      </c>
      <c r="AA381" s="8">
        <f t="shared" si="252"/>
        <v>5.0301048800105379</v>
      </c>
      <c r="AD381" s="7">
        <f t="shared" si="267"/>
        <v>1.8441982140300468E-2</v>
      </c>
      <c r="AE381" s="6">
        <f t="shared" si="271"/>
        <v>1.1141631239415008E-4</v>
      </c>
      <c r="AF381" s="6">
        <f t="shared" si="241"/>
        <v>8.9033234670307347E-3</v>
      </c>
      <c r="AG381" s="6">
        <f t="shared" si="242"/>
        <v>1.83298772868624E-2</v>
      </c>
      <c r="AI381">
        <f t="shared" si="243"/>
        <v>5.2744803979816964E-7</v>
      </c>
      <c r="AL381" s="7">
        <f t="shared" si="272"/>
        <v>1.2331972287539883E-2</v>
      </c>
      <c r="AM381" s="6">
        <f t="shared" si="273"/>
        <v>-1.1376247427380241E-5</v>
      </c>
      <c r="AN381" s="6">
        <f t="shared" si="268"/>
        <v>9.0517726357067663E-3</v>
      </c>
      <c r="AO381" s="6">
        <f t="shared" si="269"/>
        <v>1.2343378748594697E-2</v>
      </c>
      <c r="AQ381">
        <f t="shared" si="270"/>
        <v>2.403138784404719E-7</v>
      </c>
      <c r="AT381" s="7">
        <f t="shared" si="277"/>
        <v>6.8198710682868206E-3</v>
      </c>
      <c r="AU381" s="6">
        <f t="shared" si="278"/>
        <v>9.1760616896248079E-3</v>
      </c>
      <c r="AV381" s="6">
        <f t="shared" si="274"/>
        <v>8.5739603171546327E-3</v>
      </c>
      <c r="AW381" s="6">
        <f t="shared" si="275"/>
        <v>-2.4866117219556703E-3</v>
      </c>
      <c r="AY381">
        <f t="shared" si="276"/>
        <v>2.0768361072121514E-3</v>
      </c>
      <c r="BB381" s="7">
        <f t="shared" si="284"/>
        <v>1.5269197609028604E-2</v>
      </c>
      <c r="BC381" s="6">
        <f t="shared" si="285"/>
        <v>3.3108775915143426E-2</v>
      </c>
      <c r="BD381" s="6">
        <f t="shared" si="280"/>
        <v>9.0914019010157054E-3</v>
      </c>
      <c r="BE381" s="6">
        <f t="shared" si="281"/>
        <v>-1.7896686395772056E-2</v>
      </c>
      <c r="BG381">
        <f t="shared" si="282"/>
        <v>0.10781522299126355</v>
      </c>
      <c r="BJ381" s="4">
        <f t="shared" si="253"/>
        <v>89.75</v>
      </c>
      <c r="BK381" s="3">
        <f t="shared" si="254"/>
        <v>1.8441982140300468E-2</v>
      </c>
      <c r="BL381" s="3"/>
      <c r="BM381" s="3">
        <f t="shared" si="255"/>
        <v>8.9033234670307347E-3</v>
      </c>
      <c r="BN381" s="3">
        <f t="shared" si="255"/>
        <v>1.83298772868624E-2</v>
      </c>
      <c r="BO381" s="3">
        <f t="shared" si="256"/>
        <v>1.2331972287539883E-2</v>
      </c>
      <c r="BP381" s="3"/>
      <c r="BQ381" s="3">
        <f t="shared" si="257"/>
        <v>9.0517726357067663E-3</v>
      </c>
      <c r="BR381" s="3">
        <f t="shared" si="257"/>
        <v>1.2343378748594697E-2</v>
      </c>
      <c r="BS381" s="3">
        <f t="shared" si="258"/>
        <v>6.8198710682868206E-3</v>
      </c>
      <c r="BT381" s="3"/>
      <c r="BU381" s="3">
        <f t="shared" si="259"/>
        <v>8.5739603171546327E-3</v>
      </c>
      <c r="BV381" s="3">
        <f t="shared" si="259"/>
        <v>-2.4866117219556703E-3</v>
      </c>
      <c r="BW381" s="3">
        <f t="shared" si="260"/>
        <v>1.5269197609028604E-2</v>
      </c>
      <c r="BX381" s="3"/>
      <c r="BY381" s="3">
        <f t="shared" si="261"/>
        <v>9.0914019010157054E-3</v>
      </c>
      <c r="BZ381" s="3">
        <f t="shared" si="261"/>
        <v>-1.7896686395772056E-2</v>
      </c>
    </row>
    <row r="382" spans="1:78" s="2" customFormat="1" hidden="1">
      <c r="A382" s="11">
        <v>41834</v>
      </c>
      <c r="B382">
        <v>90.349997999999999</v>
      </c>
      <c r="C382">
        <f t="shared" si="291"/>
        <v>90.349997999999999</v>
      </c>
      <c r="D382">
        <f t="shared" si="292"/>
        <v>80.739998</v>
      </c>
      <c r="E382" s="10">
        <f t="shared" si="244"/>
        <v>0</v>
      </c>
      <c r="F382" s="10">
        <f t="shared" si="245"/>
        <v>4.8839412966904791E-2</v>
      </c>
      <c r="G382" s="33">
        <f t="shared" si="262"/>
        <v>0</v>
      </c>
      <c r="H382" s="33">
        <f t="shared" si="263"/>
        <v>0.69499703052441397</v>
      </c>
      <c r="I382" s="10">
        <f t="shared" si="246"/>
        <v>0.69499703052441397</v>
      </c>
      <c r="J382">
        <f t="shared" si="279"/>
        <v>0.46315267530479987</v>
      </c>
      <c r="K382">
        <f t="shared" si="289"/>
        <v>0.66783422076092114</v>
      </c>
      <c r="L382">
        <f t="shared" si="290"/>
        <v>-1.4841709140560834E-3</v>
      </c>
      <c r="M382">
        <f t="shared" si="283"/>
        <v>-8.1453286548119027E-4</v>
      </c>
      <c r="N382">
        <f t="shared" si="247"/>
        <v>6.0267424371740377E-4</v>
      </c>
      <c r="P382" s="2">
        <f t="shared" si="264"/>
        <v>0.59999799999999937</v>
      </c>
      <c r="Q382" s="2">
        <f t="shared" si="265"/>
        <v>0.59999799999999937</v>
      </c>
      <c r="R382" s="2">
        <f t="shared" si="266"/>
        <v>0</v>
      </c>
      <c r="S382" s="2">
        <f t="shared" si="286"/>
        <v>-0.32818186363636348</v>
      </c>
      <c r="T382" s="2">
        <f t="shared" si="287"/>
        <v>-0.36100004999999979</v>
      </c>
      <c r="U382" s="9">
        <f t="shared" si="248"/>
        <v>0.90909090909090917</v>
      </c>
      <c r="V382" s="9">
        <f t="shared" si="249"/>
        <v>47.61904761904762</v>
      </c>
      <c r="W382" s="9">
        <f t="shared" si="250"/>
        <v>0.47142857142857147</v>
      </c>
      <c r="X382" s="9">
        <f t="shared" si="288"/>
        <v>0</v>
      </c>
      <c r="Y382" s="9">
        <f t="shared" si="251"/>
        <v>0.9</v>
      </c>
      <c r="AA382" s="8">
        <f t="shared" si="252"/>
        <v>5.0351839209770883</v>
      </c>
      <c r="AD382" s="7">
        <f t="shared" si="267"/>
        <v>6.662967533711716E-3</v>
      </c>
      <c r="AE382" s="6">
        <f t="shared" si="271"/>
        <v>1.2552474837006092E-2</v>
      </c>
      <c r="AF382" s="6">
        <f t="shared" si="241"/>
        <v>2.9274763500178646E-3</v>
      </c>
      <c r="AG382" s="6">
        <f t="shared" si="242"/>
        <v>-5.9021818966576503E-3</v>
      </c>
      <c r="AI382">
        <f t="shared" si="243"/>
        <v>5.4687207443066406E-8</v>
      </c>
      <c r="AL382" s="7">
        <f t="shared" si="272"/>
        <v>6.8858001585001116E-3</v>
      </c>
      <c r="AM382" s="6">
        <f t="shared" si="273"/>
        <v>5.5162593941723206E-3</v>
      </c>
      <c r="AN382" s="6">
        <f t="shared" si="268"/>
        <v>2.8038533670805268E-3</v>
      </c>
      <c r="AO382" s="6">
        <f t="shared" si="269"/>
        <v>1.3231307732389837E-3</v>
      </c>
      <c r="AQ382">
        <f t="shared" si="270"/>
        <v>2.7613171026687556E-9</v>
      </c>
      <c r="AT382" s="7">
        <f t="shared" si="277"/>
        <v>3.770197413353099E-3</v>
      </c>
      <c r="AU382" s="6">
        <f t="shared" si="278"/>
        <v>5.4985892981448386E-3</v>
      </c>
      <c r="AV382" s="6">
        <f t="shared" si="274"/>
        <v>2.9277025084260225E-3</v>
      </c>
      <c r="AW382" s="6">
        <f t="shared" si="275"/>
        <v>-1.7338710801641758E-3</v>
      </c>
      <c r="AY382">
        <f t="shared" si="276"/>
        <v>1.0097639886403104E-3</v>
      </c>
      <c r="BB382" s="7">
        <f t="shared" si="284"/>
        <v>1.2249574242351522E-2</v>
      </c>
      <c r="BC382" s="6">
        <f t="shared" si="285"/>
        <v>3.0811766991322532E-2</v>
      </c>
      <c r="BD382" s="6">
        <f t="shared" si="280"/>
        <v>2.8664092259151944E-3</v>
      </c>
      <c r="BE382" s="6">
        <f t="shared" si="281"/>
        <v>-1.8704759593305413E-2</v>
      </c>
      <c r="BG382">
        <f t="shared" si="282"/>
        <v>0.11777119747195959</v>
      </c>
      <c r="BJ382" s="4">
        <f t="shared" si="253"/>
        <v>90.349997999999999</v>
      </c>
      <c r="BK382" s="3">
        <f t="shared" si="254"/>
        <v>6.662967533711716E-3</v>
      </c>
      <c r="BL382" s="3"/>
      <c r="BM382" s="3">
        <f t="shared" si="255"/>
        <v>2.9274763500178646E-3</v>
      </c>
      <c r="BN382" s="3">
        <f t="shared" si="255"/>
        <v>-5.9021818966576503E-3</v>
      </c>
      <c r="BO382" s="3">
        <f t="shared" si="256"/>
        <v>6.8858001585001116E-3</v>
      </c>
      <c r="BP382" s="3"/>
      <c r="BQ382" s="3">
        <f t="shared" si="257"/>
        <v>2.8038533670805268E-3</v>
      </c>
      <c r="BR382" s="3">
        <f t="shared" si="257"/>
        <v>1.3231307732389837E-3</v>
      </c>
      <c r="BS382" s="3">
        <f t="shared" si="258"/>
        <v>3.770197413353099E-3</v>
      </c>
      <c r="BT382" s="3"/>
      <c r="BU382" s="3">
        <f t="shared" si="259"/>
        <v>2.9277025084260225E-3</v>
      </c>
      <c r="BV382" s="3">
        <f t="shared" si="259"/>
        <v>-1.7338710801641758E-3</v>
      </c>
      <c r="BW382" s="3">
        <f t="shared" si="260"/>
        <v>1.2249574242351522E-2</v>
      </c>
      <c r="BX382" s="3"/>
      <c r="BY382" s="3">
        <f t="shared" si="261"/>
        <v>2.8664092259151944E-3</v>
      </c>
      <c r="BZ382" s="3">
        <f t="shared" si="261"/>
        <v>-1.8704759593305413E-2</v>
      </c>
    </row>
    <row r="383" spans="1:78" s="2" customFormat="1" hidden="1">
      <c r="A383" s="11">
        <v>41841</v>
      </c>
      <c r="B383">
        <v>90.800003000000004</v>
      </c>
      <c r="C383">
        <f t="shared" si="291"/>
        <v>90.800003000000004</v>
      </c>
      <c r="D383">
        <f t="shared" si="292"/>
        <v>80.739998</v>
      </c>
      <c r="E383" s="10">
        <f t="shared" si="244"/>
        <v>0</v>
      </c>
      <c r="F383" s="10">
        <f t="shared" si="245"/>
        <v>5.0997128553578019E-2</v>
      </c>
      <c r="G383" s="33">
        <f t="shared" si="262"/>
        <v>0</v>
      </c>
      <c r="H383" s="33">
        <f t="shared" si="263"/>
        <v>0.72570186160971628</v>
      </c>
      <c r="I383" s="10">
        <f t="shared" si="246"/>
        <v>0.72570186160971628</v>
      </c>
      <c r="J383">
        <f t="shared" si="279"/>
        <v>0.47396371164761325</v>
      </c>
      <c r="K383">
        <f t="shared" si="289"/>
        <v>0.6570997569075554</v>
      </c>
      <c r="L383">
        <f t="shared" si="290"/>
        <v>-1.533516810304705E-3</v>
      </c>
      <c r="M383">
        <f t="shared" si="283"/>
        <v>-9.6364494448045537E-4</v>
      </c>
      <c r="N383">
        <f t="shared" si="247"/>
        <v>5.128846792418247E-4</v>
      </c>
      <c r="P383" s="2">
        <f t="shared" si="264"/>
        <v>0.45000500000000443</v>
      </c>
      <c r="Q383" s="2">
        <f t="shared" si="265"/>
        <v>0.45000500000000443</v>
      </c>
      <c r="R383" s="2">
        <f t="shared" si="266"/>
        <v>0</v>
      </c>
      <c r="S383" s="2">
        <f t="shared" si="286"/>
        <v>-0.32818186363636348</v>
      </c>
      <c r="T383" s="2">
        <f t="shared" si="287"/>
        <v>-0.27000005000000016</v>
      </c>
      <c r="U383" s="9">
        <f t="shared" si="248"/>
        <v>1.2154881587479829</v>
      </c>
      <c r="V383" s="9">
        <f t="shared" si="249"/>
        <v>54.863220728513383</v>
      </c>
      <c r="W383" s="9">
        <f t="shared" si="250"/>
        <v>0.40623101344337953</v>
      </c>
      <c r="X383" s="9">
        <f t="shared" si="288"/>
        <v>0.65408516272877182</v>
      </c>
      <c r="Y383" s="9">
        <f t="shared" si="251"/>
        <v>0.89411323353544103</v>
      </c>
      <c r="AA383" s="8">
        <f t="shared" si="252"/>
        <v>4.9748208433056753</v>
      </c>
      <c r="AD383" s="7">
        <f t="shared" si="267"/>
        <v>4.9683237447946524E-3</v>
      </c>
      <c r="AE383" s="6">
        <f t="shared" si="271"/>
        <v>5.8156456392531846E-3</v>
      </c>
      <c r="AF383" s="6">
        <f t="shared" si="241"/>
        <v>4.2880153007022554E-4</v>
      </c>
      <c r="AG383" s="6">
        <f t="shared" si="242"/>
        <v>-7.7760244131817261E-4</v>
      </c>
      <c r="AI383">
        <f t="shared" si="243"/>
        <v>9.4923949253372383E-10</v>
      </c>
      <c r="AL383" s="7">
        <f t="shared" si="272"/>
        <v>3.0073273418806806E-2</v>
      </c>
      <c r="AM383" s="6">
        <f t="shared" si="273"/>
        <v>9.8944613991287494E-3</v>
      </c>
      <c r="AN383" s="6">
        <f t="shared" si="268"/>
        <v>4.2573797788712504E-4</v>
      </c>
      <c r="AO383" s="6">
        <f t="shared" si="269"/>
        <v>2.0227083728420095E-2</v>
      </c>
      <c r="AQ383">
        <f t="shared" si="270"/>
        <v>6.4532321160333915E-7</v>
      </c>
      <c r="AT383" s="7">
        <f t="shared" si="277"/>
        <v>2.4414589302275819E-2</v>
      </c>
      <c r="AU383" s="6">
        <f t="shared" si="278"/>
        <v>5.3005464211623339E-3</v>
      </c>
      <c r="AV383" s="6">
        <f t="shared" si="274"/>
        <v>4.2771574930128352E-4</v>
      </c>
      <c r="AW383" s="6">
        <f t="shared" si="275"/>
        <v>1.9164292764701975E-2</v>
      </c>
      <c r="AY383">
        <f t="shared" si="276"/>
        <v>0.12335929139936738</v>
      </c>
      <c r="BB383" s="7">
        <f t="shared" si="284"/>
        <v>2.5656766633010954E-2</v>
      </c>
      <c r="BC383" s="6">
        <f t="shared" si="285"/>
        <v>2.8834946889348515E-2</v>
      </c>
      <c r="BD383" s="6">
        <f t="shared" si="280"/>
        <v>4.2964175005515652E-4</v>
      </c>
      <c r="BE383" s="6">
        <f t="shared" si="281"/>
        <v>-2.7767850664658228E-3</v>
      </c>
      <c r="BG383">
        <f t="shared" si="282"/>
        <v>2.5954899975125082E-3</v>
      </c>
      <c r="BJ383" s="4">
        <f t="shared" si="253"/>
        <v>90.800003000000004</v>
      </c>
      <c r="BK383" s="3">
        <f t="shared" si="254"/>
        <v>4.9683237447946524E-3</v>
      </c>
      <c r="BL383" s="3"/>
      <c r="BM383" s="3">
        <f t="shared" si="255"/>
        <v>4.2880153007022554E-4</v>
      </c>
      <c r="BN383" s="3">
        <f t="shared" si="255"/>
        <v>-7.7760244131817261E-4</v>
      </c>
      <c r="BO383" s="3">
        <f t="shared" si="256"/>
        <v>3.0073273418806806E-2</v>
      </c>
      <c r="BP383" s="3"/>
      <c r="BQ383" s="3">
        <f t="shared" si="257"/>
        <v>4.2573797788712504E-4</v>
      </c>
      <c r="BR383" s="3">
        <f t="shared" si="257"/>
        <v>2.0227083728420095E-2</v>
      </c>
      <c r="BS383" s="3">
        <f t="shared" si="258"/>
        <v>2.4414589302275819E-2</v>
      </c>
      <c r="BT383" s="3"/>
      <c r="BU383" s="3">
        <f t="shared" si="259"/>
        <v>4.2771574930128352E-4</v>
      </c>
      <c r="BV383" s="3">
        <f t="shared" si="259"/>
        <v>1.9164292764701975E-2</v>
      </c>
      <c r="BW383" s="3">
        <f t="shared" si="260"/>
        <v>2.5656766633010954E-2</v>
      </c>
      <c r="BX383" s="3"/>
      <c r="BY383" s="3">
        <f t="shared" si="261"/>
        <v>4.2964175005515652E-4</v>
      </c>
      <c r="BZ383" s="3">
        <f t="shared" si="261"/>
        <v>-2.7767850664658228E-3</v>
      </c>
    </row>
    <row r="384" spans="1:78" s="2" customFormat="1" hidden="1">
      <c r="A384" s="11">
        <v>41848</v>
      </c>
      <c r="B384">
        <v>89.589995999999999</v>
      </c>
      <c r="C384">
        <f t="shared" si="291"/>
        <v>90.800003000000004</v>
      </c>
      <c r="D384">
        <f t="shared" si="292"/>
        <v>80.739998</v>
      </c>
      <c r="E384" s="10">
        <f t="shared" si="244"/>
        <v>5.8263456695120692E-3</v>
      </c>
      <c r="F384" s="10">
        <f t="shared" si="245"/>
        <v>4.5170782884065959E-2</v>
      </c>
      <c r="G384" s="33">
        <f t="shared" si="262"/>
        <v>9.2122613755583976E-2</v>
      </c>
      <c r="H384" s="33">
        <f t="shared" si="263"/>
        <v>0.64279150922969086</v>
      </c>
      <c r="I384" s="10">
        <f t="shared" si="246"/>
        <v>0.64279150922969086</v>
      </c>
      <c r="J384">
        <f t="shared" si="279"/>
        <v>0.47354060520567831</v>
      </c>
      <c r="K384">
        <f t="shared" si="289"/>
        <v>0.64664759770795666</v>
      </c>
      <c r="L384">
        <f t="shared" si="290"/>
        <v>-1.559093368619793E-3</v>
      </c>
      <c r="M384">
        <f t="shared" si="283"/>
        <v>-1.0951362848423722E-3</v>
      </c>
      <c r="N384">
        <f t="shared" si="247"/>
        <v>4.1756137539967879E-4</v>
      </c>
      <c r="P384" s="2">
        <f t="shared" si="264"/>
        <v>-1.2100070000000045</v>
      </c>
      <c r="Q384" s="2">
        <f t="shared" si="265"/>
        <v>0</v>
      </c>
      <c r="R384" s="2">
        <f t="shared" si="266"/>
        <v>-1.2100070000000045</v>
      </c>
      <c r="S384" s="2">
        <f t="shared" si="286"/>
        <v>-0.38318218181818187</v>
      </c>
      <c r="T384" s="2">
        <f t="shared" si="287"/>
        <v>-0.33050040000000036</v>
      </c>
      <c r="U384" s="9">
        <f t="shared" si="248"/>
        <v>1.1594000546389096</v>
      </c>
      <c r="V384" s="9">
        <f t="shared" si="249"/>
        <v>53.690841219913835</v>
      </c>
      <c r="W384" s="9">
        <f t="shared" si="250"/>
        <v>0.4167824290207755</v>
      </c>
      <c r="X384" s="9">
        <f t="shared" si="288"/>
        <v>0.54822959714873221</v>
      </c>
      <c r="Y384" s="9">
        <f t="shared" si="251"/>
        <v>0.89506593362566145</v>
      </c>
      <c r="AA384" s="8">
        <f t="shared" si="252"/>
        <v>4.9858065292275153</v>
      </c>
      <c r="AD384" s="7">
        <f t="shared" si="267"/>
        <v>-1.3415656685248823E-2</v>
      </c>
      <c r="AE384" s="6">
        <f t="shared" si="271"/>
        <v>-4.2236664702270856E-3</v>
      </c>
      <c r="AF384" s="6">
        <f t="shared" si="241"/>
        <v>4.541690022411316E-3</v>
      </c>
      <c r="AG384" s="6">
        <f t="shared" si="242"/>
        <v>-9.1826632714509023E-3</v>
      </c>
      <c r="AI384">
        <f t="shared" si="243"/>
        <v>1.3237253494011522E-7</v>
      </c>
      <c r="AL384" s="7">
        <f t="shared" si="272"/>
        <v>-1.7843654067423421E-3</v>
      </c>
      <c r="AM384" s="6">
        <f t="shared" si="273"/>
        <v>1.1876670114526113E-2</v>
      </c>
      <c r="AN384" s="6">
        <f t="shared" si="268"/>
        <v>4.6368300260493369E-3</v>
      </c>
      <c r="AO384" s="6">
        <f t="shared" si="269"/>
        <v>-1.355644189719547E-2</v>
      </c>
      <c r="AQ384">
        <f t="shared" si="270"/>
        <v>2.8986926957734495E-7</v>
      </c>
      <c r="AT384" s="7">
        <f t="shared" si="277"/>
        <v>6.9444164652262509E-3</v>
      </c>
      <c r="AU384" s="6">
        <f t="shared" si="278"/>
        <v>4.7356292001501515E-3</v>
      </c>
      <c r="AV384" s="6">
        <f t="shared" si="274"/>
        <v>4.6295312443916659E-3</v>
      </c>
      <c r="AW384" s="6">
        <f t="shared" si="275"/>
        <v>2.2430919712524162E-3</v>
      </c>
      <c r="AY384">
        <f t="shared" si="276"/>
        <v>1.6899756000046998E-3</v>
      </c>
      <c r="BB384" s="7">
        <f t="shared" si="284"/>
        <v>-1.0041168022587134E-3</v>
      </c>
      <c r="BC384" s="6">
        <f t="shared" si="285"/>
        <v>2.5496436924534165E-2</v>
      </c>
      <c r="BD384" s="6">
        <f t="shared" si="280"/>
        <v>4.4912175572342835E-3</v>
      </c>
      <c r="BE384" s="6">
        <f t="shared" si="281"/>
        <v>-2.6609792445847213E-2</v>
      </c>
      <c r="BG384">
        <f t="shared" si="282"/>
        <v>0.23835145295803659</v>
      </c>
      <c r="BJ384" s="4">
        <f t="shared" si="253"/>
        <v>89.589995999999999</v>
      </c>
      <c r="BK384" s="3">
        <f t="shared" si="254"/>
        <v>-1.3415656685248823E-2</v>
      </c>
      <c r="BL384" s="3"/>
      <c r="BM384" s="3">
        <f t="shared" si="255"/>
        <v>4.541690022411316E-3</v>
      </c>
      <c r="BN384" s="3">
        <f t="shared" si="255"/>
        <v>-9.1826632714509023E-3</v>
      </c>
      <c r="BO384" s="3">
        <f t="shared" si="256"/>
        <v>-1.7843654067423421E-3</v>
      </c>
      <c r="BP384" s="3"/>
      <c r="BQ384" s="3">
        <f t="shared" si="257"/>
        <v>4.6368300260493369E-3</v>
      </c>
      <c r="BR384" s="3">
        <f t="shared" si="257"/>
        <v>-1.355644189719547E-2</v>
      </c>
      <c r="BS384" s="3">
        <f t="shared" si="258"/>
        <v>6.9444164652262509E-3</v>
      </c>
      <c r="BT384" s="3"/>
      <c r="BU384" s="3">
        <f t="shared" si="259"/>
        <v>4.6295312443916659E-3</v>
      </c>
      <c r="BV384" s="3">
        <f t="shared" si="259"/>
        <v>2.2430919712524162E-3</v>
      </c>
      <c r="BW384" s="3">
        <f t="shared" si="260"/>
        <v>-1.0041168022587134E-3</v>
      </c>
      <c r="BX384" s="3"/>
      <c r="BY384" s="3">
        <f t="shared" si="261"/>
        <v>4.4912175572342835E-3</v>
      </c>
      <c r="BZ384" s="3">
        <f t="shared" si="261"/>
        <v>-2.6609792445847213E-2</v>
      </c>
    </row>
    <row r="385" spans="1:78" s="2" customFormat="1" hidden="1">
      <c r="A385" s="11">
        <v>41855</v>
      </c>
      <c r="B385">
        <v>90.620002999999997</v>
      </c>
      <c r="C385">
        <f t="shared" si="291"/>
        <v>90.800003000000004</v>
      </c>
      <c r="D385">
        <f t="shared" si="292"/>
        <v>80.739998</v>
      </c>
      <c r="E385" s="10">
        <f t="shared" si="244"/>
        <v>8.6179064941657138E-4</v>
      </c>
      <c r="F385" s="10">
        <f t="shared" si="245"/>
        <v>5.0135337904161394E-2</v>
      </c>
      <c r="G385" s="33">
        <f t="shared" si="262"/>
        <v>1.3626106591960117E-2</v>
      </c>
      <c r="H385" s="33">
        <f t="shared" si="263"/>
        <v>0.7134383656769514</v>
      </c>
      <c r="I385" s="10">
        <f t="shared" si="246"/>
        <v>0.7134383656769514</v>
      </c>
      <c r="J385">
        <f t="shared" si="279"/>
        <v>0.48047925609845438</v>
      </c>
      <c r="K385">
        <f t="shared" si="289"/>
        <v>0.63685053386812029</v>
      </c>
      <c r="L385">
        <f t="shared" si="290"/>
        <v>-1.5631502937186073E-3</v>
      </c>
      <c r="M385">
        <f t="shared" si="283"/>
        <v>-1.2074743688141089E-3</v>
      </c>
      <c r="N385">
        <f t="shared" si="247"/>
        <v>3.2010833241404859E-4</v>
      </c>
      <c r="P385" s="2">
        <f t="shared" si="264"/>
        <v>1.0300069999999977</v>
      </c>
      <c r="Q385" s="2">
        <f t="shared" si="265"/>
        <v>1.0300069999999977</v>
      </c>
      <c r="R385" s="2">
        <f t="shared" si="266"/>
        <v>0</v>
      </c>
      <c r="S385" s="2">
        <f t="shared" si="286"/>
        <v>-0.30045490909090944</v>
      </c>
      <c r="T385" s="2">
        <f t="shared" si="287"/>
        <v>-0.33050040000000036</v>
      </c>
      <c r="U385" s="9">
        <f t="shared" si="248"/>
        <v>0.90909090909090917</v>
      </c>
      <c r="V385" s="9">
        <f t="shared" si="249"/>
        <v>47.61904761904762</v>
      </c>
      <c r="W385" s="9">
        <f t="shared" si="250"/>
        <v>0.47142857142857147</v>
      </c>
      <c r="X385" s="9">
        <f t="shared" si="288"/>
        <v>0</v>
      </c>
      <c r="Y385" s="9">
        <f t="shared" si="251"/>
        <v>0.9</v>
      </c>
      <c r="AA385" s="8">
        <f t="shared" si="252"/>
        <v>5.05222793585944</v>
      </c>
      <c r="AD385" s="7">
        <f t="shared" si="267"/>
        <v>1.1431310382620435E-2</v>
      </c>
      <c r="AE385" s="6">
        <f t="shared" si="271"/>
        <v>-9.9217315131419365E-4</v>
      </c>
      <c r="AF385" s="6">
        <f t="shared" si="241"/>
        <v>5.8051622717346018E-3</v>
      </c>
      <c r="AG385" s="6">
        <f t="shared" si="242"/>
        <v>1.2436701362574066E-2</v>
      </c>
      <c r="AI385">
        <f t="shared" si="243"/>
        <v>2.4281246590557551E-7</v>
      </c>
      <c r="AL385" s="7">
        <f t="shared" si="272"/>
        <v>2.9839774421663561E-3</v>
      </c>
      <c r="AM385" s="6">
        <f t="shared" si="273"/>
        <v>9.5396714031827333E-3</v>
      </c>
      <c r="AN385" s="6">
        <f t="shared" si="268"/>
        <v>6.1058124010630495E-3</v>
      </c>
      <c r="AO385" s="6">
        <f t="shared" si="269"/>
        <v>-6.5879855920511852E-3</v>
      </c>
      <c r="AQ385">
        <f t="shared" si="270"/>
        <v>6.8456710033239752E-8</v>
      </c>
      <c r="AT385" s="7">
        <f t="shared" si="277"/>
        <v>2.1978917263417878E-2</v>
      </c>
      <c r="AU385" s="6">
        <f t="shared" si="278"/>
        <v>6.6654418909448876E-3</v>
      </c>
      <c r="AV385" s="6">
        <f t="shared" si="274"/>
        <v>5.9926785580559456E-3</v>
      </c>
      <c r="AW385" s="6">
        <f t="shared" si="275"/>
        <v>1.5266379608087102E-2</v>
      </c>
      <c r="AY385">
        <f t="shared" si="276"/>
        <v>7.8281364456215877E-2</v>
      </c>
      <c r="BB385" s="7">
        <f t="shared" si="284"/>
        <v>1.6466816044164976E-2</v>
      </c>
      <c r="BC385" s="6">
        <f t="shared" si="285"/>
        <v>2.3609197028688546E-2</v>
      </c>
      <c r="BD385" s="6">
        <f t="shared" si="280"/>
        <v>5.6494248174888744E-3</v>
      </c>
      <c r="BE385" s="6">
        <f t="shared" si="281"/>
        <v>-7.5832551341696586E-3</v>
      </c>
      <c r="BG385">
        <f t="shared" si="282"/>
        <v>1.9357361699736692E-2</v>
      </c>
      <c r="BJ385" s="4">
        <f t="shared" si="253"/>
        <v>90.620002999999997</v>
      </c>
      <c r="BK385" s="3">
        <f t="shared" si="254"/>
        <v>1.1431310382620435E-2</v>
      </c>
      <c r="BL385" s="3"/>
      <c r="BM385" s="3">
        <f t="shared" si="255"/>
        <v>5.8051622717346018E-3</v>
      </c>
      <c r="BN385" s="3">
        <f t="shared" si="255"/>
        <v>1.2436701362574066E-2</v>
      </c>
      <c r="BO385" s="3">
        <f t="shared" si="256"/>
        <v>2.9839774421663561E-3</v>
      </c>
      <c r="BP385" s="3"/>
      <c r="BQ385" s="3">
        <f t="shared" si="257"/>
        <v>6.1058124010630495E-3</v>
      </c>
      <c r="BR385" s="3">
        <f t="shared" si="257"/>
        <v>-6.5879855920511852E-3</v>
      </c>
      <c r="BS385" s="3">
        <f t="shared" si="258"/>
        <v>2.1978917263417878E-2</v>
      </c>
      <c r="BT385" s="3"/>
      <c r="BU385" s="3">
        <f t="shared" si="259"/>
        <v>5.9926785580559456E-3</v>
      </c>
      <c r="BV385" s="3">
        <f t="shared" si="259"/>
        <v>1.5266379608087102E-2</v>
      </c>
      <c r="BW385" s="3">
        <f t="shared" si="260"/>
        <v>1.6466816044164976E-2</v>
      </c>
      <c r="BX385" s="3"/>
      <c r="BY385" s="3">
        <f t="shared" si="261"/>
        <v>5.6494248174888744E-3</v>
      </c>
      <c r="BZ385" s="3">
        <f t="shared" si="261"/>
        <v>-7.5832551341696586E-3</v>
      </c>
    </row>
    <row r="386" spans="1:78" s="2" customFormat="1" hidden="1">
      <c r="A386" s="11">
        <v>41862</v>
      </c>
      <c r="B386">
        <v>91.720000999999996</v>
      </c>
      <c r="C386">
        <f t="shared" si="291"/>
        <v>91.720000999999996</v>
      </c>
      <c r="D386">
        <f t="shared" si="292"/>
        <v>80.739998</v>
      </c>
      <c r="E386" s="10">
        <f t="shared" si="244"/>
        <v>0</v>
      </c>
      <c r="F386" s="10">
        <f t="shared" si="245"/>
        <v>5.5375316476460726E-2</v>
      </c>
      <c r="G386" s="33">
        <f t="shared" si="262"/>
        <v>0</v>
      </c>
      <c r="H386" s="33">
        <f t="shared" si="263"/>
        <v>0.78800456798219576</v>
      </c>
      <c r="I386" s="10">
        <f t="shared" si="246"/>
        <v>0.78800456798219576</v>
      </c>
      <c r="J386">
        <f t="shared" si="279"/>
        <v>0.48840933374290196</v>
      </c>
      <c r="K386">
        <f t="shared" si="289"/>
        <v>0.62737638246744465</v>
      </c>
      <c r="L386">
        <f t="shared" si="290"/>
        <v>-1.5490565065344375E-3</v>
      </c>
      <c r="M386">
        <f t="shared" si="283"/>
        <v>-1.2998745372080473E-3</v>
      </c>
      <c r="N386">
        <f t="shared" si="247"/>
        <v>2.2426377239375119E-4</v>
      </c>
      <c r="P386" s="2">
        <f t="shared" si="264"/>
        <v>1.0999979999999994</v>
      </c>
      <c r="Q386" s="2">
        <f t="shared" si="265"/>
        <v>1.0999979999999994</v>
      </c>
      <c r="R386" s="2">
        <f t="shared" si="266"/>
        <v>0</v>
      </c>
      <c r="S386" s="2">
        <f t="shared" si="286"/>
        <v>-0.30045490909090944</v>
      </c>
      <c r="T386" s="2">
        <f t="shared" si="287"/>
        <v>-0.33050040000000036</v>
      </c>
      <c r="U386" s="9">
        <f t="shared" si="248"/>
        <v>0.90909090909090917</v>
      </c>
      <c r="V386" s="9">
        <f t="shared" si="249"/>
        <v>47.61904761904762</v>
      </c>
      <c r="W386" s="9">
        <f t="shared" si="250"/>
        <v>0.47142857142857147</v>
      </c>
      <c r="X386" s="9">
        <f t="shared" si="288"/>
        <v>0</v>
      </c>
      <c r="Y386" s="9">
        <f t="shared" si="251"/>
        <v>0.9</v>
      </c>
      <c r="AA386" s="8">
        <f t="shared" si="252"/>
        <v>5.0600621689438672</v>
      </c>
      <c r="AD386" s="7">
        <f t="shared" si="267"/>
        <v>1.2065496548184758E-2</v>
      </c>
      <c r="AE386" s="6">
        <f t="shared" si="271"/>
        <v>1.1748403465402596E-2</v>
      </c>
      <c r="AF386" s="6">
        <f t="shared" ref="AF386:AF449" si="293">IF(AA386/AA385&lt;1,_xlfn.STDEV.P(AD386:AE386)*(1/(AA386/AA385)),_xlfn.STDEV.P(AD386:AE386)^(AA386/AA385))</f>
        <v>1.5641001180129977E-4</v>
      </c>
      <c r="AG386" s="6">
        <f t="shared" ref="AG386:AG449" si="294">AD386-AE386*(AA386/AA385)</f>
        <v>2.9887543063219189E-4</v>
      </c>
      <c r="AI386">
        <f t="shared" ref="AI386:AI449" si="295">(AG386^2)/$AJ$2</f>
        <v>1.4023002046401594E-10</v>
      </c>
      <c r="AL386" s="7">
        <f t="shared" si="272"/>
        <v>1.0081150245556504E-2</v>
      </c>
      <c r="AM386" s="6">
        <f t="shared" si="273"/>
        <v>1.0338508924946831E-2</v>
      </c>
      <c r="AN386" s="6">
        <f t="shared" si="268"/>
        <v>1.3647344726521276E-4</v>
      </c>
      <c r="AO386" s="6">
        <f t="shared" si="269"/>
        <v>-4.34504396521148E-4</v>
      </c>
      <c r="AQ386">
        <f t="shared" si="270"/>
        <v>2.9778244573534228E-10</v>
      </c>
      <c r="AT386" s="7">
        <f t="shared" si="277"/>
        <v>2.1935274148851183E-2</v>
      </c>
      <c r="AU386" s="6">
        <f t="shared" si="278"/>
        <v>1.0250521856913799E-2</v>
      </c>
      <c r="AV386" s="6">
        <f t="shared" si="274"/>
        <v>1.4101164787780514E-4</v>
      </c>
      <c r="AW386" s="6">
        <f t="shared" si="275"/>
        <v>1.1547438769856259E-2</v>
      </c>
      <c r="AY386">
        <f t="shared" si="276"/>
        <v>4.4787581212297076E-2</v>
      </c>
      <c r="BB386" s="7">
        <f t="shared" si="284"/>
        <v>1.8819671403704139E-2</v>
      </c>
      <c r="BC386" s="6">
        <f t="shared" si="285"/>
        <v>2.0643849675929093E-2</v>
      </c>
      <c r="BD386" s="6">
        <f t="shared" si="280"/>
        <v>1.5051405198346945E-4</v>
      </c>
      <c r="BE386" s="6">
        <f t="shared" si="281"/>
        <v>-1.9468497671687665E-3</v>
      </c>
      <c r="BG386">
        <f t="shared" si="282"/>
        <v>1.2758502661731532E-3</v>
      </c>
      <c r="BJ386" s="4">
        <f t="shared" si="253"/>
        <v>91.720000999999996</v>
      </c>
      <c r="BK386" s="3">
        <f t="shared" si="254"/>
        <v>1.2065496548184758E-2</v>
      </c>
      <c r="BL386" s="3"/>
      <c r="BM386" s="3">
        <f t="shared" si="255"/>
        <v>1.5641001180129977E-4</v>
      </c>
      <c r="BN386" s="3">
        <f t="shared" si="255"/>
        <v>2.9887543063219189E-4</v>
      </c>
      <c r="BO386" s="3">
        <f t="shared" si="256"/>
        <v>1.0081150245556504E-2</v>
      </c>
      <c r="BP386" s="3"/>
      <c r="BQ386" s="3">
        <f t="shared" si="257"/>
        <v>1.3647344726521276E-4</v>
      </c>
      <c r="BR386" s="3">
        <f t="shared" si="257"/>
        <v>-4.34504396521148E-4</v>
      </c>
      <c r="BS386" s="3">
        <f t="shared" si="258"/>
        <v>2.1935274148851183E-2</v>
      </c>
      <c r="BT386" s="3"/>
      <c r="BU386" s="3">
        <f t="shared" si="259"/>
        <v>1.4101164787780514E-4</v>
      </c>
      <c r="BV386" s="3">
        <f t="shared" si="259"/>
        <v>1.1547438769856259E-2</v>
      </c>
      <c r="BW386" s="3">
        <f t="shared" si="260"/>
        <v>1.8819671403704139E-2</v>
      </c>
      <c r="BX386" s="3"/>
      <c r="BY386" s="3">
        <f t="shared" si="261"/>
        <v>1.5051405198346945E-4</v>
      </c>
      <c r="BZ386" s="3">
        <f t="shared" si="261"/>
        <v>-1.9468497671687665E-3</v>
      </c>
    </row>
    <row r="387" spans="1:78" s="2" customFormat="1" hidden="1">
      <c r="A387" s="11">
        <v>41869</v>
      </c>
      <c r="B387">
        <v>91.599997999999999</v>
      </c>
      <c r="C387">
        <f t="shared" si="291"/>
        <v>91.720000999999996</v>
      </c>
      <c r="D387">
        <f t="shared" si="292"/>
        <v>80.739998</v>
      </c>
      <c r="E387" s="10">
        <f t="shared" ref="E387:E450" si="296">ABS(LOG(C387/B387))</f>
        <v>5.6858660746626213E-4</v>
      </c>
      <c r="F387" s="10">
        <f t="shared" ref="F387:F450" si="297">ABS(LOG(D387/B387))</f>
        <v>5.4806729868994465E-2</v>
      </c>
      <c r="G387" s="33">
        <f t="shared" si="262"/>
        <v>8.9901436333074403E-3</v>
      </c>
      <c r="H387" s="33">
        <f t="shared" si="263"/>
        <v>0.77991343871221908</v>
      </c>
      <c r="I387" s="10">
        <f t="shared" ref="I387:I450" si="298">MAX(G387:H387)</f>
        <v>0.77991343871221908</v>
      </c>
      <c r="J387">
        <f t="shared" si="279"/>
        <v>0.50239319555854411</v>
      </c>
      <c r="K387">
        <f t="shared" si="289"/>
        <v>0.61837660306049813</v>
      </c>
      <c r="L387">
        <f t="shared" si="290"/>
        <v>-1.5208892247237675E-3</v>
      </c>
      <c r="M387">
        <f t="shared" si="283"/>
        <v>-1.3723133750794579E-3</v>
      </c>
      <c r="N387">
        <f t="shared" ref="N387:N450" si="299">-(L387-M387)*0.9</f>
        <v>1.3371826467987858E-4</v>
      </c>
      <c r="P387" s="2">
        <f t="shared" si="264"/>
        <v>-0.12000299999999697</v>
      </c>
      <c r="Q387" s="2">
        <f t="shared" si="265"/>
        <v>0</v>
      </c>
      <c r="R387" s="2">
        <f t="shared" si="266"/>
        <v>-0.12000299999999697</v>
      </c>
      <c r="S387" s="2">
        <f t="shared" si="286"/>
        <v>-0.30590959090909114</v>
      </c>
      <c r="T387" s="2">
        <f t="shared" si="287"/>
        <v>-0.30300060000000001</v>
      </c>
      <c r="U387" s="9">
        <f t="shared" ref="U387:U450" si="300">S387/T387</f>
        <v>1.009600611051896</v>
      </c>
      <c r="V387" s="9">
        <f t="shared" ref="V387:V450" si="301">100-100/(U387+1)</f>
        <v>50.23886863387424</v>
      </c>
      <c r="W387" s="9">
        <f t="shared" ref="W387:W450" si="302">(100-V387)*0.9*0.01</f>
        <v>0.44785018229513185</v>
      </c>
      <c r="X387" s="9">
        <f t="shared" si="288"/>
        <v>0.32084829100605794</v>
      </c>
      <c r="Y387" s="9">
        <f t="shared" ref="Y387:Y450" si="303">((100-X387)*0.01)*0.9</f>
        <v>0.89711236538094552</v>
      </c>
      <c r="AA387" s="8">
        <f t="shared" ref="AA387:AA450" si="304">J387+N387+W387+Y387+3.2</f>
        <v>5.0474894614993016</v>
      </c>
      <c r="AD387" s="7">
        <f t="shared" si="267"/>
        <v>-1.3092190464278814E-3</v>
      </c>
      <c r="AE387" s="6">
        <f t="shared" si="271"/>
        <v>5.3781387508784386E-3</v>
      </c>
      <c r="AF387" s="6">
        <f t="shared" si="293"/>
        <v>3.3520076127400334E-3</v>
      </c>
      <c r="AG387" s="6">
        <f t="shared" si="294"/>
        <v>-6.6739947668032398E-3</v>
      </c>
      <c r="AI387">
        <f t="shared" si="295"/>
        <v>6.9924970403951385E-8</v>
      </c>
      <c r="AL387" s="7">
        <f t="shared" si="272"/>
        <v>2.2187587884377368E-2</v>
      </c>
      <c r="AM387" s="6">
        <f t="shared" si="273"/>
        <v>8.367087541339472E-3</v>
      </c>
      <c r="AN387" s="6">
        <f t="shared" si="268"/>
        <v>3.1159824200569781E-3</v>
      </c>
      <c r="AO387" s="6">
        <f t="shared" si="269"/>
        <v>1.3716985196371241E-2</v>
      </c>
      <c r="AQ387">
        <f t="shared" si="270"/>
        <v>2.9677552504332458E-7</v>
      </c>
      <c r="AT387" s="7">
        <f t="shared" si="277"/>
        <v>3.8845204617935274E-2</v>
      </c>
      <c r="AU387" s="6">
        <f t="shared" si="278"/>
        <v>1.3380842092941204E-2</v>
      </c>
      <c r="AV387" s="6">
        <f t="shared" si="274"/>
        <v>3.1645729387177568E-3</v>
      </c>
      <c r="AW387" s="6">
        <f t="shared" si="275"/>
        <v>2.533513891677993E-2</v>
      </c>
      <c r="AY387">
        <f t="shared" si="276"/>
        <v>0.21559210474191692</v>
      </c>
      <c r="BB387" s="7">
        <f t="shared" si="284"/>
        <v>3.3186520501404283E-2</v>
      </c>
      <c r="BC387" s="6">
        <f t="shared" si="285"/>
        <v>1.9369000430821317E-2</v>
      </c>
      <c r="BD387" s="6">
        <f t="shared" si="280"/>
        <v>3.2499279544383622E-3</v>
      </c>
      <c r="BE387" s="6">
        <f t="shared" si="281"/>
        <v>1.3720894485434693E-2</v>
      </c>
      <c r="BG387">
        <f t="shared" si="282"/>
        <v>6.3372330525198972E-2</v>
      </c>
      <c r="BJ387" s="4">
        <f t="shared" ref="BJ387:BJ450" si="305">IF(B387&lt;&gt;"",B387,"")</f>
        <v>91.599997999999999</v>
      </c>
      <c r="BK387" s="3">
        <f t="shared" ref="BK387:BK450" si="306">IF(AD387&lt;&gt;"",AD387,"")</f>
        <v>-1.3092190464278814E-3</v>
      </c>
      <c r="BL387" s="3"/>
      <c r="BM387" s="3">
        <f t="shared" ref="BM387:BN450" si="307">IF(AF387&lt;&gt;"",AF387,"")</f>
        <v>3.3520076127400334E-3</v>
      </c>
      <c r="BN387" s="3">
        <f t="shared" si="307"/>
        <v>-6.6739947668032398E-3</v>
      </c>
      <c r="BO387" s="3">
        <f t="shared" ref="BO387:BO450" si="308">IF(AL387&lt;&gt;"",AL387,"")</f>
        <v>2.2187587884377368E-2</v>
      </c>
      <c r="BP387" s="3"/>
      <c r="BQ387" s="3">
        <f t="shared" ref="BQ387:BR450" si="309">IF(AN387&lt;&gt;"",AN387,"")</f>
        <v>3.1159824200569781E-3</v>
      </c>
      <c r="BR387" s="3">
        <f t="shared" si="309"/>
        <v>1.3716985196371241E-2</v>
      </c>
      <c r="BS387" s="3">
        <f t="shared" ref="BS387:BS450" si="310">IF(AT387&lt;&gt;"",AT387,"")</f>
        <v>3.8845204617935274E-2</v>
      </c>
      <c r="BT387" s="3"/>
      <c r="BU387" s="3">
        <f t="shared" ref="BU387:BV450" si="311">IF(AV387&lt;&gt;"",AV387,"")</f>
        <v>3.1645729387177568E-3</v>
      </c>
      <c r="BV387" s="3">
        <f t="shared" si="311"/>
        <v>2.533513891677993E-2</v>
      </c>
      <c r="BW387" s="3">
        <f t="shared" ref="BW387:BW450" si="312">IF(BB387&lt;&gt;"",BB387,"")</f>
        <v>3.3186520501404283E-2</v>
      </c>
      <c r="BX387" s="3"/>
      <c r="BY387" s="3">
        <f t="shared" ref="BY387:BZ450" si="313">IF(BD387&lt;&gt;"",BD387,"")</f>
        <v>3.2499279544383622E-3</v>
      </c>
      <c r="BZ387" s="3">
        <f t="shared" si="313"/>
        <v>1.3720894485434693E-2</v>
      </c>
    </row>
    <row r="388" spans="1:78" s="2" customFormat="1" hidden="1">
      <c r="A388" s="11">
        <v>41876</v>
      </c>
      <c r="B388">
        <v>92.82</v>
      </c>
      <c r="C388">
        <f t="shared" si="291"/>
        <v>92.82</v>
      </c>
      <c r="D388">
        <f t="shared" si="292"/>
        <v>80.739998</v>
      </c>
      <c r="E388" s="10">
        <f t="shared" si="296"/>
        <v>0</v>
      </c>
      <c r="F388" s="10">
        <f t="shared" si="297"/>
        <v>6.0552829766567617E-2</v>
      </c>
      <c r="G388" s="33">
        <f t="shared" ref="G388:G451" si="314">E388*SQRT(250)</f>
        <v>0</v>
      </c>
      <c r="H388" s="33">
        <f t="shared" ref="H388:H451" si="315">F388*SQRT(250)*0.9</f>
        <v>0.86168187373858041</v>
      </c>
      <c r="I388" s="10">
        <f t="shared" si="298"/>
        <v>0.86168187373858041</v>
      </c>
      <c r="J388">
        <f t="shared" si="279"/>
        <v>0.52024371942729031</v>
      </c>
      <c r="K388">
        <f t="shared" si="289"/>
        <v>0.61020732220807106</v>
      </c>
      <c r="L388">
        <f t="shared" si="290"/>
        <v>-1.4782554374598441E-3</v>
      </c>
      <c r="M388">
        <f t="shared" si="283"/>
        <v>-1.4248788186768517E-3</v>
      </c>
      <c r="N388">
        <f t="shared" si="299"/>
        <v>4.8038956904693209E-5</v>
      </c>
      <c r="P388" s="2">
        <f t="shared" ref="P388:P451" si="316">B388-B387</f>
        <v>1.2200019999999938</v>
      </c>
      <c r="Q388" s="2">
        <f t="shared" ref="Q388:Q451" si="317">IF($P388&gt;0,$P388,0)</f>
        <v>1.2200019999999938</v>
      </c>
      <c r="R388" s="2">
        <f t="shared" ref="R388:R451" si="318">IF($P388&lt;0,$P388,0)</f>
        <v>0</v>
      </c>
      <c r="S388" s="2">
        <f t="shared" si="286"/>
        <v>-0.30590959090909114</v>
      </c>
      <c r="T388" s="2">
        <f t="shared" si="287"/>
        <v>-0.30300060000000001</v>
      </c>
      <c r="U388" s="9">
        <f t="shared" si="300"/>
        <v>1.009600611051896</v>
      </c>
      <c r="V388" s="9">
        <f t="shared" si="301"/>
        <v>50.23886863387424</v>
      </c>
      <c r="W388" s="9">
        <f t="shared" si="302"/>
        <v>0.44785018229513185</v>
      </c>
      <c r="X388" s="9">
        <f t="shared" si="288"/>
        <v>0.32084829100605794</v>
      </c>
      <c r="Y388" s="9">
        <f t="shared" si="303"/>
        <v>0.89711236538094552</v>
      </c>
      <c r="AA388" s="8">
        <f t="shared" si="304"/>
        <v>5.0652543060602726</v>
      </c>
      <c r="AD388" s="7">
        <f t="shared" ref="AD388:AD451" si="319">LN(B388/B387)</f>
        <v>1.3230883967006583E-2</v>
      </c>
      <c r="AE388" s="6">
        <f t="shared" si="271"/>
        <v>5.960832460289351E-3</v>
      </c>
      <c r="AF388" s="6">
        <f t="shared" si="293"/>
        <v>3.5638679084780502E-3</v>
      </c>
      <c r="AG388" s="6">
        <f t="shared" si="294"/>
        <v>7.2490721143046773E-3</v>
      </c>
      <c r="AI388">
        <f t="shared" si="295"/>
        <v>8.2494578521804843E-8</v>
      </c>
      <c r="AL388" s="7">
        <f t="shared" si="272"/>
        <v>2.3987161468763445E-2</v>
      </c>
      <c r="AM388" s="6">
        <f t="shared" si="273"/>
        <v>1.4809969260215919E-2</v>
      </c>
      <c r="AN388" s="6">
        <f t="shared" ref="AN388:AN451" si="320">IF(AA388/AA385&lt;1,_xlfn.STDEV.P(AD388:AE388)*(1/(AA388/AA385)),_xlfn.STDEV.P(AD388:AE388)^(AA388/AA385))</f>
        <v>3.5827594213536729E-3</v>
      </c>
      <c r="AO388" s="6">
        <f t="shared" ref="AO388:AO451" si="321">AL388-AM388*(AA388/AA385)</f>
        <v>9.1390070465366784E-3</v>
      </c>
      <c r="AQ388">
        <f t="shared" ref="AQ388:AQ451" si="322">(AO388^2)/$AR$2</f>
        <v>1.3173730251837076E-7</v>
      </c>
      <c r="AT388" s="7">
        <f t="shared" si="277"/>
        <v>3.363410644464148E-2</v>
      </c>
      <c r="AU388" s="6">
        <f t="shared" si="278"/>
        <v>1.9792822090498478E-2</v>
      </c>
      <c r="AV388" s="6">
        <f t="shared" si="274"/>
        <v>3.4951094285729472E-3</v>
      </c>
      <c r="AW388" s="6">
        <f t="shared" si="275"/>
        <v>1.3702975839115759E-2</v>
      </c>
      <c r="AY388">
        <f t="shared" si="276"/>
        <v>6.3069016184780488E-2</v>
      </c>
      <c r="BB388" s="7">
        <f t="shared" si="284"/>
        <v>4.2362888316610045E-2</v>
      </c>
      <c r="BC388" s="6">
        <f t="shared" si="285"/>
        <v>2.024289859782091E-2</v>
      </c>
      <c r="BD388" s="6">
        <f t="shared" si="280"/>
        <v>3.4640796620987718E-3</v>
      </c>
      <c r="BE388" s="6">
        <f t="shared" si="281"/>
        <v>2.1946398788787309E-2</v>
      </c>
      <c r="BG388">
        <f t="shared" si="282"/>
        <v>0.16212924582194563</v>
      </c>
      <c r="BJ388" s="4">
        <f t="shared" si="305"/>
        <v>92.82</v>
      </c>
      <c r="BK388" s="3">
        <f t="shared" si="306"/>
        <v>1.3230883967006583E-2</v>
      </c>
      <c r="BL388" s="3"/>
      <c r="BM388" s="3">
        <f t="shared" si="307"/>
        <v>3.5638679084780502E-3</v>
      </c>
      <c r="BN388" s="3">
        <f t="shared" si="307"/>
        <v>7.2490721143046773E-3</v>
      </c>
      <c r="BO388" s="3">
        <f t="shared" si="308"/>
        <v>2.3987161468763445E-2</v>
      </c>
      <c r="BP388" s="3"/>
      <c r="BQ388" s="3">
        <f t="shared" si="309"/>
        <v>3.5827594213536729E-3</v>
      </c>
      <c r="BR388" s="3">
        <f t="shared" si="309"/>
        <v>9.1390070465366784E-3</v>
      </c>
      <c r="BS388" s="3">
        <f t="shared" si="310"/>
        <v>3.363410644464148E-2</v>
      </c>
      <c r="BT388" s="3"/>
      <c r="BU388" s="3">
        <f t="shared" si="311"/>
        <v>3.4951094285729472E-3</v>
      </c>
      <c r="BV388" s="3">
        <f t="shared" si="311"/>
        <v>1.3702975839115759E-2</v>
      </c>
      <c r="BW388" s="3">
        <f t="shared" si="312"/>
        <v>4.2362888316610045E-2</v>
      </c>
      <c r="BX388" s="3"/>
      <c r="BY388" s="3">
        <f t="shared" si="313"/>
        <v>3.4640796620987718E-3</v>
      </c>
      <c r="BZ388" s="3">
        <f t="shared" si="313"/>
        <v>2.1946398788787309E-2</v>
      </c>
    </row>
    <row r="389" spans="1:78" s="2" customFormat="1" hidden="1">
      <c r="A389" s="11">
        <v>41883</v>
      </c>
      <c r="B389">
        <v>90.690002000000007</v>
      </c>
      <c r="C389">
        <f t="shared" si="291"/>
        <v>92.82</v>
      </c>
      <c r="D389">
        <f t="shared" si="292"/>
        <v>80.739998</v>
      </c>
      <c r="E389" s="10">
        <f t="shared" si="296"/>
        <v>1.0082152607971118E-2</v>
      </c>
      <c r="F389" s="10">
        <f t="shared" si="297"/>
        <v>5.0470677158596489E-2</v>
      </c>
      <c r="G389" s="33">
        <f t="shared" si="314"/>
        <v>0.15941282979297716</v>
      </c>
      <c r="H389" s="33">
        <f t="shared" si="315"/>
        <v>0.71821032692490072</v>
      </c>
      <c r="I389" s="10">
        <f t="shared" si="298"/>
        <v>0.71821032692490072</v>
      </c>
      <c r="J389">
        <f t="shared" si="279"/>
        <v>0.52983037498400243</v>
      </c>
      <c r="K389">
        <f t="shared" si="289"/>
        <v>0.60255939125226576</v>
      </c>
      <c r="L389">
        <f t="shared" si="290"/>
        <v>-1.4258004800606304E-3</v>
      </c>
      <c r="M389">
        <f t="shared" si="283"/>
        <v>-1.4581981168697094E-3</v>
      </c>
      <c r="N389">
        <f t="shared" si="299"/>
        <v>-2.9157873128171078E-5</v>
      </c>
      <c r="P389" s="2">
        <f t="shared" si="316"/>
        <v>-2.1299979999999863</v>
      </c>
      <c r="Q389" s="2">
        <f t="shared" si="317"/>
        <v>0</v>
      </c>
      <c r="R389" s="2">
        <f t="shared" si="318"/>
        <v>-2.1299979999999863</v>
      </c>
      <c r="S389" s="2">
        <f t="shared" si="286"/>
        <v>-0.3722731818181812</v>
      </c>
      <c r="T389" s="2">
        <f t="shared" si="287"/>
        <v>-0.40450054999999951</v>
      </c>
      <c r="U389" s="9">
        <f t="shared" si="300"/>
        <v>0.92032799910452934</v>
      </c>
      <c r="V389" s="9">
        <f t="shared" si="301"/>
        <v>47.925562692086388</v>
      </c>
      <c r="W389" s="9">
        <f t="shared" si="302"/>
        <v>0.46866993577122251</v>
      </c>
      <c r="X389" s="9">
        <f t="shared" si="288"/>
        <v>3.7538761921334513E-2</v>
      </c>
      <c r="Y389" s="9">
        <f t="shared" si="303"/>
        <v>0.89966215114270798</v>
      </c>
      <c r="AA389" s="8">
        <f t="shared" si="304"/>
        <v>5.0981333040248051</v>
      </c>
      <c r="AD389" s="7">
        <f t="shared" si="319"/>
        <v>-2.3215014300405366E-2</v>
      </c>
      <c r="AE389" s="6">
        <f t="shared" ref="AE389:AE452" si="323">AVERAGE(AD388:AD389)</f>
        <v>-4.9920651666993917E-3</v>
      </c>
      <c r="AF389" s="6">
        <f t="shared" si="293"/>
        <v>8.8378002836354032E-3</v>
      </c>
      <c r="AG389" s="6">
        <f t="shared" si="294"/>
        <v>-1.8190545212690923E-2</v>
      </c>
      <c r="AI389">
        <f t="shared" si="295"/>
        <v>5.1945986677386599E-7</v>
      </c>
      <c r="AL389" s="7">
        <f t="shared" si="272"/>
        <v>-1.1293349379826779E-2</v>
      </c>
      <c r="AM389" s="6">
        <f t="shared" si="273"/>
        <v>1.1240637554717634E-2</v>
      </c>
      <c r="AN389" s="6">
        <f t="shared" si="320"/>
        <v>8.7950218746545919E-3</v>
      </c>
      <c r="AO389" s="6">
        <f t="shared" si="321"/>
        <v>-2.2618559775045864E-2</v>
      </c>
      <c r="AQ389">
        <f t="shared" si="322"/>
        <v>8.0693887428599807E-7</v>
      </c>
      <c r="AT389" s="7">
        <f t="shared" si="277"/>
        <v>3.756124610524254E-3</v>
      </c>
      <c r="AU389" s="6">
        <f t="shared" si="278"/>
        <v>1.9409853783278155E-2</v>
      </c>
      <c r="AV389" s="6">
        <f t="shared" si="274"/>
        <v>8.591710636750927E-3</v>
      </c>
      <c r="AW389" s="6">
        <f t="shared" si="275"/>
        <v>-1.589638929001664E-2</v>
      </c>
      <c r="AY389">
        <f t="shared" si="276"/>
        <v>8.4875677122761381E-2</v>
      </c>
      <c r="BB389" s="7">
        <f t="shared" si="284"/>
        <v>2.2751064431775887E-2</v>
      </c>
      <c r="BC389" s="6">
        <f t="shared" si="285"/>
        <v>2.0177054782959416E-2</v>
      </c>
      <c r="BD389" s="6">
        <f t="shared" si="280"/>
        <v>8.4430877775664576E-3</v>
      </c>
      <c r="BE389" s="6">
        <f t="shared" si="281"/>
        <v>2.2468180074170611E-3</v>
      </c>
      <c r="BG389">
        <f t="shared" si="282"/>
        <v>1.699302206451235E-3</v>
      </c>
      <c r="BJ389" s="4">
        <f t="shared" si="305"/>
        <v>90.690002000000007</v>
      </c>
      <c r="BK389" s="3">
        <f t="shared" si="306"/>
        <v>-2.3215014300405366E-2</v>
      </c>
      <c r="BL389" s="3"/>
      <c r="BM389" s="3">
        <f t="shared" si="307"/>
        <v>8.8378002836354032E-3</v>
      </c>
      <c r="BN389" s="3">
        <f t="shared" si="307"/>
        <v>-1.8190545212690923E-2</v>
      </c>
      <c r="BO389" s="3">
        <f t="shared" si="308"/>
        <v>-1.1293349379826779E-2</v>
      </c>
      <c r="BP389" s="3"/>
      <c r="BQ389" s="3">
        <f t="shared" si="309"/>
        <v>8.7950218746545919E-3</v>
      </c>
      <c r="BR389" s="3">
        <f t="shared" si="309"/>
        <v>-2.2618559775045864E-2</v>
      </c>
      <c r="BS389" s="3">
        <f t="shared" si="310"/>
        <v>3.756124610524254E-3</v>
      </c>
      <c r="BT389" s="3"/>
      <c r="BU389" s="3">
        <f t="shared" si="311"/>
        <v>8.591710636750927E-3</v>
      </c>
      <c r="BV389" s="3">
        <f t="shared" si="311"/>
        <v>-1.589638929001664E-2</v>
      </c>
      <c r="BW389" s="3">
        <f t="shared" si="312"/>
        <v>2.2751064431775887E-2</v>
      </c>
      <c r="BX389" s="3"/>
      <c r="BY389" s="3">
        <f t="shared" si="313"/>
        <v>8.4430877775664576E-3</v>
      </c>
      <c r="BZ389" s="3">
        <f t="shared" si="313"/>
        <v>2.2468180074170611E-3</v>
      </c>
    </row>
    <row r="390" spans="1:78" s="2" customFormat="1" hidden="1">
      <c r="A390" s="11">
        <v>41890</v>
      </c>
      <c r="B390">
        <v>88.779999000000004</v>
      </c>
      <c r="C390">
        <f t="shared" si="291"/>
        <v>92.82</v>
      </c>
      <c r="D390">
        <f t="shared" si="292"/>
        <v>80.739998</v>
      </c>
      <c r="E390" s="10">
        <f t="shared" si="296"/>
        <v>1.9326428285468683E-2</v>
      </c>
      <c r="F390" s="10">
        <f t="shared" si="297"/>
        <v>4.1226401481098927E-2</v>
      </c>
      <c r="G390" s="33">
        <f t="shared" si="314"/>
        <v>0.30557766208991943</v>
      </c>
      <c r="H390" s="33">
        <f t="shared" si="315"/>
        <v>0.58666197785765273</v>
      </c>
      <c r="I390" s="10">
        <f t="shared" si="298"/>
        <v>0.58666197785765273</v>
      </c>
      <c r="J390">
        <f t="shared" si="279"/>
        <v>0.52534537569937956</v>
      </c>
      <c r="K390">
        <f t="shared" si="289"/>
        <v>0.59472787430221674</v>
      </c>
      <c r="L390">
        <f t="shared" si="290"/>
        <v>-1.3679667833284591E-3</v>
      </c>
      <c r="M390">
        <f t="shared" si="283"/>
        <v>-1.473588300875586E-3</v>
      </c>
      <c r="N390">
        <f t="shared" si="299"/>
        <v>-9.505936579241418E-5</v>
      </c>
      <c r="P390" s="2">
        <f t="shared" si="316"/>
        <v>-1.9100030000000032</v>
      </c>
      <c r="Q390" s="2">
        <f t="shared" si="317"/>
        <v>0</v>
      </c>
      <c r="R390" s="2">
        <f t="shared" si="318"/>
        <v>-1.9100030000000032</v>
      </c>
      <c r="S390" s="2">
        <f t="shared" si="286"/>
        <v>-0.45909149999999954</v>
      </c>
      <c r="T390" s="2">
        <f t="shared" si="287"/>
        <v>-0.50000069999999963</v>
      </c>
      <c r="U390" s="9">
        <f t="shared" si="300"/>
        <v>0.91818171454559938</v>
      </c>
      <c r="V390" s="9">
        <f t="shared" si="301"/>
        <v>47.867295761554509</v>
      </c>
      <c r="W390" s="9">
        <f t="shared" si="302"/>
        <v>0.46919433814600942</v>
      </c>
      <c r="X390" s="9">
        <f t="shared" si="288"/>
        <v>3.0402837376291025E-2</v>
      </c>
      <c r="Y390" s="9">
        <f t="shared" si="303"/>
        <v>0.89972637446361348</v>
      </c>
      <c r="AA390" s="8">
        <f t="shared" si="304"/>
        <v>5.0941710289432098</v>
      </c>
      <c r="AD390" s="7">
        <f t="shared" si="319"/>
        <v>-2.1285731370533263E-2</v>
      </c>
      <c r="AE390" s="6">
        <f t="shared" si="323"/>
        <v>-2.2250372835469316E-2</v>
      </c>
      <c r="AF390" s="6">
        <f t="shared" si="293"/>
        <v>4.8269588426578478E-4</v>
      </c>
      <c r="AG390" s="6">
        <f t="shared" si="294"/>
        <v>9.4734844951557123E-4</v>
      </c>
      <c r="AI390">
        <f t="shared" si="295"/>
        <v>1.4088996621657093E-9</v>
      </c>
      <c r="AL390" s="7">
        <f t="shared" ref="AL390:AL453" si="324">LN(B390/B387)</f>
        <v>-3.1269861703932172E-2</v>
      </c>
      <c r="AM390" s="6">
        <f t="shared" ref="AM390:AM453" si="325">AVERAGE(AL387:AL390)</f>
        <v>9.0288456734546538E-4</v>
      </c>
      <c r="AN390" s="6">
        <f t="shared" si="320"/>
        <v>4.4942978810246528E-4</v>
      </c>
      <c r="AO390" s="6">
        <f t="shared" si="321"/>
        <v>-3.2181096574363181E-2</v>
      </c>
      <c r="AQ390">
        <f t="shared" si="322"/>
        <v>1.6334747267010878E-6</v>
      </c>
      <c r="AT390" s="7">
        <f t="shared" si="277"/>
        <v>-2.2497930504803677E-2</v>
      </c>
      <c r="AU390" s="6">
        <f t="shared" si="278"/>
        <v>1.6126337793508558E-2</v>
      </c>
      <c r="AV390" s="6">
        <f t="shared" si="274"/>
        <v>4.0157469377698261E-4</v>
      </c>
      <c r="AW390" s="6">
        <f t="shared" si="275"/>
        <v>-3.9011152865602486E-2</v>
      </c>
      <c r="AY390">
        <f t="shared" si="276"/>
        <v>0.51116821634516219</v>
      </c>
      <c r="BB390" s="7">
        <f t="shared" si="284"/>
        <v>-1.0643806601508951E-2</v>
      </c>
      <c r="BC390" s="6">
        <f t="shared" si="285"/>
        <v>1.6983581289005355E-2</v>
      </c>
      <c r="BD390" s="6">
        <f t="shared" si="280"/>
        <v>4.1328557213234882E-4</v>
      </c>
      <c r="BE390" s="6">
        <f t="shared" si="281"/>
        <v>-2.797091234156851E-2</v>
      </c>
      <c r="BG390">
        <f t="shared" si="282"/>
        <v>0.26335895718937968</v>
      </c>
      <c r="BJ390" s="4">
        <f t="shared" si="305"/>
        <v>88.779999000000004</v>
      </c>
      <c r="BK390" s="3">
        <f t="shared" si="306"/>
        <v>-2.1285731370533263E-2</v>
      </c>
      <c r="BL390" s="3"/>
      <c r="BM390" s="3">
        <f t="shared" si="307"/>
        <v>4.8269588426578478E-4</v>
      </c>
      <c r="BN390" s="3">
        <f t="shared" si="307"/>
        <v>9.4734844951557123E-4</v>
      </c>
      <c r="BO390" s="3">
        <f t="shared" si="308"/>
        <v>-3.1269861703932172E-2</v>
      </c>
      <c r="BP390" s="3"/>
      <c r="BQ390" s="3">
        <f t="shared" si="309"/>
        <v>4.4942978810246528E-4</v>
      </c>
      <c r="BR390" s="3">
        <f t="shared" si="309"/>
        <v>-3.2181096574363181E-2</v>
      </c>
      <c r="BS390" s="3">
        <f t="shared" si="310"/>
        <v>-2.2497930504803677E-2</v>
      </c>
      <c r="BT390" s="3"/>
      <c r="BU390" s="3">
        <f t="shared" si="311"/>
        <v>4.0157469377698261E-4</v>
      </c>
      <c r="BV390" s="3">
        <f t="shared" si="311"/>
        <v>-3.9011152865602486E-2</v>
      </c>
      <c r="BW390" s="3">
        <f t="shared" si="312"/>
        <v>-1.0643806601508951E-2</v>
      </c>
      <c r="BX390" s="3"/>
      <c r="BY390" s="3">
        <f t="shared" si="313"/>
        <v>4.1328557213234882E-4</v>
      </c>
      <c r="BZ390" s="3">
        <f t="shared" si="313"/>
        <v>-2.797091234156851E-2</v>
      </c>
    </row>
    <row r="391" spans="1:78" s="2" customFormat="1" hidden="1">
      <c r="A391" s="11">
        <v>41897</v>
      </c>
      <c r="B391">
        <v>89.559997999999993</v>
      </c>
      <c r="C391">
        <f t="shared" si="291"/>
        <v>92.82</v>
      </c>
      <c r="D391">
        <f t="shared" si="292"/>
        <v>80.739998</v>
      </c>
      <c r="E391" s="10">
        <f t="shared" si="296"/>
        <v>1.5527488874421557E-2</v>
      </c>
      <c r="F391" s="10">
        <f t="shared" si="297"/>
        <v>4.5025340892146104E-2</v>
      </c>
      <c r="G391" s="33">
        <f t="shared" si="314"/>
        <v>0.2455111559304817</v>
      </c>
      <c r="H391" s="33">
        <f t="shared" si="315"/>
        <v>0.64072183340114741</v>
      </c>
      <c r="I391" s="10">
        <f t="shared" si="298"/>
        <v>0.64072183340114741</v>
      </c>
      <c r="J391">
        <f t="shared" si="279"/>
        <v>0.53222331034918413</v>
      </c>
      <c r="K391">
        <f t="shared" si="289"/>
        <v>0.58696924513574011</v>
      </c>
      <c r="L391">
        <f t="shared" si="290"/>
        <v>-1.3089035507103685E-3</v>
      </c>
      <c r="M391">
        <f t="shared" si="283"/>
        <v>-1.4729294486905053E-3</v>
      </c>
      <c r="N391">
        <f t="shared" si="299"/>
        <v>-1.4762330818212312E-4</v>
      </c>
      <c r="P391" s="2">
        <f t="shared" si="316"/>
        <v>0.77999899999998945</v>
      </c>
      <c r="Q391" s="2">
        <f t="shared" si="317"/>
        <v>0.77999899999998945</v>
      </c>
      <c r="R391" s="2">
        <f t="shared" si="318"/>
        <v>0</v>
      </c>
      <c r="S391" s="2">
        <f t="shared" si="286"/>
        <v>-0.45454609090909059</v>
      </c>
      <c r="T391" s="2">
        <f t="shared" si="287"/>
        <v>-0.50000069999999963</v>
      </c>
      <c r="U391" s="9">
        <f t="shared" si="300"/>
        <v>0.90909090909090917</v>
      </c>
      <c r="V391" s="9">
        <f t="shared" si="301"/>
        <v>47.61904761904762</v>
      </c>
      <c r="W391" s="9">
        <f t="shared" si="302"/>
        <v>0.47142857142857147</v>
      </c>
      <c r="X391" s="9">
        <f t="shared" si="288"/>
        <v>0</v>
      </c>
      <c r="Y391" s="9">
        <f t="shared" si="303"/>
        <v>0.9</v>
      </c>
      <c r="AA391" s="8">
        <f t="shared" si="304"/>
        <v>5.1035042584695738</v>
      </c>
      <c r="AD391" s="7">
        <f t="shared" si="319"/>
        <v>8.747381257064691E-3</v>
      </c>
      <c r="AE391" s="6">
        <f t="shared" si="323"/>
        <v>-6.2691750567342858E-3</v>
      </c>
      <c r="AF391" s="6">
        <f t="shared" si="293"/>
        <v>7.4412868803115581E-3</v>
      </c>
      <c r="AG391" s="6">
        <f t="shared" si="294"/>
        <v>1.5028042314055547E-2</v>
      </c>
      <c r="AI391">
        <f t="shared" si="295"/>
        <v>3.545401189843705E-7</v>
      </c>
      <c r="AL391" s="7">
        <f t="shared" si="324"/>
        <v>-3.5753364413873827E-2</v>
      </c>
      <c r="AM391" s="6">
        <f t="shared" si="325"/>
        <v>-1.3582353507217333E-2</v>
      </c>
      <c r="AN391" s="6">
        <f t="shared" si="320"/>
        <v>7.2359845137037072E-3</v>
      </c>
      <c r="AO391" s="6">
        <f t="shared" si="321"/>
        <v>-2.206844461010633E-2</v>
      </c>
      <c r="AQ391">
        <f t="shared" si="322"/>
        <v>7.6816442824815634E-7</v>
      </c>
      <c r="AT391" s="7">
        <f t="shared" si="277"/>
        <v>-3.3489256249006255E-4</v>
      </c>
      <c r="AU391" s="6">
        <f t="shared" si="278"/>
        <v>1.3032652560412823E-2</v>
      </c>
      <c r="AV391" s="6">
        <f t="shared" si="274"/>
        <v>6.6894309363140633E-3</v>
      </c>
      <c r="AW391" s="6">
        <f t="shared" si="275"/>
        <v>-1.3675201186845454E-2</v>
      </c>
      <c r="AY391">
        <f t="shared" si="276"/>
        <v>6.2813605283134955E-2</v>
      </c>
      <c r="BB391" s="7">
        <f t="shared" si="284"/>
        <v>1.6322724171067934E-2</v>
      </c>
      <c r="BC391" s="6">
        <f t="shared" si="285"/>
        <v>1.6436864172178611E-2</v>
      </c>
      <c r="BD391" s="6">
        <f t="shared" si="280"/>
        <v>6.7798437817162696E-3</v>
      </c>
      <c r="BE391" s="6">
        <f t="shared" si="281"/>
        <v>-4.5704732470815829E-4</v>
      </c>
      <c r="BG391">
        <f t="shared" si="282"/>
        <v>7.0316488050406101E-5</v>
      </c>
      <c r="BJ391" s="4">
        <f t="shared" si="305"/>
        <v>89.559997999999993</v>
      </c>
      <c r="BK391" s="3">
        <f t="shared" si="306"/>
        <v>8.747381257064691E-3</v>
      </c>
      <c r="BL391" s="3"/>
      <c r="BM391" s="3">
        <f t="shared" si="307"/>
        <v>7.4412868803115581E-3</v>
      </c>
      <c r="BN391" s="3">
        <f t="shared" si="307"/>
        <v>1.5028042314055547E-2</v>
      </c>
      <c r="BO391" s="3">
        <f t="shared" si="308"/>
        <v>-3.5753364413873827E-2</v>
      </c>
      <c r="BP391" s="3"/>
      <c r="BQ391" s="3">
        <f t="shared" si="309"/>
        <v>7.2359845137037072E-3</v>
      </c>
      <c r="BR391" s="3">
        <f t="shared" si="309"/>
        <v>-2.206844461010633E-2</v>
      </c>
      <c r="BS391" s="3">
        <f t="shared" si="310"/>
        <v>-3.3489256249006255E-4</v>
      </c>
      <c r="BT391" s="3"/>
      <c r="BU391" s="3">
        <f t="shared" si="311"/>
        <v>6.6894309363140633E-3</v>
      </c>
      <c r="BV391" s="3">
        <f t="shared" si="311"/>
        <v>-1.3675201186845454E-2</v>
      </c>
      <c r="BW391" s="3">
        <f t="shared" si="312"/>
        <v>1.6322724171067934E-2</v>
      </c>
      <c r="BX391" s="3"/>
      <c r="BY391" s="3">
        <f t="shared" si="313"/>
        <v>6.7798437817162696E-3</v>
      </c>
      <c r="BZ391" s="3">
        <f t="shared" si="313"/>
        <v>-4.5704732470815829E-4</v>
      </c>
    </row>
    <row r="392" spans="1:78" s="2" customFormat="1" hidden="1">
      <c r="A392" s="11">
        <v>41904</v>
      </c>
      <c r="B392">
        <v>90.169998000000007</v>
      </c>
      <c r="C392">
        <f t="shared" si="291"/>
        <v>92.82</v>
      </c>
      <c r="D392">
        <f t="shared" si="292"/>
        <v>80.739998</v>
      </c>
      <c r="E392" s="10">
        <f t="shared" si="296"/>
        <v>1.2579504040772295E-2</v>
      </c>
      <c r="F392" s="10">
        <f t="shared" si="297"/>
        <v>4.7973325725795365E-2</v>
      </c>
      <c r="G392" s="33">
        <f t="shared" si="314"/>
        <v>0.19889942302066044</v>
      </c>
      <c r="H392" s="33">
        <f t="shared" si="315"/>
        <v>0.68267239301998661</v>
      </c>
      <c r="I392" s="10">
        <f t="shared" si="298"/>
        <v>0.68267239301998661</v>
      </c>
      <c r="J392">
        <f t="shared" si="279"/>
        <v>0.53419058036437195</v>
      </c>
      <c r="K392">
        <f t="shared" si="289"/>
        <v>0.57932742917698288</v>
      </c>
      <c r="L392">
        <f t="shared" si="290"/>
        <v>-1.2526837931366947E-3</v>
      </c>
      <c r="M392">
        <f t="shared" si="283"/>
        <v>-1.4584988329684899E-3</v>
      </c>
      <c r="N392">
        <f t="shared" si="299"/>
        <v>-1.852335358486157E-4</v>
      </c>
      <c r="P392" s="2">
        <f t="shared" si="316"/>
        <v>0.61000000000001364</v>
      </c>
      <c r="Q392" s="2">
        <f t="shared" si="317"/>
        <v>0.61000000000001364</v>
      </c>
      <c r="R392" s="2">
        <f t="shared" si="318"/>
        <v>0</v>
      </c>
      <c r="S392" s="2">
        <f t="shared" si="286"/>
        <v>-0.45454609090909059</v>
      </c>
      <c r="T392" s="2">
        <f t="shared" si="287"/>
        <v>-0.46250069999999965</v>
      </c>
      <c r="U392" s="9">
        <f t="shared" si="300"/>
        <v>0.98280087123995907</v>
      </c>
      <c r="V392" s="9">
        <f t="shared" si="301"/>
        <v>49.566292081834582</v>
      </c>
      <c r="W392" s="9">
        <f t="shared" si="302"/>
        <v>0.45390337126348879</v>
      </c>
      <c r="X392" s="9">
        <f t="shared" si="288"/>
        <v>0.23847814584293406</v>
      </c>
      <c r="Y392" s="9">
        <f t="shared" si="303"/>
        <v>0.89785369668741355</v>
      </c>
      <c r="AA392" s="8">
        <f t="shared" si="304"/>
        <v>5.0857624147794258</v>
      </c>
      <c r="AD392" s="7">
        <f t="shared" si="319"/>
        <v>6.7879859323333848E-3</v>
      </c>
      <c r="AE392" s="6">
        <f t="shared" si="323"/>
        <v>7.7676835946990375E-3</v>
      </c>
      <c r="AF392" s="6">
        <f t="shared" si="293"/>
        <v>4.9155768438630891E-4</v>
      </c>
      <c r="AG392" s="6">
        <f t="shared" si="294"/>
        <v>-9.5269405441471017E-4</v>
      </c>
      <c r="AI392">
        <f t="shared" si="295"/>
        <v>1.4248445232608143E-9</v>
      </c>
      <c r="AL392" s="7">
        <f t="shared" si="324"/>
        <v>-5.7503641811351685E-3</v>
      </c>
      <c r="AM392" s="6">
        <f t="shared" si="325"/>
        <v>-2.1016734919691984E-2</v>
      </c>
      <c r="AN392" s="6">
        <f t="shared" si="320"/>
        <v>4.9104036652075937E-4</v>
      </c>
      <c r="AO392" s="6">
        <f t="shared" si="321"/>
        <v>1.5215372523232447E-2</v>
      </c>
      <c r="AQ392">
        <f t="shared" si="322"/>
        <v>3.651538817361781E-7</v>
      </c>
      <c r="AT392" s="7">
        <f t="shared" si="277"/>
        <v>-4.9782170127772446E-3</v>
      </c>
      <c r="AU392" s="6">
        <f t="shared" si="278"/>
        <v>1.1542323375662385E-2</v>
      </c>
      <c r="AV392" s="6">
        <f t="shared" ref="AV392:AV455" si="326">IF(AA392/AA385&lt;1,_xlfn.STDEV.P(AD392:AE392)*(1/(AA392/AA385)),_xlfn.STDEV.P(AD392:AE392)^(AA392/AA385))</f>
        <v>4.6568490013601885E-4</v>
      </c>
      <c r="AW392" s="6">
        <f t="shared" ref="AW392:AW455" si="327">AT392-AU392*(AA392/AA385)</f>
        <v>-1.6597153281769621E-2</v>
      </c>
      <c r="AY392">
        <f t="shared" si="276"/>
        <v>9.2523804506199847E-2</v>
      </c>
      <c r="BB392" s="7">
        <f t="shared" si="284"/>
        <v>4.668727963100818E-3</v>
      </c>
      <c r="BC392" s="6">
        <f t="shared" si="285"/>
        <v>1.6342168992704287E-2</v>
      </c>
      <c r="BD392" s="6">
        <f t="shared" si="280"/>
        <v>4.5023369275547047E-4</v>
      </c>
      <c r="BE392" s="6">
        <f t="shared" si="281"/>
        <v>-1.1854265259039529E-2</v>
      </c>
      <c r="BG392">
        <f t="shared" si="282"/>
        <v>4.7302501877145763E-2</v>
      </c>
      <c r="BJ392" s="4">
        <f t="shared" si="305"/>
        <v>90.169998000000007</v>
      </c>
      <c r="BK392" s="3">
        <f t="shared" si="306"/>
        <v>6.7879859323333848E-3</v>
      </c>
      <c r="BL392" s="3"/>
      <c r="BM392" s="3">
        <f t="shared" si="307"/>
        <v>4.9155768438630891E-4</v>
      </c>
      <c r="BN392" s="3">
        <f t="shared" si="307"/>
        <v>-9.5269405441471017E-4</v>
      </c>
      <c r="BO392" s="3">
        <f t="shared" si="308"/>
        <v>-5.7503641811351685E-3</v>
      </c>
      <c r="BP392" s="3"/>
      <c r="BQ392" s="3">
        <f t="shared" si="309"/>
        <v>4.9104036652075937E-4</v>
      </c>
      <c r="BR392" s="3">
        <f t="shared" si="309"/>
        <v>1.5215372523232447E-2</v>
      </c>
      <c r="BS392" s="3">
        <f t="shared" si="310"/>
        <v>-4.9782170127772446E-3</v>
      </c>
      <c r="BT392" s="3"/>
      <c r="BU392" s="3">
        <f t="shared" si="311"/>
        <v>4.6568490013601885E-4</v>
      </c>
      <c r="BV392" s="3">
        <f t="shared" si="311"/>
        <v>-1.6597153281769621E-2</v>
      </c>
      <c r="BW392" s="3">
        <f t="shared" si="312"/>
        <v>4.668727963100818E-3</v>
      </c>
      <c r="BX392" s="3"/>
      <c r="BY392" s="3">
        <f t="shared" si="313"/>
        <v>4.5023369275547047E-4</v>
      </c>
      <c r="BZ392" s="3">
        <f t="shared" si="313"/>
        <v>-1.1854265259039529E-2</v>
      </c>
    </row>
    <row r="393" spans="1:78" s="2" customFormat="1" hidden="1">
      <c r="A393" s="11">
        <v>41911</v>
      </c>
      <c r="B393">
        <v>90.900002000000001</v>
      </c>
      <c r="C393">
        <f t="shared" si="291"/>
        <v>92.82</v>
      </c>
      <c r="D393">
        <f t="shared" si="292"/>
        <v>80.739998</v>
      </c>
      <c r="E393" s="10">
        <f t="shared" si="296"/>
        <v>9.0776713056096095E-3</v>
      </c>
      <c r="F393" s="10">
        <f t="shared" si="297"/>
        <v>5.1475158460957987E-2</v>
      </c>
      <c r="G393" s="33">
        <f t="shared" si="314"/>
        <v>0.14353058588040396</v>
      </c>
      <c r="H393" s="33">
        <f t="shared" si="315"/>
        <v>0.73250434644621643</v>
      </c>
      <c r="I393" s="10">
        <f t="shared" si="298"/>
        <v>0.73250434644621643</v>
      </c>
      <c r="J393">
        <f t="shared" si="279"/>
        <v>0.53674789735904027</v>
      </c>
      <c r="K393">
        <f t="shared" si="289"/>
        <v>0.57159129970167433</v>
      </c>
      <c r="L393">
        <f t="shared" si="290"/>
        <v>-1.2046507201157522E-3</v>
      </c>
      <c r="M393">
        <f t="shared" si="283"/>
        <v>-1.4330879062466417E-3</v>
      </c>
      <c r="N393">
        <f t="shared" si="299"/>
        <v>-2.0559346751780058E-4</v>
      </c>
      <c r="P393" s="2">
        <f t="shared" si="316"/>
        <v>0.73000399999999388</v>
      </c>
      <c r="Q393" s="2">
        <f t="shared" si="317"/>
        <v>0.73000399999999388</v>
      </c>
      <c r="R393" s="2">
        <f t="shared" si="318"/>
        <v>0</v>
      </c>
      <c r="S393" s="2">
        <f t="shared" si="286"/>
        <v>-0.45454609090909059</v>
      </c>
      <c r="T393" s="2">
        <f t="shared" si="287"/>
        <v>-0.46250069999999965</v>
      </c>
      <c r="U393" s="9">
        <f t="shared" si="300"/>
        <v>0.98280087123995907</v>
      </c>
      <c r="V393" s="9">
        <f t="shared" si="301"/>
        <v>49.566292081834582</v>
      </c>
      <c r="W393" s="9">
        <f t="shared" si="302"/>
        <v>0.45390337126348879</v>
      </c>
      <c r="X393" s="9">
        <f t="shared" si="288"/>
        <v>0.26499138132152394</v>
      </c>
      <c r="Y393" s="9">
        <f t="shared" si="303"/>
        <v>0.89761507756810632</v>
      </c>
      <c r="AA393" s="8">
        <f t="shared" si="304"/>
        <v>5.0880607527231181</v>
      </c>
      <c r="AD393" s="7">
        <f t="shared" si="319"/>
        <v>8.0632678541441398E-3</v>
      </c>
      <c r="AE393" s="6">
        <f t="shared" si="323"/>
        <v>7.4256268932387619E-3</v>
      </c>
      <c r="AF393" s="6">
        <f t="shared" si="293"/>
        <v>3.1766261605605125E-4</v>
      </c>
      <c r="AG393" s="6">
        <f t="shared" si="294"/>
        <v>6.3428520051931735E-4</v>
      </c>
      <c r="AI393">
        <f t="shared" si="295"/>
        <v>6.31581971111194E-10</v>
      </c>
      <c r="AL393" s="7">
        <f t="shared" si="324"/>
        <v>2.3598635043542149E-2</v>
      </c>
      <c r="AM393" s="6">
        <f t="shared" si="325"/>
        <v>-1.2293738813849757E-2</v>
      </c>
      <c r="AN393" s="6">
        <f t="shared" si="320"/>
        <v>3.19203353475411E-4</v>
      </c>
      <c r="AO393" s="6">
        <f t="shared" si="321"/>
        <v>3.5877627956733389E-2</v>
      </c>
      <c r="AQ393">
        <f t="shared" si="322"/>
        <v>2.0302905170375037E-6</v>
      </c>
      <c r="AT393" s="7">
        <f t="shared" si="277"/>
        <v>-8.9804457068179203E-3</v>
      </c>
      <c r="AU393" s="6">
        <f t="shared" si="278"/>
        <v>7.6724030043829093E-3</v>
      </c>
      <c r="AV393" s="6">
        <f t="shared" si="326"/>
        <v>3.0492951471308217E-4</v>
      </c>
      <c r="AW393" s="6">
        <f t="shared" si="327"/>
        <v>-1.6695302027214382E-2</v>
      </c>
      <c r="AY393">
        <f t="shared" ref="AY393:AY456" si="328">(AW393^2)/$AX$2</f>
        <v>9.3621335644802392E-2</v>
      </c>
      <c r="BB393" s="7">
        <f t="shared" si="284"/>
        <v>6.0690282835331854E-3</v>
      </c>
      <c r="BC393" s="6">
        <f t="shared" si="285"/>
        <v>1.5575488215579669E-2</v>
      </c>
      <c r="BD393" s="6">
        <f t="shared" si="280"/>
        <v>2.9297347892786734E-4</v>
      </c>
      <c r="BE393" s="6">
        <f t="shared" si="281"/>
        <v>-9.6700254507371391E-3</v>
      </c>
      <c r="BG393">
        <f t="shared" si="282"/>
        <v>3.1476762969585077E-2</v>
      </c>
      <c r="BJ393" s="4">
        <f t="shared" si="305"/>
        <v>90.900002000000001</v>
      </c>
      <c r="BK393" s="3">
        <f t="shared" si="306"/>
        <v>8.0632678541441398E-3</v>
      </c>
      <c r="BL393" s="3"/>
      <c r="BM393" s="3">
        <f t="shared" si="307"/>
        <v>3.1766261605605125E-4</v>
      </c>
      <c r="BN393" s="3">
        <f t="shared" si="307"/>
        <v>6.3428520051931735E-4</v>
      </c>
      <c r="BO393" s="3">
        <f t="shared" si="308"/>
        <v>2.3598635043542149E-2</v>
      </c>
      <c r="BP393" s="3"/>
      <c r="BQ393" s="3">
        <f t="shared" si="309"/>
        <v>3.19203353475411E-4</v>
      </c>
      <c r="BR393" s="3">
        <f t="shared" si="309"/>
        <v>3.5877627956733389E-2</v>
      </c>
      <c r="BS393" s="3">
        <f t="shared" si="310"/>
        <v>-8.9804457068179203E-3</v>
      </c>
      <c r="BT393" s="3"/>
      <c r="BU393" s="3">
        <f t="shared" si="311"/>
        <v>3.0492951471308217E-4</v>
      </c>
      <c r="BV393" s="3">
        <f t="shared" si="311"/>
        <v>-1.6695302027214382E-2</v>
      </c>
      <c r="BW393" s="3">
        <f t="shared" si="312"/>
        <v>6.0690282835331854E-3</v>
      </c>
      <c r="BX393" s="3"/>
      <c r="BY393" s="3">
        <f t="shared" si="313"/>
        <v>2.9297347892786734E-4</v>
      </c>
      <c r="BZ393" s="3">
        <f t="shared" si="313"/>
        <v>-9.6700254507371391E-3</v>
      </c>
    </row>
    <row r="394" spans="1:78" s="2" customFormat="1" hidden="1">
      <c r="A394" s="11">
        <v>41918</v>
      </c>
      <c r="B394">
        <v>92.300003000000004</v>
      </c>
      <c r="C394">
        <f t="shared" si="291"/>
        <v>92.82</v>
      </c>
      <c r="D394">
        <f t="shared" si="292"/>
        <v>80.739998</v>
      </c>
      <c r="E394" s="10">
        <f t="shared" si="296"/>
        <v>2.4398489413523425E-3</v>
      </c>
      <c r="F394" s="10">
        <f t="shared" si="297"/>
        <v>5.8112980825215314E-2</v>
      </c>
      <c r="G394" s="33">
        <f t="shared" si="314"/>
        <v>3.8577399007119914E-2</v>
      </c>
      <c r="H394" s="33">
        <f t="shared" si="315"/>
        <v>0.82696221463217301</v>
      </c>
      <c r="I394" s="10">
        <f t="shared" si="298"/>
        <v>0.82696221463217301</v>
      </c>
      <c r="J394">
        <f t="shared" si="279"/>
        <v>0.54365201233784421</v>
      </c>
      <c r="K394">
        <f t="shared" si="289"/>
        <v>0.56374324403642651</v>
      </c>
      <c r="L394">
        <f t="shared" si="290"/>
        <v>-1.166233413831416E-3</v>
      </c>
      <c r="M394">
        <f t="shared" si="283"/>
        <v>-1.3996985065672517E-3</v>
      </c>
      <c r="N394">
        <f t="shared" si="299"/>
        <v>-2.1011858346225214E-4</v>
      </c>
      <c r="P394" s="2">
        <f t="shared" si="316"/>
        <v>1.4000010000000032</v>
      </c>
      <c r="Q394" s="2">
        <f t="shared" si="317"/>
        <v>1.4000010000000032</v>
      </c>
      <c r="R394" s="2">
        <f t="shared" si="318"/>
        <v>0</v>
      </c>
      <c r="S394" s="2">
        <f t="shared" si="286"/>
        <v>-0.42045518181818148</v>
      </c>
      <c r="T394" s="2">
        <f t="shared" si="287"/>
        <v>-0.43550064999999949</v>
      </c>
      <c r="U394" s="9">
        <f t="shared" si="300"/>
        <v>0.96545247824126545</v>
      </c>
      <c r="V394" s="9">
        <f t="shared" si="301"/>
        <v>49.121130575753007</v>
      </c>
      <c r="W394" s="9">
        <f t="shared" si="302"/>
        <v>0.45790982481822295</v>
      </c>
      <c r="X394" s="9">
        <f t="shared" si="288"/>
        <v>0.20735050557290741</v>
      </c>
      <c r="Y394" s="9">
        <f t="shared" si="303"/>
        <v>0.89813384544984387</v>
      </c>
      <c r="AA394" s="8">
        <f t="shared" si="304"/>
        <v>5.0994855640224497</v>
      </c>
      <c r="AD394" s="7">
        <f t="shared" si="319"/>
        <v>1.528415082588137E-2</v>
      </c>
      <c r="AE394" s="6">
        <f t="shared" si="323"/>
        <v>1.1673709340012755E-2</v>
      </c>
      <c r="AF394" s="6">
        <f t="shared" si="293"/>
        <v>1.7797954220445482E-3</v>
      </c>
      <c r="AG394" s="6">
        <f t="shared" si="294"/>
        <v>3.5842291560921839E-3</v>
      </c>
      <c r="AI394">
        <f t="shared" si="295"/>
        <v>2.0167501794947077E-8</v>
      </c>
      <c r="AL394" s="7">
        <f t="shared" si="324"/>
        <v>3.0135404612358838E-2</v>
      </c>
      <c r="AM394" s="6">
        <f t="shared" si="325"/>
        <v>3.0575777652229975E-3</v>
      </c>
      <c r="AN394" s="6">
        <f t="shared" si="320"/>
        <v>1.8066433630171343E-3</v>
      </c>
      <c r="AO394" s="6">
        <f t="shared" si="321"/>
        <v>2.7080234500811519E-2</v>
      </c>
      <c r="AQ394">
        <f t="shared" si="322"/>
        <v>1.1566862785787737E-6</v>
      </c>
      <c r="AT394" s="7">
        <f t="shared" ref="AT394:AT457" si="329">LN(B394/B387)</f>
        <v>7.6129241654913872E-3</v>
      </c>
      <c r="AU394" s="6">
        <f t="shared" ref="AU394:AU457" si="330">AVERAGE(AT387:AT394)</f>
        <v>5.8821092564629359E-3</v>
      </c>
      <c r="AV394" s="6">
        <f t="shared" si="326"/>
        <v>1.6914875043238368E-3</v>
      </c>
      <c r="AW394" s="6">
        <f t="shared" si="327"/>
        <v>1.6702210715802881E-3</v>
      </c>
      <c r="AY394">
        <f t="shared" si="328"/>
        <v>9.3698834629672928E-4</v>
      </c>
      <c r="BB394" s="7">
        <f t="shared" si="284"/>
        <v>1.6384855364619789E-2</v>
      </c>
      <c r="BC394" s="6">
        <f t="shared" si="285"/>
        <v>1.5920094975768691E-2</v>
      </c>
      <c r="BD394" s="6">
        <f t="shared" si="280"/>
        <v>1.540924394058346E-3</v>
      </c>
      <c r="BE394" s="6">
        <f t="shared" si="281"/>
        <v>6.5816536107259072E-5</v>
      </c>
      <c r="BG394">
        <f t="shared" si="282"/>
        <v>1.458158967868376E-6</v>
      </c>
      <c r="BJ394" s="4">
        <f t="shared" si="305"/>
        <v>92.300003000000004</v>
      </c>
      <c r="BK394" s="3">
        <f t="shared" si="306"/>
        <v>1.528415082588137E-2</v>
      </c>
      <c r="BL394" s="3"/>
      <c r="BM394" s="3">
        <f t="shared" si="307"/>
        <v>1.7797954220445482E-3</v>
      </c>
      <c r="BN394" s="3">
        <f t="shared" si="307"/>
        <v>3.5842291560921839E-3</v>
      </c>
      <c r="BO394" s="3">
        <f t="shared" si="308"/>
        <v>3.0135404612358838E-2</v>
      </c>
      <c r="BP394" s="3"/>
      <c r="BQ394" s="3">
        <f t="shared" si="309"/>
        <v>1.8066433630171343E-3</v>
      </c>
      <c r="BR394" s="3">
        <f t="shared" si="309"/>
        <v>2.7080234500811519E-2</v>
      </c>
      <c r="BS394" s="3">
        <f t="shared" si="310"/>
        <v>7.6129241654913872E-3</v>
      </c>
      <c r="BT394" s="3"/>
      <c r="BU394" s="3">
        <f t="shared" si="311"/>
        <v>1.6914875043238368E-3</v>
      </c>
      <c r="BV394" s="3">
        <f t="shared" si="311"/>
        <v>1.6702210715802881E-3</v>
      </c>
      <c r="BW394" s="3">
        <f t="shared" si="312"/>
        <v>1.6384855364619789E-2</v>
      </c>
      <c r="BX394" s="3"/>
      <c r="BY394" s="3">
        <f t="shared" si="313"/>
        <v>1.540924394058346E-3</v>
      </c>
      <c r="BZ394" s="3">
        <f t="shared" si="313"/>
        <v>6.5816536107259072E-5</v>
      </c>
    </row>
    <row r="395" spans="1:78" s="2" customFormat="1" hidden="1">
      <c r="A395" s="11">
        <v>41925</v>
      </c>
      <c r="B395">
        <v>93.07</v>
      </c>
      <c r="C395">
        <f t="shared" si="291"/>
        <v>93.07</v>
      </c>
      <c r="D395">
        <f t="shared" si="292"/>
        <v>80.739998</v>
      </c>
      <c r="E395" s="10">
        <f t="shared" si="296"/>
        <v>0</v>
      </c>
      <c r="F395" s="10">
        <f t="shared" si="297"/>
        <v>6.1720979596414684E-2</v>
      </c>
      <c r="G395" s="33">
        <f t="shared" si="314"/>
        <v>0</v>
      </c>
      <c r="H395" s="33">
        <f t="shared" si="315"/>
        <v>0.87830493723652725</v>
      </c>
      <c r="I395" s="10">
        <f t="shared" si="298"/>
        <v>0.87830493723652725</v>
      </c>
      <c r="J395">
        <f t="shared" ref="J395:J458" si="331">AVERAGE(I385:I395)*0.75</f>
        <v>0.55970974606558299</v>
      </c>
      <c r="K395">
        <f t="shared" si="289"/>
        <v>0.55618647715699299</v>
      </c>
      <c r="L395">
        <f t="shared" si="290"/>
        <v>-1.1370891942011462E-3</v>
      </c>
      <c r="M395">
        <f t="shared" si="283"/>
        <v>-1.361334490711011E-3</v>
      </c>
      <c r="N395">
        <f t="shared" si="299"/>
        <v>-2.0182076685887825E-4</v>
      </c>
      <c r="P395" s="2">
        <f t="shared" si="316"/>
        <v>0.76999699999998938</v>
      </c>
      <c r="Q395" s="2">
        <f t="shared" si="317"/>
        <v>0.76999699999998938</v>
      </c>
      <c r="R395" s="2">
        <f t="shared" si="318"/>
        <v>0</v>
      </c>
      <c r="S395" s="2">
        <f t="shared" si="286"/>
        <v>-0.42045518181818148</v>
      </c>
      <c r="T395" s="2">
        <f t="shared" si="287"/>
        <v>-0.43550064999999949</v>
      </c>
      <c r="U395" s="9">
        <f t="shared" si="300"/>
        <v>0.96545247824126545</v>
      </c>
      <c r="V395" s="9">
        <f t="shared" si="301"/>
        <v>49.121130575753007</v>
      </c>
      <c r="W395" s="9">
        <f t="shared" si="302"/>
        <v>0.45790982481822295</v>
      </c>
      <c r="X395" s="9">
        <f t="shared" si="288"/>
        <v>0.20735050557290741</v>
      </c>
      <c r="Y395" s="9">
        <f t="shared" si="303"/>
        <v>0.89813384544984387</v>
      </c>
      <c r="AA395" s="8">
        <f t="shared" si="304"/>
        <v>5.1155515955667905</v>
      </c>
      <c r="AD395" s="7">
        <f t="shared" si="319"/>
        <v>8.307724186104452E-3</v>
      </c>
      <c r="AE395" s="6">
        <f t="shared" si="323"/>
        <v>1.179593750599291E-2</v>
      </c>
      <c r="AF395" s="6">
        <f t="shared" si="293"/>
        <v>1.7095529667574281E-3</v>
      </c>
      <c r="AG395" s="6">
        <f t="shared" si="294"/>
        <v>-3.5253766575794997E-3</v>
      </c>
      <c r="AI395">
        <f t="shared" si="295"/>
        <v>1.9510644549146634E-8</v>
      </c>
      <c r="AL395" s="7">
        <f t="shared" si="324"/>
        <v>3.1655142866129977E-2</v>
      </c>
      <c r="AM395" s="6">
        <f t="shared" si="325"/>
        <v>1.9909704585223946E-2</v>
      </c>
      <c r="AN395" s="6">
        <f t="shared" si="320"/>
        <v>1.6804125614793568E-3</v>
      </c>
      <c r="AO395" s="6">
        <f t="shared" si="321"/>
        <v>1.1628819819219989E-2</v>
      </c>
      <c r="AQ395">
        <f t="shared" si="322"/>
        <v>2.1329566307237163E-7</v>
      </c>
      <c r="AT395" s="7">
        <f t="shared" si="329"/>
        <v>2.6897643845893472E-3</v>
      </c>
      <c r="AU395" s="6">
        <f t="shared" si="330"/>
        <v>1.3626792272946955E-3</v>
      </c>
      <c r="AV395" s="6">
        <f t="shared" si="326"/>
        <v>1.6375034897287122E-3</v>
      </c>
      <c r="AW395" s="6">
        <f t="shared" si="327"/>
        <v>1.3135539370521148E-3</v>
      </c>
      <c r="AY395">
        <f t="shared" si="328"/>
        <v>5.795382344889326E-4</v>
      </c>
      <c r="BB395" s="7">
        <f t="shared" si="284"/>
        <v>3.8108236235973168E-2</v>
      </c>
      <c r="BC395" s="6">
        <f t="shared" si="285"/>
        <v>1.6957717442682211E-2</v>
      </c>
      <c r="BD395" s="6">
        <f t="shared" si="280"/>
        <v>1.4783961227980561E-3</v>
      </c>
      <c r="BE395" s="6">
        <f t="shared" si="281"/>
        <v>2.070923007467227E-2</v>
      </c>
      <c r="BG395">
        <f t="shared" si="282"/>
        <v>0.14436527269846416</v>
      </c>
      <c r="BJ395" s="4">
        <f t="shared" si="305"/>
        <v>93.07</v>
      </c>
      <c r="BK395" s="3">
        <f t="shared" si="306"/>
        <v>8.307724186104452E-3</v>
      </c>
      <c r="BL395" s="3"/>
      <c r="BM395" s="3">
        <f t="shared" si="307"/>
        <v>1.7095529667574281E-3</v>
      </c>
      <c r="BN395" s="3">
        <f t="shared" si="307"/>
        <v>-3.5253766575794997E-3</v>
      </c>
      <c r="BO395" s="3">
        <f t="shared" si="308"/>
        <v>3.1655142866129977E-2</v>
      </c>
      <c r="BP395" s="3"/>
      <c r="BQ395" s="3">
        <f t="shared" si="309"/>
        <v>1.6804125614793568E-3</v>
      </c>
      <c r="BR395" s="3">
        <f t="shared" si="309"/>
        <v>1.1628819819219989E-2</v>
      </c>
      <c r="BS395" s="3">
        <f t="shared" si="310"/>
        <v>2.6897643845893472E-3</v>
      </c>
      <c r="BT395" s="3"/>
      <c r="BU395" s="3">
        <f t="shared" si="311"/>
        <v>1.6375034897287122E-3</v>
      </c>
      <c r="BV395" s="3">
        <f t="shared" si="311"/>
        <v>1.3135539370521148E-3</v>
      </c>
      <c r="BW395" s="3">
        <f t="shared" si="312"/>
        <v>3.8108236235973168E-2</v>
      </c>
      <c r="BX395" s="3"/>
      <c r="BY395" s="3">
        <f t="shared" si="313"/>
        <v>1.4783961227980561E-3</v>
      </c>
      <c r="BZ395" s="3">
        <f t="shared" si="313"/>
        <v>2.070923007467227E-2</v>
      </c>
    </row>
    <row r="396" spans="1:78" s="2" customFormat="1" hidden="1">
      <c r="A396" s="11">
        <v>41932</v>
      </c>
      <c r="B396">
        <v>92.019997000000004</v>
      </c>
      <c r="C396">
        <f t="shared" si="291"/>
        <v>93.07</v>
      </c>
      <c r="D396">
        <f t="shared" si="292"/>
        <v>80.739998</v>
      </c>
      <c r="E396" s="10">
        <f t="shared" si="296"/>
        <v>4.9274991427796571E-3</v>
      </c>
      <c r="F396" s="10">
        <f t="shared" si="297"/>
        <v>5.6793480453635026E-2</v>
      </c>
      <c r="G396" s="33">
        <f t="shared" si="314"/>
        <v>7.7910602298554746E-2</v>
      </c>
      <c r="H396" s="33">
        <f t="shared" si="315"/>
        <v>0.80818539516782795</v>
      </c>
      <c r="I396" s="10">
        <f t="shared" si="298"/>
        <v>0.80818539516782795</v>
      </c>
      <c r="J396">
        <f t="shared" si="331"/>
        <v>0.56616977080359732</v>
      </c>
      <c r="K396">
        <f t="shared" si="289"/>
        <v>0.54894136303632979</v>
      </c>
      <c r="L396">
        <f t="shared" si="290"/>
        <v>-1.1138499526116171E-3</v>
      </c>
      <c r="M396">
        <f t="shared" si="283"/>
        <v>-1.3204890051558302E-3</v>
      </c>
      <c r="N396">
        <f t="shared" si="299"/>
        <v>-1.8597514728979181E-4</v>
      </c>
      <c r="P396" s="2">
        <f t="shared" si="316"/>
        <v>-1.0500029999999896</v>
      </c>
      <c r="Q396" s="2">
        <f t="shared" si="317"/>
        <v>0</v>
      </c>
      <c r="R396" s="2">
        <f t="shared" si="318"/>
        <v>-1.0500029999999896</v>
      </c>
      <c r="S396" s="2">
        <f t="shared" si="286"/>
        <v>-0.44363709090908993</v>
      </c>
      <c r="T396" s="2">
        <f t="shared" si="287"/>
        <v>-0.41800074999999881</v>
      </c>
      <c r="U396" s="9">
        <f t="shared" si="300"/>
        <v>1.0613308490692688</v>
      </c>
      <c r="V396" s="9">
        <f t="shared" si="301"/>
        <v>51.487651754131583</v>
      </c>
      <c r="W396" s="9">
        <f t="shared" si="302"/>
        <v>0.43661113421281578</v>
      </c>
      <c r="X396" s="9">
        <f t="shared" si="288"/>
        <v>0.53402977491371151</v>
      </c>
      <c r="Y396" s="9">
        <f t="shared" si="303"/>
        <v>0.89519373202577668</v>
      </c>
      <c r="AA396" s="8">
        <f t="shared" si="304"/>
        <v>5.0977886618949002</v>
      </c>
      <c r="AD396" s="7">
        <f t="shared" si="319"/>
        <v>-1.1345986071905333E-2</v>
      </c>
      <c r="AE396" s="6">
        <f t="shared" si="323"/>
        <v>-1.5191309429004405E-3</v>
      </c>
      <c r="AF396" s="6">
        <f t="shared" si="293"/>
        <v>4.9305481031748869E-3</v>
      </c>
      <c r="AG396" s="6">
        <f t="shared" si="294"/>
        <v>-9.8321300679188196E-3</v>
      </c>
      <c r="AI396">
        <f t="shared" si="295"/>
        <v>1.517594688735845E-7</v>
      </c>
      <c r="AL396" s="7">
        <f t="shared" si="324"/>
        <v>1.2245888940080472E-2</v>
      </c>
      <c r="AM396" s="6">
        <f t="shared" si="325"/>
        <v>2.4408767865527856E-2</v>
      </c>
      <c r="AN396" s="6">
        <f t="shared" si="320"/>
        <v>4.8637438566448612E-3</v>
      </c>
      <c r="AO396" s="6">
        <f t="shared" si="321"/>
        <v>-1.2209546268533628E-2</v>
      </c>
      <c r="AQ396">
        <f t="shared" si="322"/>
        <v>2.3513094650388553E-7</v>
      </c>
      <c r="AT396" s="7">
        <f t="shared" si="329"/>
        <v>1.4558792613089445E-2</v>
      </c>
      <c r="AU396" s="6">
        <f t="shared" si="330"/>
        <v>-1.021735001649308E-3</v>
      </c>
      <c r="AV396" s="6">
        <f t="shared" si="326"/>
        <v>4.913759742678765E-3</v>
      </c>
      <c r="AW396" s="6">
        <f t="shared" si="327"/>
        <v>1.5580458543785491E-2</v>
      </c>
      <c r="AY396">
        <f t="shared" si="328"/>
        <v>8.1535500744384148E-2</v>
      </c>
      <c r="BB396" s="7">
        <f t="shared" si="284"/>
        <v>1.5330939781447389E-2</v>
      </c>
      <c r="BC396" s="6">
        <f t="shared" si="285"/>
        <v>1.8318972157991054E-2</v>
      </c>
      <c r="BD396" s="6">
        <f t="shared" ref="BD396:BD459" si="332">IF(AA396/AA385&lt;1,_xlfn.STDEV.P(AD396:AE396)*(1/(AA396/AA385)),_xlfn.STDEV.P(AD396:AE396)^(AA396/AA385))</f>
        <v>4.683446733082984E-3</v>
      </c>
      <c r="BE396" s="6">
        <f t="shared" ref="BE396:BE459" si="333">BB396-BC396*(AA396/AA385)</f>
        <v>-3.1532319048186031E-3</v>
      </c>
      <c r="BG396">
        <f t="shared" ref="BG396:BG459" si="334">(BE396^2)/$BF$2</f>
        <v>3.3469301885721363E-3</v>
      </c>
      <c r="BJ396" s="4">
        <f t="shared" si="305"/>
        <v>92.019997000000004</v>
      </c>
      <c r="BK396" s="3">
        <f t="shared" si="306"/>
        <v>-1.1345986071905333E-2</v>
      </c>
      <c r="BL396" s="3"/>
      <c r="BM396" s="3">
        <f t="shared" si="307"/>
        <v>4.9305481031748869E-3</v>
      </c>
      <c r="BN396" s="3">
        <f t="shared" si="307"/>
        <v>-9.8321300679188196E-3</v>
      </c>
      <c r="BO396" s="3">
        <f t="shared" si="308"/>
        <v>1.2245888940080472E-2</v>
      </c>
      <c r="BP396" s="3"/>
      <c r="BQ396" s="3">
        <f t="shared" si="309"/>
        <v>4.8637438566448612E-3</v>
      </c>
      <c r="BR396" s="3">
        <f t="shared" si="309"/>
        <v>-1.2209546268533628E-2</v>
      </c>
      <c r="BS396" s="3">
        <f t="shared" si="310"/>
        <v>1.4558792613089445E-2</v>
      </c>
      <c r="BT396" s="3"/>
      <c r="BU396" s="3">
        <f t="shared" si="311"/>
        <v>4.913759742678765E-3</v>
      </c>
      <c r="BV396" s="3">
        <f t="shared" si="311"/>
        <v>1.5580458543785491E-2</v>
      </c>
      <c r="BW396" s="3">
        <f t="shared" si="312"/>
        <v>1.5330939781447389E-2</v>
      </c>
      <c r="BX396" s="3"/>
      <c r="BY396" s="3">
        <f t="shared" si="313"/>
        <v>4.683446733082984E-3</v>
      </c>
      <c r="BZ396" s="3">
        <f t="shared" si="313"/>
        <v>-3.1532319048186031E-3</v>
      </c>
    </row>
    <row r="397" spans="1:78" s="2" customFormat="1" hidden="1">
      <c r="A397" s="11">
        <v>41939</v>
      </c>
      <c r="B397">
        <v>91.669998000000007</v>
      </c>
      <c r="C397">
        <f t="shared" si="291"/>
        <v>93.07</v>
      </c>
      <c r="D397">
        <f t="shared" si="292"/>
        <v>81.230002999999996</v>
      </c>
      <c r="E397" s="10">
        <f t="shared" si="296"/>
        <v>6.582492037944674E-3</v>
      </c>
      <c r="F397" s="10">
        <f t="shared" si="297"/>
        <v>5.2510752601132471E-2</v>
      </c>
      <c r="G397" s="33">
        <f t="shared" si="314"/>
        <v>0.10407833759914335</v>
      </c>
      <c r="H397" s="33">
        <f t="shared" si="315"/>
        <v>0.74724110941135424</v>
      </c>
      <c r="I397" s="10">
        <f t="shared" si="298"/>
        <v>0.74724110941135424</v>
      </c>
      <c r="J397">
        <f t="shared" si="331"/>
        <v>0.5633904440828581</v>
      </c>
      <c r="K397">
        <f t="shared" si="289"/>
        <v>0.54216780871051662</v>
      </c>
      <c r="L397">
        <f t="shared" si="290"/>
        <v>-1.0942516320627755E-3</v>
      </c>
      <c r="M397">
        <f t="shared" ref="M397:M460" si="335">AVERAGE(L387:L397)</f>
        <v>-1.2791431074765881E-3</v>
      </c>
      <c r="N397">
        <f t="shared" si="299"/>
        <v>-1.6640232787243139E-4</v>
      </c>
      <c r="P397" s="2">
        <f t="shared" si="316"/>
        <v>-0.34999899999999684</v>
      </c>
      <c r="Q397" s="2">
        <f t="shared" si="317"/>
        <v>0</v>
      </c>
      <c r="R397" s="2">
        <f t="shared" si="318"/>
        <v>-0.34999899999999684</v>
      </c>
      <c r="S397" s="2">
        <f t="shared" si="286"/>
        <v>-0.45954613636363528</v>
      </c>
      <c r="T397" s="2">
        <f t="shared" si="287"/>
        <v>-0.43550069999999863</v>
      </c>
      <c r="U397" s="9">
        <f t="shared" si="300"/>
        <v>1.055213312776849</v>
      </c>
      <c r="V397" s="9">
        <f t="shared" si="301"/>
        <v>51.343250173439394</v>
      </c>
      <c r="W397" s="9">
        <f t="shared" si="302"/>
        <v>0.43791074843904548</v>
      </c>
      <c r="X397" s="9">
        <f t="shared" si="288"/>
        <v>0.51409629478973384</v>
      </c>
      <c r="Y397" s="9">
        <f t="shared" si="303"/>
        <v>0.89537313334689239</v>
      </c>
      <c r="AA397" s="8">
        <f t="shared" si="304"/>
        <v>5.0965079235409236</v>
      </c>
      <c r="AD397" s="7">
        <f t="shared" si="319"/>
        <v>-3.8107619694180521E-3</v>
      </c>
      <c r="AE397" s="6">
        <f t="shared" si="323"/>
        <v>-7.5783740206616925E-3</v>
      </c>
      <c r="AF397" s="6">
        <f t="shared" si="293"/>
        <v>1.8842794208690486E-3</v>
      </c>
      <c r="AG397" s="6">
        <f t="shared" si="294"/>
        <v>3.7657081052559242E-3</v>
      </c>
      <c r="AI397">
        <f t="shared" si="295"/>
        <v>2.2261471795902926E-8</v>
      </c>
      <c r="AL397" s="7">
        <f t="shared" si="324"/>
        <v>-6.8490238552189591E-3</v>
      </c>
      <c r="AM397" s="6">
        <f t="shared" si="325"/>
        <v>1.6796853140837582E-2</v>
      </c>
      <c r="AN397" s="6">
        <f t="shared" si="320"/>
        <v>1.8849066414092154E-3</v>
      </c>
      <c r="AO397" s="6">
        <f t="shared" si="321"/>
        <v>-2.363606914598098E-2</v>
      </c>
      <c r="AQ397">
        <f t="shared" si="322"/>
        <v>8.8117313039999052E-7</v>
      </c>
      <c r="AT397" s="7">
        <f t="shared" si="329"/>
        <v>3.2033762014204673E-2</v>
      </c>
      <c r="AU397" s="6">
        <f t="shared" si="330"/>
        <v>2.5129696738107441E-3</v>
      </c>
      <c r="AV397" s="6">
        <f t="shared" si="326"/>
        <v>1.8783915881839593E-3</v>
      </c>
      <c r="AW397" s="6">
        <f t="shared" si="327"/>
        <v>2.9519639543359517E-2</v>
      </c>
      <c r="AY397">
        <f t="shared" si="328"/>
        <v>0.29269032895558961</v>
      </c>
      <c r="BB397" s="7">
        <f t="shared" si="284"/>
        <v>-5.4531873615545142E-4</v>
      </c>
      <c r="BC397" s="6">
        <f t="shared" si="285"/>
        <v>1.6901294259631019E-2</v>
      </c>
      <c r="BD397" s="6">
        <f t="shared" si="332"/>
        <v>1.8005669576115777E-3</v>
      </c>
      <c r="BE397" s="6">
        <f t="shared" si="333"/>
        <v>-1.7568346761576887E-2</v>
      </c>
      <c r="BG397">
        <f t="shared" si="334"/>
        <v>0.10389547171956899</v>
      </c>
      <c r="BJ397" s="4">
        <f t="shared" si="305"/>
        <v>91.669998000000007</v>
      </c>
      <c r="BK397" s="3">
        <f t="shared" si="306"/>
        <v>-3.8107619694180521E-3</v>
      </c>
      <c r="BL397" s="3"/>
      <c r="BM397" s="3">
        <f t="shared" si="307"/>
        <v>1.8842794208690486E-3</v>
      </c>
      <c r="BN397" s="3">
        <f t="shared" si="307"/>
        <v>3.7657081052559242E-3</v>
      </c>
      <c r="BO397" s="3">
        <f t="shared" si="308"/>
        <v>-6.8490238552189591E-3</v>
      </c>
      <c r="BP397" s="3"/>
      <c r="BQ397" s="3">
        <f t="shared" si="309"/>
        <v>1.8849066414092154E-3</v>
      </c>
      <c r="BR397" s="3">
        <f t="shared" si="309"/>
        <v>-2.363606914598098E-2</v>
      </c>
      <c r="BS397" s="3">
        <f t="shared" si="310"/>
        <v>3.2033762014204673E-2</v>
      </c>
      <c r="BT397" s="3"/>
      <c r="BU397" s="3">
        <f t="shared" si="311"/>
        <v>1.8783915881839593E-3</v>
      </c>
      <c r="BV397" s="3">
        <f t="shared" si="311"/>
        <v>2.9519639543359517E-2</v>
      </c>
      <c r="BW397" s="3">
        <f t="shared" si="312"/>
        <v>-5.4531873615545142E-4</v>
      </c>
      <c r="BX397" s="3"/>
      <c r="BY397" s="3">
        <f t="shared" si="313"/>
        <v>1.8005669576115777E-3</v>
      </c>
      <c r="BZ397" s="3">
        <f t="shared" si="313"/>
        <v>-1.7568346761576887E-2</v>
      </c>
    </row>
    <row r="398" spans="1:78" s="2" customFormat="1" hidden="1">
      <c r="A398" s="11">
        <v>41946</v>
      </c>
      <c r="B398">
        <v>91.599997999999999</v>
      </c>
      <c r="C398">
        <f t="shared" si="291"/>
        <v>93.07</v>
      </c>
      <c r="D398">
        <f t="shared" si="292"/>
        <v>81.599997999999999</v>
      </c>
      <c r="E398" s="10">
        <f t="shared" si="296"/>
        <v>6.9142497274201908E-3</v>
      </c>
      <c r="F398" s="10">
        <f t="shared" si="297"/>
        <v>5.0205316076049611E-2</v>
      </c>
      <c r="G398" s="33">
        <f t="shared" si="314"/>
        <v>0.10932388724923088</v>
      </c>
      <c r="H398" s="33">
        <f t="shared" si="315"/>
        <v>0.7144341725204284</v>
      </c>
      <c r="I398" s="10">
        <f t="shared" si="298"/>
        <v>0.7144341725204284</v>
      </c>
      <c r="J398">
        <f t="shared" si="331"/>
        <v>0.55892594866069067</v>
      </c>
      <c r="K398">
        <f t="shared" si="289"/>
        <v>0.53588299386864624</v>
      </c>
      <c r="L398">
        <f t="shared" si="290"/>
        <v>-1.0749314633244575E-3</v>
      </c>
      <c r="M398">
        <f t="shared" si="335"/>
        <v>-1.2386014928039235E-3</v>
      </c>
      <c r="N398">
        <f t="shared" si="299"/>
        <v>-1.4730302653151946E-4</v>
      </c>
      <c r="P398" s="2">
        <f t="shared" si="316"/>
        <v>-7.000000000000739E-2</v>
      </c>
      <c r="Q398" s="2">
        <f t="shared" si="317"/>
        <v>0</v>
      </c>
      <c r="R398" s="2">
        <f t="shared" si="318"/>
        <v>-7.000000000000739E-2</v>
      </c>
      <c r="S398" s="2">
        <f t="shared" si="286"/>
        <v>-0.39909154545454456</v>
      </c>
      <c r="T398" s="2">
        <f t="shared" si="287"/>
        <v>-0.4230007499999992</v>
      </c>
      <c r="U398" s="9">
        <f t="shared" si="300"/>
        <v>0.94347715802996879</v>
      </c>
      <c r="V398" s="9">
        <f t="shared" si="301"/>
        <v>48.545832099531175</v>
      </c>
      <c r="W398" s="9">
        <f t="shared" si="302"/>
        <v>0.46308751110421947</v>
      </c>
      <c r="X398" s="9">
        <f t="shared" si="288"/>
        <v>0.12793516478403186</v>
      </c>
      <c r="Y398" s="9">
        <f t="shared" si="303"/>
        <v>0.89884858351694374</v>
      </c>
      <c r="AA398" s="8">
        <f t="shared" si="304"/>
        <v>5.1207147402553224</v>
      </c>
      <c r="AD398" s="7">
        <f t="shared" si="319"/>
        <v>-7.639003102724118E-4</v>
      </c>
      <c r="AE398" s="6">
        <f t="shared" si="323"/>
        <v>-2.2873311398452318E-3</v>
      </c>
      <c r="AF398" s="6">
        <f t="shared" si="293"/>
        <v>7.3617698569643729E-4</v>
      </c>
      <c r="AG398" s="6">
        <f t="shared" si="294"/>
        <v>1.534294936231346E-3</v>
      </c>
      <c r="AI398">
        <f t="shared" si="295"/>
        <v>3.6955430947333596E-9</v>
      </c>
      <c r="AL398" s="7">
        <f t="shared" si="324"/>
        <v>-1.5920648351595856E-2</v>
      </c>
      <c r="AM398" s="6">
        <f t="shared" si="325"/>
        <v>5.282839899848909E-3</v>
      </c>
      <c r="AN398" s="6">
        <f t="shared" si="320"/>
        <v>7.5621541619140694E-4</v>
      </c>
      <c r="AO398" s="6">
        <f t="shared" si="321"/>
        <v>-2.1208820240822587E-2</v>
      </c>
      <c r="AQ398">
        <f t="shared" si="322"/>
        <v>7.0948589275634993E-7</v>
      </c>
      <c r="AT398" s="7">
        <f t="shared" si="329"/>
        <v>2.2522480446867332E-2</v>
      </c>
      <c r="AU398" s="6">
        <f t="shared" si="330"/>
        <v>8.140521042769619E-3</v>
      </c>
      <c r="AV398" s="6">
        <f t="shared" si="326"/>
        <v>7.4349363385872247E-4</v>
      </c>
      <c r="AW398" s="6">
        <f t="shared" si="327"/>
        <v>1.435450722966275E-2</v>
      </c>
      <c r="AY398">
        <f t="shared" si="328"/>
        <v>6.9209043832614128E-2</v>
      </c>
      <c r="BB398" s="7">
        <f t="shared" ref="BB398:BB461" si="336">LN(B398/B387)</f>
        <v>0</v>
      </c>
      <c r="BC398" s="6">
        <f t="shared" ref="BC398:BC461" si="337">AVERAGE(BB387:BB398)</f>
        <v>1.5332988309322343E-2</v>
      </c>
      <c r="BD398" s="6">
        <f t="shared" si="332"/>
        <v>6.8636649988876254E-4</v>
      </c>
      <c r="BE398" s="6">
        <f t="shared" si="333"/>
        <v>-1.5555428069063699E-2</v>
      </c>
      <c r="BG398">
        <f t="shared" si="334"/>
        <v>8.1451439367506609E-2</v>
      </c>
      <c r="BJ398" s="4">
        <f t="shared" si="305"/>
        <v>91.599997999999999</v>
      </c>
      <c r="BK398" s="3">
        <f t="shared" si="306"/>
        <v>-7.639003102724118E-4</v>
      </c>
      <c r="BL398" s="3"/>
      <c r="BM398" s="3">
        <f t="shared" si="307"/>
        <v>7.3617698569643729E-4</v>
      </c>
      <c r="BN398" s="3">
        <f t="shared" si="307"/>
        <v>1.534294936231346E-3</v>
      </c>
      <c r="BO398" s="3">
        <f t="shared" si="308"/>
        <v>-1.5920648351595856E-2</v>
      </c>
      <c r="BP398" s="3"/>
      <c r="BQ398" s="3">
        <f t="shared" si="309"/>
        <v>7.5621541619140694E-4</v>
      </c>
      <c r="BR398" s="3">
        <f t="shared" si="309"/>
        <v>-2.1208820240822587E-2</v>
      </c>
      <c r="BS398" s="3">
        <f t="shared" si="310"/>
        <v>2.2522480446867332E-2</v>
      </c>
      <c r="BT398" s="3"/>
      <c r="BU398" s="3">
        <f t="shared" si="311"/>
        <v>7.4349363385872247E-4</v>
      </c>
      <c r="BV398" s="3">
        <f t="shared" si="311"/>
        <v>1.435450722966275E-2</v>
      </c>
      <c r="BW398" s="3">
        <f t="shared" si="312"/>
        <v>0</v>
      </c>
      <c r="BX398" s="3"/>
      <c r="BY398" s="3">
        <f t="shared" si="313"/>
        <v>6.8636649988876254E-4</v>
      </c>
      <c r="BZ398" s="3">
        <f t="shared" si="313"/>
        <v>-1.5555428069063699E-2</v>
      </c>
    </row>
    <row r="399" spans="1:78" s="2" customFormat="1" hidden="1">
      <c r="A399" s="11">
        <v>41953</v>
      </c>
      <c r="B399">
        <v>91.260002</v>
      </c>
      <c r="C399">
        <f t="shared" si="291"/>
        <v>93.07</v>
      </c>
      <c r="D399">
        <f t="shared" si="292"/>
        <v>81.599997999999999</v>
      </c>
      <c r="E399" s="10">
        <f t="shared" si="296"/>
        <v>8.5292399584761154E-3</v>
      </c>
      <c r="F399" s="10">
        <f t="shared" si="297"/>
        <v>4.8590325844993669E-2</v>
      </c>
      <c r="G399" s="33">
        <f t="shared" si="314"/>
        <v>0.13485912489452248</v>
      </c>
      <c r="H399" s="33">
        <f t="shared" si="315"/>
        <v>0.69145245863966576</v>
      </c>
      <c r="I399" s="10">
        <f t="shared" si="298"/>
        <v>0.69145245863966576</v>
      </c>
      <c r="J399">
        <f t="shared" si="331"/>
        <v>0.54731939763121906</v>
      </c>
      <c r="K399">
        <f t="shared" si="289"/>
        <v>0.52993959337888552</v>
      </c>
      <c r="L399">
        <f t="shared" si="290"/>
        <v>-1.0507269807829107E-3</v>
      </c>
      <c r="M399">
        <f t="shared" si="335"/>
        <v>-1.1997352694696568E-3</v>
      </c>
      <c r="N399">
        <f t="shared" si="299"/>
        <v>-1.3410745981807151E-4</v>
      </c>
      <c r="P399" s="2">
        <f t="shared" si="316"/>
        <v>-0.3399959999999993</v>
      </c>
      <c r="Q399" s="2">
        <f t="shared" si="317"/>
        <v>0</v>
      </c>
      <c r="R399" s="2">
        <f t="shared" si="318"/>
        <v>-0.3399959999999993</v>
      </c>
      <c r="S399" s="2">
        <f t="shared" si="286"/>
        <v>-0.41454590909090816</v>
      </c>
      <c r="T399" s="2">
        <f t="shared" si="287"/>
        <v>-0.44000054999999916</v>
      </c>
      <c r="U399" s="9">
        <f t="shared" si="300"/>
        <v>0.94214861570265984</v>
      </c>
      <c r="V399" s="9">
        <f t="shared" si="301"/>
        <v>48.510634463562674</v>
      </c>
      <c r="W399" s="9">
        <f t="shared" si="302"/>
        <v>0.46340428982793597</v>
      </c>
      <c r="X399" s="9">
        <f t="shared" si="288"/>
        <v>0.12307641342115935</v>
      </c>
      <c r="Y399" s="9">
        <f t="shared" si="303"/>
        <v>0.89889231227920963</v>
      </c>
      <c r="AA399" s="8">
        <f t="shared" si="304"/>
        <v>5.1094818922785468</v>
      </c>
      <c r="AD399" s="7">
        <f t="shared" si="319"/>
        <v>-3.7186524313604307E-3</v>
      </c>
      <c r="AE399" s="6">
        <f t="shared" si="323"/>
        <v>-2.2412763708164214E-3</v>
      </c>
      <c r="AF399" s="6">
        <f t="shared" si="293"/>
        <v>7.4031198560079218E-4</v>
      </c>
      <c r="AG399" s="6">
        <f t="shared" si="294"/>
        <v>-1.4822925454537048E-3</v>
      </c>
      <c r="AI399">
        <f t="shared" si="295"/>
        <v>3.4492797336069444E-9</v>
      </c>
      <c r="AL399" s="7">
        <f t="shared" si="324"/>
        <v>-8.2933147110508827E-3</v>
      </c>
      <c r="AM399" s="6">
        <f t="shared" si="325"/>
        <v>-4.7042744944463064E-3</v>
      </c>
      <c r="AN399" s="6">
        <f t="shared" si="320"/>
        <v>7.265708754231624E-4</v>
      </c>
      <c r="AO399" s="6">
        <f t="shared" si="321"/>
        <v>-3.5782496230551322E-3</v>
      </c>
      <c r="AQ399">
        <f t="shared" si="322"/>
        <v>2.0195379124438793E-8</v>
      </c>
      <c r="AT399" s="7">
        <f t="shared" si="329"/>
        <v>1.2015842083173739E-2</v>
      </c>
      <c r="AU399" s="6">
        <f t="shared" si="330"/>
        <v>9.684362873477596E-3</v>
      </c>
      <c r="AV399" s="6">
        <f t="shared" si="326"/>
        <v>7.1425926634460779E-4</v>
      </c>
      <c r="AW399" s="6">
        <f t="shared" si="327"/>
        <v>2.2863123284035305E-3</v>
      </c>
      <c r="AY399">
        <f t="shared" si="328"/>
        <v>1.7557286211174019E-3</v>
      </c>
      <c r="BB399" s="7">
        <f t="shared" si="336"/>
        <v>-1.6949536398366945E-2</v>
      </c>
      <c r="BC399" s="6">
        <f t="shared" si="337"/>
        <v>1.1154983567674741E-2</v>
      </c>
      <c r="BD399" s="6">
        <f t="shared" si="332"/>
        <v>6.936139718071515E-4</v>
      </c>
      <c r="BE399" s="6">
        <f t="shared" si="333"/>
        <v>-2.8201920405919401E-2</v>
      </c>
      <c r="BG399">
        <f t="shared" si="334"/>
        <v>0.26772701418069239</v>
      </c>
      <c r="BJ399" s="4">
        <f t="shared" si="305"/>
        <v>91.260002</v>
      </c>
      <c r="BK399" s="3">
        <f t="shared" si="306"/>
        <v>-3.7186524313604307E-3</v>
      </c>
      <c r="BL399" s="3"/>
      <c r="BM399" s="3">
        <f t="shared" si="307"/>
        <v>7.4031198560079218E-4</v>
      </c>
      <c r="BN399" s="3">
        <f t="shared" si="307"/>
        <v>-1.4822925454537048E-3</v>
      </c>
      <c r="BO399" s="3">
        <f t="shared" si="308"/>
        <v>-8.2933147110508827E-3</v>
      </c>
      <c r="BP399" s="3"/>
      <c r="BQ399" s="3">
        <f t="shared" si="309"/>
        <v>7.265708754231624E-4</v>
      </c>
      <c r="BR399" s="3">
        <f t="shared" si="309"/>
        <v>-3.5782496230551322E-3</v>
      </c>
      <c r="BS399" s="3">
        <f t="shared" si="310"/>
        <v>1.2015842083173739E-2</v>
      </c>
      <c r="BT399" s="3"/>
      <c r="BU399" s="3">
        <f t="shared" si="311"/>
        <v>7.1425926634460779E-4</v>
      </c>
      <c r="BV399" s="3">
        <f t="shared" si="311"/>
        <v>2.2863123284035305E-3</v>
      </c>
      <c r="BW399" s="3">
        <f t="shared" si="312"/>
        <v>-1.6949536398366945E-2</v>
      </c>
      <c r="BX399" s="3"/>
      <c r="BY399" s="3">
        <f t="shared" si="313"/>
        <v>6.936139718071515E-4</v>
      </c>
      <c r="BZ399" s="3">
        <f t="shared" si="313"/>
        <v>-2.8201920405919401E-2</v>
      </c>
    </row>
    <row r="400" spans="1:78" s="2" customFormat="1" hidden="1">
      <c r="A400" s="11">
        <v>41960</v>
      </c>
      <c r="B400">
        <v>91.480002999999996</v>
      </c>
      <c r="C400">
        <f t="shared" si="291"/>
        <v>93.07</v>
      </c>
      <c r="D400">
        <f t="shared" si="292"/>
        <v>81.599997999999999</v>
      </c>
      <c r="E400" s="10">
        <f t="shared" si="296"/>
        <v>7.4835437358711267E-3</v>
      </c>
      <c r="F400" s="10">
        <f t="shared" si="297"/>
        <v>4.9636022067598616E-2</v>
      </c>
      <c r="G400" s="33">
        <f t="shared" si="314"/>
        <v>0.11832521587419138</v>
      </c>
      <c r="H400" s="33">
        <f t="shared" si="315"/>
        <v>0.70633297675796303</v>
      </c>
      <c r="I400" s="10">
        <f t="shared" si="298"/>
        <v>0.70633297675796303</v>
      </c>
      <c r="J400">
        <f t="shared" si="331"/>
        <v>0.54650957830165514</v>
      </c>
      <c r="K400">
        <f t="shared" si="289"/>
        <v>0.52461140857355526</v>
      </c>
      <c r="L400">
        <f t="shared" si="290"/>
        <v>-1.0164715643872049E-3</v>
      </c>
      <c r="M400">
        <f t="shared" si="335"/>
        <v>-1.1625235498629821E-3</v>
      </c>
      <c r="N400">
        <f t="shared" si="299"/>
        <v>-1.3144678692819957E-4</v>
      </c>
      <c r="P400" s="2">
        <f t="shared" si="316"/>
        <v>0.22000099999999634</v>
      </c>
      <c r="Q400" s="2">
        <f t="shared" si="317"/>
        <v>0.22000099999999634</v>
      </c>
      <c r="R400" s="2">
        <f t="shared" si="318"/>
        <v>0</v>
      </c>
      <c r="S400" s="2">
        <f t="shared" si="286"/>
        <v>-0.40000049999999926</v>
      </c>
      <c r="T400" s="2">
        <f t="shared" si="287"/>
        <v>-0.35900044999999919</v>
      </c>
      <c r="U400" s="9">
        <f t="shared" si="300"/>
        <v>1.1142061242541623</v>
      </c>
      <c r="V400" s="9">
        <f t="shared" si="301"/>
        <v>52.700922179346428</v>
      </c>
      <c r="W400" s="9">
        <f t="shared" si="302"/>
        <v>0.42569170038588222</v>
      </c>
      <c r="X400" s="9">
        <f t="shared" si="288"/>
        <v>0.70151202677065527</v>
      </c>
      <c r="Y400" s="9">
        <f t="shared" si="303"/>
        <v>0.89368639175906406</v>
      </c>
      <c r="AA400" s="8">
        <f t="shared" si="304"/>
        <v>5.0657562236596734</v>
      </c>
      <c r="AD400" s="7">
        <f t="shared" si="319"/>
        <v>2.4078045339704568E-3</v>
      </c>
      <c r="AE400" s="6">
        <f t="shared" si="323"/>
        <v>-6.5542394869498696E-4</v>
      </c>
      <c r="AF400" s="6">
        <f t="shared" si="293"/>
        <v>1.5448345491824507E-3</v>
      </c>
      <c r="AG400" s="6">
        <f t="shared" si="294"/>
        <v>3.0576195283742425E-3</v>
      </c>
      <c r="AI400">
        <f t="shared" si="295"/>
        <v>1.4676667472991406E-8</v>
      </c>
      <c r="AL400" s="7">
        <f t="shared" si="324"/>
        <v>-2.0747482076624232E-3</v>
      </c>
      <c r="AM400" s="6">
        <f t="shared" si="325"/>
        <v>-8.2844337813820293E-3</v>
      </c>
      <c r="AN400" s="6">
        <f t="shared" si="320"/>
        <v>1.5409119136651041E-3</v>
      </c>
      <c r="AO400" s="6">
        <f t="shared" si="321"/>
        <v>6.1596983226149017E-3</v>
      </c>
      <c r="AQ400">
        <f t="shared" si="322"/>
        <v>5.9845241996253688E-8</v>
      </c>
      <c r="AT400" s="7">
        <f t="shared" si="329"/>
        <v>6.3603787630000675E-3</v>
      </c>
      <c r="AU400" s="6">
        <f t="shared" si="330"/>
        <v>1.110168734544976E-2</v>
      </c>
      <c r="AV400" s="6">
        <f t="shared" si="326"/>
        <v>1.5383579401708615E-3</v>
      </c>
      <c r="AW400" s="6">
        <f t="shared" si="327"/>
        <v>-4.692642121869926E-3</v>
      </c>
      <c r="AY400">
        <f t="shared" si="328"/>
        <v>7.3964128028222833E-3</v>
      </c>
      <c r="BB400" s="7">
        <f t="shared" si="336"/>
        <v>8.6732824360088185E-3</v>
      </c>
      <c r="BC400" s="6">
        <f t="shared" si="337"/>
        <v>8.34751641095797E-3</v>
      </c>
      <c r="BD400" s="6">
        <f t="shared" si="332"/>
        <v>1.5414033419507902E-3</v>
      </c>
      <c r="BE400" s="6">
        <f t="shared" si="333"/>
        <v>3.7877919547412396E-4</v>
      </c>
      <c r="BG400">
        <f t="shared" si="334"/>
        <v>4.8295544188139779E-5</v>
      </c>
      <c r="BJ400" s="4">
        <f t="shared" si="305"/>
        <v>91.480002999999996</v>
      </c>
      <c r="BK400" s="3">
        <f t="shared" si="306"/>
        <v>2.4078045339704568E-3</v>
      </c>
      <c r="BL400" s="3"/>
      <c r="BM400" s="3">
        <f t="shared" si="307"/>
        <v>1.5448345491824507E-3</v>
      </c>
      <c r="BN400" s="3">
        <f t="shared" si="307"/>
        <v>3.0576195283742425E-3</v>
      </c>
      <c r="BO400" s="3">
        <f t="shared" si="308"/>
        <v>-2.0747482076624232E-3</v>
      </c>
      <c r="BP400" s="3"/>
      <c r="BQ400" s="3">
        <f t="shared" si="309"/>
        <v>1.5409119136651041E-3</v>
      </c>
      <c r="BR400" s="3">
        <f t="shared" si="309"/>
        <v>6.1596983226149017E-3</v>
      </c>
      <c r="BS400" s="3">
        <f t="shared" si="310"/>
        <v>6.3603787630000675E-3</v>
      </c>
      <c r="BT400" s="3"/>
      <c r="BU400" s="3">
        <f t="shared" si="311"/>
        <v>1.5383579401708615E-3</v>
      </c>
      <c r="BV400" s="3">
        <f t="shared" si="311"/>
        <v>-4.692642121869926E-3</v>
      </c>
      <c r="BW400" s="3">
        <f t="shared" si="312"/>
        <v>8.6732824360088185E-3</v>
      </c>
      <c r="BX400" s="3"/>
      <c r="BY400" s="3">
        <f t="shared" si="313"/>
        <v>1.5414033419507902E-3</v>
      </c>
      <c r="BZ400" s="3">
        <f t="shared" si="313"/>
        <v>3.7877919547412396E-4</v>
      </c>
    </row>
    <row r="401" spans="1:78" s="2" customFormat="1" hidden="1">
      <c r="A401" s="11">
        <v>41967</v>
      </c>
      <c r="B401">
        <v>92.919998000000007</v>
      </c>
      <c r="C401">
        <f t="shared" si="291"/>
        <v>93.07</v>
      </c>
      <c r="D401">
        <f t="shared" si="292"/>
        <v>81.599997999999999</v>
      </c>
      <c r="E401" s="10">
        <f t="shared" si="296"/>
        <v>7.0052213236775692E-4</v>
      </c>
      <c r="F401" s="10">
        <f t="shared" si="297"/>
        <v>5.6419043671102044E-2</v>
      </c>
      <c r="G401" s="33">
        <f t="shared" si="314"/>
        <v>1.107622744820037E-2</v>
      </c>
      <c r="H401" s="33">
        <f t="shared" si="315"/>
        <v>0.80285706634135579</v>
      </c>
      <c r="I401" s="10">
        <f t="shared" si="298"/>
        <v>0.80285706634135579</v>
      </c>
      <c r="J401">
        <f t="shared" si="331"/>
        <v>0.56125015251645316</v>
      </c>
      <c r="K401">
        <f t="shared" si="289"/>
        <v>0.52045142984198189</v>
      </c>
      <c r="L401">
        <f t="shared" si="290"/>
        <v>-9.6902265796481148E-4</v>
      </c>
      <c r="M401">
        <f t="shared" si="335"/>
        <v>-1.1262559021026504E-3</v>
      </c>
      <c r="N401">
        <f t="shared" si="299"/>
        <v>-1.4150991972405508E-4</v>
      </c>
      <c r="P401" s="2">
        <f t="shared" si="316"/>
        <v>1.4399950000000104</v>
      </c>
      <c r="Q401" s="2">
        <f t="shared" si="317"/>
        <v>1.4399950000000104</v>
      </c>
      <c r="R401" s="2">
        <f t="shared" si="318"/>
        <v>0</v>
      </c>
      <c r="S401" s="2">
        <f t="shared" si="286"/>
        <v>-0.40000049999999926</v>
      </c>
      <c r="T401" s="2">
        <f t="shared" si="287"/>
        <v>-0.35900044999999919</v>
      </c>
      <c r="U401" s="9">
        <f t="shared" si="300"/>
        <v>1.1142061242541623</v>
      </c>
      <c r="V401" s="9">
        <f t="shared" si="301"/>
        <v>52.700922179346428</v>
      </c>
      <c r="W401" s="9">
        <f t="shared" si="302"/>
        <v>0.42569170038588222</v>
      </c>
      <c r="X401" s="9">
        <f t="shared" si="288"/>
        <v>0.70151202677065527</v>
      </c>
      <c r="Y401" s="9">
        <f t="shared" si="303"/>
        <v>0.89368639175906406</v>
      </c>
      <c r="AA401" s="8">
        <f t="shared" si="304"/>
        <v>5.080486734741676</v>
      </c>
      <c r="AD401" s="7">
        <f t="shared" si="319"/>
        <v>1.5618484429683496E-2</v>
      </c>
      <c r="AE401" s="6">
        <f t="shared" si="323"/>
        <v>9.0131444818269766E-3</v>
      </c>
      <c r="AF401" s="6">
        <f t="shared" si="293"/>
        <v>3.2482570133045155E-3</v>
      </c>
      <c r="AG401" s="6">
        <f t="shared" si="294"/>
        <v>6.5791309834272501E-3</v>
      </c>
      <c r="AI401">
        <f t="shared" si="295"/>
        <v>6.795127864535701E-8</v>
      </c>
      <c r="AL401" s="7">
        <f t="shared" si="324"/>
        <v>1.4307636532293562E-2</v>
      </c>
      <c r="AM401" s="6">
        <f t="shared" si="325"/>
        <v>-2.9952686845039003E-3</v>
      </c>
      <c r="AN401" s="6">
        <f t="shared" si="320"/>
        <v>3.3288209773375214E-3</v>
      </c>
      <c r="AO401" s="6">
        <f t="shared" si="321"/>
        <v>1.727937457873871E-2</v>
      </c>
      <c r="AQ401">
        <f t="shared" si="322"/>
        <v>4.7094130257470282E-7</v>
      </c>
      <c r="AT401" s="7">
        <f t="shared" si="329"/>
        <v>6.6947123668021228E-3</v>
      </c>
      <c r="AU401" s="6">
        <f t="shared" si="330"/>
        <v>1.3061082104652264E-2</v>
      </c>
      <c r="AV401" s="6">
        <f t="shared" si="326"/>
        <v>3.315020535258598E-3</v>
      </c>
      <c r="AW401" s="6">
        <f t="shared" si="327"/>
        <v>-6.3177088943173832E-3</v>
      </c>
      <c r="AY401">
        <f t="shared" si="328"/>
        <v>1.3406193821303302E-2</v>
      </c>
      <c r="BB401" s="7">
        <f t="shared" si="336"/>
        <v>4.5577498236225665E-2</v>
      </c>
      <c r="BC401" s="6">
        <f t="shared" si="337"/>
        <v>1.0249719227995453E-2</v>
      </c>
      <c r="BD401" s="6">
        <f t="shared" si="332"/>
        <v>3.3115657175712366E-3</v>
      </c>
      <c r="BE401" s="6">
        <f t="shared" si="333"/>
        <v>3.5355312471987532E-2</v>
      </c>
      <c r="BG401">
        <f t="shared" si="334"/>
        <v>0.42076943932780497</v>
      </c>
      <c r="BJ401" s="4">
        <f t="shared" si="305"/>
        <v>92.919998000000007</v>
      </c>
      <c r="BK401" s="3">
        <f t="shared" si="306"/>
        <v>1.5618484429683496E-2</v>
      </c>
      <c r="BL401" s="3"/>
      <c r="BM401" s="3">
        <f t="shared" si="307"/>
        <v>3.2482570133045155E-3</v>
      </c>
      <c r="BN401" s="3">
        <f t="shared" si="307"/>
        <v>6.5791309834272501E-3</v>
      </c>
      <c r="BO401" s="3">
        <f t="shared" si="308"/>
        <v>1.4307636532293562E-2</v>
      </c>
      <c r="BP401" s="3"/>
      <c r="BQ401" s="3">
        <f t="shared" si="309"/>
        <v>3.3288209773375214E-3</v>
      </c>
      <c r="BR401" s="3">
        <f t="shared" si="309"/>
        <v>1.727937457873871E-2</v>
      </c>
      <c r="BS401" s="3">
        <f t="shared" si="310"/>
        <v>6.6947123668021228E-3</v>
      </c>
      <c r="BT401" s="3"/>
      <c r="BU401" s="3">
        <f t="shared" si="311"/>
        <v>3.315020535258598E-3</v>
      </c>
      <c r="BV401" s="3">
        <f t="shared" si="311"/>
        <v>-6.3177088943173832E-3</v>
      </c>
      <c r="BW401" s="3">
        <f t="shared" si="312"/>
        <v>4.5577498236225665E-2</v>
      </c>
      <c r="BX401" s="3"/>
      <c r="BY401" s="3">
        <f t="shared" si="313"/>
        <v>3.3115657175712366E-3</v>
      </c>
      <c r="BZ401" s="3">
        <f t="shared" si="313"/>
        <v>3.5355312471987532E-2</v>
      </c>
    </row>
    <row r="402" spans="1:78" s="2" customFormat="1" hidden="1">
      <c r="A402" s="11">
        <v>41974</v>
      </c>
      <c r="B402">
        <v>91.720000999999996</v>
      </c>
      <c r="C402">
        <f t="shared" si="291"/>
        <v>93.07</v>
      </c>
      <c r="D402">
        <f t="shared" si="292"/>
        <v>81.599997999999999</v>
      </c>
      <c r="E402" s="10">
        <f t="shared" si="296"/>
        <v>6.3456631199538842E-3</v>
      </c>
      <c r="F402" s="10">
        <f t="shared" si="297"/>
        <v>5.0773902683515872E-2</v>
      </c>
      <c r="G402" s="33">
        <f t="shared" si="314"/>
        <v>0.10033374361592273</v>
      </c>
      <c r="H402" s="33">
        <f t="shared" si="315"/>
        <v>0.72252530179040508</v>
      </c>
      <c r="I402" s="10">
        <f t="shared" si="298"/>
        <v>0.72252530179040508</v>
      </c>
      <c r="J402">
        <f t="shared" si="331"/>
        <v>0.56682766172481169</v>
      </c>
      <c r="K402">
        <f t="shared" si="289"/>
        <v>0.51729942987422395</v>
      </c>
      <c r="L402">
        <f t="shared" si="290"/>
        <v>-9.0603521956503447E-4</v>
      </c>
      <c r="M402">
        <f t="shared" si="335"/>
        <v>-1.0896315083621657E-3</v>
      </c>
      <c r="N402">
        <f t="shared" si="299"/>
        <v>-1.6523665991741813E-4</v>
      </c>
      <c r="P402" s="2">
        <f t="shared" si="316"/>
        <v>-1.1999970000000104</v>
      </c>
      <c r="Q402" s="2">
        <f t="shared" si="317"/>
        <v>0</v>
      </c>
      <c r="R402" s="2">
        <f t="shared" si="318"/>
        <v>-1.1999970000000104</v>
      </c>
      <c r="S402" s="2">
        <f t="shared" si="286"/>
        <v>-0.38090936363636341</v>
      </c>
      <c r="T402" s="2">
        <f t="shared" si="287"/>
        <v>-0.41900029999999971</v>
      </c>
      <c r="U402" s="9">
        <f t="shared" si="300"/>
        <v>0.90909090909090917</v>
      </c>
      <c r="V402" s="9">
        <f t="shared" si="301"/>
        <v>47.61904761904762</v>
      </c>
      <c r="W402" s="9">
        <f t="shared" si="302"/>
        <v>0.47142857142857147</v>
      </c>
      <c r="X402" s="9">
        <f t="shared" si="288"/>
        <v>0</v>
      </c>
      <c r="Y402" s="9">
        <f t="shared" si="303"/>
        <v>0.9</v>
      </c>
      <c r="AA402" s="8">
        <f t="shared" si="304"/>
        <v>5.1380909964934656</v>
      </c>
      <c r="AD402" s="7">
        <f t="shared" si="319"/>
        <v>-1.2998417485865657E-2</v>
      </c>
      <c r="AE402" s="6">
        <f t="shared" si="323"/>
        <v>1.3100334719089194E-3</v>
      </c>
      <c r="AF402" s="6">
        <f t="shared" si="293"/>
        <v>6.7645192256506762E-3</v>
      </c>
      <c r="AG402" s="6">
        <f t="shared" si="294"/>
        <v>-1.4323304556447201E-2</v>
      </c>
      <c r="AI402">
        <f t="shared" si="295"/>
        <v>3.2206758778138324E-7</v>
      </c>
      <c r="AL402" s="7">
        <f t="shared" si="324"/>
        <v>5.0278714777883017E-3</v>
      </c>
      <c r="AM402" s="6">
        <f t="shared" si="325"/>
        <v>2.2418612728421394E-3</v>
      </c>
      <c r="AN402" s="6">
        <f t="shared" si="320"/>
        <v>6.9590483123719345E-3</v>
      </c>
      <c r="AO402" s="6">
        <f t="shared" si="321"/>
        <v>2.7734575344127649E-3</v>
      </c>
      <c r="AQ402">
        <f t="shared" si="322"/>
        <v>1.2132597311026709E-8</v>
      </c>
      <c r="AT402" s="7">
        <f t="shared" si="329"/>
        <v>-1.461142930516794E-2</v>
      </c>
      <c r="AU402" s="6">
        <f t="shared" si="330"/>
        <v>1.0283037920819848E-2</v>
      </c>
      <c r="AV402" s="6">
        <f t="shared" si="326"/>
        <v>7.0001880823550924E-3</v>
      </c>
      <c r="AW402" s="6">
        <f t="shared" si="327"/>
        <v>-2.4939774855108843E-2</v>
      </c>
      <c r="AY402">
        <f t="shared" si="328"/>
        <v>0.20891582083568874</v>
      </c>
      <c r="BB402" s="7">
        <f t="shared" si="336"/>
        <v>2.383169949329525E-2</v>
      </c>
      <c r="BC402" s="6">
        <f t="shared" si="337"/>
        <v>1.3122678069229137E-2</v>
      </c>
      <c r="BD402" s="6">
        <f t="shared" si="332"/>
        <v>6.9186740818874392E-3</v>
      </c>
      <c r="BE402" s="6">
        <f t="shared" si="333"/>
        <v>1.0620088289975146E-2</v>
      </c>
      <c r="BG402">
        <f t="shared" si="334"/>
        <v>3.7965671353677698E-2</v>
      </c>
      <c r="BJ402" s="4">
        <f t="shared" si="305"/>
        <v>91.720000999999996</v>
      </c>
      <c r="BK402" s="3">
        <f t="shared" si="306"/>
        <v>-1.2998417485865657E-2</v>
      </c>
      <c r="BL402" s="3"/>
      <c r="BM402" s="3">
        <f t="shared" si="307"/>
        <v>6.7645192256506762E-3</v>
      </c>
      <c r="BN402" s="3">
        <f t="shared" si="307"/>
        <v>-1.4323304556447201E-2</v>
      </c>
      <c r="BO402" s="3">
        <f t="shared" si="308"/>
        <v>5.0278714777883017E-3</v>
      </c>
      <c r="BP402" s="3"/>
      <c r="BQ402" s="3">
        <f t="shared" si="309"/>
        <v>6.9590483123719345E-3</v>
      </c>
      <c r="BR402" s="3">
        <f t="shared" si="309"/>
        <v>2.7734575344127649E-3</v>
      </c>
      <c r="BS402" s="3">
        <f t="shared" si="310"/>
        <v>-1.461142930516794E-2</v>
      </c>
      <c r="BT402" s="3"/>
      <c r="BU402" s="3">
        <f t="shared" si="311"/>
        <v>7.0001880823550924E-3</v>
      </c>
      <c r="BV402" s="3">
        <f t="shared" si="311"/>
        <v>-2.4939774855108843E-2</v>
      </c>
      <c r="BW402" s="3">
        <f t="shared" si="312"/>
        <v>2.383169949329525E-2</v>
      </c>
      <c r="BX402" s="3"/>
      <c r="BY402" s="3">
        <f t="shared" si="313"/>
        <v>6.9186740818874392E-3</v>
      </c>
      <c r="BZ402" s="3">
        <f t="shared" si="313"/>
        <v>1.0620088289975146E-2</v>
      </c>
    </row>
    <row r="403" spans="1:78" s="2" customFormat="1" hidden="1">
      <c r="A403" s="11">
        <v>41981</v>
      </c>
      <c r="B403">
        <v>93.940002000000007</v>
      </c>
      <c r="C403">
        <f t="shared" si="291"/>
        <v>93.940002000000007</v>
      </c>
      <c r="D403">
        <f t="shared" si="292"/>
        <v>81.599997999999999</v>
      </c>
      <c r="E403" s="10">
        <f t="shared" si="296"/>
        <v>0</v>
      </c>
      <c r="F403" s="10">
        <f t="shared" si="297"/>
        <v>6.1160416984051558E-2</v>
      </c>
      <c r="G403" s="33">
        <f t="shared" si="314"/>
        <v>0</v>
      </c>
      <c r="H403" s="33">
        <f t="shared" si="315"/>
        <v>0.87032799141862038</v>
      </c>
      <c r="I403" s="10">
        <f t="shared" si="298"/>
        <v>0.87032799141862038</v>
      </c>
      <c r="J403">
        <f t="shared" si="331"/>
        <v>0.57962236161562752</v>
      </c>
      <c r="K403">
        <f t="shared" si="289"/>
        <v>0.51497591554687427</v>
      </c>
      <c r="L403">
        <f t="shared" si="290"/>
        <v>-8.2720187483769345E-4</v>
      </c>
      <c r="M403">
        <f t="shared" si="335"/>
        <v>-1.0509513339713472E-3</v>
      </c>
      <c r="N403">
        <f t="shared" si="299"/>
        <v>-2.0137451322028833E-4</v>
      </c>
      <c r="P403" s="2">
        <f t="shared" si="316"/>
        <v>2.2200010000000105</v>
      </c>
      <c r="Q403" s="2">
        <f t="shared" si="317"/>
        <v>2.2200010000000105</v>
      </c>
      <c r="R403" s="2">
        <f t="shared" si="318"/>
        <v>0</v>
      </c>
      <c r="S403" s="2">
        <f t="shared" si="286"/>
        <v>-0.38090936363636341</v>
      </c>
      <c r="T403" s="2">
        <f t="shared" si="287"/>
        <v>-0.41900029999999971</v>
      </c>
      <c r="U403" s="9">
        <f t="shared" si="300"/>
        <v>0.90909090909090917</v>
      </c>
      <c r="V403" s="9">
        <f t="shared" si="301"/>
        <v>47.61904761904762</v>
      </c>
      <c r="W403" s="9">
        <f t="shared" si="302"/>
        <v>0.47142857142857147</v>
      </c>
      <c r="X403" s="9">
        <f t="shared" si="288"/>
        <v>0</v>
      </c>
      <c r="Y403" s="9">
        <f t="shared" si="303"/>
        <v>0.9</v>
      </c>
      <c r="AA403" s="8">
        <f t="shared" si="304"/>
        <v>5.1508495585309788</v>
      </c>
      <c r="AD403" s="7">
        <f t="shared" si="319"/>
        <v>2.3915832996583064E-2</v>
      </c>
      <c r="AE403" s="6">
        <f t="shared" si="323"/>
        <v>5.4587077553587037E-3</v>
      </c>
      <c r="AF403" s="6">
        <f t="shared" si="293"/>
        <v>9.1218141846583656E-3</v>
      </c>
      <c r="AG403" s="6">
        <f t="shared" si="294"/>
        <v>1.8443570545211986E-2</v>
      </c>
      <c r="AI403">
        <f t="shared" si="295"/>
        <v>5.340114512656376E-7</v>
      </c>
      <c r="AL403" s="7">
        <f t="shared" si="324"/>
        <v>2.6535899940400971E-2</v>
      </c>
      <c r="AM403" s="6">
        <f t="shared" si="325"/>
        <v>1.0949164935705103E-2</v>
      </c>
      <c r="AN403" s="6">
        <f t="shared" si="320"/>
        <v>8.5300756512495021E-3</v>
      </c>
      <c r="AO403" s="6">
        <f t="shared" si="321"/>
        <v>1.5402813608304231E-2</v>
      </c>
      <c r="AQ403">
        <f t="shared" si="322"/>
        <v>3.7420609945135961E-7</v>
      </c>
      <c r="AT403" s="7">
        <f t="shared" si="329"/>
        <v>2.0650389763320384E-2</v>
      </c>
      <c r="AU403" s="6">
        <f t="shared" si="330"/>
        <v>1.2528116093161228E-2</v>
      </c>
      <c r="AV403" s="6">
        <f t="shared" si="326"/>
        <v>8.7892928815903083E-3</v>
      </c>
      <c r="AW403" s="6">
        <f t="shared" si="327"/>
        <v>7.991873389340742E-3</v>
      </c>
      <c r="AY403">
        <f t="shared" si="328"/>
        <v>2.1452774242010801E-2</v>
      </c>
      <c r="BB403" s="7">
        <f t="shared" si="336"/>
        <v>4.0959546557545017E-2</v>
      </c>
      <c r="BC403" s="6">
        <f t="shared" si="337"/>
        <v>1.517574660143556E-2</v>
      </c>
      <c r="BD403" s="6">
        <f t="shared" si="332"/>
        <v>8.6914458096278655E-3</v>
      </c>
      <c r="BE403" s="6">
        <f t="shared" si="333"/>
        <v>2.5589582074889851E-2</v>
      </c>
      <c r="BG403">
        <f t="shared" si="334"/>
        <v>0.2204251858781294</v>
      </c>
      <c r="BJ403" s="4">
        <f t="shared" si="305"/>
        <v>93.940002000000007</v>
      </c>
      <c r="BK403" s="3">
        <f t="shared" si="306"/>
        <v>2.3915832996583064E-2</v>
      </c>
      <c r="BL403" s="3"/>
      <c r="BM403" s="3">
        <f t="shared" si="307"/>
        <v>9.1218141846583656E-3</v>
      </c>
      <c r="BN403" s="3">
        <f t="shared" si="307"/>
        <v>1.8443570545211986E-2</v>
      </c>
      <c r="BO403" s="3">
        <f t="shared" si="308"/>
        <v>2.6535899940400971E-2</v>
      </c>
      <c r="BP403" s="3"/>
      <c r="BQ403" s="3">
        <f t="shared" si="309"/>
        <v>8.5300756512495021E-3</v>
      </c>
      <c r="BR403" s="3">
        <f t="shared" si="309"/>
        <v>1.5402813608304231E-2</v>
      </c>
      <c r="BS403" s="3">
        <f t="shared" si="310"/>
        <v>2.0650389763320384E-2</v>
      </c>
      <c r="BT403" s="3"/>
      <c r="BU403" s="3">
        <f t="shared" si="311"/>
        <v>8.7892928815903083E-3</v>
      </c>
      <c r="BV403" s="3">
        <f t="shared" si="311"/>
        <v>7.991873389340742E-3</v>
      </c>
      <c r="BW403" s="3">
        <f t="shared" si="312"/>
        <v>4.0959546557545017E-2</v>
      </c>
      <c r="BX403" s="3"/>
      <c r="BY403" s="3">
        <f t="shared" si="313"/>
        <v>8.6914458096278655E-3</v>
      </c>
      <c r="BZ403" s="3">
        <f t="shared" si="313"/>
        <v>2.5589582074889851E-2</v>
      </c>
    </row>
    <row r="404" spans="1:78" s="2" customFormat="1" hidden="1">
      <c r="A404" s="11">
        <v>41988</v>
      </c>
      <c r="B404">
        <v>94.080001999999993</v>
      </c>
      <c r="C404">
        <f t="shared" si="291"/>
        <v>94.080001999999993</v>
      </c>
      <c r="D404">
        <f t="shared" si="292"/>
        <v>81.599997999999999</v>
      </c>
      <c r="E404" s="10">
        <f t="shared" si="296"/>
        <v>0</v>
      </c>
      <c r="F404" s="10">
        <f t="shared" si="297"/>
        <v>6.1807169855125466E-2</v>
      </c>
      <c r="G404" s="33">
        <f t="shared" si="314"/>
        <v>0</v>
      </c>
      <c r="H404" s="33">
        <f t="shared" si="315"/>
        <v>0.87953144611993084</v>
      </c>
      <c r="I404" s="10">
        <f t="shared" si="298"/>
        <v>0.87953144611993084</v>
      </c>
      <c r="J404">
        <f t="shared" si="331"/>
        <v>0.58964693659338074</v>
      </c>
      <c r="K404">
        <f t="shared" si="289"/>
        <v>0.51382047790891683</v>
      </c>
      <c r="L404">
        <f t="shared" si="290"/>
        <v>-7.3257950596948204E-4</v>
      </c>
      <c r="M404">
        <f t="shared" si="335"/>
        <v>-1.0080357690489589E-3</v>
      </c>
      <c r="N404">
        <f t="shared" si="299"/>
        <v>-2.4791063677152912E-4</v>
      </c>
      <c r="P404" s="2">
        <f t="shared" si="316"/>
        <v>0.13999999999998636</v>
      </c>
      <c r="Q404" s="2">
        <f t="shared" si="317"/>
        <v>0.13999999999998636</v>
      </c>
      <c r="R404" s="2">
        <f t="shared" si="318"/>
        <v>0</v>
      </c>
      <c r="S404" s="2">
        <f t="shared" si="286"/>
        <v>-0.38090936363636341</v>
      </c>
      <c r="T404" s="2">
        <f t="shared" si="287"/>
        <v>-0.35849994999999951</v>
      </c>
      <c r="U404" s="9">
        <f t="shared" si="300"/>
        <v>1.0625088333662638</v>
      </c>
      <c r="V404" s="9">
        <f t="shared" si="301"/>
        <v>51.515359167316674</v>
      </c>
      <c r="W404" s="9">
        <f t="shared" si="302"/>
        <v>0.43636176749414995</v>
      </c>
      <c r="X404" s="9">
        <f t="shared" si="288"/>
        <v>0.76670754109285932</v>
      </c>
      <c r="Y404" s="9">
        <f t="shared" si="303"/>
        <v>0.8930996321301643</v>
      </c>
      <c r="AA404" s="8">
        <f t="shared" si="304"/>
        <v>5.1188604255809231</v>
      </c>
      <c r="AD404" s="7">
        <f t="shared" si="319"/>
        <v>1.4892035197857634E-3</v>
      </c>
      <c r="AE404" s="6">
        <f t="shared" si="323"/>
        <v>1.2702518258184414E-2</v>
      </c>
      <c r="AF404" s="6">
        <f t="shared" si="293"/>
        <v>5.6416948761984298E-3</v>
      </c>
      <c r="AG404" s="6">
        <f t="shared" si="294"/>
        <v>-1.1134426286941439E-2</v>
      </c>
      <c r="AI404">
        <f t="shared" si="295"/>
        <v>1.946239383662991E-7</v>
      </c>
      <c r="AL404" s="7">
        <f t="shared" si="324"/>
        <v>1.2406619030503272E-2</v>
      </c>
      <c r="AM404" s="6">
        <f t="shared" si="325"/>
        <v>1.4569506745246527E-2</v>
      </c>
      <c r="AN404" s="6">
        <f t="shared" si="320"/>
        <v>5.3913761707954254E-3</v>
      </c>
      <c r="AO404" s="6">
        <f t="shared" si="321"/>
        <v>-2.2729334203445018E-3</v>
      </c>
      <c r="AQ404">
        <f t="shared" si="322"/>
        <v>8.1486219768437779E-9</v>
      </c>
      <c r="AT404" s="7">
        <f t="shared" si="329"/>
        <v>2.5950355252524312E-2</v>
      </c>
      <c r="AU404" s="6">
        <f t="shared" si="330"/>
        <v>1.3952061423090587E-2</v>
      </c>
      <c r="AV404" s="6">
        <f t="shared" si="326"/>
        <v>5.4806261390471615E-3</v>
      </c>
      <c r="AW404" s="6">
        <f t="shared" si="327"/>
        <v>1.1937102228027333E-2</v>
      </c>
      <c r="AY404">
        <f t="shared" si="328"/>
        <v>4.7861256810953538E-2</v>
      </c>
      <c r="BB404" s="7">
        <f t="shared" si="336"/>
        <v>3.4385482223186867E-2</v>
      </c>
      <c r="BC404" s="6">
        <f t="shared" si="337"/>
        <v>1.7652142789776063E-2</v>
      </c>
      <c r="BD404" s="6">
        <f t="shared" si="332"/>
        <v>5.4334565169937843E-3</v>
      </c>
      <c r="BE404" s="6">
        <f t="shared" si="333"/>
        <v>1.662648531951812E-2</v>
      </c>
      <c r="BG404">
        <f t="shared" si="334"/>
        <v>9.3054147739863605E-2</v>
      </c>
      <c r="BJ404" s="4">
        <f t="shared" si="305"/>
        <v>94.080001999999993</v>
      </c>
      <c r="BK404" s="3">
        <f t="shared" si="306"/>
        <v>1.4892035197857634E-3</v>
      </c>
      <c r="BL404" s="3"/>
      <c r="BM404" s="3">
        <f t="shared" si="307"/>
        <v>5.6416948761984298E-3</v>
      </c>
      <c r="BN404" s="3">
        <f t="shared" si="307"/>
        <v>-1.1134426286941439E-2</v>
      </c>
      <c r="BO404" s="3">
        <f t="shared" si="308"/>
        <v>1.2406619030503272E-2</v>
      </c>
      <c r="BP404" s="3"/>
      <c r="BQ404" s="3">
        <f t="shared" si="309"/>
        <v>5.3913761707954254E-3</v>
      </c>
      <c r="BR404" s="3">
        <f t="shared" si="309"/>
        <v>-2.2729334203445018E-3</v>
      </c>
      <c r="BS404" s="3">
        <f t="shared" si="310"/>
        <v>2.5950355252524312E-2</v>
      </c>
      <c r="BT404" s="3"/>
      <c r="BU404" s="3">
        <f t="shared" si="311"/>
        <v>5.4806261390471615E-3</v>
      </c>
      <c r="BV404" s="3">
        <f t="shared" si="311"/>
        <v>1.1937102228027333E-2</v>
      </c>
      <c r="BW404" s="3">
        <f t="shared" si="312"/>
        <v>3.4385482223186867E-2</v>
      </c>
      <c r="BX404" s="3"/>
      <c r="BY404" s="3">
        <f t="shared" si="313"/>
        <v>5.4334565169937843E-3</v>
      </c>
      <c r="BZ404" s="3">
        <f t="shared" si="313"/>
        <v>1.662648531951812E-2</v>
      </c>
    </row>
    <row r="405" spans="1:78" s="2" customFormat="1" hidden="1">
      <c r="A405" s="11">
        <v>41995</v>
      </c>
      <c r="B405">
        <v>93.5</v>
      </c>
      <c r="C405">
        <f t="shared" si="291"/>
        <v>94.080001999999993</v>
      </c>
      <c r="D405">
        <f t="shared" si="292"/>
        <v>81.599997999999999</v>
      </c>
      <c r="E405" s="10">
        <f t="shared" si="296"/>
        <v>2.685707091996092E-3</v>
      </c>
      <c r="F405" s="10">
        <f t="shared" si="297"/>
        <v>5.9121462763129337E-2</v>
      </c>
      <c r="G405" s="33">
        <f t="shared" si="314"/>
        <v>4.2464757693875123E-2</v>
      </c>
      <c r="H405" s="33">
        <f t="shared" si="315"/>
        <v>0.84131316419544266</v>
      </c>
      <c r="I405" s="10">
        <f t="shared" si="298"/>
        <v>0.84131316419544266</v>
      </c>
      <c r="J405">
        <f t="shared" si="331"/>
        <v>0.59062541042724004</v>
      </c>
      <c r="K405">
        <f t="shared" si="289"/>
        <v>0.51354922906713341</v>
      </c>
      <c r="L405">
        <f t="shared" si="290"/>
        <v>-6.2584513243587659E-4</v>
      </c>
      <c r="M405">
        <f t="shared" si="335"/>
        <v>-9.5890956164936458E-4</v>
      </c>
      <c r="N405">
        <f t="shared" si="299"/>
        <v>-2.9975798629213921E-4</v>
      </c>
      <c r="P405" s="2">
        <f t="shared" si="316"/>
        <v>-0.58000199999999325</v>
      </c>
      <c r="Q405" s="2">
        <f t="shared" si="317"/>
        <v>0</v>
      </c>
      <c r="R405" s="2">
        <f t="shared" si="318"/>
        <v>-0.58000199999999325</v>
      </c>
      <c r="S405" s="2">
        <f t="shared" si="286"/>
        <v>-0.40727309090909036</v>
      </c>
      <c r="T405" s="2">
        <f t="shared" si="287"/>
        <v>-0.38750004999999915</v>
      </c>
      <c r="U405" s="9">
        <f t="shared" si="300"/>
        <v>1.0510271957618877</v>
      </c>
      <c r="V405" s="9">
        <f t="shared" si="301"/>
        <v>51.243942446675675</v>
      </c>
      <c r="W405" s="9">
        <f t="shared" si="302"/>
        <v>0.43880451797991898</v>
      </c>
      <c r="X405" s="9">
        <f t="shared" si="288"/>
        <v>0.71329876104122403</v>
      </c>
      <c r="Y405" s="9">
        <f t="shared" si="303"/>
        <v>0.89358031115062897</v>
      </c>
      <c r="AA405" s="8">
        <f t="shared" si="304"/>
        <v>5.1227104815714961</v>
      </c>
      <c r="AD405" s="7">
        <f t="shared" si="319"/>
        <v>-6.1840691141785949E-3</v>
      </c>
      <c r="AE405" s="6">
        <f t="shared" si="323"/>
        <v>-2.3474327971964156E-3</v>
      </c>
      <c r="AF405" s="6">
        <f t="shared" si="293"/>
        <v>1.9093125926047687E-3</v>
      </c>
      <c r="AG405" s="6">
        <f t="shared" si="294"/>
        <v>-3.834870738913641E-3</v>
      </c>
      <c r="AI405">
        <f t="shared" si="295"/>
        <v>2.3086708923353306E-8</v>
      </c>
      <c r="AL405" s="7">
        <f t="shared" si="324"/>
        <v>1.9220967402190228E-2</v>
      </c>
      <c r="AM405" s="6">
        <f t="shared" si="325"/>
        <v>1.5797839462720693E-2</v>
      </c>
      <c r="AN405" s="6">
        <f t="shared" si="320"/>
        <v>1.9240777502478165E-3</v>
      </c>
      <c r="AO405" s="6">
        <f t="shared" si="321"/>
        <v>3.4704176635629927E-3</v>
      </c>
      <c r="AQ405">
        <f t="shared" si="322"/>
        <v>1.8996528011940097E-8</v>
      </c>
      <c r="AT405" s="7">
        <f t="shared" si="329"/>
        <v>2.0530186448618152E-2</v>
      </c>
      <c r="AU405" s="6">
        <f t="shared" si="330"/>
        <v>1.251411447739227E-2</v>
      </c>
      <c r="AV405" s="6">
        <f t="shared" si="326"/>
        <v>1.9136463724234575E-3</v>
      </c>
      <c r="AW405" s="6">
        <f t="shared" si="327"/>
        <v>8.0111947350265042E-3</v>
      </c>
      <c r="AY405">
        <f t="shared" si="328"/>
        <v>2.1556629119372957E-2</v>
      </c>
      <c r="BB405" s="7">
        <f t="shared" si="336"/>
        <v>1.2917262283126752E-2</v>
      </c>
      <c r="BC405" s="6">
        <f t="shared" si="337"/>
        <v>1.8222828956408862E-2</v>
      </c>
      <c r="BD405" s="6">
        <f t="shared" si="332"/>
        <v>1.8644299345247778E-3</v>
      </c>
      <c r="BE405" s="6">
        <f t="shared" si="333"/>
        <v>-5.3885600840310032E-3</v>
      </c>
      <c r="BG405">
        <f t="shared" si="334"/>
        <v>9.7741790153857162E-3</v>
      </c>
      <c r="BJ405" s="4">
        <f t="shared" si="305"/>
        <v>93.5</v>
      </c>
      <c r="BK405" s="3">
        <f t="shared" si="306"/>
        <v>-6.1840691141785949E-3</v>
      </c>
      <c r="BL405" s="3"/>
      <c r="BM405" s="3">
        <f t="shared" si="307"/>
        <v>1.9093125926047687E-3</v>
      </c>
      <c r="BN405" s="3">
        <f t="shared" si="307"/>
        <v>-3.834870738913641E-3</v>
      </c>
      <c r="BO405" s="3">
        <f t="shared" si="308"/>
        <v>1.9220967402190228E-2</v>
      </c>
      <c r="BP405" s="3"/>
      <c r="BQ405" s="3">
        <f t="shared" si="309"/>
        <v>1.9240777502478165E-3</v>
      </c>
      <c r="BR405" s="3">
        <f t="shared" si="309"/>
        <v>3.4704176635629927E-3</v>
      </c>
      <c r="BS405" s="3">
        <f t="shared" si="310"/>
        <v>2.0530186448618152E-2</v>
      </c>
      <c r="BT405" s="3"/>
      <c r="BU405" s="3">
        <f t="shared" si="311"/>
        <v>1.9136463724234575E-3</v>
      </c>
      <c r="BV405" s="3">
        <f t="shared" si="311"/>
        <v>8.0111947350265042E-3</v>
      </c>
      <c r="BW405" s="3">
        <f t="shared" si="312"/>
        <v>1.2917262283126752E-2</v>
      </c>
      <c r="BX405" s="3"/>
      <c r="BY405" s="3">
        <f t="shared" si="313"/>
        <v>1.8644299345247778E-3</v>
      </c>
      <c r="BZ405" s="3">
        <f t="shared" si="313"/>
        <v>-5.3885600840310032E-3</v>
      </c>
    </row>
    <row r="406" spans="1:78" s="2" customFormat="1" hidden="1">
      <c r="A406" s="11">
        <v>42002</v>
      </c>
      <c r="B406">
        <v>94.970000999999996</v>
      </c>
      <c r="C406">
        <f t="shared" si="291"/>
        <v>94.970000999999996</v>
      </c>
      <c r="D406">
        <f t="shared" si="292"/>
        <v>81.599997999999999</v>
      </c>
      <c r="E406" s="10">
        <f t="shared" si="296"/>
        <v>0</v>
      </c>
      <c r="F406" s="10">
        <f t="shared" si="297"/>
        <v>6.5896294467427632E-2</v>
      </c>
      <c r="G406" s="33">
        <f t="shared" si="314"/>
        <v>0</v>
      </c>
      <c r="H406" s="33">
        <f t="shared" si="315"/>
        <v>0.93772070947000608</v>
      </c>
      <c r="I406" s="10">
        <f t="shared" si="298"/>
        <v>0.93772070947000608</v>
      </c>
      <c r="J406">
        <f t="shared" si="331"/>
        <v>0.59467648580679555</v>
      </c>
      <c r="K406">
        <f t="shared" si="289"/>
        <v>0.51409739151157763</v>
      </c>
      <c r="L406">
        <f t="shared" si="290"/>
        <v>-5.0924812784394248E-4</v>
      </c>
      <c r="M406">
        <f t="shared" si="335"/>
        <v>-9.0183310107143681E-4</v>
      </c>
      <c r="N406">
        <f t="shared" si="299"/>
        <v>-3.5332647590474492E-4</v>
      </c>
      <c r="P406" s="2">
        <f t="shared" si="316"/>
        <v>1.4700009999999963</v>
      </c>
      <c r="Q406" s="2">
        <f t="shared" si="317"/>
        <v>1.4700009999999963</v>
      </c>
      <c r="R406" s="2">
        <f t="shared" si="318"/>
        <v>0</v>
      </c>
      <c r="S406" s="2">
        <f t="shared" ref="S406:S469" si="338">AVERAGE(R385:R406)</f>
        <v>-0.35227277272727198</v>
      </c>
      <c r="T406" s="2">
        <f t="shared" ref="T406:T469" si="339">AVERAGE(R387:R406)</f>
        <v>-0.38750004999999915</v>
      </c>
      <c r="U406" s="9">
        <f t="shared" si="300"/>
        <v>0.90909090909090917</v>
      </c>
      <c r="V406" s="9">
        <f t="shared" si="301"/>
        <v>47.61904761904762</v>
      </c>
      <c r="W406" s="9">
        <f t="shared" si="302"/>
        <v>0.47142857142857147</v>
      </c>
      <c r="X406" s="9">
        <f t="shared" ref="X406:X469" si="340">(V406-MIN(V387:V406))/(MAX(V387:V406)-MIN(V387:V406))</f>
        <v>0</v>
      </c>
      <c r="Y406" s="9">
        <f t="shared" si="303"/>
        <v>0.9</v>
      </c>
      <c r="AA406" s="8">
        <f t="shared" si="304"/>
        <v>5.165751730759462</v>
      </c>
      <c r="AD406" s="7">
        <f t="shared" si="319"/>
        <v>1.5599626489860631E-2</v>
      </c>
      <c r="AE406" s="6">
        <f t="shared" si="323"/>
        <v>4.7077786878410178E-3</v>
      </c>
      <c r="AF406" s="6">
        <f t="shared" si="293"/>
        <v>5.2125464435815901E-3</v>
      </c>
      <c r="AG406" s="6">
        <f t="shared" si="294"/>
        <v>1.0852292828855682E-2</v>
      </c>
      <c r="AI406">
        <f t="shared" si="295"/>
        <v>1.848858079171624E-7</v>
      </c>
      <c r="AL406" s="7">
        <f t="shared" si="324"/>
        <v>1.0904760895467885E-2</v>
      </c>
      <c r="AM406" s="6">
        <f t="shared" si="325"/>
        <v>1.7267061817140588E-2</v>
      </c>
      <c r="AN406" s="6">
        <f t="shared" si="320"/>
        <v>5.3644065911853927E-3</v>
      </c>
      <c r="AO406" s="6">
        <f t="shared" si="321"/>
        <v>-6.4122570941749103E-3</v>
      </c>
      <c r="AQ406">
        <f t="shared" si="322"/>
        <v>6.4853377037533853E-8</v>
      </c>
      <c r="AT406" s="7">
        <f t="shared" si="329"/>
        <v>3.9848465369839152E-2</v>
      </c>
      <c r="AU406" s="6">
        <f t="shared" si="330"/>
        <v>1.467986259276375E-2</v>
      </c>
      <c r="AV406" s="6">
        <f t="shared" si="326"/>
        <v>5.1420857768663649E-3</v>
      </c>
      <c r="AW406" s="6">
        <f t="shared" si="327"/>
        <v>2.5006935994722153E-2</v>
      </c>
      <c r="AY406">
        <f t="shared" si="328"/>
        <v>0.21004252843396701</v>
      </c>
      <c r="BB406" s="7">
        <f t="shared" si="336"/>
        <v>2.0209164586882895E-2</v>
      </c>
      <c r="BC406" s="6">
        <f t="shared" si="337"/>
        <v>1.8541521391597454E-2</v>
      </c>
      <c r="BD406" s="6">
        <f t="shared" si="332"/>
        <v>5.1743415869841321E-3</v>
      </c>
      <c r="BE406" s="6">
        <f t="shared" si="333"/>
        <v>1.4856907971623062E-3</v>
      </c>
      <c r="BG406">
        <f t="shared" si="334"/>
        <v>7.4300493080193717E-4</v>
      </c>
      <c r="BJ406" s="4">
        <f t="shared" si="305"/>
        <v>94.970000999999996</v>
      </c>
      <c r="BK406" s="3">
        <f t="shared" si="306"/>
        <v>1.5599626489860631E-2</v>
      </c>
      <c r="BL406" s="3"/>
      <c r="BM406" s="3">
        <f t="shared" si="307"/>
        <v>5.2125464435815901E-3</v>
      </c>
      <c r="BN406" s="3">
        <f t="shared" si="307"/>
        <v>1.0852292828855682E-2</v>
      </c>
      <c r="BO406" s="3">
        <f t="shared" si="308"/>
        <v>1.0904760895467885E-2</v>
      </c>
      <c r="BP406" s="3"/>
      <c r="BQ406" s="3">
        <f t="shared" si="309"/>
        <v>5.3644065911853927E-3</v>
      </c>
      <c r="BR406" s="3">
        <f t="shared" si="309"/>
        <v>-6.4122570941749103E-3</v>
      </c>
      <c r="BS406" s="3">
        <f t="shared" si="310"/>
        <v>3.9848465369839152E-2</v>
      </c>
      <c r="BT406" s="3"/>
      <c r="BU406" s="3">
        <f t="shared" si="311"/>
        <v>5.1420857768663649E-3</v>
      </c>
      <c r="BV406" s="3">
        <f t="shared" si="311"/>
        <v>2.5006935994722153E-2</v>
      </c>
      <c r="BW406" s="3">
        <f t="shared" si="312"/>
        <v>2.0209164586882895E-2</v>
      </c>
      <c r="BX406" s="3"/>
      <c r="BY406" s="3">
        <f t="shared" si="313"/>
        <v>5.1743415869841321E-3</v>
      </c>
      <c r="BZ406" s="3">
        <f t="shared" si="313"/>
        <v>1.4856907971623062E-3</v>
      </c>
    </row>
    <row r="407" spans="1:78" s="2" customFormat="1" hidden="1">
      <c r="A407" s="11">
        <v>42009</v>
      </c>
      <c r="B407">
        <v>96.540001000000004</v>
      </c>
      <c r="C407">
        <f t="shared" si="291"/>
        <v>96.540001000000004</v>
      </c>
      <c r="D407">
        <f t="shared" si="292"/>
        <v>81.599997999999999</v>
      </c>
      <c r="E407" s="10">
        <f t="shared" si="296"/>
        <v>0</v>
      </c>
      <c r="F407" s="10">
        <f t="shared" si="297"/>
        <v>7.3017150871880987E-2</v>
      </c>
      <c r="G407" s="33">
        <f t="shared" si="314"/>
        <v>0</v>
      </c>
      <c r="H407" s="33">
        <f t="shared" si="315"/>
        <v>1.03905227255082</v>
      </c>
      <c r="I407" s="10">
        <f t="shared" si="298"/>
        <v>1.03905227255082</v>
      </c>
      <c r="J407">
        <f t="shared" si="331"/>
        <v>0.61041740926472676</v>
      </c>
      <c r="K407">
        <f t="shared" si="289"/>
        <v>0.51559670515082856</v>
      </c>
      <c r="L407">
        <f t="shared" si="290"/>
        <v>-3.847096049173449E-4</v>
      </c>
      <c r="M407">
        <f t="shared" si="335"/>
        <v>-8.3554761491741209E-4</v>
      </c>
      <c r="N407">
        <f t="shared" si="299"/>
        <v>-4.0575420900006045E-4</v>
      </c>
      <c r="P407" s="2">
        <f t="shared" si="316"/>
        <v>1.5700000000000074</v>
      </c>
      <c r="Q407" s="2">
        <f t="shared" si="317"/>
        <v>1.5700000000000074</v>
      </c>
      <c r="R407" s="2">
        <f t="shared" si="318"/>
        <v>0</v>
      </c>
      <c r="S407" s="2">
        <f t="shared" si="338"/>
        <v>-0.35227277272727198</v>
      </c>
      <c r="T407" s="2">
        <f t="shared" si="339"/>
        <v>-0.38149989999999934</v>
      </c>
      <c r="U407" s="9">
        <f t="shared" si="300"/>
        <v>0.9233888992559961</v>
      </c>
      <c r="V407" s="9">
        <f t="shared" si="301"/>
        <v>48.008434467578589</v>
      </c>
      <c r="W407" s="9">
        <f t="shared" si="302"/>
        <v>0.46792408979179273</v>
      </c>
      <c r="X407" s="9">
        <f t="shared" si="340"/>
        <v>7.6622680058453227E-2</v>
      </c>
      <c r="Y407" s="9">
        <f t="shared" si="303"/>
        <v>0.89931039587947403</v>
      </c>
      <c r="AA407" s="8">
        <f t="shared" si="304"/>
        <v>5.1772461407269939</v>
      </c>
      <c r="AD407" s="7">
        <f t="shared" si="319"/>
        <v>1.6396377806245567E-2</v>
      </c>
      <c r="AE407" s="6">
        <f t="shared" si="323"/>
        <v>1.5998002148053098E-2</v>
      </c>
      <c r="AF407" s="6">
        <f t="shared" si="293"/>
        <v>1.9544664480547876E-4</v>
      </c>
      <c r="AG407" s="6">
        <f t="shared" si="294"/>
        <v>3.6277820695294893E-4</v>
      </c>
      <c r="AI407">
        <f t="shared" si="295"/>
        <v>2.0660600854002615E-10</v>
      </c>
      <c r="AL407" s="7">
        <f t="shared" si="324"/>
        <v>2.5811935181927533E-2</v>
      </c>
      <c r="AM407" s="6">
        <f t="shared" si="325"/>
        <v>1.708607062752223E-2</v>
      </c>
      <c r="AN407" s="6">
        <f t="shared" si="320"/>
        <v>1.8073913306096569E-4</v>
      </c>
      <c r="AO407" s="6">
        <f t="shared" si="321"/>
        <v>8.5309808557525978E-3</v>
      </c>
      <c r="AQ407">
        <f t="shared" si="322"/>
        <v>1.1479122138993268E-7</v>
      </c>
      <c r="AT407" s="7">
        <f t="shared" si="329"/>
        <v>5.3837038642114234E-2</v>
      </c>
      <c r="AU407" s="6">
        <f t="shared" si="330"/>
        <v>1.990751216263131E-2</v>
      </c>
      <c r="AV407" s="6">
        <f t="shared" si="326"/>
        <v>1.6512581039901541E-4</v>
      </c>
      <c r="AW407" s="6">
        <f t="shared" si="327"/>
        <v>3.349139112870108E-2</v>
      </c>
      <c r="AY407">
        <f t="shared" si="328"/>
        <v>0.37674946721921815</v>
      </c>
      <c r="BB407" s="7">
        <f t="shared" si="336"/>
        <v>4.7951528465033748E-2</v>
      </c>
      <c r="BC407" s="6">
        <f t="shared" si="337"/>
        <v>1.9361795744019167E-2</v>
      </c>
      <c r="BD407" s="6">
        <f t="shared" si="332"/>
        <v>1.744137341093652E-4</v>
      </c>
      <c r="BE407" s="6">
        <f t="shared" si="333"/>
        <v>2.8287947068937377E-2</v>
      </c>
      <c r="BG407">
        <f t="shared" si="334"/>
        <v>0.26936284528680771</v>
      </c>
      <c r="BJ407" s="4">
        <f t="shared" si="305"/>
        <v>96.540001000000004</v>
      </c>
      <c r="BK407" s="3">
        <f t="shared" si="306"/>
        <v>1.6396377806245567E-2</v>
      </c>
      <c r="BL407" s="3"/>
      <c r="BM407" s="3">
        <f t="shared" si="307"/>
        <v>1.9544664480547876E-4</v>
      </c>
      <c r="BN407" s="3">
        <f t="shared" si="307"/>
        <v>3.6277820695294893E-4</v>
      </c>
      <c r="BO407" s="3">
        <f t="shared" si="308"/>
        <v>2.5811935181927533E-2</v>
      </c>
      <c r="BP407" s="3"/>
      <c r="BQ407" s="3">
        <f t="shared" si="309"/>
        <v>1.8073913306096569E-4</v>
      </c>
      <c r="BR407" s="3">
        <f t="shared" si="309"/>
        <v>8.5309808557525978E-3</v>
      </c>
      <c r="BS407" s="3">
        <f t="shared" si="310"/>
        <v>5.3837038642114234E-2</v>
      </c>
      <c r="BT407" s="3"/>
      <c r="BU407" s="3">
        <f t="shared" si="311"/>
        <v>1.6512581039901541E-4</v>
      </c>
      <c r="BV407" s="3">
        <f t="shared" si="311"/>
        <v>3.349139112870108E-2</v>
      </c>
      <c r="BW407" s="3">
        <f t="shared" si="312"/>
        <v>4.7951528465033748E-2</v>
      </c>
      <c r="BX407" s="3"/>
      <c r="BY407" s="3">
        <f t="shared" si="313"/>
        <v>1.744137341093652E-4</v>
      </c>
      <c r="BZ407" s="3">
        <f t="shared" si="313"/>
        <v>2.8287947068937377E-2</v>
      </c>
    </row>
    <row r="408" spans="1:78" s="2" customFormat="1" hidden="1">
      <c r="A408" s="11">
        <v>42016</v>
      </c>
      <c r="B408">
        <v>97.410004000000001</v>
      </c>
      <c r="C408">
        <f t="shared" si="291"/>
        <v>97.410004000000001</v>
      </c>
      <c r="D408">
        <f t="shared" si="292"/>
        <v>81.599997999999999</v>
      </c>
      <c r="E408" s="10">
        <f t="shared" si="296"/>
        <v>0</v>
      </c>
      <c r="F408" s="10">
        <f t="shared" si="297"/>
        <v>7.6913413069946507E-2</v>
      </c>
      <c r="G408" s="33">
        <f t="shared" si="314"/>
        <v>0</v>
      </c>
      <c r="H408" s="33">
        <f t="shared" si="315"/>
        <v>1.0944970556327753</v>
      </c>
      <c r="I408" s="10">
        <f t="shared" si="298"/>
        <v>1.0944970556327753</v>
      </c>
      <c r="J408">
        <f t="shared" si="331"/>
        <v>0.63409395105255084</v>
      </c>
      <c r="K408">
        <f t="shared" si="289"/>
        <v>0.51829459701855507</v>
      </c>
      <c r="L408">
        <f t="shared" si="290"/>
        <v>-2.5212849592678007E-4</v>
      </c>
      <c r="M408">
        <f t="shared" si="335"/>
        <v>-7.5899096617777599E-4</v>
      </c>
      <c r="N408">
        <f t="shared" si="299"/>
        <v>-4.561762232258964E-4</v>
      </c>
      <c r="P408" s="2">
        <f t="shared" si="316"/>
        <v>0.87000299999999697</v>
      </c>
      <c r="Q408" s="2">
        <f t="shared" si="317"/>
        <v>0.87000299999999697</v>
      </c>
      <c r="R408" s="2">
        <f t="shared" si="318"/>
        <v>0</v>
      </c>
      <c r="S408" s="2">
        <f t="shared" si="338"/>
        <v>-0.35227277272727198</v>
      </c>
      <c r="T408" s="2">
        <f t="shared" si="339"/>
        <v>-0.38149989999999934</v>
      </c>
      <c r="U408" s="9">
        <f t="shared" si="300"/>
        <v>0.9233888992559961</v>
      </c>
      <c r="V408" s="9">
        <f t="shared" si="301"/>
        <v>48.008434467578589</v>
      </c>
      <c r="W408" s="9">
        <f t="shared" si="302"/>
        <v>0.46792408979179273</v>
      </c>
      <c r="X408" s="9">
        <f t="shared" si="340"/>
        <v>7.6622680058453227E-2</v>
      </c>
      <c r="Y408" s="9">
        <f t="shared" si="303"/>
        <v>0.89931039587947403</v>
      </c>
      <c r="AA408" s="8">
        <f t="shared" si="304"/>
        <v>5.2008722605005921</v>
      </c>
      <c r="AD408" s="7">
        <f t="shared" si="319"/>
        <v>8.9714752556617292E-3</v>
      </c>
      <c r="AE408" s="6">
        <f t="shared" si="323"/>
        <v>1.2683926530953647E-2</v>
      </c>
      <c r="AF408" s="6">
        <f t="shared" si="293"/>
        <v>1.8037082488202598E-3</v>
      </c>
      <c r="AG408" s="6">
        <f t="shared" si="294"/>
        <v>-3.7703337787067075E-3</v>
      </c>
      <c r="AI408">
        <f t="shared" si="295"/>
        <v>2.2316195922852119E-8</v>
      </c>
      <c r="AL408" s="7">
        <f t="shared" si="324"/>
        <v>4.0967479551767952E-2</v>
      </c>
      <c r="AM408" s="6">
        <f t="shared" si="325"/>
        <v>2.42262857578384E-2</v>
      </c>
      <c r="AN408" s="6">
        <f t="shared" si="320"/>
        <v>1.6863814703311757E-3</v>
      </c>
      <c r="AO408" s="6">
        <f t="shared" si="321"/>
        <v>1.6371551668244482E-2</v>
      </c>
      <c r="AQ408">
        <f t="shared" si="322"/>
        <v>4.2275663095583387E-7</v>
      </c>
      <c r="AT408" s="7">
        <f t="shared" si="329"/>
        <v>4.7190029468092635E-2</v>
      </c>
      <c r="AU408" s="6">
        <f t="shared" si="330"/>
        <v>2.501121850076788E-2</v>
      </c>
      <c r="AV408" s="6">
        <f t="shared" si="326"/>
        <v>1.5992234479754836E-3</v>
      </c>
      <c r="AW408" s="6">
        <f t="shared" si="327"/>
        <v>2.1586153443293413E-2</v>
      </c>
      <c r="AY408">
        <f t="shared" si="328"/>
        <v>0.15650809030650067</v>
      </c>
      <c r="BB408" s="7">
        <f t="shared" si="336"/>
        <v>6.0733765690113593E-2</v>
      </c>
      <c r="BC408" s="6">
        <f t="shared" si="337"/>
        <v>2.3145364569741353E-2</v>
      </c>
      <c r="BD408" s="6">
        <f t="shared" si="332"/>
        <v>1.6319198831767562E-3</v>
      </c>
      <c r="BE408" s="6">
        <f t="shared" si="333"/>
        <v>3.7114439210913931E-2</v>
      </c>
      <c r="BG408">
        <f t="shared" si="334"/>
        <v>0.46368242510125718</v>
      </c>
      <c r="BJ408" s="4">
        <f t="shared" si="305"/>
        <v>97.410004000000001</v>
      </c>
      <c r="BK408" s="3">
        <f t="shared" si="306"/>
        <v>8.9714752556617292E-3</v>
      </c>
      <c r="BL408" s="3"/>
      <c r="BM408" s="3">
        <f t="shared" si="307"/>
        <v>1.8037082488202598E-3</v>
      </c>
      <c r="BN408" s="3">
        <f t="shared" si="307"/>
        <v>-3.7703337787067075E-3</v>
      </c>
      <c r="BO408" s="3">
        <f t="shared" si="308"/>
        <v>4.0967479551767952E-2</v>
      </c>
      <c r="BP408" s="3"/>
      <c r="BQ408" s="3">
        <f t="shared" si="309"/>
        <v>1.6863814703311757E-3</v>
      </c>
      <c r="BR408" s="3">
        <f t="shared" si="309"/>
        <v>1.6371551668244482E-2</v>
      </c>
      <c r="BS408" s="3">
        <f t="shared" si="310"/>
        <v>4.7190029468092635E-2</v>
      </c>
      <c r="BT408" s="3"/>
      <c r="BU408" s="3">
        <f t="shared" si="311"/>
        <v>1.5992234479754836E-3</v>
      </c>
      <c r="BV408" s="3">
        <f t="shared" si="311"/>
        <v>2.1586153443293413E-2</v>
      </c>
      <c r="BW408" s="3">
        <f t="shared" si="312"/>
        <v>6.0733765690113593E-2</v>
      </c>
      <c r="BX408" s="3"/>
      <c r="BY408" s="3">
        <f t="shared" si="313"/>
        <v>1.6319198831767562E-3</v>
      </c>
      <c r="BZ408" s="3">
        <f t="shared" si="313"/>
        <v>3.7114439210913931E-2</v>
      </c>
    </row>
    <row r="409" spans="1:78" s="2" customFormat="1" hidden="1">
      <c r="A409" s="11">
        <v>42023</v>
      </c>
      <c r="B409">
        <v>98.610000999999997</v>
      </c>
      <c r="C409">
        <f t="shared" si="291"/>
        <v>98.610000999999997</v>
      </c>
      <c r="D409">
        <f t="shared" si="292"/>
        <v>81.599997999999999</v>
      </c>
      <c r="E409" s="10">
        <f t="shared" si="296"/>
        <v>0</v>
      </c>
      <c r="F409" s="10">
        <f t="shared" si="297"/>
        <v>8.2230815096061033E-2</v>
      </c>
      <c r="G409" s="33">
        <f t="shared" si="314"/>
        <v>0</v>
      </c>
      <c r="H409" s="33">
        <f t="shared" si="315"/>
        <v>1.1701650130006975</v>
      </c>
      <c r="I409" s="10">
        <f t="shared" si="298"/>
        <v>1.1701650130006975</v>
      </c>
      <c r="J409">
        <f t="shared" si="331"/>
        <v>0.66516650835802393</v>
      </c>
      <c r="K409">
        <f t="shared" si="289"/>
        <v>0.52216820213066484</v>
      </c>
      <c r="L409">
        <f t="shared" si="290"/>
        <v>-1.1236251914233465E-4</v>
      </c>
      <c r="M409">
        <f t="shared" si="335"/>
        <v>-6.7148469852485598E-4</v>
      </c>
      <c r="N409">
        <f t="shared" si="299"/>
        <v>-5.0320996144426916E-4</v>
      </c>
      <c r="P409" s="2">
        <f t="shared" si="316"/>
        <v>1.1999969999999962</v>
      </c>
      <c r="Q409" s="2">
        <f t="shared" si="317"/>
        <v>1.1999969999999962</v>
      </c>
      <c r="R409" s="2">
        <f t="shared" si="318"/>
        <v>0</v>
      </c>
      <c r="S409" s="2">
        <f t="shared" si="338"/>
        <v>-0.34681809090909027</v>
      </c>
      <c r="T409" s="2">
        <f t="shared" si="339"/>
        <v>-0.27500000000000002</v>
      </c>
      <c r="U409" s="9">
        <f t="shared" si="300"/>
        <v>1.2611566942148735</v>
      </c>
      <c r="V409" s="9">
        <f t="shared" si="301"/>
        <v>55.774847335503949</v>
      </c>
      <c r="W409" s="9">
        <f t="shared" si="302"/>
        <v>0.39802637398046453</v>
      </c>
      <c r="X409" s="9">
        <f t="shared" si="340"/>
        <v>1</v>
      </c>
      <c r="Y409" s="9">
        <f t="shared" si="303"/>
        <v>0.89100000000000001</v>
      </c>
      <c r="AA409" s="8">
        <f t="shared" si="304"/>
        <v>5.1536896723770447</v>
      </c>
      <c r="AD409" s="7">
        <f t="shared" si="319"/>
        <v>1.224377063878769E-2</v>
      </c>
      <c r="AE409" s="6">
        <f t="shared" si="323"/>
        <v>1.0607622947224709E-2</v>
      </c>
      <c r="AF409" s="6">
        <f t="shared" si="293"/>
        <v>8.2556340060025259E-4</v>
      </c>
      <c r="AG409" s="6">
        <f t="shared" si="294"/>
        <v>1.7323806077778128E-3</v>
      </c>
      <c r="AI409">
        <f t="shared" si="295"/>
        <v>4.7113698119381853E-9</v>
      </c>
      <c r="AL409" s="7">
        <f t="shared" si="324"/>
        <v>3.7611623700694923E-2</v>
      </c>
      <c r="AM409" s="6">
        <f t="shared" si="325"/>
        <v>2.8823949832464571E-2</v>
      </c>
      <c r="AN409" s="6">
        <f t="shared" si="320"/>
        <v>8.1998852344278544E-4</v>
      </c>
      <c r="AO409" s="6">
        <f t="shared" si="321"/>
        <v>8.854977947832323E-3</v>
      </c>
      <c r="AQ409">
        <f t="shared" si="322"/>
        <v>1.2367607958453743E-7</v>
      </c>
      <c r="AT409" s="7">
        <f t="shared" si="329"/>
        <v>7.2432217592745859E-2</v>
      </c>
      <c r="AU409" s="6">
        <f t="shared" si="330"/>
        <v>3.3228406654010847E-2</v>
      </c>
      <c r="AV409" s="6">
        <f t="shared" si="326"/>
        <v>8.0060829938996829E-4</v>
      </c>
      <c r="AW409" s="6">
        <f t="shared" si="327"/>
        <v>3.910293317189955E-2</v>
      </c>
      <c r="AY409">
        <f t="shared" si="328"/>
        <v>0.51357626429762948</v>
      </c>
      <c r="BB409" s="7">
        <f t="shared" si="336"/>
        <v>7.3741436639173791E-2</v>
      </c>
      <c r="BC409" s="6">
        <f t="shared" si="337"/>
        <v>2.9335927517685451E-2</v>
      </c>
      <c r="BD409" s="6">
        <f t="shared" si="332"/>
        <v>7.8147012808684098E-4</v>
      </c>
      <c r="BE409" s="6">
        <f t="shared" si="333"/>
        <v>4.4216599903206991E-2</v>
      </c>
      <c r="BG409">
        <f t="shared" si="334"/>
        <v>0.65812064877771648</v>
      </c>
      <c r="BJ409" s="4">
        <f t="shared" si="305"/>
        <v>98.610000999999997</v>
      </c>
      <c r="BK409" s="3">
        <f t="shared" si="306"/>
        <v>1.224377063878769E-2</v>
      </c>
      <c r="BL409" s="3"/>
      <c r="BM409" s="3">
        <f t="shared" si="307"/>
        <v>8.2556340060025259E-4</v>
      </c>
      <c r="BN409" s="3">
        <f t="shared" si="307"/>
        <v>1.7323806077778128E-3</v>
      </c>
      <c r="BO409" s="3">
        <f t="shared" si="308"/>
        <v>3.7611623700694923E-2</v>
      </c>
      <c r="BP409" s="3"/>
      <c r="BQ409" s="3">
        <f t="shared" si="309"/>
        <v>8.1998852344278544E-4</v>
      </c>
      <c r="BR409" s="3">
        <f t="shared" si="309"/>
        <v>8.854977947832323E-3</v>
      </c>
      <c r="BS409" s="3">
        <f t="shared" si="310"/>
        <v>7.2432217592745859E-2</v>
      </c>
      <c r="BT409" s="3"/>
      <c r="BU409" s="3">
        <f t="shared" si="311"/>
        <v>8.0060829938996829E-4</v>
      </c>
      <c r="BV409" s="3">
        <f t="shared" si="311"/>
        <v>3.910293317189955E-2</v>
      </c>
      <c r="BW409" s="3">
        <f t="shared" si="312"/>
        <v>7.3741436639173791E-2</v>
      </c>
      <c r="BX409" s="3"/>
      <c r="BY409" s="3">
        <f t="shared" si="313"/>
        <v>7.8147012808684098E-4</v>
      </c>
      <c r="BZ409" s="3">
        <f t="shared" si="313"/>
        <v>4.4216599903206991E-2</v>
      </c>
    </row>
    <row r="410" spans="1:78" s="2" customFormat="1" hidden="1">
      <c r="A410" s="11">
        <v>42030</v>
      </c>
      <c r="B410">
        <v>100.449997</v>
      </c>
      <c r="C410">
        <f t="shared" si="291"/>
        <v>100.449997</v>
      </c>
      <c r="D410">
        <f t="shared" si="292"/>
        <v>81.599997999999999</v>
      </c>
      <c r="E410" s="10">
        <f t="shared" si="296"/>
        <v>0</v>
      </c>
      <c r="F410" s="10">
        <f t="shared" si="297"/>
        <v>9.0259780004411996E-2</v>
      </c>
      <c r="G410" s="33">
        <f t="shared" si="314"/>
        <v>0</v>
      </c>
      <c r="H410" s="33">
        <f t="shared" si="315"/>
        <v>1.2844191866384909</v>
      </c>
      <c r="I410" s="10">
        <f t="shared" si="298"/>
        <v>1.2844191866384909</v>
      </c>
      <c r="J410">
        <f t="shared" si="331"/>
        <v>0.70559605799430736</v>
      </c>
      <c r="K410">
        <f t="shared" si="289"/>
        <v>0.52744351459096828</v>
      </c>
      <c r="L410">
        <f t="shared" si="290"/>
        <v>3.31579395913761E-5</v>
      </c>
      <c r="M410">
        <f t="shared" si="335"/>
        <v>-5.7294970576355719E-4</v>
      </c>
      <c r="N410">
        <f t="shared" si="299"/>
        <v>-5.4549688081943998E-4</v>
      </c>
      <c r="P410" s="2">
        <f t="shared" si="316"/>
        <v>1.8399959999999993</v>
      </c>
      <c r="Q410" s="2">
        <f t="shared" si="317"/>
        <v>1.8399959999999993</v>
      </c>
      <c r="R410" s="2">
        <f t="shared" si="318"/>
        <v>0</v>
      </c>
      <c r="S410" s="2">
        <f t="shared" si="338"/>
        <v>-0.34681809090909027</v>
      </c>
      <c r="T410" s="2">
        <f t="shared" si="339"/>
        <v>-0.17949984999999985</v>
      </c>
      <c r="U410" s="9">
        <f t="shared" si="300"/>
        <v>1.9321358257908883</v>
      </c>
      <c r="V410" s="9">
        <f t="shared" si="301"/>
        <v>65.89516791125223</v>
      </c>
      <c r="W410" s="9">
        <f t="shared" si="302"/>
        <v>0.30694348879872996</v>
      </c>
      <c r="X410" s="9">
        <f t="shared" si="340"/>
        <v>1</v>
      </c>
      <c r="Y410" s="9">
        <f t="shared" si="303"/>
        <v>0.89100000000000001</v>
      </c>
      <c r="AA410" s="8">
        <f t="shared" si="304"/>
        <v>5.1029940499122182</v>
      </c>
      <c r="AD410" s="7">
        <f t="shared" si="319"/>
        <v>1.8487374910141088E-2</v>
      </c>
      <c r="AE410" s="6">
        <f t="shared" si="323"/>
        <v>1.5365572774464389E-2</v>
      </c>
      <c r="AF410" s="6">
        <f t="shared" si="293"/>
        <v>1.5764078174967072E-3</v>
      </c>
      <c r="AG410" s="6">
        <f t="shared" si="294"/>
        <v>3.2729496291909483E-3</v>
      </c>
      <c r="AI410">
        <f t="shared" si="295"/>
        <v>1.6816639364554423E-8</v>
      </c>
      <c r="AL410" s="7">
        <f t="shared" si="324"/>
        <v>3.9702620804590597E-2</v>
      </c>
      <c r="AM410" s="6">
        <f t="shared" si="325"/>
        <v>3.6023414809745247E-2</v>
      </c>
      <c r="AN410" s="6">
        <f t="shared" si="320"/>
        <v>1.5836132573311059E-3</v>
      </c>
      <c r="AO410" s="6">
        <f t="shared" si="321"/>
        <v>4.1958539955787924E-3</v>
      </c>
      <c r="AQ410">
        <f t="shared" si="322"/>
        <v>2.7768439672262643E-8</v>
      </c>
      <c r="AT410" s="7">
        <f t="shared" si="329"/>
        <v>6.7003759506304036E-2</v>
      </c>
      <c r="AU410" s="6">
        <f t="shared" si="330"/>
        <v>4.3430305255444848E-2</v>
      </c>
      <c r="AV410" s="6">
        <f t="shared" si="326"/>
        <v>1.575539085005204E-3</v>
      </c>
      <c r="AW410" s="6">
        <f t="shared" si="327"/>
        <v>2.3976956493324236E-2</v>
      </c>
      <c r="AY410">
        <f t="shared" si="328"/>
        <v>0.19309649155507019</v>
      </c>
      <c r="BB410" s="7">
        <f t="shared" si="336"/>
        <v>9.5947463980675357E-2</v>
      </c>
      <c r="BC410" s="6">
        <f t="shared" si="337"/>
        <v>3.7331549516075063E-2</v>
      </c>
      <c r="BD410" s="6">
        <f t="shared" si="332"/>
        <v>1.5628855655623365E-3</v>
      </c>
      <c r="BE410" s="6">
        <f t="shared" si="333"/>
        <v>5.8663316767545548E-2</v>
      </c>
      <c r="BG410">
        <f t="shared" si="334"/>
        <v>1.1584253623654501</v>
      </c>
      <c r="BJ410" s="4">
        <f t="shared" si="305"/>
        <v>100.449997</v>
      </c>
      <c r="BK410" s="3">
        <f t="shared" si="306"/>
        <v>1.8487374910141088E-2</v>
      </c>
      <c r="BL410" s="3"/>
      <c r="BM410" s="3">
        <f t="shared" si="307"/>
        <v>1.5764078174967072E-3</v>
      </c>
      <c r="BN410" s="3">
        <f t="shared" si="307"/>
        <v>3.2729496291909483E-3</v>
      </c>
      <c r="BO410" s="3">
        <f t="shared" si="308"/>
        <v>3.9702620804590597E-2</v>
      </c>
      <c r="BP410" s="3"/>
      <c r="BQ410" s="3">
        <f t="shared" si="309"/>
        <v>1.5836132573311059E-3</v>
      </c>
      <c r="BR410" s="3">
        <f t="shared" si="309"/>
        <v>4.1958539955787924E-3</v>
      </c>
      <c r="BS410" s="3">
        <f t="shared" si="310"/>
        <v>6.7003759506304036E-2</v>
      </c>
      <c r="BT410" s="3"/>
      <c r="BU410" s="3">
        <f t="shared" si="311"/>
        <v>1.575539085005204E-3</v>
      </c>
      <c r="BV410" s="3">
        <f t="shared" si="311"/>
        <v>2.3976956493324236E-2</v>
      </c>
      <c r="BW410" s="3">
        <f t="shared" si="312"/>
        <v>9.5947463980675357E-2</v>
      </c>
      <c r="BX410" s="3"/>
      <c r="BY410" s="3">
        <f t="shared" si="313"/>
        <v>1.5628855655623365E-3</v>
      </c>
      <c r="BZ410" s="3">
        <f t="shared" si="313"/>
        <v>5.8663316767545548E-2</v>
      </c>
    </row>
    <row r="411" spans="1:78" s="2" customFormat="1" hidden="1">
      <c r="A411" s="11">
        <v>42037</v>
      </c>
      <c r="B411">
        <v>96.800003000000004</v>
      </c>
      <c r="C411">
        <f t="shared" si="291"/>
        <v>100.449997</v>
      </c>
      <c r="D411">
        <f t="shared" si="292"/>
        <v>81.599997999999999</v>
      </c>
      <c r="E411" s="10">
        <f t="shared" si="296"/>
        <v>1.6074557345867161E-2</v>
      </c>
      <c r="F411" s="10">
        <f t="shared" si="297"/>
        <v>7.4185222658544811E-2</v>
      </c>
      <c r="G411" s="33">
        <f t="shared" si="314"/>
        <v>0.25416106795965621</v>
      </c>
      <c r="H411" s="33">
        <f t="shared" si="315"/>
        <v>1.0556742254747999</v>
      </c>
      <c r="I411" s="10">
        <f t="shared" si="298"/>
        <v>1.0556742254747999</v>
      </c>
      <c r="J411">
        <f t="shared" si="331"/>
        <v>0.72941477949772804</v>
      </c>
      <c r="K411">
        <f t="shared" si="289"/>
        <v>0.53355264511051914</v>
      </c>
      <c r="L411">
        <f t="shared" si="290"/>
        <v>1.8007141462858035E-4</v>
      </c>
      <c r="M411">
        <f t="shared" si="335"/>
        <v>-4.6417307130757672E-4</v>
      </c>
      <c r="N411">
        <f t="shared" si="299"/>
        <v>-5.7982003734254137E-4</v>
      </c>
      <c r="P411" s="2">
        <f t="shared" si="316"/>
        <v>-3.6499939999999924</v>
      </c>
      <c r="Q411" s="2">
        <f t="shared" si="317"/>
        <v>0</v>
      </c>
      <c r="R411" s="2">
        <f t="shared" si="318"/>
        <v>-3.6499939999999924</v>
      </c>
      <c r="S411" s="2">
        <f t="shared" si="338"/>
        <v>-0.41590881818181785</v>
      </c>
      <c r="T411" s="2">
        <f t="shared" si="339"/>
        <v>-0.36199954999999945</v>
      </c>
      <c r="U411" s="9">
        <f t="shared" si="300"/>
        <v>1.1489208154590758</v>
      </c>
      <c r="V411" s="9">
        <f t="shared" si="301"/>
        <v>53.465014029082816</v>
      </c>
      <c r="W411" s="9">
        <f t="shared" si="302"/>
        <v>0.41881487373825466</v>
      </c>
      <c r="X411" s="9">
        <f t="shared" si="340"/>
        <v>0.31986911426320064</v>
      </c>
      <c r="Y411" s="9">
        <f t="shared" si="303"/>
        <v>0.89712117797163127</v>
      </c>
      <c r="AA411" s="8">
        <f t="shared" si="304"/>
        <v>5.2447710111702719</v>
      </c>
      <c r="AD411" s="7">
        <f t="shared" si="319"/>
        <v>-3.7013036121071728E-2</v>
      </c>
      <c r="AE411" s="6">
        <f t="shared" si="323"/>
        <v>-9.2628306054653199E-3</v>
      </c>
      <c r="AF411" s="6">
        <f t="shared" si="293"/>
        <v>1.2320314178936321E-2</v>
      </c>
      <c r="AG411" s="6">
        <f t="shared" si="294"/>
        <v>-2.7492855426022519E-2</v>
      </c>
      <c r="AI411">
        <f t="shared" si="295"/>
        <v>1.1865888531808099E-6</v>
      </c>
      <c r="AL411" s="7">
        <f t="shared" si="324"/>
        <v>-6.2818905721428843E-3</v>
      </c>
      <c r="AM411" s="6">
        <f t="shared" si="325"/>
        <v>2.7999958371227644E-2</v>
      </c>
      <c r="AN411" s="6">
        <f t="shared" si="320"/>
        <v>1.3383061424828837E-2</v>
      </c>
      <c r="AO411" s="6">
        <f t="shared" si="321"/>
        <v>-3.4518186836272675E-2</v>
      </c>
      <c r="AQ411">
        <f t="shared" si="322"/>
        <v>1.8793457767568269E-6</v>
      </c>
      <c r="AT411" s="7">
        <f t="shared" si="329"/>
        <v>2.8501519865446516E-2</v>
      </c>
      <c r="AU411" s="6">
        <f t="shared" si="330"/>
        <v>4.4411696518210614E-2</v>
      </c>
      <c r="AV411" s="6">
        <f t="shared" si="326"/>
        <v>1.2489356865692715E-2</v>
      </c>
      <c r="AW411" s="6">
        <f t="shared" si="327"/>
        <v>-1.7002588293386182E-2</v>
      </c>
      <c r="AY411">
        <f t="shared" si="328"/>
        <v>9.7099356127313366E-2</v>
      </c>
      <c r="BB411" s="7">
        <f t="shared" si="336"/>
        <v>5.6526623325633366E-2</v>
      </c>
      <c r="BC411" s="6">
        <f t="shared" si="337"/>
        <v>4.3454562826408423E-2</v>
      </c>
      <c r="BD411" s="6">
        <f t="shared" si="332"/>
        <v>1.1928508656044216E-2</v>
      </c>
      <c r="BE411" s="6">
        <f t="shared" si="333"/>
        <v>1.1536453772947139E-2</v>
      </c>
      <c r="BG411">
        <f t="shared" si="334"/>
        <v>4.48001522397753E-2</v>
      </c>
      <c r="BJ411" s="4">
        <f t="shared" si="305"/>
        <v>96.800003000000004</v>
      </c>
      <c r="BK411" s="3">
        <f t="shared" si="306"/>
        <v>-3.7013036121071728E-2</v>
      </c>
      <c r="BL411" s="3"/>
      <c r="BM411" s="3">
        <f t="shared" si="307"/>
        <v>1.2320314178936321E-2</v>
      </c>
      <c r="BN411" s="3">
        <f t="shared" si="307"/>
        <v>-2.7492855426022519E-2</v>
      </c>
      <c r="BO411" s="3">
        <f t="shared" si="308"/>
        <v>-6.2818905721428843E-3</v>
      </c>
      <c r="BP411" s="3"/>
      <c r="BQ411" s="3">
        <f t="shared" si="309"/>
        <v>1.3383061424828837E-2</v>
      </c>
      <c r="BR411" s="3">
        <f t="shared" si="309"/>
        <v>-3.4518186836272675E-2</v>
      </c>
      <c r="BS411" s="3">
        <f t="shared" si="310"/>
        <v>2.8501519865446516E-2</v>
      </c>
      <c r="BT411" s="3"/>
      <c r="BU411" s="3">
        <f t="shared" si="311"/>
        <v>1.2489356865692715E-2</v>
      </c>
      <c r="BV411" s="3">
        <f t="shared" si="311"/>
        <v>-1.7002588293386182E-2</v>
      </c>
      <c r="BW411" s="3">
        <f t="shared" si="312"/>
        <v>5.6526623325633366E-2</v>
      </c>
      <c r="BX411" s="3"/>
      <c r="BY411" s="3">
        <f t="shared" si="313"/>
        <v>1.1928508656044216E-2</v>
      </c>
      <c r="BZ411" s="3">
        <f t="shared" si="313"/>
        <v>1.1536453772947139E-2</v>
      </c>
    </row>
    <row r="412" spans="1:78" s="2" customFormat="1" hidden="1">
      <c r="A412" s="11">
        <v>42044</v>
      </c>
      <c r="B412">
        <v>95.239998</v>
      </c>
      <c r="C412">
        <f t="shared" si="291"/>
        <v>100.449997</v>
      </c>
      <c r="D412">
        <f t="shared" si="292"/>
        <v>81.599997999999999</v>
      </c>
      <c r="E412" s="10">
        <f t="shared" si="296"/>
        <v>2.3130550500959968E-2</v>
      </c>
      <c r="F412" s="10">
        <f t="shared" si="297"/>
        <v>6.7129229503452001E-2</v>
      </c>
      <c r="G412" s="33">
        <f t="shared" si="314"/>
        <v>0.36572611558291107</v>
      </c>
      <c r="H412" s="33">
        <f t="shared" si="315"/>
        <v>0.95526568261387035</v>
      </c>
      <c r="I412" s="10">
        <f t="shared" si="298"/>
        <v>0.95526568261387035</v>
      </c>
      <c r="J412">
        <f t="shared" si="331"/>
        <v>0.73980627606176308</v>
      </c>
      <c r="K412">
        <f t="shared" si="289"/>
        <v>0.54022678529138735</v>
      </c>
      <c r="L412">
        <f t="shared" si="290"/>
        <v>3.2629604807868975E-4</v>
      </c>
      <c r="M412">
        <f t="shared" si="335"/>
        <v>-3.464168253036221E-4</v>
      </c>
      <c r="N412">
        <f t="shared" si="299"/>
        <v>-6.0544158604408063E-4</v>
      </c>
      <c r="P412" s="2">
        <f t="shared" si="316"/>
        <v>-1.5600050000000039</v>
      </c>
      <c r="Q412" s="2">
        <f t="shared" si="317"/>
        <v>0</v>
      </c>
      <c r="R412" s="2">
        <f t="shared" si="318"/>
        <v>-1.5600050000000039</v>
      </c>
      <c r="S412" s="2">
        <f t="shared" si="338"/>
        <v>-0.39999981818181785</v>
      </c>
      <c r="T412" s="2">
        <f t="shared" si="339"/>
        <v>-0.43999979999999966</v>
      </c>
      <c r="U412" s="9">
        <f t="shared" si="300"/>
        <v>0.90909090909090906</v>
      </c>
      <c r="V412" s="9">
        <f t="shared" si="301"/>
        <v>47.61904761904762</v>
      </c>
      <c r="W412" s="9">
        <f t="shared" si="302"/>
        <v>0.47142857142857147</v>
      </c>
      <c r="X412" s="9">
        <f t="shared" si="340"/>
        <v>0</v>
      </c>
      <c r="Y412" s="9">
        <f t="shared" si="303"/>
        <v>0.9</v>
      </c>
      <c r="AA412" s="8">
        <f t="shared" si="304"/>
        <v>5.3106294059042902</v>
      </c>
      <c r="AD412" s="7">
        <f t="shared" si="319"/>
        <v>-1.6247024655184645E-2</v>
      </c>
      <c r="AE412" s="6">
        <f t="shared" si="323"/>
        <v>-2.6630030388128188E-2</v>
      </c>
      <c r="AF412" s="6">
        <f t="shared" si="293"/>
        <v>4.8596402277074503E-3</v>
      </c>
      <c r="AG412" s="6">
        <f t="shared" si="294"/>
        <v>1.0717398035170845E-2</v>
      </c>
      <c r="AI412">
        <f t="shared" si="295"/>
        <v>1.8031808578380517E-7</v>
      </c>
      <c r="AL412" s="7">
        <f t="shared" si="324"/>
        <v>-3.4772685866115149E-2</v>
      </c>
      <c r="AM412" s="6">
        <f t="shared" si="325"/>
        <v>9.0649170167568689E-3</v>
      </c>
      <c r="AN412" s="6">
        <f t="shared" si="320"/>
        <v>4.4230249754324963E-3</v>
      </c>
      <c r="AO412" s="6">
        <f t="shared" si="321"/>
        <v>-4.4113646989423792E-2</v>
      </c>
      <c r="AQ412">
        <f t="shared" si="322"/>
        <v>3.0694224774566227E-6</v>
      </c>
      <c r="AT412" s="7">
        <f t="shared" si="329"/>
        <v>1.843856432444041E-2</v>
      </c>
      <c r="AU412" s="6">
        <f t="shared" si="330"/>
        <v>4.3472722652200126E-2</v>
      </c>
      <c r="AV412" s="6">
        <f t="shared" si="326"/>
        <v>4.2803774155570082E-3</v>
      </c>
      <c r="AW412" s="6">
        <f t="shared" si="327"/>
        <v>-2.6628889731770911E-2</v>
      </c>
      <c r="AY412">
        <f t="shared" si="328"/>
        <v>0.23817292544756247</v>
      </c>
      <c r="BB412" s="7">
        <f t="shared" si="336"/>
        <v>2.4661114240764986E-2</v>
      </c>
      <c r="BC412" s="6">
        <f t="shared" si="337"/>
        <v>4.478688214347145E-2</v>
      </c>
      <c r="BD412" s="6">
        <f t="shared" si="332"/>
        <v>4.0906977749343709E-3</v>
      </c>
      <c r="BE412" s="6">
        <f t="shared" si="333"/>
        <v>-2.2154583885840368E-2</v>
      </c>
      <c r="BG412">
        <f t="shared" si="334"/>
        <v>0.16521977418348574</v>
      </c>
      <c r="BJ412" s="4">
        <f t="shared" si="305"/>
        <v>95.239998</v>
      </c>
      <c r="BK412" s="3">
        <f t="shared" si="306"/>
        <v>-1.6247024655184645E-2</v>
      </c>
      <c r="BL412" s="3"/>
      <c r="BM412" s="3">
        <f t="shared" si="307"/>
        <v>4.8596402277074503E-3</v>
      </c>
      <c r="BN412" s="3">
        <f t="shared" si="307"/>
        <v>1.0717398035170845E-2</v>
      </c>
      <c r="BO412" s="3">
        <f t="shared" si="308"/>
        <v>-3.4772685866115149E-2</v>
      </c>
      <c r="BP412" s="3"/>
      <c r="BQ412" s="3">
        <f t="shared" si="309"/>
        <v>4.4230249754324963E-3</v>
      </c>
      <c r="BR412" s="3">
        <f t="shared" si="309"/>
        <v>-4.4113646989423792E-2</v>
      </c>
      <c r="BS412" s="3">
        <f t="shared" si="310"/>
        <v>1.843856432444041E-2</v>
      </c>
      <c r="BT412" s="3"/>
      <c r="BU412" s="3">
        <f t="shared" si="311"/>
        <v>4.2803774155570082E-3</v>
      </c>
      <c r="BV412" s="3">
        <f t="shared" si="311"/>
        <v>-2.6628889731770911E-2</v>
      </c>
      <c r="BW412" s="3">
        <f t="shared" si="312"/>
        <v>2.4661114240764986E-2</v>
      </c>
      <c r="BX412" s="3"/>
      <c r="BY412" s="3">
        <f t="shared" si="313"/>
        <v>4.0906977749343709E-3</v>
      </c>
      <c r="BZ412" s="3">
        <f t="shared" si="313"/>
        <v>-2.2154583885840368E-2</v>
      </c>
    </row>
    <row r="413" spans="1:78" s="2" customFormat="1" hidden="1">
      <c r="A413" s="11">
        <v>42051</v>
      </c>
      <c r="B413">
        <v>94.349997999999999</v>
      </c>
      <c r="C413">
        <f t="shared" si="291"/>
        <v>100.449997</v>
      </c>
      <c r="D413">
        <f t="shared" si="292"/>
        <v>82.080001999999993</v>
      </c>
      <c r="E413" s="10">
        <f t="shared" si="296"/>
        <v>2.7208032818880654E-2</v>
      </c>
      <c r="F413" s="10">
        <f t="shared" si="297"/>
        <v>6.0504536944954633E-2</v>
      </c>
      <c r="G413" s="33">
        <f t="shared" si="314"/>
        <v>0.43019677180137195</v>
      </c>
      <c r="H413" s="33">
        <f t="shared" si="315"/>
        <v>0.86099465483938076</v>
      </c>
      <c r="I413" s="10">
        <f t="shared" si="298"/>
        <v>0.86099465483938076</v>
      </c>
      <c r="J413">
        <f t="shared" si="331"/>
        <v>0.7492473683151023</v>
      </c>
      <c r="K413">
        <f t="shared" si="289"/>
        <v>0.54714826544350892</v>
      </c>
      <c r="L413">
        <f t="shared" si="290"/>
        <v>4.6722203932705213E-4</v>
      </c>
      <c r="M413">
        <f t="shared" si="335"/>
        <v>-2.2157525631343229E-4</v>
      </c>
      <c r="N413">
        <f t="shared" si="299"/>
        <v>-6.1991756607643605E-4</v>
      </c>
      <c r="P413" s="2">
        <f t="shared" si="316"/>
        <v>-0.89000000000000057</v>
      </c>
      <c r="Q413" s="2">
        <f t="shared" si="317"/>
        <v>0</v>
      </c>
      <c r="R413" s="2">
        <f t="shared" si="318"/>
        <v>-0.89000000000000057</v>
      </c>
      <c r="S413" s="2">
        <f t="shared" si="338"/>
        <v>-0.44045436363636337</v>
      </c>
      <c r="T413" s="2">
        <f t="shared" si="339"/>
        <v>-0.4844997999999997</v>
      </c>
      <c r="U413" s="9">
        <f t="shared" si="300"/>
        <v>0.90909090909090906</v>
      </c>
      <c r="V413" s="9">
        <f t="shared" si="301"/>
        <v>47.61904761904762</v>
      </c>
      <c r="W413" s="9">
        <f t="shared" si="302"/>
        <v>0.47142857142857147</v>
      </c>
      <c r="X413" s="9">
        <f t="shared" si="340"/>
        <v>0</v>
      </c>
      <c r="Y413" s="9">
        <f t="shared" si="303"/>
        <v>0.9</v>
      </c>
      <c r="AA413" s="8">
        <f t="shared" si="304"/>
        <v>5.3200560221775977</v>
      </c>
      <c r="AD413" s="7">
        <f t="shared" si="319"/>
        <v>-9.3887500021910333E-3</v>
      </c>
      <c r="AE413" s="6">
        <f t="shared" si="323"/>
        <v>-1.2817887328687839E-2</v>
      </c>
      <c r="AF413" s="6">
        <f t="shared" si="293"/>
        <v>1.6952953748361926E-3</v>
      </c>
      <c r="AG413" s="6">
        <f t="shared" si="294"/>
        <v>3.4518896776866096E-3</v>
      </c>
      <c r="AI413">
        <f t="shared" si="295"/>
        <v>1.8705717970046098E-8</v>
      </c>
      <c r="AL413" s="7">
        <f t="shared" si="324"/>
        <v>-6.2648810778447389E-2</v>
      </c>
      <c r="AM413" s="6">
        <f t="shared" si="325"/>
        <v>-1.6000191603028707E-2</v>
      </c>
      <c r="AN413" s="6">
        <f t="shared" si="320"/>
        <v>1.3076946368938132E-3</v>
      </c>
      <c r="AO413" s="6">
        <f t="shared" si="321"/>
        <v>-4.5968031835514352E-2</v>
      </c>
      <c r="AQ413">
        <f t="shared" si="322"/>
        <v>3.3329021306480461E-6</v>
      </c>
      <c r="AT413" s="7">
        <f t="shared" si="329"/>
        <v>-6.5498121676112716E-3</v>
      </c>
      <c r="AU413" s="6">
        <f t="shared" si="330"/>
        <v>4.0087722825171451E-2</v>
      </c>
      <c r="AV413" s="6">
        <f t="shared" si="326"/>
        <v>1.4175465464233959E-3</v>
      </c>
      <c r="AW413" s="6">
        <f t="shared" si="327"/>
        <v>-4.7834980783348288E-2</v>
      </c>
      <c r="AY413">
        <f t="shared" si="328"/>
        <v>0.76855947346999953</v>
      </c>
      <c r="BB413" s="7">
        <f t="shared" si="336"/>
        <v>2.8270781724439684E-2</v>
      </c>
      <c r="BC413" s="6">
        <f t="shared" si="337"/>
        <v>4.3344655767489276E-2</v>
      </c>
      <c r="BD413" s="6">
        <f t="shared" si="332"/>
        <v>1.3683674298640683E-3</v>
      </c>
      <c r="BE413" s="6">
        <f t="shared" si="333"/>
        <v>-1.6608921087834072E-2</v>
      </c>
      <c r="BG413">
        <f t="shared" si="334"/>
        <v>9.2857646642370811E-2</v>
      </c>
      <c r="BJ413" s="4">
        <f t="shared" si="305"/>
        <v>94.349997999999999</v>
      </c>
      <c r="BK413" s="3">
        <f t="shared" si="306"/>
        <v>-9.3887500021910333E-3</v>
      </c>
      <c r="BL413" s="3"/>
      <c r="BM413" s="3">
        <f t="shared" si="307"/>
        <v>1.6952953748361926E-3</v>
      </c>
      <c r="BN413" s="3">
        <f t="shared" si="307"/>
        <v>3.4518896776866096E-3</v>
      </c>
      <c r="BO413" s="3">
        <f t="shared" si="308"/>
        <v>-6.2648810778447389E-2</v>
      </c>
      <c r="BP413" s="3"/>
      <c r="BQ413" s="3">
        <f t="shared" si="309"/>
        <v>1.3076946368938132E-3</v>
      </c>
      <c r="BR413" s="3">
        <f t="shared" si="309"/>
        <v>-4.5968031835514352E-2</v>
      </c>
      <c r="BS413" s="3">
        <f t="shared" si="310"/>
        <v>-6.5498121676112716E-3</v>
      </c>
      <c r="BT413" s="3"/>
      <c r="BU413" s="3">
        <f t="shared" si="311"/>
        <v>1.4175465464233959E-3</v>
      </c>
      <c r="BV413" s="3">
        <f t="shared" si="311"/>
        <v>-4.7834980783348288E-2</v>
      </c>
      <c r="BW413" s="3">
        <f t="shared" si="312"/>
        <v>2.8270781724439684E-2</v>
      </c>
      <c r="BX413" s="3"/>
      <c r="BY413" s="3">
        <f t="shared" si="313"/>
        <v>1.3683674298640683E-3</v>
      </c>
      <c r="BZ413" s="3">
        <f t="shared" si="313"/>
        <v>-1.6608921087834072E-2</v>
      </c>
    </row>
    <row r="414" spans="1:78" s="2" customFormat="1" hidden="1">
      <c r="A414" s="11">
        <v>42058</v>
      </c>
      <c r="B414">
        <v>95.970000999999996</v>
      </c>
      <c r="C414">
        <f t="shared" si="291"/>
        <v>100.449997</v>
      </c>
      <c r="D414">
        <f t="shared" si="292"/>
        <v>83.459998999999996</v>
      </c>
      <c r="E414" s="10">
        <f t="shared" si="296"/>
        <v>1.9814428784715964E-2</v>
      </c>
      <c r="F414" s="10">
        <f t="shared" si="297"/>
        <v>6.0657124157018738E-2</v>
      </c>
      <c r="G414" s="33">
        <f t="shared" si="314"/>
        <v>0.31329362747452288</v>
      </c>
      <c r="H414" s="33">
        <f t="shared" si="315"/>
        <v>0.86316600893310036</v>
      </c>
      <c r="I414" s="10">
        <f t="shared" si="298"/>
        <v>0.86316600893310036</v>
      </c>
      <c r="J414">
        <f t="shared" si="331"/>
        <v>0.74875905132745324</v>
      </c>
      <c r="K414">
        <f t="shared" si="289"/>
        <v>0.55438213352221966</v>
      </c>
      <c r="L414">
        <f t="shared" si="290"/>
        <v>5.9825117195225945E-4</v>
      </c>
      <c r="M414">
        <f t="shared" si="335"/>
        <v>-9.1988615696163867E-5</v>
      </c>
      <c r="N414">
        <f t="shared" si="299"/>
        <v>-6.2121580888358104E-4</v>
      </c>
      <c r="P414" s="2">
        <f t="shared" si="316"/>
        <v>1.620002999999997</v>
      </c>
      <c r="Q414" s="2">
        <f t="shared" si="317"/>
        <v>1.620002999999997</v>
      </c>
      <c r="R414" s="2">
        <f t="shared" si="318"/>
        <v>0</v>
      </c>
      <c r="S414" s="2">
        <f t="shared" si="338"/>
        <v>-0.44045436363636337</v>
      </c>
      <c r="T414" s="2">
        <f t="shared" si="339"/>
        <v>-0.4844997999999997</v>
      </c>
      <c r="U414" s="9">
        <f t="shared" si="300"/>
        <v>0.90909090909090906</v>
      </c>
      <c r="V414" s="9">
        <f t="shared" si="301"/>
        <v>47.61904761904762</v>
      </c>
      <c r="W414" s="9">
        <f t="shared" si="302"/>
        <v>0.47142857142857147</v>
      </c>
      <c r="X414" s="9">
        <f t="shared" si="340"/>
        <v>0</v>
      </c>
      <c r="Y414" s="9">
        <f t="shared" si="303"/>
        <v>0.9</v>
      </c>
      <c r="AA414" s="8">
        <f t="shared" si="304"/>
        <v>5.3195664069471409</v>
      </c>
      <c r="AD414" s="7">
        <f t="shared" si="319"/>
        <v>1.702440243256834E-2</v>
      </c>
      <c r="AE414" s="6">
        <f t="shared" si="323"/>
        <v>3.8178262151886532E-3</v>
      </c>
      <c r="AF414" s="6">
        <f t="shared" si="293"/>
        <v>6.6038958782300254E-3</v>
      </c>
      <c r="AG414" s="6">
        <f t="shared" si="294"/>
        <v>1.3206927579443244E-2</v>
      </c>
      <c r="AI414">
        <f t="shared" si="295"/>
        <v>2.738193659162615E-7</v>
      </c>
      <c r="AL414" s="7">
        <f t="shared" si="324"/>
        <v>-8.6113722248072899E-3</v>
      </c>
      <c r="AM414" s="6">
        <f t="shared" si="325"/>
        <v>-2.8078689860378179E-2</v>
      </c>
      <c r="AN414" s="6">
        <f t="shared" si="320"/>
        <v>6.147067261279008E-3</v>
      </c>
      <c r="AO414" s="6">
        <f t="shared" si="321"/>
        <v>1.9867746313301533E-2</v>
      </c>
      <c r="AQ414">
        <f t="shared" si="322"/>
        <v>6.2259833370616191E-7</v>
      </c>
      <c r="AT414" s="7">
        <f t="shared" si="329"/>
        <v>-5.9217875412883357E-3</v>
      </c>
      <c r="AU414" s="6">
        <f t="shared" si="330"/>
        <v>3.4366441211280511E-2</v>
      </c>
      <c r="AV414" s="6">
        <f t="shared" si="326"/>
        <v>5.7520995649119723E-3</v>
      </c>
      <c r="AW414" s="6">
        <f t="shared" si="327"/>
        <v>-4.123294741752722E-2</v>
      </c>
      <c r="AY414">
        <f t="shared" si="328"/>
        <v>0.57105117947897233</v>
      </c>
      <c r="BB414" s="7">
        <f t="shared" si="336"/>
        <v>2.1379351160425091E-2</v>
      </c>
      <c r="BC414" s="6">
        <f t="shared" si="337"/>
        <v>4.3140293406416765E-2</v>
      </c>
      <c r="BD414" s="6">
        <f t="shared" si="332"/>
        <v>5.6020395024645765E-3</v>
      </c>
      <c r="BE414" s="6">
        <f t="shared" si="333"/>
        <v>-2.3174009014991812E-2</v>
      </c>
      <c r="BG414">
        <f t="shared" si="334"/>
        <v>0.18077450150293162</v>
      </c>
      <c r="BJ414" s="4">
        <f t="shared" si="305"/>
        <v>95.970000999999996</v>
      </c>
      <c r="BK414" s="3">
        <f t="shared" si="306"/>
        <v>1.702440243256834E-2</v>
      </c>
      <c r="BL414" s="3"/>
      <c r="BM414" s="3">
        <f t="shared" si="307"/>
        <v>6.6038958782300254E-3</v>
      </c>
      <c r="BN414" s="3">
        <f t="shared" si="307"/>
        <v>1.3206927579443244E-2</v>
      </c>
      <c r="BO414" s="3">
        <f t="shared" si="308"/>
        <v>-8.6113722248072899E-3</v>
      </c>
      <c r="BP414" s="3"/>
      <c r="BQ414" s="3">
        <f t="shared" si="309"/>
        <v>6.147067261279008E-3</v>
      </c>
      <c r="BR414" s="3">
        <f t="shared" si="309"/>
        <v>1.9867746313301533E-2</v>
      </c>
      <c r="BS414" s="3">
        <f t="shared" si="310"/>
        <v>-5.9217875412883357E-3</v>
      </c>
      <c r="BT414" s="3"/>
      <c r="BU414" s="3">
        <f t="shared" si="311"/>
        <v>5.7520995649119723E-3</v>
      </c>
      <c r="BV414" s="3">
        <f t="shared" si="311"/>
        <v>-4.123294741752722E-2</v>
      </c>
      <c r="BW414" s="3">
        <f t="shared" si="312"/>
        <v>2.1379351160425091E-2</v>
      </c>
      <c r="BX414" s="3"/>
      <c r="BY414" s="3">
        <f t="shared" si="313"/>
        <v>5.6020395024645765E-3</v>
      </c>
      <c r="BZ414" s="3">
        <f t="shared" si="313"/>
        <v>-2.3174009014991812E-2</v>
      </c>
    </row>
    <row r="415" spans="1:78" s="2" customFormat="1" hidden="1">
      <c r="A415" s="11">
        <v>42065</v>
      </c>
      <c r="B415">
        <v>92.660004000000001</v>
      </c>
      <c r="C415">
        <f t="shared" si="291"/>
        <v>100.449997</v>
      </c>
      <c r="D415">
        <f t="shared" si="292"/>
        <v>83.959998999999996</v>
      </c>
      <c r="E415" s="10">
        <f t="shared" si="296"/>
        <v>3.505761349879119E-2</v>
      </c>
      <c r="F415" s="10">
        <f t="shared" si="297"/>
        <v>4.2819889877281969E-2</v>
      </c>
      <c r="G415" s="33">
        <f t="shared" si="314"/>
        <v>0.55430953993022392</v>
      </c>
      <c r="H415" s="33">
        <f t="shared" si="315"/>
        <v>0.60933771526409508</v>
      </c>
      <c r="I415" s="10">
        <f t="shared" si="298"/>
        <v>0.60933771526409508</v>
      </c>
      <c r="J415">
        <f t="shared" si="331"/>
        <v>0.73033675149637356</v>
      </c>
      <c r="K415">
        <f t="shared" si="289"/>
        <v>0.5611947578709704</v>
      </c>
      <c r="L415">
        <f t="shared" si="290"/>
        <v>7.1333780839651041E-4</v>
      </c>
      <c r="M415">
        <f t="shared" si="335"/>
        <v>3.9458412882562674E-5</v>
      </c>
      <c r="N415">
        <f t="shared" si="299"/>
        <v>-6.06491455962553E-4</v>
      </c>
      <c r="P415" s="2">
        <f t="shared" si="316"/>
        <v>-3.3099969999999956</v>
      </c>
      <c r="Q415" s="2">
        <f t="shared" si="317"/>
        <v>0</v>
      </c>
      <c r="R415" s="2">
        <f t="shared" si="318"/>
        <v>-3.3099969999999956</v>
      </c>
      <c r="S415" s="2">
        <f t="shared" si="338"/>
        <v>-0.59090877272727227</v>
      </c>
      <c r="T415" s="2">
        <f t="shared" si="339"/>
        <v>-0.64999964999999948</v>
      </c>
      <c r="U415" s="9">
        <f t="shared" si="300"/>
        <v>0.90909090909090906</v>
      </c>
      <c r="V415" s="9">
        <f t="shared" si="301"/>
        <v>47.61904761904762</v>
      </c>
      <c r="W415" s="9">
        <f t="shared" si="302"/>
        <v>0.47142857142857147</v>
      </c>
      <c r="X415" s="9">
        <f t="shared" si="340"/>
        <v>0</v>
      </c>
      <c r="Y415" s="9">
        <f t="shared" si="303"/>
        <v>0.9</v>
      </c>
      <c r="AA415" s="8">
        <f t="shared" si="304"/>
        <v>5.3011588314689826</v>
      </c>
      <c r="AD415" s="7">
        <f t="shared" si="319"/>
        <v>-3.5098729892384481E-2</v>
      </c>
      <c r="AE415" s="6">
        <f t="shared" si="323"/>
        <v>-9.0371637299080706E-3</v>
      </c>
      <c r="AF415" s="6">
        <f t="shared" si="293"/>
        <v>1.3076030758346747E-2</v>
      </c>
      <c r="AG415" s="6">
        <f t="shared" si="294"/>
        <v>-2.6092837935538498E-2</v>
      </c>
      <c r="AI415">
        <f t="shared" si="295"/>
        <v>1.0688166272060864E-6</v>
      </c>
      <c r="AL415" s="7">
        <f t="shared" si="324"/>
        <v>-2.746307746200715E-2</v>
      </c>
      <c r="AM415" s="6">
        <f t="shared" si="325"/>
        <v>-3.3373986582844246E-2</v>
      </c>
      <c r="AN415" s="6">
        <f t="shared" si="320"/>
        <v>1.3054062708399844E-2</v>
      </c>
      <c r="AO415" s="6">
        <f t="shared" si="321"/>
        <v>5.8513924797805039E-3</v>
      </c>
      <c r="AQ415">
        <f t="shared" si="322"/>
        <v>5.4004406865034438E-8</v>
      </c>
      <c r="AT415" s="7">
        <f t="shared" si="329"/>
        <v>-4.9991992689334561E-2</v>
      </c>
      <c r="AU415" s="6">
        <f t="shared" si="330"/>
        <v>2.1387812294849408E-2</v>
      </c>
      <c r="AV415" s="6">
        <f t="shared" si="326"/>
        <v>1.1984561871835575E-2</v>
      </c>
      <c r="AW415" s="6">
        <f t="shared" si="327"/>
        <v>-7.1792218565624163E-2</v>
      </c>
      <c r="AY415">
        <f t="shared" si="328"/>
        <v>1.7311751970565363</v>
      </c>
      <c r="BB415" s="7">
        <f t="shared" si="336"/>
        <v>-1.5208582251745203E-2</v>
      </c>
      <c r="BC415" s="6">
        <f t="shared" si="337"/>
        <v>3.8459616005642579E-2</v>
      </c>
      <c r="BD415" s="6">
        <f t="shared" si="332"/>
        <v>1.1164487764196688E-2</v>
      </c>
      <c r="BE415" s="6">
        <f t="shared" si="333"/>
        <v>-5.5037863789555497E-2</v>
      </c>
      <c r="BG415">
        <f t="shared" si="334"/>
        <v>1.0196660687963253</v>
      </c>
      <c r="BJ415" s="4">
        <f t="shared" si="305"/>
        <v>92.660004000000001</v>
      </c>
      <c r="BK415" s="3">
        <f t="shared" si="306"/>
        <v>-3.5098729892384481E-2</v>
      </c>
      <c r="BL415" s="3"/>
      <c r="BM415" s="3">
        <f t="shared" si="307"/>
        <v>1.3076030758346747E-2</v>
      </c>
      <c r="BN415" s="3">
        <f t="shared" si="307"/>
        <v>-2.6092837935538498E-2</v>
      </c>
      <c r="BO415" s="3">
        <f t="shared" si="308"/>
        <v>-2.746307746200715E-2</v>
      </c>
      <c r="BP415" s="3"/>
      <c r="BQ415" s="3">
        <f t="shared" si="309"/>
        <v>1.3054062708399844E-2</v>
      </c>
      <c r="BR415" s="3">
        <f t="shared" si="309"/>
        <v>5.8513924797805039E-3</v>
      </c>
      <c r="BS415" s="3">
        <f t="shared" si="310"/>
        <v>-4.9991992689334561E-2</v>
      </c>
      <c r="BT415" s="3"/>
      <c r="BU415" s="3">
        <f t="shared" si="311"/>
        <v>1.1984561871835575E-2</v>
      </c>
      <c r="BV415" s="3">
        <f t="shared" si="311"/>
        <v>-7.1792218565624163E-2</v>
      </c>
      <c r="BW415" s="3">
        <f t="shared" si="312"/>
        <v>-1.5208582251745203E-2</v>
      </c>
      <c r="BX415" s="3"/>
      <c r="BY415" s="3">
        <f t="shared" si="313"/>
        <v>1.1164487764196688E-2</v>
      </c>
      <c r="BZ415" s="3">
        <f t="shared" si="313"/>
        <v>-5.5037863789555497E-2</v>
      </c>
    </row>
    <row r="416" spans="1:78" s="2" customFormat="1" hidden="1">
      <c r="A416" s="11">
        <v>42072</v>
      </c>
      <c r="B416">
        <v>94.25</v>
      </c>
      <c r="C416">
        <f t="shared" si="291"/>
        <v>100.449997</v>
      </c>
      <c r="D416">
        <f t="shared" si="292"/>
        <v>84.419998000000007</v>
      </c>
      <c r="E416" s="10">
        <f t="shared" si="296"/>
        <v>2.7668569235969914E-2</v>
      </c>
      <c r="F416" s="10">
        <f t="shared" si="297"/>
        <v>4.7836021348341536E-2</v>
      </c>
      <c r="G416" s="33">
        <f t="shared" si="314"/>
        <v>0.43747849191864868</v>
      </c>
      <c r="H416" s="33">
        <f t="shared" si="315"/>
        <v>0.68071851747539158</v>
      </c>
      <c r="I416" s="10">
        <f t="shared" si="298"/>
        <v>0.68071851747539158</v>
      </c>
      <c r="J416">
        <f t="shared" si="331"/>
        <v>0.71938711649273379</v>
      </c>
      <c r="K416">
        <f t="shared" si="289"/>
        <v>0.56792717632776701</v>
      </c>
      <c r="L416">
        <f t="shared" si="290"/>
        <v>8.0850278155664319E-4</v>
      </c>
      <c r="M416">
        <f t="shared" si="335"/>
        <v>1.698536777909736E-4</v>
      </c>
      <c r="N416">
        <f t="shared" si="299"/>
        <v>-5.7478419338910264E-4</v>
      </c>
      <c r="P416" s="2">
        <f t="shared" si="316"/>
        <v>1.5899959999999993</v>
      </c>
      <c r="Q416" s="2">
        <f t="shared" si="317"/>
        <v>1.5899959999999993</v>
      </c>
      <c r="R416" s="2">
        <f t="shared" si="318"/>
        <v>0</v>
      </c>
      <c r="S416" s="2">
        <f t="shared" si="338"/>
        <v>-0.59090877272727227</v>
      </c>
      <c r="T416" s="2">
        <f t="shared" si="339"/>
        <v>-0.59749949999999996</v>
      </c>
      <c r="U416" s="9">
        <f t="shared" si="300"/>
        <v>0.98896948487366487</v>
      </c>
      <c r="V416" s="9">
        <f t="shared" si="301"/>
        <v>49.722707783849287</v>
      </c>
      <c r="W416" s="9">
        <f t="shared" si="302"/>
        <v>0.45249562994535647</v>
      </c>
      <c r="X416" s="9">
        <f t="shared" si="340"/>
        <v>0.11510430721442286</v>
      </c>
      <c r="Y416" s="9">
        <f t="shared" si="303"/>
        <v>0.89896406123507022</v>
      </c>
      <c r="AA416" s="8">
        <f t="shared" si="304"/>
        <v>5.2702720234797713</v>
      </c>
      <c r="AD416" s="7">
        <f t="shared" si="319"/>
        <v>1.7013903171045574E-2</v>
      </c>
      <c r="AE416" s="6">
        <f t="shared" si="323"/>
        <v>-9.0424133606694535E-3</v>
      </c>
      <c r="AF416" s="6">
        <f t="shared" si="293"/>
        <v>1.310451072376061E-2</v>
      </c>
      <c r="AG416" s="6">
        <f t="shared" si="294"/>
        <v>2.6003631582233393E-2</v>
      </c>
      <c r="AI416">
        <f t="shared" si="295"/>
        <v>1.0615209661923484E-6</v>
      </c>
      <c r="AL416" s="7">
        <f t="shared" si="324"/>
        <v>-1.0604242887705443E-3</v>
      </c>
      <c r="AM416" s="6">
        <f t="shared" si="325"/>
        <v>-2.4945921188508094E-2</v>
      </c>
      <c r="AN416" s="6">
        <f t="shared" si="320"/>
        <v>1.3151224743499076E-2</v>
      </c>
      <c r="AO416" s="6">
        <f t="shared" si="321"/>
        <v>2.3652058059472025E-2</v>
      </c>
      <c r="AQ416">
        <f t="shared" si="322"/>
        <v>8.823656947139362E-7</v>
      </c>
      <c r="AT416" s="7">
        <f t="shared" si="329"/>
        <v>-4.5221860157076889E-2</v>
      </c>
      <c r="AU416" s="6">
        <f t="shared" si="330"/>
        <v>9.8363260917032208E-3</v>
      </c>
      <c r="AV416" s="6">
        <f t="shared" si="326"/>
        <v>1.1809717937121732E-2</v>
      </c>
      <c r="AW416" s="6">
        <f t="shared" si="327"/>
        <v>-5.5280695187983453E-2</v>
      </c>
      <c r="AY416">
        <f t="shared" si="328"/>
        <v>1.0264392822997106</v>
      </c>
      <c r="BB416" s="7">
        <f t="shared" si="336"/>
        <v>7.989390033478861E-3</v>
      </c>
      <c r="BC416" s="6">
        <f t="shared" si="337"/>
        <v>3.6259941656500247E-2</v>
      </c>
      <c r="BD416" s="6">
        <f t="shared" si="332"/>
        <v>1.1496920927813594E-2</v>
      </c>
      <c r="BE416" s="6">
        <f t="shared" si="333"/>
        <v>-2.9315032453938041E-2</v>
      </c>
      <c r="BG416">
        <f t="shared" si="334"/>
        <v>0.28927812116303453</v>
      </c>
      <c r="BJ416" s="4">
        <f t="shared" si="305"/>
        <v>94.25</v>
      </c>
      <c r="BK416" s="3">
        <f t="shared" si="306"/>
        <v>1.7013903171045574E-2</v>
      </c>
      <c r="BL416" s="3"/>
      <c r="BM416" s="3">
        <f t="shared" si="307"/>
        <v>1.310451072376061E-2</v>
      </c>
      <c r="BN416" s="3">
        <f t="shared" si="307"/>
        <v>2.6003631582233393E-2</v>
      </c>
      <c r="BO416" s="3">
        <f t="shared" si="308"/>
        <v>-1.0604242887705443E-3</v>
      </c>
      <c r="BP416" s="3"/>
      <c r="BQ416" s="3">
        <f t="shared" si="309"/>
        <v>1.3151224743499076E-2</v>
      </c>
      <c r="BR416" s="3">
        <f t="shared" si="309"/>
        <v>2.3652058059472025E-2</v>
      </c>
      <c r="BS416" s="3">
        <f t="shared" si="310"/>
        <v>-4.5221860157076889E-2</v>
      </c>
      <c r="BT416" s="3"/>
      <c r="BU416" s="3">
        <f t="shared" si="311"/>
        <v>1.1809717937121732E-2</v>
      </c>
      <c r="BV416" s="3">
        <f t="shared" si="311"/>
        <v>-5.5280695187983453E-2</v>
      </c>
      <c r="BW416" s="3">
        <f t="shared" si="312"/>
        <v>7.989390033478861E-3</v>
      </c>
      <c r="BX416" s="3"/>
      <c r="BY416" s="3">
        <f t="shared" si="313"/>
        <v>1.1496920927813594E-2</v>
      </c>
      <c r="BZ416" s="3">
        <f t="shared" si="313"/>
        <v>-2.9315032453938041E-2</v>
      </c>
    </row>
    <row r="417" spans="1:78" s="2" customFormat="1" hidden="1">
      <c r="A417" s="11">
        <v>42079</v>
      </c>
      <c r="B417">
        <v>96.839995999999999</v>
      </c>
      <c r="C417">
        <f t="shared" si="291"/>
        <v>100.449997</v>
      </c>
      <c r="D417">
        <f t="shared" si="292"/>
        <v>84.419998000000007</v>
      </c>
      <c r="E417" s="10">
        <f t="shared" si="296"/>
        <v>1.5895165282745857E-2</v>
      </c>
      <c r="F417" s="10">
        <f t="shared" si="297"/>
        <v>5.9609425301565593E-2</v>
      </c>
      <c r="G417" s="33">
        <f t="shared" si="314"/>
        <v>0.25132463039155611</v>
      </c>
      <c r="H417" s="33">
        <f t="shared" si="315"/>
        <v>0.84825699284977485</v>
      </c>
      <c r="I417" s="10">
        <f t="shared" si="298"/>
        <v>0.84825699284977485</v>
      </c>
      <c r="J417">
        <f t="shared" si="331"/>
        <v>0.71328731763226338</v>
      </c>
      <c r="K417">
        <f t="shared" si="289"/>
        <v>0.57451290782535014</v>
      </c>
      <c r="L417">
        <f t="shared" si="290"/>
        <v>8.8008292990372056E-4</v>
      </c>
      <c r="M417">
        <f t="shared" si="335"/>
        <v>2.9615650122257928E-4</v>
      </c>
      <c r="N417">
        <f t="shared" si="299"/>
        <v>-5.2553378581302718E-4</v>
      </c>
      <c r="P417" s="2">
        <f t="shared" si="316"/>
        <v>2.5899959999999993</v>
      </c>
      <c r="Q417" s="2">
        <f t="shared" si="317"/>
        <v>2.5899959999999993</v>
      </c>
      <c r="R417" s="2">
        <f t="shared" si="318"/>
        <v>0</v>
      </c>
      <c r="S417" s="2">
        <f t="shared" si="338"/>
        <v>-0.59090877272727227</v>
      </c>
      <c r="T417" s="2">
        <f t="shared" si="339"/>
        <v>-0.57999955000000014</v>
      </c>
      <c r="U417" s="9">
        <f t="shared" si="300"/>
        <v>1.018809019295398</v>
      </c>
      <c r="V417" s="9">
        <f t="shared" si="301"/>
        <v>50.465844443818739</v>
      </c>
      <c r="W417" s="9">
        <f t="shared" si="302"/>
        <v>0.4458074000056314</v>
      </c>
      <c r="X417" s="9">
        <f t="shared" si="340"/>
        <v>0.15576592730052091</v>
      </c>
      <c r="Y417" s="9">
        <f t="shared" si="303"/>
        <v>0.89859810665429529</v>
      </c>
      <c r="AA417" s="8">
        <f t="shared" si="304"/>
        <v>5.2571672905063771</v>
      </c>
      <c r="AD417" s="7">
        <f t="shared" si="319"/>
        <v>2.7109264436491025E-2</v>
      </c>
      <c r="AE417" s="6">
        <f t="shared" si="323"/>
        <v>2.2061583803768298E-2</v>
      </c>
      <c r="AF417" s="6">
        <f t="shared" si="293"/>
        <v>2.5301315853253799E-3</v>
      </c>
      <c r="AG417" s="6">
        <f t="shared" si="294"/>
        <v>5.1025376047026394E-3</v>
      </c>
      <c r="AI417">
        <f t="shared" si="295"/>
        <v>4.0872668771435711E-8</v>
      </c>
      <c r="AL417" s="7">
        <f t="shared" si="324"/>
        <v>9.0244377151520137E-3</v>
      </c>
      <c r="AM417" s="6">
        <f t="shared" si="325"/>
        <v>-7.0276090651082432E-3</v>
      </c>
      <c r="AN417" s="6">
        <f t="shared" si="320"/>
        <v>2.5537966401905331E-3</v>
      </c>
      <c r="AO417" s="6">
        <f t="shared" si="321"/>
        <v>1.5969612129988542E-2</v>
      </c>
      <c r="AQ417">
        <f t="shared" si="322"/>
        <v>4.0225317284270848E-7</v>
      </c>
      <c r="AT417" s="7">
        <f t="shared" si="329"/>
        <v>-3.6599970630727001E-2</v>
      </c>
      <c r="AU417" s="6">
        <f t="shared" si="330"/>
        <v>-3.7926974362308876E-3</v>
      </c>
      <c r="AV417" s="6">
        <f t="shared" si="326"/>
        <v>2.1065518845838232E-3</v>
      </c>
      <c r="AW417" s="6">
        <f t="shared" si="327"/>
        <v>-3.2692687042010407E-2</v>
      </c>
      <c r="AY417">
        <f t="shared" si="328"/>
        <v>0.35899426171419174</v>
      </c>
      <c r="BB417" s="7">
        <f t="shared" si="336"/>
        <v>1.9499027980109235E-2</v>
      </c>
      <c r="BC417" s="6">
        <f t="shared" si="337"/>
        <v>3.680842213124879E-2</v>
      </c>
      <c r="BD417" s="6">
        <f t="shared" si="332"/>
        <v>2.2703224563688186E-3</v>
      </c>
      <c r="BE417" s="6">
        <f t="shared" si="333"/>
        <v>-1.7960773212292027E-2</v>
      </c>
      <c r="BG417">
        <f t="shared" si="334"/>
        <v>0.10858876347212995</v>
      </c>
      <c r="BJ417" s="4">
        <f t="shared" si="305"/>
        <v>96.839995999999999</v>
      </c>
      <c r="BK417" s="3">
        <f t="shared" si="306"/>
        <v>2.7109264436491025E-2</v>
      </c>
      <c r="BL417" s="3"/>
      <c r="BM417" s="3">
        <f t="shared" si="307"/>
        <v>2.5301315853253799E-3</v>
      </c>
      <c r="BN417" s="3">
        <f t="shared" si="307"/>
        <v>5.1025376047026394E-3</v>
      </c>
      <c r="BO417" s="3">
        <f t="shared" si="308"/>
        <v>9.0244377151520137E-3</v>
      </c>
      <c r="BP417" s="3"/>
      <c r="BQ417" s="3">
        <f t="shared" si="309"/>
        <v>2.5537966401905331E-3</v>
      </c>
      <c r="BR417" s="3">
        <f t="shared" si="309"/>
        <v>1.5969612129988542E-2</v>
      </c>
      <c r="BS417" s="3">
        <f t="shared" si="310"/>
        <v>-3.6599970630727001E-2</v>
      </c>
      <c r="BT417" s="3"/>
      <c r="BU417" s="3">
        <f t="shared" si="311"/>
        <v>2.1065518845838232E-3</v>
      </c>
      <c r="BV417" s="3">
        <f t="shared" si="311"/>
        <v>-3.2692687042010407E-2</v>
      </c>
      <c r="BW417" s="3">
        <f t="shared" si="312"/>
        <v>1.9499027980109235E-2</v>
      </c>
      <c r="BX417" s="3"/>
      <c r="BY417" s="3">
        <f t="shared" si="313"/>
        <v>2.2703224563688186E-3</v>
      </c>
      <c r="BZ417" s="3">
        <f t="shared" si="313"/>
        <v>-1.7960773212292027E-2</v>
      </c>
    </row>
    <row r="418" spans="1:78" s="2" customFormat="1" hidden="1">
      <c r="A418" s="11">
        <v>42086</v>
      </c>
      <c r="B418">
        <v>96.440002000000007</v>
      </c>
      <c r="C418">
        <f t="shared" si="291"/>
        <v>100.449997</v>
      </c>
      <c r="D418">
        <f t="shared" si="292"/>
        <v>84.419998000000007</v>
      </c>
      <c r="E418" s="10">
        <f t="shared" si="296"/>
        <v>1.7692717401862554E-2</v>
      </c>
      <c r="F418" s="10">
        <f t="shared" si="297"/>
        <v>5.7811873182448882E-2</v>
      </c>
      <c r="G418" s="33">
        <f t="shared" si="314"/>
        <v>0.27974642493791141</v>
      </c>
      <c r="H418" s="33">
        <f t="shared" si="315"/>
        <v>0.82267737775805494</v>
      </c>
      <c r="I418" s="10">
        <f t="shared" si="298"/>
        <v>0.82267737775805494</v>
      </c>
      <c r="J418">
        <f t="shared" si="331"/>
        <v>0.69853448389639305</v>
      </c>
      <c r="K418">
        <f t="shared" si="289"/>
        <v>0.58086417702376536</v>
      </c>
      <c r="L418">
        <f t="shared" si="290"/>
        <v>9.2612633995704373E-4</v>
      </c>
      <c r="M418">
        <f t="shared" si="335"/>
        <v>4.1532340530206919E-4</v>
      </c>
      <c r="N418">
        <f t="shared" si="299"/>
        <v>-4.5972264118947714E-4</v>
      </c>
      <c r="P418" s="2">
        <f t="shared" si="316"/>
        <v>-0.39999399999999241</v>
      </c>
      <c r="Q418" s="2">
        <f t="shared" si="317"/>
        <v>0</v>
      </c>
      <c r="R418" s="2">
        <f t="shared" si="318"/>
        <v>-0.39999399999999241</v>
      </c>
      <c r="S418" s="2">
        <f t="shared" si="338"/>
        <v>-0.56136290909090869</v>
      </c>
      <c r="T418" s="2">
        <f t="shared" si="339"/>
        <v>-0.59649924999999937</v>
      </c>
      <c r="U418" s="9">
        <f t="shared" si="300"/>
        <v>0.94109575006323865</v>
      </c>
      <c r="V418" s="9">
        <f t="shared" si="301"/>
        <v>48.482706225727341</v>
      </c>
      <c r="W418" s="9">
        <f t="shared" si="302"/>
        <v>0.46365564396845393</v>
      </c>
      <c r="X418" s="9">
        <f t="shared" si="340"/>
        <v>4.7256123995205956E-2</v>
      </c>
      <c r="Y418" s="9">
        <f t="shared" si="303"/>
        <v>0.89957469488404318</v>
      </c>
      <c r="AA418" s="8">
        <f t="shared" si="304"/>
        <v>5.2613051001077009</v>
      </c>
      <c r="AD418" s="7">
        <f t="shared" si="319"/>
        <v>-4.1390167133580459E-3</v>
      </c>
      <c r="AE418" s="6">
        <f t="shared" si="323"/>
        <v>1.148512386156649E-2</v>
      </c>
      <c r="AF418" s="6">
        <f t="shared" si="293"/>
        <v>7.7822930601788376E-3</v>
      </c>
      <c r="AG418" s="6">
        <f t="shared" si="294"/>
        <v>-1.5633180282653182E-2</v>
      </c>
      <c r="AI418">
        <f t="shared" si="295"/>
        <v>3.8366770133427977E-7</v>
      </c>
      <c r="AL418" s="7">
        <f t="shared" si="324"/>
        <v>3.9984150894178269E-2</v>
      </c>
      <c r="AM418" s="6">
        <f t="shared" si="325"/>
        <v>5.1212717146381474E-3</v>
      </c>
      <c r="AN418" s="6">
        <f t="shared" si="320"/>
        <v>7.8712457476737656E-3</v>
      </c>
      <c r="AO418" s="6">
        <f t="shared" si="321"/>
        <v>3.4901380532476711E-2</v>
      </c>
      <c r="AQ418">
        <f t="shared" si="322"/>
        <v>1.9213034117866631E-6</v>
      </c>
      <c r="AT418" s="7">
        <f t="shared" si="329"/>
        <v>-3.7259512230133469E-3</v>
      </c>
      <c r="AU418" s="6">
        <f t="shared" si="330"/>
        <v>-1.2633911277395561E-2</v>
      </c>
      <c r="AV418" s="6">
        <f t="shared" si="326"/>
        <v>7.6934849425007558E-3</v>
      </c>
      <c r="AW418" s="6">
        <f t="shared" si="327"/>
        <v>8.947788335205752E-3</v>
      </c>
      <c r="AY418">
        <f t="shared" si="328"/>
        <v>2.6891664022390765E-2</v>
      </c>
      <c r="BB418" s="7">
        <f t="shared" si="336"/>
        <v>-1.0363665394944707E-3</v>
      </c>
      <c r="BC418" s="6">
        <f t="shared" si="337"/>
        <v>3.5037961204050672E-2</v>
      </c>
      <c r="BD418" s="6">
        <f t="shared" si="332"/>
        <v>7.2202562046784066E-3</v>
      </c>
      <c r="BE418" s="6">
        <f t="shared" si="333"/>
        <v>-3.6643212142234462E-2</v>
      </c>
      <c r="BG418">
        <f t="shared" si="334"/>
        <v>0.45198279480967041</v>
      </c>
      <c r="BJ418" s="4">
        <f t="shared" si="305"/>
        <v>96.440002000000007</v>
      </c>
      <c r="BK418" s="3">
        <f t="shared" si="306"/>
        <v>-4.1390167133580459E-3</v>
      </c>
      <c r="BL418" s="3"/>
      <c r="BM418" s="3">
        <f t="shared" si="307"/>
        <v>7.7822930601788376E-3</v>
      </c>
      <c r="BN418" s="3">
        <f t="shared" si="307"/>
        <v>-1.5633180282653182E-2</v>
      </c>
      <c r="BO418" s="3">
        <f t="shared" si="308"/>
        <v>3.9984150894178269E-2</v>
      </c>
      <c r="BP418" s="3"/>
      <c r="BQ418" s="3">
        <f t="shared" si="309"/>
        <v>7.8712457476737656E-3</v>
      </c>
      <c r="BR418" s="3">
        <f t="shared" si="309"/>
        <v>3.4901380532476711E-2</v>
      </c>
      <c r="BS418" s="3">
        <f t="shared" si="310"/>
        <v>-3.7259512230133469E-3</v>
      </c>
      <c r="BT418" s="3"/>
      <c r="BU418" s="3">
        <f t="shared" si="311"/>
        <v>7.6934849425007558E-3</v>
      </c>
      <c r="BV418" s="3">
        <f t="shared" si="311"/>
        <v>8.947788335205752E-3</v>
      </c>
      <c r="BW418" s="3">
        <f t="shared" si="312"/>
        <v>-1.0363665394944707E-3</v>
      </c>
      <c r="BX418" s="3"/>
      <c r="BY418" s="3">
        <f t="shared" si="313"/>
        <v>7.2202562046784066E-3</v>
      </c>
      <c r="BZ418" s="3">
        <f t="shared" si="313"/>
        <v>-3.6643212142234462E-2</v>
      </c>
    </row>
    <row r="419" spans="1:78" s="2" customFormat="1" hidden="1">
      <c r="A419" s="11">
        <v>42093</v>
      </c>
      <c r="B419">
        <v>96.580001999999993</v>
      </c>
      <c r="C419">
        <f t="shared" si="291"/>
        <v>100.449997</v>
      </c>
      <c r="D419">
        <f t="shared" si="292"/>
        <v>84.419998000000007</v>
      </c>
      <c r="E419" s="10">
        <f t="shared" si="296"/>
        <v>1.7062718056006693E-2</v>
      </c>
      <c r="F419" s="10">
        <f t="shared" si="297"/>
        <v>5.8441872528304718E-2</v>
      </c>
      <c r="G419" s="33">
        <f t="shared" si="314"/>
        <v>0.26978526065130803</v>
      </c>
      <c r="H419" s="33">
        <f t="shared" si="315"/>
        <v>0.83164242561599755</v>
      </c>
      <c r="I419" s="10">
        <f t="shared" si="298"/>
        <v>0.83164242561599755</v>
      </c>
      <c r="J419">
        <f t="shared" si="331"/>
        <v>0.68061257730434011</v>
      </c>
      <c r="K419">
        <f t="shared" si="289"/>
        <v>0.5865763421127228</v>
      </c>
      <c r="L419">
        <f t="shared" si="290"/>
        <v>9.455213146573921E-4</v>
      </c>
      <c r="M419">
        <f t="shared" si="335"/>
        <v>5.2420066080972124E-4</v>
      </c>
      <c r="N419">
        <f t="shared" si="299"/>
        <v>-3.7918858846290381E-4</v>
      </c>
      <c r="P419" s="2">
        <f t="shared" si="316"/>
        <v>0.13999999999998636</v>
      </c>
      <c r="Q419" s="2">
        <f t="shared" si="317"/>
        <v>0.13999999999998636</v>
      </c>
      <c r="R419" s="2">
        <f t="shared" si="318"/>
        <v>0</v>
      </c>
      <c r="S419" s="2">
        <f t="shared" si="338"/>
        <v>-0.54545386363636339</v>
      </c>
      <c r="T419" s="2">
        <f t="shared" si="339"/>
        <v>-0.57949944999999947</v>
      </c>
      <c r="U419" s="9">
        <f t="shared" si="300"/>
        <v>0.94125001091263139</v>
      </c>
      <c r="V419" s="9">
        <f t="shared" si="301"/>
        <v>48.486800032012653</v>
      </c>
      <c r="W419" s="9">
        <f t="shared" si="302"/>
        <v>0.46361879971188613</v>
      </c>
      <c r="X419" s="9">
        <f t="shared" si="340"/>
        <v>4.7480121551572316E-2</v>
      </c>
      <c r="Y419" s="9">
        <f t="shared" si="303"/>
        <v>0.89957267890603587</v>
      </c>
      <c r="AA419" s="8">
        <f t="shared" si="304"/>
        <v>5.2434248673337995</v>
      </c>
      <c r="AD419" s="7">
        <f t="shared" si="319"/>
        <v>1.4506271023637589E-3</v>
      </c>
      <c r="AE419" s="6">
        <f t="shared" si="323"/>
        <v>-1.3441948054971435E-3</v>
      </c>
      <c r="AF419" s="6">
        <f t="shared" si="293"/>
        <v>1.4021761663191587E-3</v>
      </c>
      <c r="AG419" s="6">
        <f t="shared" si="294"/>
        <v>2.7902537416818933E-3</v>
      </c>
      <c r="AI419">
        <f t="shared" si="295"/>
        <v>1.2222160036059351E-8</v>
      </c>
      <c r="AL419" s="7">
        <f t="shared" si="324"/>
        <v>2.4420874825496482E-2</v>
      </c>
      <c r="AM419" s="6">
        <f t="shared" si="325"/>
        <v>1.8092259786514055E-2</v>
      </c>
      <c r="AN419" s="6">
        <f t="shared" si="320"/>
        <v>1.4045659167704809E-3</v>
      </c>
      <c r="AO419" s="6">
        <f t="shared" si="321"/>
        <v>6.4207783507352276E-3</v>
      </c>
      <c r="AQ419">
        <f t="shared" si="322"/>
        <v>6.5025859036703771E-8</v>
      </c>
      <c r="AT419" s="7">
        <f t="shared" si="329"/>
        <v>1.3971700534534929E-2</v>
      </c>
      <c r="AU419" s="6">
        <f t="shared" si="330"/>
        <v>-1.4450138693759508E-2</v>
      </c>
      <c r="AV419" s="6">
        <f t="shared" si="326"/>
        <v>1.41532145340901E-3</v>
      </c>
      <c r="AW419" s="6">
        <f t="shared" si="327"/>
        <v>2.8238976740824678E-2</v>
      </c>
      <c r="AY419">
        <f t="shared" si="328"/>
        <v>0.26784539490538073</v>
      </c>
      <c r="BB419" s="7">
        <f t="shared" si="336"/>
        <v>-8.5572146927925478E-3</v>
      </c>
      <c r="BC419" s="6">
        <f t="shared" si="337"/>
        <v>3.0328899274231821E-2</v>
      </c>
      <c r="BD419" s="6">
        <f t="shared" si="332"/>
        <v>1.3242430303001659E-3</v>
      </c>
      <c r="BE419" s="6">
        <f t="shared" si="333"/>
        <v>-3.9134259597575986E-2</v>
      </c>
      <c r="BG419">
        <f t="shared" si="334"/>
        <v>0.5155242185776594</v>
      </c>
      <c r="BJ419" s="4">
        <f t="shared" si="305"/>
        <v>96.580001999999993</v>
      </c>
      <c r="BK419" s="3">
        <f t="shared" si="306"/>
        <v>1.4506271023637589E-3</v>
      </c>
      <c r="BL419" s="3"/>
      <c r="BM419" s="3">
        <f t="shared" si="307"/>
        <v>1.4021761663191587E-3</v>
      </c>
      <c r="BN419" s="3">
        <f t="shared" si="307"/>
        <v>2.7902537416818933E-3</v>
      </c>
      <c r="BO419" s="3">
        <f t="shared" si="308"/>
        <v>2.4420874825496482E-2</v>
      </c>
      <c r="BP419" s="3"/>
      <c r="BQ419" s="3">
        <f t="shared" si="309"/>
        <v>1.4045659167704809E-3</v>
      </c>
      <c r="BR419" s="3">
        <f t="shared" si="309"/>
        <v>6.4207783507352276E-3</v>
      </c>
      <c r="BS419" s="3">
        <f t="shared" si="310"/>
        <v>1.3971700534534929E-2</v>
      </c>
      <c r="BT419" s="3"/>
      <c r="BU419" s="3">
        <f t="shared" si="311"/>
        <v>1.41532145340901E-3</v>
      </c>
      <c r="BV419" s="3">
        <f t="shared" si="311"/>
        <v>2.8238976740824678E-2</v>
      </c>
      <c r="BW419" s="3">
        <f t="shared" si="312"/>
        <v>-8.5572146927925478E-3</v>
      </c>
      <c r="BX419" s="3"/>
      <c r="BY419" s="3">
        <f t="shared" si="313"/>
        <v>1.3242430303001659E-3</v>
      </c>
      <c r="BZ419" s="3">
        <f t="shared" si="313"/>
        <v>-3.9134259597575986E-2</v>
      </c>
    </row>
    <row r="420" spans="1:78" s="2" customFormat="1" hidden="1">
      <c r="A420" s="11">
        <v>42100</v>
      </c>
      <c r="B420">
        <v>95.949996999999996</v>
      </c>
      <c r="C420">
        <f t="shared" si="291"/>
        <v>100.449997</v>
      </c>
      <c r="D420">
        <f t="shared" si="292"/>
        <v>84.419998000000007</v>
      </c>
      <c r="E420" s="10">
        <f t="shared" si="296"/>
        <v>1.9904962621085102E-2</v>
      </c>
      <c r="F420" s="10">
        <f t="shared" si="297"/>
        <v>5.5599627963226303E-2</v>
      </c>
      <c r="G420" s="33">
        <f t="shared" si="314"/>
        <v>0.31472509311572022</v>
      </c>
      <c r="H420" s="33">
        <f t="shared" si="315"/>
        <v>0.79119657639802643</v>
      </c>
      <c r="I420" s="10">
        <f t="shared" si="298"/>
        <v>0.79119657639802643</v>
      </c>
      <c r="J420">
        <f t="shared" si="331"/>
        <v>0.65477382026324882</v>
      </c>
      <c r="K420">
        <f t="shared" si="289"/>
        <v>0.59165676155462144</v>
      </c>
      <c r="L420">
        <f t="shared" si="290"/>
        <v>9.3941237090057689E-4</v>
      </c>
      <c r="M420">
        <f t="shared" si="335"/>
        <v>6.198165599045313E-4</v>
      </c>
      <c r="N420">
        <f t="shared" si="299"/>
        <v>-2.8763622989644104E-4</v>
      </c>
      <c r="P420" s="2">
        <f t="shared" si="316"/>
        <v>-0.63000499999999704</v>
      </c>
      <c r="Q420" s="2">
        <f t="shared" si="317"/>
        <v>0</v>
      </c>
      <c r="R420" s="2">
        <f t="shared" si="318"/>
        <v>-0.63000499999999704</v>
      </c>
      <c r="S420" s="2">
        <f t="shared" si="338"/>
        <v>-0.57090863636363565</v>
      </c>
      <c r="T420" s="2">
        <f t="shared" si="339"/>
        <v>-0.61099969999999926</v>
      </c>
      <c r="U420" s="9">
        <f t="shared" si="300"/>
        <v>0.93438447901633392</v>
      </c>
      <c r="V420" s="9">
        <f t="shared" si="301"/>
        <v>48.303968996457399</v>
      </c>
      <c r="W420" s="9">
        <f t="shared" si="302"/>
        <v>0.46526427903188344</v>
      </c>
      <c r="X420" s="9">
        <f t="shared" si="340"/>
        <v>3.7476300574686053E-2</v>
      </c>
      <c r="Y420" s="9">
        <f t="shared" si="303"/>
        <v>0.89966271329482794</v>
      </c>
      <c r="AA420" s="8">
        <f t="shared" si="304"/>
        <v>5.2194131763600637</v>
      </c>
      <c r="AD420" s="7">
        <f t="shared" si="319"/>
        <v>-6.544509966192864E-3</v>
      </c>
      <c r="AE420" s="6">
        <f t="shared" si="323"/>
        <v>-2.5469414319145523E-3</v>
      </c>
      <c r="AF420" s="6">
        <f t="shared" si="293"/>
        <v>2.0079795901618834E-3</v>
      </c>
      <c r="AG420" s="6">
        <f t="shared" si="294"/>
        <v>-4.0092319741365495E-3</v>
      </c>
      <c r="AI420">
        <f t="shared" si="295"/>
        <v>2.523381636175644E-8</v>
      </c>
      <c r="AL420" s="7">
        <f t="shared" si="324"/>
        <v>-9.2328995771872261E-3</v>
      </c>
      <c r="AM420" s="6">
        <f t="shared" si="325"/>
        <v>1.6049140964409885E-2</v>
      </c>
      <c r="AN420" s="6">
        <f t="shared" si="320"/>
        <v>2.0132422774222299E-3</v>
      </c>
      <c r="AO420" s="6">
        <f t="shared" si="321"/>
        <v>-2.5166784346304483E-2</v>
      </c>
      <c r="AQ420">
        <f t="shared" si="322"/>
        <v>9.9900163144068835E-7</v>
      </c>
      <c r="AT420" s="7">
        <f t="shared" si="329"/>
        <v>1.6815940570533053E-2</v>
      </c>
      <c r="AU420" s="6">
        <f t="shared" si="330"/>
        <v>-1.4652966662997929E-2</v>
      </c>
      <c r="AV420" s="6">
        <f t="shared" si="326"/>
        <v>2.0373256376003631E-3</v>
      </c>
      <c r="AW420" s="6">
        <f t="shared" si="327"/>
        <v>3.1191707847192579E-2</v>
      </c>
      <c r="AY420">
        <f t="shared" si="328"/>
        <v>0.32678685700561577</v>
      </c>
      <c r="BB420" s="7">
        <f t="shared" si="336"/>
        <v>-2.7345495297773088E-2</v>
      </c>
      <c r="BC420" s="6">
        <f t="shared" si="337"/>
        <v>2.2988960858574593E-2</v>
      </c>
      <c r="BD420" s="6">
        <f t="shared" si="332"/>
        <v>1.8464747620085045E-3</v>
      </c>
      <c r="BE420" s="6">
        <f t="shared" si="333"/>
        <v>-5.0627627681333415E-2</v>
      </c>
      <c r="BG420">
        <f t="shared" si="334"/>
        <v>0.86279969854048877</v>
      </c>
      <c r="BJ420" s="4">
        <f t="shared" si="305"/>
        <v>95.949996999999996</v>
      </c>
      <c r="BK420" s="3">
        <f t="shared" si="306"/>
        <v>-6.544509966192864E-3</v>
      </c>
      <c r="BL420" s="3"/>
      <c r="BM420" s="3">
        <f t="shared" si="307"/>
        <v>2.0079795901618834E-3</v>
      </c>
      <c r="BN420" s="3">
        <f t="shared" si="307"/>
        <v>-4.0092319741365495E-3</v>
      </c>
      <c r="BO420" s="3">
        <f t="shared" si="308"/>
        <v>-9.2328995771872261E-3</v>
      </c>
      <c r="BP420" s="3"/>
      <c r="BQ420" s="3">
        <f t="shared" si="309"/>
        <v>2.0132422774222299E-3</v>
      </c>
      <c r="BR420" s="3">
        <f t="shared" si="309"/>
        <v>-2.5166784346304483E-2</v>
      </c>
      <c r="BS420" s="3">
        <f t="shared" si="310"/>
        <v>1.6815940570533053E-2</v>
      </c>
      <c r="BT420" s="3"/>
      <c r="BU420" s="3">
        <f t="shared" si="311"/>
        <v>2.0373256376003631E-3</v>
      </c>
      <c r="BV420" s="3">
        <f t="shared" si="311"/>
        <v>3.1191707847192579E-2</v>
      </c>
      <c r="BW420" s="3">
        <f t="shared" si="312"/>
        <v>-2.7345495297773088E-2</v>
      </c>
      <c r="BX420" s="3"/>
      <c r="BY420" s="3">
        <f t="shared" si="313"/>
        <v>1.8464747620085045E-3</v>
      </c>
      <c r="BZ420" s="3">
        <f t="shared" si="313"/>
        <v>-5.0627627681333415E-2</v>
      </c>
    </row>
    <row r="421" spans="1:78" s="2" customFormat="1" hidden="1">
      <c r="A421" s="11">
        <v>42107</v>
      </c>
      <c r="B421">
        <v>96.900002000000001</v>
      </c>
      <c r="C421">
        <f t="shared" si="291"/>
        <v>100.449997</v>
      </c>
      <c r="D421">
        <f t="shared" si="292"/>
        <v>84.419998000000007</v>
      </c>
      <c r="E421" s="10">
        <f t="shared" si="296"/>
        <v>1.5626142099268738E-2</v>
      </c>
      <c r="F421" s="10">
        <f t="shared" si="297"/>
        <v>5.9878448485042694E-2</v>
      </c>
      <c r="G421" s="33">
        <f t="shared" si="314"/>
        <v>0.24707100037567076</v>
      </c>
      <c r="H421" s="33">
        <f t="shared" si="315"/>
        <v>0.85208525986407146</v>
      </c>
      <c r="I421" s="10">
        <f t="shared" si="298"/>
        <v>0.85208525986407146</v>
      </c>
      <c r="J421">
        <f t="shared" si="331"/>
        <v>0.6252965070740838</v>
      </c>
      <c r="K421">
        <f t="shared" si="289"/>
        <v>0.59583939795850271</v>
      </c>
      <c r="L421">
        <f t="shared" si="290"/>
        <v>9.1132485228307412E-4</v>
      </c>
      <c r="M421">
        <f t="shared" si="335"/>
        <v>6.9964991560377649E-4</v>
      </c>
      <c r="N421">
        <f t="shared" si="299"/>
        <v>-1.9050744301136788E-4</v>
      </c>
      <c r="P421" s="2">
        <f t="shared" si="316"/>
        <v>0.95000500000000443</v>
      </c>
      <c r="Q421" s="2">
        <f t="shared" si="317"/>
        <v>0.95000500000000443</v>
      </c>
      <c r="R421" s="2">
        <f t="shared" si="318"/>
        <v>0</v>
      </c>
      <c r="S421" s="2">
        <f t="shared" si="338"/>
        <v>-0.5554542727272721</v>
      </c>
      <c r="T421" s="2">
        <f t="shared" si="339"/>
        <v>-0.61099969999999926</v>
      </c>
      <c r="U421" s="9">
        <f t="shared" si="300"/>
        <v>0.90909090909090917</v>
      </c>
      <c r="V421" s="9">
        <f t="shared" si="301"/>
        <v>47.61904761904762</v>
      </c>
      <c r="W421" s="9">
        <f t="shared" si="302"/>
        <v>0.47142857142857147</v>
      </c>
      <c r="X421" s="9">
        <f t="shared" si="340"/>
        <v>0</v>
      </c>
      <c r="Y421" s="9">
        <f t="shared" si="303"/>
        <v>0.9</v>
      </c>
      <c r="AA421" s="8">
        <f t="shared" si="304"/>
        <v>5.1965345710596438</v>
      </c>
      <c r="AD421" s="7">
        <f t="shared" si="319"/>
        <v>9.8523483491312746E-3</v>
      </c>
      <c r="AE421" s="6">
        <f t="shared" si="323"/>
        <v>1.6539191914692053E-3</v>
      </c>
      <c r="AF421" s="6">
        <f t="shared" si="293"/>
        <v>4.117262050873865E-3</v>
      </c>
      <c r="AG421" s="6">
        <f t="shared" si="294"/>
        <v>8.2056788930445438E-3</v>
      </c>
      <c r="AI421">
        <f t="shared" si="295"/>
        <v>1.0570355745016754E-7</v>
      </c>
      <c r="AL421" s="7">
        <f t="shared" si="324"/>
        <v>4.7584654853022827E-3</v>
      </c>
      <c r="AM421" s="6">
        <f t="shared" si="325"/>
        <v>1.4982647906947453E-2</v>
      </c>
      <c r="AN421" s="6">
        <f t="shared" si="320"/>
        <v>4.1503079167703313E-3</v>
      </c>
      <c r="AO421" s="6">
        <f t="shared" si="321"/>
        <v>-1.0039735024467256E-2</v>
      </c>
      <c r="AQ421">
        <f t="shared" si="322"/>
        <v>1.589846677626412E-7</v>
      </c>
      <c r="AT421" s="7">
        <f t="shared" si="329"/>
        <v>9.6438864870960709E-3</v>
      </c>
      <c r="AU421" s="6">
        <f t="shared" si="330"/>
        <v>-1.262875433115951E-2</v>
      </c>
      <c r="AV421" s="6">
        <f t="shared" si="326"/>
        <v>4.196266544604357E-3</v>
      </c>
      <c r="AW421" s="6">
        <f t="shared" si="327"/>
        <v>2.1980560841905326E-2</v>
      </c>
      <c r="AY421">
        <f t="shared" si="328"/>
        <v>0.16227955619606269</v>
      </c>
      <c r="BB421" s="7">
        <f t="shared" si="336"/>
        <v>-3.598052185878288E-2</v>
      </c>
      <c r="BC421" s="6">
        <f t="shared" si="337"/>
        <v>1.3845464317078199E-2</v>
      </c>
      <c r="BD421" s="6">
        <f t="shared" si="332"/>
        <v>3.7062970201302428E-3</v>
      </c>
      <c r="BE421" s="6">
        <f t="shared" si="333"/>
        <v>-5.007978070022856E-2</v>
      </c>
      <c r="BG421">
        <f t="shared" si="334"/>
        <v>0.84422783336466933</v>
      </c>
      <c r="BJ421" s="4">
        <f t="shared" si="305"/>
        <v>96.900002000000001</v>
      </c>
      <c r="BK421" s="3">
        <f t="shared" si="306"/>
        <v>9.8523483491312746E-3</v>
      </c>
      <c r="BL421" s="3"/>
      <c r="BM421" s="3">
        <f t="shared" si="307"/>
        <v>4.117262050873865E-3</v>
      </c>
      <c r="BN421" s="3">
        <f t="shared" si="307"/>
        <v>8.2056788930445438E-3</v>
      </c>
      <c r="BO421" s="3">
        <f t="shared" si="308"/>
        <v>4.7584654853022827E-3</v>
      </c>
      <c r="BP421" s="3"/>
      <c r="BQ421" s="3">
        <f t="shared" si="309"/>
        <v>4.1503079167703313E-3</v>
      </c>
      <c r="BR421" s="3">
        <f t="shared" si="309"/>
        <v>-1.0039735024467256E-2</v>
      </c>
      <c r="BS421" s="3">
        <f t="shared" si="310"/>
        <v>9.6438864870960709E-3</v>
      </c>
      <c r="BT421" s="3"/>
      <c r="BU421" s="3">
        <f t="shared" si="311"/>
        <v>4.196266544604357E-3</v>
      </c>
      <c r="BV421" s="3">
        <f t="shared" si="311"/>
        <v>2.1980560841905326E-2</v>
      </c>
      <c r="BW421" s="3">
        <f t="shared" si="312"/>
        <v>-3.598052185878288E-2</v>
      </c>
      <c r="BX421" s="3"/>
      <c r="BY421" s="3">
        <f t="shared" si="313"/>
        <v>3.7062970201302428E-3</v>
      </c>
      <c r="BZ421" s="3">
        <f t="shared" si="313"/>
        <v>-5.007978070022856E-2</v>
      </c>
    </row>
    <row r="422" spans="1:78" s="2" customFormat="1" hidden="1">
      <c r="A422" s="11">
        <v>42114</v>
      </c>
      <c r="B422">
        <v>95.900002000000001</v>
      </c>
      <c r="C422">
        <f t="shared" si="291"/>
        <v>100.449997</v>
      </c>
      <c r="D422">
        <f t="shared" si="292"/>
        <v>84.419998000000007</v>
      </c>
      <c r="E422" s="10">
        <f t="shared" si="296"/>
        <v>2.0131311885900526E-2</v>
      </c>
      <c r="F422" s="10">
        <f t="shared" si="297"/>
        <v>5.5373278698410883E-2</v>
      </c>
      <c r="G422" s="33">
        <f t="shared" si="314"/>
        <v>0.31830398923332698</v>
      </c>
      <c r="H422" s="33">
        <f t="shared" si="315"/>
        <v>0.78797556989218043</v>
      </c>
      <c r="I422" s="10">
        <f t="shared" si="298"/>
        <v>0.78797556989218043</v>
      </c>
      <c r="J422">
        <f t="shared" si="331"/>
        <v>0.60704432601163261</v>
      </c>
      <c r="K422">
        <f t="shared" si="289"/>
        <v>0.59943668922617355</v>
      </c>
      <c r="L422">
        <f t="shared" si="290"/>
        <v>8.6537415975404498E-4</v>
      </c>
      <c r="M422">
        <f t="shared" si="335"/>
        <v>7.6195016516063697E-4</v>
      </c>
      <c r="N422">
        <f t="shared" si="299"/>
        <v>-9.3081595134067216E-5</v>
      </c>
      <c r="P422" s="2">
        <f t="shared" si="316"/>
        <v>-1</v>
      </c>
      <c r="Q422" s="2">
        <f t="shared" si="317"/>
        <v>0</v>
      </c>
      <c r="R422" s="2">
        <f t="shared" si="318"/>
        <v>-1</v>
      </c>
      <c r="S422" s="2">
        <f t="shared" si="338"/>
        <v>-0.60090881818181752</v>
      </c>
      <c r="T422" s="2">
        <f t="shared" si="339"/>
        <v>-0.60099984999999878</v>
      </c>
      <c r="U422" s="9">
        <f t="shared" si="300"/>
        <v>0.99984853271064666</v>
      </c>
      <c r="V422" s="9">
        <f t="shared" si="301"/>
        <v>49.996213030965201</v>
      </c>
      <c r="W422" s="9">
        <f t="shared" si="302"/>
        <v>0.45003408272131318</v>
      </c>
      <c r="X422" s="9">
        <f t="shared" si="340"/>
        <v>0.13006947721456633</v>
      </c>
      <c r="Y422" s="9">
        <f t="shared" si="303"/>
        <v>0.89882937470506896</v>
      </c>
      <c r="AA422" s="8">
        <f t="shared" si="304"/>
        <v>5.1558147018428802</v>
      </c>
      <c r="AD422" s="7">
        <f t="shared" si="319"/>
        <v>-1.0373536792105585E-2</v>
      </c>
      <c r="AE422" s="6">
        <f t="shared" si="323"/>
        <v>-2.6059422148715528E-4</v>
      </c>
      <c r="AF422" s="6">
        <f t="shared" si="293"/>
        <v>5.0964065547754586E-3</v>
      </c>
      <c r="AG422" s="6">
        <f t="shared" si="294"/>
        <v>-1.0114984578127954E-2</v>
      </c>
      <c r="AI422">
        <f t="shared" si="295"/>
        <v>1.6061681792114027E-7</v>
      </c>
      <c r="AL422" s="7">
        <f t="shared" si="324"/>
        <v>-7.0656984091670679E-3</v>
      </c>
      <c r="AM422" s="6">
        <f t="shared" si="325"/>
        <v>3.220185581111118E-3</v>
      </c>
      <c r="AN422" s="6">
        <f t="shared" si="320"/>
        <v>5.1423933580997056E-3</v>
      </c>
      <c r="AO422" s="6">
        <f t="shared" si="321"/>
        <v>-1.0232079273168533E-2</v>
      </c>
      <c r="AQ422">
        <f t="shared" si="322"/>
        <v>1.6513477326877774E-7</v>
      </c>
      <c r="AT422" s="7">
        <f t="shared" si="329"/>
        <v>3.4369079587375083E-2</v>
      </c>
      <c r="AU422" s="6">
        <f t="shared" si="330"/>
        <v>-7.5923959400765817E-3</v>
      </c>
      <c r="AV422" s="6">
        <f t="shared" si="326"/>
        <v>5.1990148910132676E-3</v>
      </c>
      <c r="AW422" s="6">
        <f t="shared" si="327"/>
        <v>4.1753311574103114E-2</v>
      </c>
      <c r="AY422">
        <f t="shared" si="328"/>
        <v>0.58555558166793109</v>
      </c>
      <c r="BB422" s="7">
        <f t="shared" si="336"/>
        <v>-9.3410225298167573E-3</v>
      </c>
      <c r="BC422" s="6">
        <f t="shared" si="337"/>
        <v>5.0714237745371907E-3</v>
      </c>
      <c r="BD422" s="6">
        <f t="shared" si="332"/>
        <v>5.1437135641289461E-3</v>
      </c>
      <c r="BE422" s="6">
        <f t="shared" si="333"/>
        <v>-1.4326430129184966E-2</v>
      </c>
      <c r="BG422">
        <f t="shared" si="334"/>
        <v>6.9089301438457318E-2</v>
      </c>
      <c r="BJ422" s="4">
        <f t="shared" si="305"/>
        <v>95.900002000000001</v>
      </c>
      <c r="BK422" s="3">
        <f t="shared" si="306"/>
        <v>-1.0373536792105585E-2</v>
      </c>
      <c r="BL422" s="3"/>
      <c r="BM422" s="3">
        <f t="shared" si="307"/>
        <v>5.0964065547754586E-3</v>
      </c>
      <c r="BN422" s="3">
        <f t="shared" si="307"/>
        <v>-1.0114984578127954E-2</v>
      </c>
      <c r="BO422" s="3">
        <f t="shared" si="308"/>
        <v>-7.0656984091670679E-3</v>
      </c>
      <c r="BP422" s="3"/>
      <c r="BQ422" s="3">
        <f t="shared" si="309"/>
        <v>5.1423933580997056E-3</v>
      </c>
      <c r="BR422" s="3">
        <f t="shared" si="309"/>
        <v>-1.0232079273168533E-2</v>
      </c>
      <c r="BS422" s="3">
        <f t="shared" si="310"/>
        <v>3.4369079587375083E-2</v>
      </c>
      <c r="BT422" s="3"/>
      <c r="BU422" s="3">
        <f t="shared" si="311"/>
        <v>5.1990148910132676E-3</v>
      </c>
      <c r="BV422" s="3">
        <f t="shared" si="311"/>
        <v>4.1753311574103114E-2</v>
      </c>
      <c r="BW422" s="3">
        <f t="shared" si="312"/>
        <v>-9.3410225298167573E-3</v>
      </c>
      <c r="BX422" s="3"/>
      <c r="BY422" s="3">
        <f t="shared" si="313"/>
        <v>5.1437135641289461E-3</v>
      </c>
      <c r="BZ422" s="3">
        <f t="shared" si="313"/>
        <v>-1.4326430129184966E-2</v>
      </c>
    </row>
    <row r="423" spans="1:78" s="2" customFormat="1" hidden="1">
      <c r="A423" s="11">
        <v>42121</v>
      </c>
      <c r="B423">
        <v>92.129997000000003</v>
      </c>
      <c r="C423">
        <f t="shared" si="291"/>
        <v>100.449997</v>
      </c>
      <c r="D423">
        <f t="shared" si="292"/>
        <v>85.75</v>
      </c>
      <c r="E423" s="10">
        <f t="shared" si="296"/>
        <v>3.7548871092862916E-2</v>
      </c>
      <c r="F423" s="10">
        <f t="shared" si="297"/>
        <v>3.1166928306129389E-2</v>
      </c>
      <c r="G423" s="33">
        <f t="shared" si="314"/>
        <v>0.5936997811075132</v>
      </c>
      <c r="H423" s="33">
        <f t="shared" si="315"/>
        <v>0.44351316503344113</v>
      </c>
      <c r="I423" s="10">
        <f t="shared" si="298"/>
        <v>0.5936997811075132</v>
      </c>
      <c r="J423">
        <f t="shared" si="331"/>
        <v>0.58239210545438103</v>
      </c>
      <c r="K423">
        <f t="shared" si="289"/>
        <v>0.60214739907134285</v>
      </c>
      <c r="L423">
        <f t="shared" si="290"/>
        <v>8.0346807267358915E-4</v>
      </c>
      <c r="M423">
        <f t="shared" si="335"/>
        <v>8.0532944012380971E-4</v>
      </c>
      <c r="N423">
        <f t="shared" si="299"/>
        <v>1.6752307051985053E-6</v>
      </c>
      <c r="P423" s="2">
        <f t="shared" si="316"/>
        <v>-3.7700049999999976</v>
      </c>
      <c r="Q423" s="2">
        <f t="shared" si="317"/>
        <v>0</v>
      </c>
      <c r="R423" s="2">
        <f t="shared" si="318"/>
        <v>-3.7700049999999976</v>
      </c>
      <c r="S423" s="2">
        <f t="shared" si="338"/>
        <v>-0.77227268181818109</v>
      </c>
      <c r="T423" s="2">
        <f t="shared" si="339"/>
        <v>-0.78950009999999859</v>
      </c>
      <c r="U423" s="9">
        <f t="shared" si="300"/>
        <v>0.97817933375585697</v>
      </c>
      <c r="V423" s="9">
        <f t="shared" si="301"/>
        <v>49.448465923392462</v>
      </c>
      <c r="W423" s="9">
        <f t="shared" si="302"/>
        <v>0.45496380668946784</v>
      </c>
      <c r="X423" s="9">
        <f t="shared" si="340"/>
        <v>0.10009883252547593</v>
      </c>
      <c r="Y423" s="9">
        <f t="shared" si="303"/>
        <v>0.89909911050727076</v>
      </c>
      <c r="AA423" s="8">
        <f t="shared" si="304"/>
        <v>5.1364566978818251</v>
      </c>
      <c r="AD423" s="7">
        <f t="shared" si="319"/>
        <v>-4.0105412186292683E-2</v>
      </c>
      <c r="AE423" s="6">
        <f t="shared" si="323"/>
        <v>-2.5239474489199134E-2</v>
      </c>
      <c r="AF423" s="6">
        <f t="shared" si="293"/>
        <v>7.4609818249769828E-3</v>
      </c>
      <c r="AG423" s="6">
        <f t="shared" si="294"/>
        <v>-1.4960701740293594E-2</v>
      </c>
      <c r="AI423">
        <f t="shared" si="295"/>
        <v>3.513698533155789E-7</v>
      </c>
      <c r="AL423" s="7">
        <f t="shared" si="324"/>
        <v>-4.0626600629266804E-2</v>
      </c>
      <c r="AM423" s="6">
        <f t="shared" si="325"/>
        <v>-1.3041683282579705E-2</v>
      </c>
      <c r="AN423" s="6">
        <f t="shared" si="320"/>
        <v>7.5530152066846995E-3</v>
      </c>
      <c r="AO423" s="6">
        <f t="shared" si="321"/>
        <v>-2.7792199675561055E-2</v>
      </c>
      <c r="AQ423">
        <f t="shared" si="322"/>
        <v>1.2183065659404669E-6</v>
      </c>
      <c r="AT423" s="7">
        <f t="shared" si="329"/>
        <v>-2.2750235769963139E-2</v>
      </c>
      <c r="AU423" s="6">
        <f t="shared" si="330"/>
        <v>-4.1871763251551553E-3</v>
      </c>
      <c r="AV423" s="6">
        <f t="shared" si="326"/>
        <v>7.6266130677295875E-3</v>
      </c>
      <c r="AW423" s="6">
        <f t="shared" si="327"/>
        <v>-1.8669374329654612E-2</v>
      </c>
      <c r="AY423">
        <f t="shared" si="328"/>
        <v>0.11707004888413548</v>
      </c>
      <c r="BB423" s="7">
        <f t="shared" si="336"/>
        <v>-3.3199410060924785E-2</v>
      </c>
      <c r="BC423" s="6">
        <f t="shared" si="337"/>
        <v>-2.4057456743426572E-3</v>
      </c>
      <c r="BD423" s="6">
        <f t="shared" si="332"/>
        <v>7.6850142543869277E-3</v>
      </c>
      <c r="BE423" s="6">
        <f t="shared" si="333"/>
        <v>-3.0872565625378368E-2</v>
      </c>
      <c r="BG423">
        <f t="shared" si="334"/>
        <v>0.32083391764455088</v>
      </c>
      <c r="BJ423" s="4">
        <f t="shared" si="305"/>
        <v>92.129997000000003</v>
      </c>
      <c r="BK423" s="3">
        <f t="shared" si="306"/>
        <v>-4.0105412186292683E-2</v>
      </c>
      <c r="BL423" s="3"/>
      <c r="BM423" s="3">
        <f t="shared" si="307"/>
        <v>7.4609818249769828E-3</v>
      </c>
      <c r="BN423" s="3">
        <f t="shared" si="307"/>
        <v>-1.4960701740293594E-2</v>
      </c>
      <c r="BO423" s="3">
        <f t="shared" si="308"/>
        <v>-4.0626600629266804E-2</v>
      </c>
      <c r="BP423" s="3"/>
      <c r="BQ423" s="3">
        <f t="shared" si="309"/>
        <v>7.5530152066846995E-3</v>
      </c>
      <c r="BR423" s="3">
        <f t="shared" si="309"/>
        <v>-2.7792199675561055E-2</v>
      </c>
      <c r="BS423" s="3">
        <f t="shared" si="310"/>
        <v>-2.2750235769963139E-2</v>
      </c>
      <c r="BT423" s="3"/>
      <c r="BU423" s="3">
        <f t="shared" si="311"/>
        <v>7.6266130677295875E-3</v>
      </c>
      <c r="BV423" s="3">
        <f t="shared" si="311"/>
        <v>-1.8669374329654612E-2</v>
      </c>
      <c r="BW423" s="3">
        <f t="shared" si="312"/>
        <v>-3.3199410060924785E-2</v>
      </c>
      <c r="BX423" s="3"/>
      <c r="BY423" s="3">
        <f t="shared" si="313"/>
        <v>7.6850142543869277E-3</v>
      </c>
      <c r="BZ423" s="3">
        <f t="shared" si="313"/>
        <v>-3.0872565625378368E-2</v>
      </c>
    </row>
    <row r="424" spans="1:78" s="2" customFormat="1" hidden="1">
      <c r="A424" s="11">
        <v>42128</v>
      </c>
      <c r="B424">
        <v>92.059997999999993</v>
      </c>
      <c r="C424">
        <f t="shared" si="291"/>
        <v>100.449997</v>
      </c>
      <c r="D424">
        <f t="shared" si="292"/>
        <v>85.830001999999993</v>
      </c>
      <c r="E424" s="10">
        <f t="shared" si="296"/>
        <v>3.7878966990876242E-2</v>
      </c>
      <c r="F424" s="10">
        <f t="shared" si="297"/>
        <v>3.0431838478123203E-2</v>
      </c>
      <c r="G424" s="33">
        <f t="shared" si="314"/>
        <v>0.59891905552751701</v>
      </c>
      <c r="H424" s="33">
        <f t="shared" si="315"/>
        <v>0.43305265339749677</v>
      </c>
      <c r="I424" s="10">
        <f t="shared" si="298"/>
        <v>0.59891905552751701</v>
      </c>
      <c r="J424">
        <f t="shared" si="331"/>
        <v>0.56452331459220839</v>
      </c>
      <c r="K424">
        <f t="shared" si="289"/>
        <v>0.60442196680600602</v>
      </c>
      <c r="L424">
        <f t="shared" si="290"/>
        <v>7.2984913599065252E-4</v>
      </c>
      <c r="M424">
        <f t="shared" si="335"/>
        <v>8.2920463072959155E-4</v>
      </c>
      <c r="N424">
        <f t="shared" si="299"/>
        <v>8.9419945265045131E-5</v>
      </c>
      <c r="P424" s="2">
        <f t="shared" si="316"/>
        <v>-6.9999000000009914E-2</v>
      </c>
      <c r="Q424" s="2">
        <f t="shared" si="317"/>
        <v>0</v>
      </c>
      <c r="R424" s="2">
        <f t="shared" si="318"/>
        <v>-6.9999000000009914E-2</v>
      </c>
      <c r="S424" s="2">
        <f t="shared" si="338"/>
        <v>-0.72090913636363563</v>
      </c>
      <c r="T424" s="2">
        <f t="shared" si="339"/>
        <v>-0.79300004999999918</v>
      </c>
      <c r="U424" s="9">
        <f t="shared" si="300"/>
        <v>0.90909090909090906</v>
      </c>
      <c r="V424" s="9">
        <f t="shared" si="301"/>
        <v>47.61904761904762</v>
      </c>
      <c r="W424" s="9">
        <f t="shared" si="302"/>
        <v>0.47142857142857147</v>
      </c>
      <c r="X424" s="9">
        <f t="shared" si="340"/>
        <v>0</v>
      </c>
      <c r="Y424" s="9">
        <f t="shared" si="303"/>
        <v>0.9</v>
      </c>
      <c r="AA424" s="8">
        <f t="shared" si="304"/>
        <v>5.136041305966045</v>
      </c>
      <c r="AD424" s="7">
        <f t="shared" si="319"/>
        <v>-7.6007389402389083E-4</v>
      </c>
      <c r="AE424" s="6">
        <f t="shared" si="323"/>
        <v>-2.0432743040158286E-2</v>
      </c>
      <c r="AF424" s="6">
        <f t="shared" si="293"/>
        <v>9.8371301145395405E-3</v>
      </c>
      <c r="AG424" s="6">
        <f t="shared" si="294"/>
        <v>1.9671016723700932E-2</v>
      </c>
      <c r="AI424">
        <f t="shared" si="295"/>
        <v>6.0745510038323664E-7</v>
      </c>
      <c r="AL424" s="7">
        <f t="shared" si="324"/>
        <v>-5.1239022872422081E-2</v>
      </c>
      <c r="AM424" s="6">
        <f t="shared" si="325"/>
        <v>-2.3543214106388419E-2</v>
      </c>
      <c r="AN424" s="6">
        <f t="shared" si="320"/>
        <v>9.9521887805064345E-3</v>
      </c>
      <c r="AO424" s="6">
        <f t="shared" si="321"/>
        <v>-2.7969877161541843E-2</v>
      </c>
      <c r="AQ424">
        <f t="shared" si="322"/>
        <v>1.2339337987882336E-6</v>
      </c>
      <c r="AT424" s="7">
        <f t="shared" si="329"/>
        <v>-5.0619574100478008E-2</v>
      </c>
      <c r="AU424" s="6">
        <f t="shared" si="330"/>
        <v>-4.8618905680802953E-3</v>
      </c>
      <c r="AV424" s="6">
        <f t="shared" si="326"/>
        <v>1.0068310065173716E-2</v>
      </c>
      <c r="AW424" s="6">
        <f t="shared" si="327"/>
        <v>-4.5869702277330851E-2</v>
      </c>
      <c r="AY424">
        <f t="shared" si="328"/>
        <v>0.70670492044410771</v>
      </c>
      <c r="BB424" s="7">
        <f t="shared" si="336"/>
        <v>-2.4570733952757641E-2</v>
      </c>
      <c r="BC424" s="6">
        <f t="shared" si="337"/>
        <v>-6.5083996904695433E-3</v>
      </c>
      <c r="BD424" s="6">
        <f t="shared" si="332"/>
        <v>1.0188751971447991E-2</v>
      </c>
      <c r="BE424" s="6">
        <f t="shared" si="333"/>
        <v>-1.8287452440938948E-2</v>
      </c>
      <c r="BG424">
        <f t="shared" si="334"/>
        <v>0.11257481679104618</v>
      </c>
      <c r="BJ424" s="4">
        <f t="shared" si="305"/>
        <v>92.059997999999993</v>
      </c>
      <c r="BK424" s="3">
        <f t="shared" si="306"/>
        <v>-7.6007389402389083E-4</v>
      </c>
      <c r="BL424" s="3"/>
      <c r="BM424" s="3">
        <f t="shared" si="307"/>
        <v>9.8371301145395405E-3</v>
      </c>
      <c r="BN424" s="3">
        <f t="shared" si="307"/>
        <v>1.9671016723700932E-2</v>
      </c>
      <c r="BO424" s="3">
        <f t="shared" si="308"/>
        <v>-5.1239022872422081E-2</v>
      </c>
      <c r="BP424" s="3"/>
      <c r="BQ424" s="3">
        <f t="shared" si="309"/>
        <v>9.9521887805064345E-3</v>
      </c>
      <c r="BR424" s="3">
        <f t="shared" si="309"/>
        <v>-2.7969877161541843E-2</v>
      </c>
      <c r="BS424" s="3">
        <f t="shared" si="310"/>
        <v>-5.0619574100478008E-2</v>
      </c>
      <c r="BT424" s="3"/>
      <c r="BU424" s="3">
        <f t="shared" si="311"/>
        <v>1.0068310065173716E-2</v>
      </c>
      <c r="BV424" s="3">
        <f t="shared" si="311"/>
        <v>-4.5869702277330851E-2</v>
      </c>
      <c r="BW424" s="3">
        <f t="shared" si="312"/>
        <v>-2.4570733952757641E-2</v>
      </c>
      <c r="BX424" s="3"/>
      <c r="BY424" s="3">
        <f t="shared" si="313"/>
        <v>1.0188751971447991E-2</v>
      </c>
      <c r="BZ424" s="3">
        <f t="shared" si="313"/>
        <v>-1.8287452440938948E-2</v>
      </c>
    </row>
    <row r="425" spans="1:78" s="2" customFormat="1" hidden="1">
      <c r="A425" s="11">
        <v>42135</v>
      </c>
      <c r="B425">
        <v>91.019997000000004</v>
      </c>
      <c r="C425">
        <f t="shared" si="291"/>
        <v>100.449997</v>
      </c>
      <c r="D425">
        <f t="shared" si="292"/>
        <v>86.230002999999996</v>
      </c>
      <c r="E425" s="10">
        <f t="shared" si="296"/>
        <v>4.2813111257681016E-2</v>
      </c>
      <c r="F425" s="10">
        <f t="shared" si="297"/>
        <v>2.3478415646086877E-2</v>
      </c>
      <c r="G425" s="33">
        <f t="shared" si="314"/>
        <v>0.6769347264623401</v>
      </c>
      <c r="H425" s="33">
        <f t="shared" si="315"/>
        <v>0.33410371182195725</v>
      </c>
      <c r="I425" s="10">
        <f t="shared" si="298"/>
        <v>0.6769347264623401</v>
      </c>
      <c r="J425">
        <f t="shared" si="331"/>
        <v>0.55182572715102018</v>
      </c>
      <c r="K425">
        <f t="shared" si="289"/>
        <v>0.60620562858232019</v>
      </c>
      <c r="L425">
        <f t="shared" si="290"/>
        <v>6.4979879150425899E-4</v>
      </c>
      <c r="M425">
        <f t="shared" si="335"/>
        <v>8.3389077796159141E-4</v>
      </c>
      <c r="N425">
        <f t="shared" si="299"/>
        <v>1.6568278781159919E-4</v>
      </c>
      <c r="P425" s="2">
        <f t="shared" si="316"/>
        <v>-1.0400009999999895</v>
      </c>
      <c r="Q425" s="2">
        <f t="shared" si="317"/>
        <v>0</v>
      </c>
      <c r="R425" s="2">
        <f t="shared" si="318"/>
        <v>-1.0400009999999895</v>
      </c>
      <c r="S425" s="2">
        <f t="shared" si="338"/>
        <v>-0.76818190909090778</v>
      </c>
      <c r="T425" s="2">
        <f t="shared" si="339"/>
        <v>-0.81599999999999895</v>
      </c>
      <c r="U425" s="9">
        <f t="shared" si="300"/>
        <v>0.94139939839572151</v>
      </c>
      <c r="V425" s="9">
        <f t="shared" si="301"/>
        <v>48.490763887824855</v>
      </c>
      <c r="W425" s="9">
        <f t="shared" si="302"/>
        <v>0.46358312500957632</v>
      </c>
      <c r="X425" s="9">
        <f t="shared" si="340"/>
        <v>4.7697008710817647E-2</v>
      </c>
      <c r="Y425" s="9">
        <f t="shared" si="303"/>
        <v>0.89957072692160267</v>
      </c>
      <c r="AA425" s="8">
        <f t="shared" si="304"/>
        <v>5.1151452618700111</v>
      </c>
      <c r="AD425" s="7">
        <f t="shared" si="319"/>
        <v>-1.1361287035426758E-2</v>
      </c>
      <c r="AE425" s="6">
        <f t="shared" si="323"/>
        <v>-6.0606804647253248E-3</v>
      </c>
      <c r="AF425" s="6">
        <f t="shared" si="293"/>
        <v>2.661130124371571E-3</v>
      </c>
      <c r="AG425" s="6">
        <f t="shared" si="294"/>
        <v>-5.325264520024341E-3</v>
      </c>
      <c r="AI425">
        <f t="shared" si="295"/>
        <v>4.4518747579639051E-8</v>
      </c>
      <c r="AL425" s="7">
        <f t="shared" si="324"/>
        <v>-5.2226773115743412E-2</v>
      </c>
      <c r="AM425" s="6">
        <f t="shared" si="325"/>
        <v>-3.7789523756649845E-2</v>
      </c>
      <c r="AN425" s="6">
        <f t="shared" si="320"/>
        <v>2.6713752871913967E-3</v>
      </c>
      <c r="AO425" s="6">
        <f t="shared" si="321"/>
        <v>-1.4735335860820452E-2</v>
      </c>
      <c r="AQ425">
        <f t="shared" si="322"/>
        <v>3.4247653459176846E-7</v>
      </c>
      <c r="AT425" s="7">
        <f t="shared" si="329"/>
        <v>-5.7841844422546654E-2</v>
      </c>
      <c r="AU425" s="6">
        <f t="shared" si="330"/>
        <v>-7.5171247920577519E-3</v>
      </c>
      <c r="AV425" s="6">
        <f t="shared" si="326"/>
        <v>2.7260328843428019E-3</v>
      </c>
      <c r="AW425" s="6">
        <f t="shared" si="327"/>
        <v>-5.0533546475295371E-2</v>
      </c>
      <c r="AY425">
        <f t="shared" si="328"/>
        <v>0.85772057730550488</v>
      </c>
      <c r="BB425" s="7">
        <f t="shared" si="336"/>
        <v>-5.2956423420752761E-2</v>
      </c>
      <c r="BC425" s="6">
        <f t="shared" si="337"/>
        <v>-1.3277333452568913E-2</v>
      </c>
      <c r="BD425" s="6">
        <f t="shared" si="332"/>
        <v>2.7562197363324055E-3</v>
      </c>
      <c r="BE425" s="6">
        <f t="shared" si="333"/>
        <v>-4.0189313452639354E-2</v>
      </c>
      <c r="BG425">
        <f t="shared" si="334"/>
        <v>0.54369583240352237</v>
      </c>
      <c r="BJ425" s="4">
        <f t="shared" si="305"/>
        <v>91.019997000000004</v>
      </c>
      <c r="BK425" s="3">
        <f t="shared" si="306"/>
        <v>-1.1361287035426758E-2</v>
      </c>
      <c r="BL425" s="3"/>
      <c r="BM425" s="3">
        <f t="shared" si="307"/>
        <v>2.661130124371571E-3</v>
      </c>
      <c r="BN425" s="3">
        <f t="shared" si="307"/>
        <v>-5.325264520024341E-3</v>
      </c>
      <c r="BO425" s="3">
        <f t="shared" si="308"/>
        <v>-5.2226773115743412E-2</v>
      </c>
      <c r="BP425" s="3"/>
      <c r="BQ425" s="3">
        <f t="shared" si="309"/>
        <v>2.6713752871913967E-3</v>
      </c>
      <c r="BR425" s="3">
        <f t="shared" si="309"/>
        <v>-1.4735335860820452E-2</v>
      </c>
      <c r="BS425" s="3">
        <f t="shared" si="310"/>
        <v>-5.7841844422546654E-2</v>
      </c>
      <c r="BT425" s="3"/>
      <c r="BU425" s="3">
        <f t="shared" si="311"/>
        <v>2.7260328843428019E-3</v>
      </c>
      <c r="BV425" s="3">
        <f t="shared" si="311"/>
        <v>-5.0533546475295371E-2</v>
      </c>
      <c r="BW425" s="3">
        <f t="shared" si="312"/>
        <v>-5.2956423420752761E-2</v>
      </c>
      <c r="BX425" s="3"/>
      <c r="BY425" s="3">
        <f t="shared" si="313"/>
        <v>2.7562197363324055E-3</v>
      </c>
      <c r="BZ425" s="3">
        <f t="shared" si="313"/>
        <v>-4.0189313452639354E-2</v>
      </c>
    </row>
    <row r="426" spans="1:78" s="2" customFormat="1" hidden="1">
      <c r="A426" s="11">
        <v>42142</v>
      </c>
      <c r="B426">
        <v>90.349997999999999</v>
      </c>
      <c r="C426">
        <f t="shared" si="291"/>
        <v>100.449997</v>
      </c>
      <c r="D426">
        <f t="shared" si="292"/>
        <v>86.230002999999996</v>
      </c>
      <c r="E426" s="10">
        <f t="shared" si="296"/>
        <v>4.6021780830452087E-2</v>
      </c>
      <c r="F426" s="10">
        <f t="shared" si="297"/>
        <v>2.0269746073315754E-2</v>
      </c>
      <c r="G426" s="33">
        <f t="shared" si="314"/>
        <v>0.72766824700652</v>
      </c>
      <c r="H426" s="33">
        <f t="shared" si="315"/>
        <v>0.28844354333219463</v>
      </c>
      <c r="I426" s="10">
        <f t="shared" si="298"/>
        <v>0.72766824700652</v>
      </c>
      <c r="J426">
        <f t="shared" si="331"/>
        <v>0.55989371795164011</v>
      </c>
      <c r="K426">
        <f t="shared" ref="K426:K489" si="341">AVERAGE(J387:J426)</f>
        <v>0.60799273818753863</v>
      </c>
      <c r="L426">
        <f t="shared" ref="L426:L489" si="342">SLOPE(K416:K426,A416:A426)</f>
        <v>5.6713519904188635E-4</v>
      </c>
      <c r="M426">
        <f t="shared" si="335"/>
        <v>8.2059963165662586E-4</v>
      </c>
      <c r="N426">
        <f t="shared" si="299"/>
        <v>2.2811798935326556E-4</v>
      </c>
      <c r="P426" s="2">
        <f t="shared" si="316"/>
        <v>-0.66999900000000423</v>
      </c>
      <c r="Q426" s="2">
        <f t="shared" si="317"/>
        <v>0</v>
      </c>
      <c r="R426" s="2">
        <f t="shared" si="318"/>
        <v>-0.66999900000000423</v>
      </c>
      <c r="S426" s="2">
        <f t="shared" si="338"/>
        <v>-0.79863640909090805</v>
      </c>
      <c r="T426" s="2">
        <f t="shared" si="339"/>
        <v>-0.84949994999999912</v>
      </c>
      <c r="U426" s="9">
        <f t="shared" si="300"/>
        <v>0.94012531618266593</v>
      </c>
      <c r="V426" s="9">
        <f t="shared" si="301"/>
        <v>48.456937721550332</v>
      </c>
      <c r="W426" s="9">
        <f t="shared" si="302"/>
        <v>0.46388756050604707</v>
      </c>
      <c r="X426" s="9">
        <f t="shared" si="340"/>
        <v>4.5846169159879116E-2</v>
      </c>
      <c r="Y426" s="9">
        <f t="shared" si="303"/>
        <v>0.89958738447756115</v>
      </c>
      <c r="AA426" s="8">
        <f t="shared" si="304"/>
        <v>5.1235967809246024</v>
      </c>
      <c r="AD426" s="7">
        <f t="shared" si="319"/>
        <v>-7.3882347266063233E-3</v>
      </c>
      <c r="AE426" s="6">
        <f t="shared" si="323"/>
        <v>-9.3747608810165403E-3</v>
      </c>
      <c r="AF426" s="6">
        <f t="shared" si="293"/>
        <v>9.8198008277746449E-4</v>
      </c>
      <c r="AG426" s="6">
        <f t="shared" si="294"/>
        <v>2.0020156402726736E-3</v>
      </c>
      <c r="AI426">
        <f t="shared" si="295"/>
        <v>6.2920983106693934E-9</v>
      </c>
      <c r="AL426" s="7">
        <f t="shared" si="324"/>
        <v>-1.9509595656056984E-2</v>
      </c>
      <c r="AM426" s="6">
        <f t="shared" si="325"/>
        <v>-4.0900498068372322E-2</v>
      </c>
      <c r="AN426" s="6">
        <f t="shared" si="320"/>
        <v>9.957561072454677E-4</v>
      </c>
      <c r="AO426" s="6">
        <f t="shared" si="321"/>
        <v>2.1288501664172128E-2</v>
      </c>
      <c r="AQ426">
        <f t="shared" si="322"/>
        <v>7.1482697650703386E-7</v>
      </c>
      <c r="AT426" s="7">
        <f t="shared" si="329"/>
        <v>-6.6680706251516758E-2</v>
      </c>
      <c r="AU426" s="6">
        <f t="shared" si="330"/>
        <v>-1.5386469170620681E-2</v>
      </c>
      <c r="AV426" s="6">
        <f t="shared" si="326"/>
        <v>1.0164930109667813E-3</v>
      </c>
      <c r="AW426" s="6">
        <f t="shared" si="327"/>
        <v>-5.1645864348180082E-2</v>
      </c>
      <c r="AY426">
        <f t="shared" si="328"/>
        <v>0.89589553656579857</v>
      </c>
      <c r="BB426" s="7">
        <f t="shared" si="336"/>
        <v>-2.5245928254974716E-2</v>
      </c>
      <c r="BC426" s="6">
        <f t="shared" si="337"/>
        <v>-1.7162773403852229E-2</v>
      </c>
      <c r="BD426" s="6">
        <f t="shared" si="332"/>
        <v>1.0276853466106906E-3</v>
      </c>
      <c r="BE426" s="6">
        <f t="shared" si="333"/>
        <v>-8.6580210899014701E-3</v>
      </c>
      <c r="BG426">
        <f t="shared" si="334"/>
        <v>2.5233187115582034E-2</v>
      </c>
      <c r="BJ426" s="4">
        <f t="shared" si="305"/>
        <v>90.349997999999999</v>
      </c>
      <c r="BK426" s="3">
        <f t="shared" si="306"/>
        <v>-7.3882347266063233E-3</v>
      </c>
      <c r="BL426" s="3"/>
      <c r="BM426" s="3">
        <f t="shared" si="307"/>
        <v>9.8198008277746449E-4</v>
      </c>
      <c r="BN426" s="3">
        <f t="shared" si="307"/>
        <v>2.0020156402726736E-3</v>
      </c>
      <c r="BO426" s="3">
        <f t="shared" si="308"/>
        <v>-1.9509595656056984E-2</v>
      </c>
      <c r="BP426" s="3"/>
      <c r="BQ426" s="3">
        <f t="shared" si="309"/>
        <v>9.957561072454677E-4</v>
      </c>
      <c r="BR426" s="3">
        <f t="shared" si="309"/>
        <v>2.1288501664172128E-2</v>
      </c>
      <c r="BS426" s="3">
        <f t="shared" si="310"/>
        <v>-6.6680706251516758E-2</v>
      </c>
      <c r="BT426" s="3"/>
      <c r="BU426" s="3">
        <f t="shared" si="311"/>
        <v>1.0164930109667813E-3</v>
      </c>
      <c r="BV426" s="3">
        <f t="shared" si="311"/>
        <v>-5.1645864348180082E-2</v>
      </c>
      <c r="BW426" s="3">
        <f t="shared" si="312"/>
        <v>-2.5245928254974716E-2</v>
      </c>
      <c r="BX426" s="3"/>
      <c r="BY426" s="3">
        <f t="shared" si="313"/>
        <v>1.0276853466106906E-3</v>
      </c>
      <c r="BZ426" s="3">
        <f t="shared" si="313"/>
        <v>-8.6580210899014701E-3</v>
      </c>
    </row>
    <row r="427" spans="1:78" s="2" customFormat="1" hidden="1">
      <c r="A427" s="11">
        <v>42149</v>
      </c>
      <c r="B427">
        <v>91.029999000000004</v>
      </c>
      <c r="C427">
        <f t="shared" si="291"/>
        <v>100.449997</v>
      </c>
      <c r="D427">
        <f t="shared" si="292"/>
        <v>87.599997999999999</v>
      </c>
      <c r="E427" s="10">
        <f t="shared" si="296"/>
        <v>4.276539015350294E-2</v>
      </c>
      <c r="F427" s="10">
        <f t="shared" si="297"/>
        <v>1.6680441707615987E-2</v>
      </c>
      <c r="G427" s="33">
        <f t="shared" si="314"/>
        <v>0.67618018955403558</v>
      </c>
      <c r="H427" s="33">
        <f t="shared" si="315"/>
        <v>0.23736684678180719</v>
      </c>
      <c r="I427" s="10">
        <f t="shared" si="298"/>
        <v>0.67618018955403558</v>
      </c>
      <c r="J427">
        <f t="shared" si="331"/>
        <v>0.55958428650245673</v>
      </c>
      <c r="K427">
        <f t="shared" si="341"/>
        <v>0.60942251546113635</v>
      </c>
      <c r="L427">
        <f t="shared" si="342"/>
        <v>4.854396803356177E-4</v>
      </c>
      <c r="M427">
        <f t="shared" si="335"/>
        <v>7.9123025881835073E-4</v>
      </c>
      <c r="N427">
        <f t="shared" si="299"/>
        <v>2.7521152063445973E-4</v>
      </c>
      <c r="P427" s="2">
        <f t="shared" si="316"/>
        <v>0.6800010000000043</v>
      </c>
      <c r="Q427" s="2">
        <f t="shared" si="317"/>
        <v>0.6800010000000043</v>
      </c>
      <c r="R427" s="2">
        <f t="shared" si="318"/>
        <v>0</v>
      </c>
      <c r="S427" s="2">
        <f t="shared" si="338"/>
        <v>-0.77227268181818109</v>
      </c>
      <c r="T427" s="2">
        <f t="shared" si="339"/>
        <v>-0.84949994999999912</v>
      </c>
      <c r="U427" s="9">
        <f t="shared" si="300"/>
        <v>0.90909090909090917</v>
      </c>
      <c r="V427" s="9">
        <f t="shared" si="301"/>
        <v>47.61904761904762</v>
      </c>
      <c r="W427" s="9">
        <f t="shared" si="302"/>
        <v>0.47142857142857147</v>
      </c>
      <c r="X427" s="9">
        <f t="shared" si="340"/>
        <v>0</v>
      </c>
      <c r="Y427" s="9">
        <f t="shared" si="303"/>
        <v>0.9</v>
      </c>
      <c r="AA427" s="8">
        <f t="shared" si="304"/>
        <v>5.1312880694516627</v>
      </c>
      <c r="AD427" s="7">
        <f t="shared" si="319"/>
        <v>7.4981166297079585E-3</v>
      </c>
      <c r="AE427" s="6">
        <f t="shared" si="323"/>
        <v>5.4940951550817591E-5</v>
      </c>
      <c r="AF427" s="6">
        <f t="shared" si="293"/>
        <v>3.6904690891571101E-3</v>
      </c>
      <c r="AG427" s="6">
        <f t="shared" si="294"/>
        <v>7.4430932035346453E-3</v>
      </c>
      <c r="AI427">
        <f t="shared" si="295"/>
        <v>8.6969601941135991E-8</v>
      </c>
      <c r="AL427" s="7">
        <f t="shared" si="324"/>
        <v>-1.1251405132325155E-2</v>
      </c>
      <c r="AM427" s="6">
        <f t="shared" si="325"/>
        <v>-3.3556699194136903E-2</v>
      </c>
      <c r="AN427" s="6">
        <f t="shared" si="320"/>
        <v>3.7250352361002854E-3</v>
      </c>
      <c r="AO427" s="6">
        <f t="shared" si="321"/>
        <v>2.2274238445548218E-2</v>
      </c>
      <c r="AQ427">
        <f t="shared" si="322"/>
        <v>7.825578837999027E-7</v>
      </c>
      <c r="AT427" s="7">
        <f t="shared" si="329"/>
        <v>-5.2638079655615851E-2</v>
      </c>
      <c r="AU427" s="6">
        <f t="shared" si="330"/>
        <v>-2.3712691694389526E-2</v>
      </c>
      <c r="AV427" s="6">
        <f t="shared" si="326"/>
        <v>3.7855026537895772E-3</v>
      </c>
      <c r="AW427" s="6">
        <f t="shared" si="327"/>
        <v>-2.9325755477658762E-2</v>
      </c>
      <c r="AY427">
        <f t="shared" si="328"/>
        <v>0.28885819331080104</v>
      </c>
      <c r="BB427" s="7">
        <f t="shared" si="336"/>
        <v>-3.4761714796312161E-2</v>
      </c>
      <c r="BC427" s="6">
        <f t="shared" si="337"/>
        <v>-1.8792201115899475E-2</v>
      </c>
      <c r="BD427" s="6">
        <f t="shared" si="332"/>
        <v>3.8223892336089966E-3</v>
      </c>
      <c r="BE427" s="6">
        <f t="shared" si="333"/>
        <v>-1.6465088558586555E-2</v>
      </c>
      <c r="BG427">
        <f t="shared" si="334"/>
        <v>9.1256324180254131E-2</v>
      </c>
      <c r="BJ427" s="4">
        <f t="shared" si="305"/>
        <v>91.029999000000004</v>
      </c>
      <c r="BK427" s="3">
        <f t="shared" si="306"/>
        <v>7.4981166297079585E-3</v>
      </c>
      <c r="BL427" s="3"/>
      <c r="BM427" s="3">
        <f t="shared" si="307"/>
        <v>3.6904690891571101E-3</v>
      </c>
      <c r="BN427" s="3">
        <f t="shared" si="307"/>
        <v>7.4430932035346453E-3</v>
      </c>
      <c r="BO427" s="3">
        <f t="shared" si="308"/>
        <v>-1.1251405132325155E-2</v>
      </c>
      <c r="BP427" s="3"/>
      <c r="BQ427" s="3">
        <f t="shared" si="309"/>
        <v>3.7250352361002854E-3</v>
      </c>
      <c r="BR427" s="3">
        <f t="shared" si="309"/>
        <v>2.2274238445548218E-2</v>
      </c>
      <c r="BS427" s="3">
        <f t="shared" si="310"/>
        <v>-5.2638079655615851E-2</v>
      </c>
      <c r="BT427" s="3"/>
      <c r="BU427" s="3">
        <f t="shared" si="311"/>
        <v>3.7855026537895772E-3</v>
      </c>
      <c r="BV427" s="3">
        <f t="shared" si="311"/>
        <v>-2.9325755477658762E-2</v>
      </c>
      <c r="BW427" s="3">
        <f t="shared" si="312"/>
        <v>-3.4761714796312161E-2</v>
      </c>
      <c r="BX427" s="3"/>
      <c r="BY427" s="3">
        <f t="shared" si="313"/>
        <v>3.8223892336089966E-3</v>
      </c>
      <c r="BZ427" s="3">
        <f t="shared" si="313"/>
        <v>-1.6465088558586555E-2</v>
      </c>
    </row>
    <row r="428" spans="1:78" s="2" customFormat="1" hidden="1">
      <c r="A428" s="11">
        <v>42156</v>
      </c>
      <c r="B428">
        <v>88.220000999999996</v>
      </c>
      <c r="C428">
        <f t="shared" si="291"/>
        <v>100.449997</v>
      </c>
      <c r="D428">
        <f t="shared" si="292"/>
        <v>87.599997999999999</v>
      </c>
      <c r="E428" s="10">
        <f t="shared" si="296"/>
        <v>5.6382869748554471E-2</v>
      </c>
      <c r="F428" s="10">
        <f t="shared" si="297"/>
        <v>3.062962112564422E-3</v>
      </c>
      <c r="G428" s="33">
        <f t="shared" si="314"/>
        <v>0.89149144711018657</v>
      </c>
      <c r="H428" s="33">
        <f t="shared" si="315"/>
        <v>4.3586714981270772E-2</v>
      </c>
      <c r="I428" s="10">
        <f t="shared" si="298"/>
        <v>0.89149144711018657</v>
      </c>
      <c r="J428">
        <f t="shared" si="331"/>
        <v>0.56253209020203032</v>
      </c>
      <c r="K428">
        <f t="shared" si="341"/>
        <v>0.61047972473050482</v>
      </c>
      <c r="L428">
        <f t="shared" si="342"/>
        <v>4.0803649435528638E-4</v>
      </c>
      <c r="M428">
        <f t="shared" si="335"/>
        <v>7.4831694649576572E-4</v>
      </c>
      <c r="N428">
        <f t="shared" si="299"/>
        <v>3.0625240692643143E-4</v>
      </c>
      <c r="P428" s="2">
        <f t="shared" si="316"/>
        <v>-2.8099980000000073</v>
      </c>
      <c r="Q428" s="2">
        <f t="shared" si="317"/>
        <v>0</v>
      </c>
      <c r="R428" s="2">
        <f t="shared" si="318"/>
        <v>-2.8099980000000073</v>
      </c>
      <c r="S428" s="2">
        <f t="shared" si="338"/>
        <v>-0.8999998636363632</v>
      </c>
      <c r="T428" s="2">
        <f t="shared" si="339"/>
        <v>-0.98999984999999957</v>
      </c>
      <c r="U428" s="9">
        <f t="shared" si="300"/>
        <v>0.90909090909090906</v>
      </c>
      <c r="V428" s="9">
        <f t="shared" si="301"/>
        <v>47.61904761904762</v>
      </c>
      <c r="W428" s="9">
        <f t="shared" si="302"/>
        <v>0.47142857142857147</v>
      </c>
      <c r="X428" s="9">
        <f t="shared" si="340"/>
        <v>0</v>
      </c>
      <c r="Y428" s="9">
        <f t="shared" si="303"/>
        <v>0.9</v>
      </c>
      <c r="AA428" s="8">
        <f t="shared" si="304"/>
        <v>5.1342669140375286</v>
      </c>
      <c r="AD428" s="7">
        <f t="shared" si="319"/>
        <v>-3.1355405519716287E-2</v>
      </c>
      <c r="AE428" s="6">
        <f t="shared" si="323"/>
        <v>-1.1928644445004164E-2</v>
      </c>
      <c r="AF428" s="6">
        <f t="shared" si="293"/>
        <v>9.6872837326696607E-3</v>
      </c>
      <c r="AG428" s="6">
        <f t="shared" si="294"/>
        <v>-1.941983619007482E-2</v>
      </c>
      <c r="AI428">
        <f t="shared" si="295"/>
        <v>5.9204087543067459E-7</v>
      </c>
      <c r="AL428" s="7">
        <f t="shared" si="324"/>
        <v>-3.1245523616614621E-2</v>
      </c>
      <c r="AM428" s="6">
        <f t="shared" si="325"/>
        <v>-2.8558324380185043E-2</v>
      </c>
      <c r="AN428" s="6">
        <f t="shared" si="320"/>
        <v>9.5465555995513322E-3</v>
      </c>
      <c r="AO428" s="6">
        <f t="shared" si="321"/>
        <v>-2.5804413014485876E-3</v>
      </c>
      <c r="AQ428">
        <f t="shared" si="322"/>
        <v>1.050264559971874E-8</v>
      </c>
      <c r="AT428" s="7">
        <f t="shared" si="329"/>
        <v>-9.3845833524463546E-2</v>
      </c>
      <c r="AU428" s="6">
        <f t="shared" si="330"/>
        <v>-3.7545413456264096E-2</v>
      </c>
      <c r="AV428" s="6">
        <f t="shared" si="326"/>
        <v>9.8311830314515136E-3</v>
      </c>
      <c r="AW428" s="6">
        <f t="shared" si="327"/>
        <v>-5.6750309296468633E-2</v>
      </c>
      <c r="AY428">
        <f t="shared" si="328"/>
        <v>1.0817396240280059</v>
      </c>
      <c r="BB428" s="7">
        <f t="shared" si="336"/>
        <v>-9.3226384752519417E-2</v>
      </c>
      <c r="BC428" s="6">
        <f t="shared" si="337"/>
        <v>-2.7226849014732667E-2</v>
      </c>
      <c r="BD428" s="6">
        <f t="shared" si="332"/>
        <v>9.9458924314226437E-3</v>
      </c>
      <c r="BE428" s="6">
        <f t="shared" si="333"/>
        <v>-6.6636036311016333E-2</v>
      </c>
      <c r="BG428">
        <f t="shared" si="334"/>
        <v>1.4946969275883699</v>
      </c>
      <c r="BJ428" s="4">
        <f t="shared" si="305"/>
        <v>88.220000999999996</v>
      </c>
      <c r="BK428" s="3">
        <f t="shared" si="306"/>
        <v>-3.1355405519716287E-2</v>
      </c>
      <c r="BL428" s="3"/>
      <c r="BM428" s="3">
        <f t="shared" si="307"/>
        <v>9.6872837326696607E-3</v>
      </c>
      <c r="BN428" s="3">
        <f t="shared" si="307"/>
        <v>-1.941983619007482E-2</v>
      </c>
      <c r="BO428" s="3">
        <f t="shared" si="308"/>
        <v>-3.1245523616614621E-2</v>
      </c>
      <c r="BP428" s="3"/>
      <c r="BQ428" s="3">
        <f t="shared" si="309"/>
        <v>9.5465555995513322E-3</v>
      </c>
      <c r="BR428" s="3">
        <f t="shared" si="309"/>
        <v>-2.5804413014485876E-3</v>
      </c>
      <c r="BS428" s="3">
        <f t="shared" si="310"/>
        <v>-9.3845833524463546E-2</v>
      </c>
      <c r="BT428" s="3"/>
      <c r="BU428" s="3">
        <f t="shared" si="311"/>
        <v>9.8311830314515136E-3</v>
      </c>
      <c r="BV428" s="3">
        <f t="shared" si="311"/>
        <v>-5.6750309296468633E-2</v>
      </c>
      <c r="BW428" s="3">
        <f t="shared" si="312"/>
        <v>-9.3226384752519417E-2</v>
      </c>
      <c r="BX428" s="3"/>
      <c r="BY428" s="3">
        <f t="shared" si="313"/>
        <v>9.9458924314226437E-3</v>
      </c>
      <c r="BZ428" s="3">
        <f t="shared" si="313"/>
        <v>-6.6636036311016333E-2</v>
      </c>
    </row>
    <row r="429" spans="1:78" s="2" customFormat="1" hidden="1">
      <c r="A429" s="11">
        <v>42163</v>
      </c>
      <c r="B429">
        <v>88.199996999999996</v>
      </c>
      <c r="C429">
        <f t="shared" si="291"/>
        <v>100.449997</v>
      </c>
      <c r="D429">
        <f t="shared" si="292"/>
        <v>88.110000999999997</v>
      </c>
      <c r="E429" s="10">
        <f t="shared" si="296"/>
        <v>5.6481357753902055E-2</v>
      </c>
      <c r="F429" s="10">
        <f t="shared" si="297"/>
        <v>4.4336418843236099E-4</v>
      </c>
      <c r="G429" s="33">
        <f t="shared" si="314"/>
        <v>0.89304867920571263</v>
      </c>
      <c r="H429" s="33">
        <f t="shared" si="315"/>
        <v>6.3091830077925256E-3</v>
      </c>
      <c r="I429" s="10">
        <f t="shared" si="298"/>
        <v>0.89304867920571263</v>
      </c>
      <c r="J429">
        <f t="shared" si="331"/>
        <v>0.56733013348255235</v>
      </c>
      <c r="K429">
        <f t="shared" si="341"/>
        <v>0.61141721869296861</v>
      </c>
      <c r="L429">
        <f t="shared" si="342"/>
        <v>3.3950118902126102E-4</v>
      </c>
      <c r="M429">
        <f t="shared" si="335"/>
        <v>6.9498738731978539E-4</v>
      </c>
      <c r="N429">
        <f t="shared" si="299"/>
        <v>3.1993757846867195E-4</v>
      </c>
      <c r="P429" s="2">
        <f t="shared" si="316"/>
        <v>-2.0004000000000133E-2</v>
      </c>
      <c r="Q429" s="2">
        <f t="shared" si="317"/>
        <v>0</v>
      </c>
      <c r="R429" s="2">
        <f t="shared" si="318"/>
        <v>-2.0004000000000133E-2</v>
      </c>
      <c r="S429" s="2">
        <f t="shared" si="338"/>
        <v>-0.9009091363636359</v>
      </c>
      <c r="T429" s="2">
        <f t="shared" si="339"/>
        <v>-0.99100004999999958</v>
      </c>
      <c r="U429" s="9">
        <f t="shared" si="300"/>
        <v>0.90909090909090906</v>
      </c>
      <c r="V429" s="9">
        <f t="shared" si="301"/>
        <v>47.61904761904762</v>
      </c>
      <c r="W429" s="9">
        <f t="shared" si="302"/>
        <v>0.47142857142857147</v>
      </c>
      <c r="X429" s="9">
        <f t="shared" si="340"/>
        <v>0</v>
      </c>
      <c r="Y429" s="9">
        <f t="shared" si="303"/>
        <v>0.9</v>
      </c>
      <c r="AA429" s="8">
        <f t="shared" si="304"/>
        <v>5.1390786424895927</v>
      </c>
      <c r="AD429" s="7">
        <f t="shared" si="319"/>
        <v>-2.2677701295217414E-4</v>
      </c>
      <c r="AE429" s="6">
        <f t="shared" si="323"/>
        <v>-1.5791091266334229E-2</v>
      </c>
      <c r="AF429" s="6">
        <f t="shared" si="293"/>
        <v>7.7468220119861269E-3</v>
      </c>
      <c r="AG429" s="6">
        <f t="shared" si="294"/>
        <v>1.5579113336563262E-2</v>
      </c>
      <c r="AI429">
        <f t="shared" si="295"/>
        <v>3.8101848093168489E-7</v>
      </c>
      <c r="AL429" s="7">
        <f t="shared" si="324"/>
        <v>-2.4084065902960396E-2</v>
      </c>
      <c r="AM429" s="6">
        <f t="shared" si="325"/>
        <v>-2.1522647576989289E-2</v>
      </c>
      <c r="AN429" s="6">
        <f t="shared" si="320"/>
        <v>7.6688029323466744E-3</v>
      </c>
      <c r="AO429" s="6">
        <f t="shared" si="321"/>
        <v>-2.4963838073416185E-3</v>
      </c>
      <c r="AQ429">
        <f t="shared" si="322"/>
        <v>9.8295459204375949E-9</v>
      </c>
      <c r="AT429" s="7">
        <f t="shared" si="329"/>
        <v>-8.3699073745310076E-2</v>
      </c>
      <c r="AU429" s="6">
        <f t="shared" si="330"/>
        <v>-4.9213283485314868E-2</v>
      </c>
      <c r="AV429" s="6">
        <f t="shared" si="326"/>
        <v>7.8075007053029725E-3</v>
      </c>
      <c r="AW429" s="6">
        <f t="shared" si="327"/>
        <v>-3.4645539296958468E-2</v>
      </c>
      <c r="AY429">
        <f t="shared" si="328"/>
        <v>0.40316323794585107</v>
      </c>
      <c r="BB429" s="7">
        <f t="shared" si="336"/>
        <v>-8.9314145052113506E-2</v>
      </c>
      <c r="BC429" s="6">
        <f t="shared" si="337"/>
        <v>-3.6294613434084556E-2</v>
      </c>
      <c r="BD429" s="6">
        <f t="shared" si="332"/>
        <v>7.9672458486962933E-3</v>
      </c>
      <c r="BE429" s="6">
        <f t="shared" si="333"/>
        <v>-5.386269922497422E-2</v>
      </c>
      <c r="BG429">
        <f t="shared" si="334"/>
        <v>0.97658726434755216</v>
      </c>
      <c r="BJ429" s="4">
        <f t="shared" si="305"/>
        <v>88.199996999999996</v>
      </c>
      <c r="BK429" s="3">
        <f t="shared" si="306"/>
        <v>-2.2677701295217414E-4</v>
      </c>
      <c r="BL429" s="3"/>
      <c r="BM429" s="3">
        <f t="shared" si="307"/>
        <v>7.7468220119861269E-3</v>
      </c>
      <c r="BN429" s="3">
        <f t="shared" si="307"/>
        <v>1.5579113336563262E-2</v>
      </c>
      <c r="BO429" s="3">
        <f t="shared" si="308"/>
        <v>-2.4084065902960396E-2</v>
      </c>
      <c r="BP429" s="3"/>
      <c r="BQ429" s="3">
        <f t="shared" si="309"/>
        <v>7.6688029323466744E-3</v>
      </c>
      <c r="BR429" s="3">
        <f t="shared" si="309"/>
        <v>-2.4963838073416185E-3</v>
      </c>
      <c r="BS429" s="3">
        <f t="shared" si="310"/>
        <v>-8.3699073745310076E-2</v>
      </c>
      <c r="BT429" s="3"/>
      <c r="BU429" s="3">
        <f t="shared" si="311"/>
        <v>7.8075007053029725E-3</v>
      </c>
      <c r="BV429" s="3">
        <f t="shared" si="311"/>
        <v>-3.4645539296958468E-2</v>
      </c>
      <c r="BW429" s="3">
        <f t="shared" si="312"/>
        <v>-8.9314145052113506E-2</v>
      </c>
      <c r="BX429" s="3"/>
      <c r="BY429" s="3">
        <f t="shared" si="313"/>
        <v>7.9672458486962933E-3</v>
      </c>
      <c r="BZ429" s="3">
        <f t="shared" si="313"/>
        <v>-5.386269922497422E-2</v>
      </c>
    </row>
    <row r="430" spans="1:78" s="2" customFormat="1" hidden="1">
      <c r="A430" s="11">
        <v>42170</v>
      </c>
      <c r="B430">
        <v>88.839995999999999</v>
      </c>
      <c r="C430">
        <f t="shared" si="291"/>
        <v>100.449997</v>
      </c>
      <c r="D430">
        <f t="shared" si="292"/>
        <v>88.110000999999997</v>
      </c>
      <c r="E430" s="10">
        <f t="shared" si="296"/>
        <v>5.3341397791370856E-2</v>
      </c>
      <c r="F430" s="10">
        <f t="shared" si="297"/>
        <v>3.5833241509635547E-3</v>
      </c>
      <c r="G430" s="33">
        <f t="shared" si="314"/>
        <v>0.84340155298903496</v>
      </c>
      <c r="H430" s="33">
        <f t="shared" si="315"/>
        <v>5.0991596602802433E-2</v>
      </c>
      <c r="I430" s="10">
        <f t="shared" si="298"/>
        <v>0.84340155298903496</v>
      </c>
      <c r="J430">
        <f t="shared" si="331"/>
        <v>0.5681318921670776</v>
      </c>
      <c r="K430">
        <f t="shared" si="341"/>
        <v>0.61248688160466103</v>
      </c>
      <c r="L430">
        <f t="shared" si="342"/>
        <v>2.8274284917165579E-4</v>
      </c>
      <c r="M430">
        <f t="shared" si="335"/>
        <v>6.347347995483549E-4</v>
      </c>
      <c r="N430">
        <f t="shared" si="299"/>
        <v>3.1679275533902921E-4</v>
      </c>
      <c r="P430" s="2">
        <f t="shared" si="316"/>
        <v>0.63999900000000309</v>
      </c>
      <c r="Q430" s="2">
        <f t="shared" si="317"/>
        <v>0.63999900000000309</v>
      </c>
      <c r="R430" s="2">
        <f t="shared" si="318"/>
        <v>0</v>
      </c>
      <c r="S430" s="2">
        <f t="shared" si="338"/>
        <v>-0.9009091363636359</v>
      </c>
      <c r="T430" s="2">
        <f t="shared" si="339"/>
        <v>-0.99100004999999958</v>
      </c>
      <c r="U430" s="9">
        <f t="shared" si="300"/>
        <v>0.90909090909090906</v>
      </c>
      <c r="V430" s="9">
        <f t="shared" si="301"/>
        <v>47.61904761904762</v>
      </c>
      <c r="W430" s="9">
        <f t="shared" si="302"/>
        <v>0.47142857142857147</v>
      </c>
      <c r="X430" s="9">
        <f t="shared" si="340"/>
        <v>0</v>
      </c>
      <c r="Y430" s="9">
        <f t="shared" si="303"/>
        <v>0.9</v>
      </c>
      <c r="AA430" s="8">
        <f t="shared" si="304"/>
        <v>5.1398772563509887</v>
      </c>
      <c r="AD430" s="7">
        <f t="shared" si="319"/>
        <v>7.2300250023225425E-3</v>
      </c>
      <c r="AE430" s="6">
        <f t="shared" si="323"/>
        <v>3.5016239946851842E-3</v>
      </c>
      <c r="AF430" s="6">
        <f t="shared" si="293"/>
        <v>1.8623806684685154E-3</v>
      </c>
      <c r="AG430" s="6">
        <f t="shared" si="294"/>
        <v>3.7278568545597171E-3</v>
      </c>
      <c r="AI430">
        <f t="shared" si="295"/>
        <v>2.181619580547546E-8</v>
      </c>
      <c r="AL430" s="7">
        <f t="shared" si="324"/>
        <v>-2.4352157530345888E-2</v>
      </c>
      <c r="AM430" s="6">
        <f t="shared" si="325"/>
        <v>-2.2733288045561517E-2</v>
      </c>
      <c r="AN430" s="6">
        <f t="shared" si="320"/>
        <v>1.8446914682416886E-3</v>
      </c>
      <c r="AO430" s="6">
        <f t="shared" si="321"/>
        <v>-1.5808165715164545E-3</v>
      </c>
      <c r="AQ430">
        <f t="shared" si="322"/>
        <v>3.9416104617997436E-9</v>
      </c>
      <c r="AT430" s="7">
        <f t="shared" si="329"/>
        <v>-3.6363636556694945E-2</v>
      </c>
      <c r="AU430" s="6">
        <f t="shared" si="330"/>
        <v>-5.8054873003323626E-2</v>
      </c>
      <c r="AV430" s="6">
        <f t="shared" si="326"/>
        <v>1.8564144491964468E-3</v>
      </c>
      <c r="AW430" s="6">
        <f t="shared" si="327"/>
        <v>2.1729897356124843E-2</v>
      </c>
      <c r="AY430">
        <f t="shared" si="328"/>
        <v>0.15859943004333316</v>
      </c>
      <c r="BB430" s="7">
        <f t="shared" si="336"/>
        <v>-8.3534747152154601E-2</v>
      </c>
      <c r="BC430" s="6">
        <f t="shared" si="337"/>
        <v>-4.3169478485139572E-2</v>
      </c>
      <c r="BD430" s="6">
        <f t="shared" si="332"/>
        <v>1.9017565579685829E-3</v>
      </c>
      <c r="BE430" s="6">
        <f t="shared" si="333"/>
        <v>-4.1217783288204413E-2</v>
      </c>
      <c r="BG430">
        <f t="shared" si="334"/>
        <v>0.5718789254613279</v>
      </c>
      <c r="BJ430" s="4">
        <f t="shared" si="305"/>
        <v>88.839995999999999</v>
      </c>
      <c r="BK430" s="3">
        <f t="shared" si="306"/>
        <v>7.2300250023225425E-3</v>
      </c>
      <c r="BL430" s="3"/>
      <c r="BM430" s="3">
        <f t="shared" si="307"/>
        <v>1.8623806684685154E-3</v>
      </c>
      <c r="BN430" s="3">
        <f t="shared" si="307"/>
        <v>3.7278568545597171E-3</v>
      </c>
      <c r="BO430" s="3">
        <f t="shared" si="308"/>
        <v>-2.4352157530345888E-2</v>
      </c>
      <c r="BP430" s="3"/>
      <c r="BQ430" s="3">
        <f t="shared" si="309"/>
        <v>1.8446914682416886E-3</v>
      </c>
      <c r="BR430" s="3">
        <f t="shared" si="309"/>
        <v>-1.5808165715164545E-3</v>
      </c>
      <c r="BS430" s="3">
        <f t="shared" si="310"/>
        <v>-3.6363636556694945E-2</v>
      </c>
      <c r="BT430" s="3"/>
      <c r="BU430" s="3">
        <f t="shared" si="311"/>
        <v>1.8564144491964468E-3</v>
      </c>
      <c r="BV430" s="3">
        <f t="shared" si="311"/>
        <v>2.1729897356124843E-2</v>
      </c>
      <c r="BW430" s="3">
        <f t="shared" si="312"/>
        <v>-8.3534747152154601E-2</v>
      </c>
      <c r="BX430" s="3"/>
      <c r="BY430" s="3">
        <f t="shared" si="313"/>
        <v>1.9017565579685829E-3</v>
      </c>
      <c r="BZ430" s="3">
        <f t="shared" si="313"/>
        <v>-4.1217783288204413E-2</v>
      </c>
    </row>
    <row r="431" spans="1:78" s="2" customFormat="1" hidden="1">
      <c r="A431" s="11">
        <v>42177</v>
      </c>
      <c r="B431">
        <v>86.559997999999993</v>
      </c>
      <c r="C431">
        <f t="shared" si="291"/>
        <v>100.449997</v>
      </c>
      <c r="D431">
        <f t="shared" si="292"/>
        <v>86.559997999999993</v>
      </c>
      <c r="E431" s="10">
        <f t="shared" si="296"/>
        <v>6.4632690385836897E-2</v>
      </c>
      <c r="F431" s="10">
        <f t="shared" si="297"/>
        <v>0</v>
      </c>
      <c r="G431" s="33">
        <f t="shared" si="314"/>
        <v>1.021932564618558</v>
      </c>
      <c r="H431" s="33">
        <f t="shared" si="315"/>
        <v>0</v>
      </c>
      <c r="I431" s="10">
        <f t="shared" si="298"/>
        <v>1.021932564618558</v>
      </c>
      <c r="J431">
        <f t="shared" si="331"/>
        <v>0.58386389136393202</v>
      </c>
      <c r="K431">
        <f t="shared" si="341"/>
        <v>0.61377789613002975</v>
      </c>
      <c r="L431">
        <f t="shared" si="342"/>
        <v>2.403053532003587E-4</v>
      </c>
      <c r="M431">
        <f t="shared" si="335"/>
        <v>5.7117961612106237E-4</v>
      </c>
      <c r="N431">
        <f t="shared" si="299"/>
        <v>2.9778683662863331E-4</v>
      </c>
      <c r="P431" s="2">
        <f t="shared" si="316"/>
        <v>-2.2799980000000062</v>
      </c>
      <c r="Q431" s="2">
        <f t="shared" si="317"/>
        <v>0</v>
      </c>
      <c r="R431" s="2">
        <f t="shared" si="318"/>
        <v>-2.2799980000000062</v>
      </c>
      <c r="S431" s="2">
        <f t="shared" si="338"/>
        <v>-1.0045454090909089</v>
      </c>
      <c r="T431" s="2">
        <f t="shared" si="339"/>
        <v>-0.92250025000000024</v>
      </c>
      <c r="U431" s="9">
        <f t="shared" si="300"/>
        <v>1.0889378177305737</v>
      </c>
      <c r="V431" s="9">
        <f t="shared" si="301"/>
        <v>52.128780880303935</v>
      </c>
      <c r="W431" s="9">
        <f t="shared" si="302"/>
        <v>0.43084097207726457</v>
      </c>
      <c r="X431" s="9">
        <f t="shared" si="340"/>
        <v>1</v>
      </c>
      <c r="Y431" s="9">
        <f t="shared" si="303"/>
        <v>0.89100000000000001</v>
      </c>
      <c r="AA431" s="8">
        <f t="shared" si="304"/>
        <v>5.1060026502778255</v>
      </c>
      <c r="AD431" s="7">
        <f t="shared" si="319"/>
        <v>-2.5999162008651464E-2</v>
      </c>
      <c r="AE431" s="6">
        <f t="shared" si="323"/>
        <v>-9.3845685031644609E-3</v>
      </c>
      <c r="AF431" s="6">
        <f t="shared" si="293"/>
        <v>8.3624096119224393E-3</v>
      </c>
      <c r="AG431" s="6">
        <f t="shared" si="294"/>
        <v>-1.6676442951564438E-2</v>
      </c>
      <c r="AI431">
        <f t="shared" si="295"/>
        <v>4.3658359421787008E-7</v>
      </c>
      <c r="AL431" s="7">
        <f t="shared" si="324"/>
        <v>-1.8995914019281076E-2</v>
      </c>
      <c r="AM431" s="6">
        <f t="shared" si="325"/>
        <v>-2.4669415267300498E-2</v>
      </c>
      <c r="AN431" s="6">
        <f t="shared" si="320"/>
        <v>8.3532817712857234E-3</v>
      </c>
      <c r="AO431" s="6">
        <f t="shared" si="321"/>
        <v>5.5376955192587597E-3</v>
      </c>
      <c r="AQ431">
        <f t="shared" si="322"/>
        <v>4.8369198208231143E-8</v>
      </c>
      <c r="AT431" s="7">
        <f t="shared" si="329"/>
        <v>-6.1602724671322537E-2</v>
      </c>
      <c r="AU431" s="6">
        <f t="shared" si="330"/>
        <v>-6.291143411599355E-2</v>
      </c>
      <c r="AV431" s="6">
        <f t="shared" si="326"/>
        <v>8.3561686480297173E-3</v>
      </c>
      <c r="AW431" s="6">
        <f t="shared" si="327"/>
        <v>9.4076557590436205E-4</v>
      </c>
      <c r="AY431">
        <f t="shared" si="328"/>
        <v>2.9726864771109185E-4</v>
      </c>
      <c r="BB431" s="7">
        <f t="shared" si="336"/>
        <v>-0.10298939919461325</v>
      </c>
      <c r="BC431" s="6">
        <f t="shared" si="337"/>
        <v>-5.1038827193624625E-2</v>
      </c>
      <c r="BD431" s="6">
        <f t="shared" si="332"/>
        <v>8.4918119125620417E-3</v>
      </c>
      <c r="BE431" s="6">
        <f t="shared" si="333"/>
        <v>-5.3059574114265678E-2</v>
      </c>
      <c r="BG431">
        <f t="shared" si="334"/>
        <v>0.9476813828228704</v>
      </c>
      <c r="BJ431" s="4">
        <f t="shared" si="305"/>
        <v>86.559997999999993</v>
      </c>
      <c r="BK431" s="3">
        <f t="shared" si="306"/>
        <v>-2.5999162008651464E-2</v>
      </c>
      <c r="BL431" s="3"/>
      <c r="BM431" s="3">
        <f t="shared" si="307"/>
        <v>8.3624096119224393E-3</v>
      </c>
      <c r="BN431" s="3">
        <f t="shared" si="307"/>
        <v>-1.6676442951564438E-2</v>
      </c>
      <c r="BO431" s="3">
        <f t="shared" si="308"/>
        <v>-1.8995914019281076E-2</v>
      </c>
      <c r="BP431" s="3"/>
      <c r="BQ431" s="3">
        <f t="shared" si="309"/>
        <v>8.3532817712857234E-3</v>
      </c>
      <c r="BR431" s="3">
        <f t="shared" si="309"/>
        <v>5.5376955192587597E-3</v>
      </c>
      <c r="BS431" s="3">
        <f t="shared" si="310"/>
        <v>-6.1602724671322537E-2</v>
      </c>
      <c r="BT431" s="3"/>
      <c r="BU431" s="3">
        <f t="shared" si="311"/>
        <v>8.3561686480297173E-3</v>
      </c>
      <c r="BV431" s="3">
        <f t="shared" si="311"/>
        <v>9.4076557590436205E-4</v>
      </c>
      <c r="BW431" s="3">
        <f t="shared" si="312"/>
        <v>-0.10298939919461325</v>
      </c>
      <c r="BX431" s="3"/>
      <c r="BY431" s="3">
        <f t="shared" si="313"/>
        <v>8.4918119125620417E-3</v>
      </c>
      <c r="BZ431" s="3">
        <f t="shared" si="313"/>
        <v>-5.3059574114265678E-2</v>
      </c>
    </row>
    <row r="432" spans="1:78" s="2" customFormat="1" hidden="1">
      <c r="A432" s="11">
        <v>42184</v>
      </c>
      <c r="B432">
        <v>86.989998</v>
      </c>
      <c r="C432">
        <f t="shared" si="291"/>
        <v>100.449997</v>
      </c>
      <c r="D432">
        <f t="shared" si="292"/>
        <v>86.559997999999993</v>
      </c>
      <c r="E432" s="10">
        <f t="shared" si="296"/>
        <v>6.2480607255199286E-2</v>
      </c>
      <c r="F432" s="10">
        <f t="shared" si="297"/>
        <v>2.1520831306376127E-3</v>
      </c>
      <c r="G432" s="33">
        <f t="shared" si="314"/>
        <v>0.98790514258435524</v>
      </c>
      <c r="H432" s="33">
        <f t="shared" si="315"/>
        <v>3.0624679830782479E-2</v>
      </c>
      <c r="I432" s="10">
        <f t="shared" si="298"/>
        <v>0.98790514258435524</v>
      </c>
      <c r="J432">
        <f t="shared" si="331"/>
        <v>0.59312433791304231</v>
      </c>
      <c r="K432">
        <f t="shared" si="341"/>
        <v>0.61525124006874654</v>
      </c>
      <c r="L432">
        <f t="shared" si="342"/>
        <v>2.112982514387541E-4</v>
      </c>
      <c r="M432">
        <f t="shared" si="335"/>
        <v>5.0754083422612406E-4</v>
      </c>
      <c r="N432">
        <f t="shared" si="299"/>
        <v>2.6661832450863295E-4</v>
      </c>
      <c r="P432" s="2">
        <f t="shared" si="316"/>
        <v>0.43000000000000682</v>
      </c>
      <c r="Q432" s="2">
        <f t="shared" si="317"/>
        <v>0.43000000000000682</v>
      </c>
      <c r="R432" s="2">
        <f t="shared" si="318"/>
        <v>0</v>
      </c>
      <c r="S432" s="2">
        <f t="shared" si="338"/>
        <v>-1.0045454090909089</v>
      </c>
      <c r="T432" s="2">
        <f t="shared" si="339"/>
        <v>-0.84450000000000003</v>
      </c>
      <c r="U432" s="9">
        <f t="shared" si="300"/>
        <v>1.1895149900425208</v>
      </c>
      <c r="V432" s="9">
        <f t="shared" si="301"/>
        <v>54.327784712696584</v>
      </c>
      <c r="W432" s="9">
        <f t="shared" si="302"/>
        <v>0.41104993758573072</v>
      </c>
      <c r="X432" s="9">
        <f t="shared" si="340"/>
        <v>1</v>
      </c>
      <c r="Y432" s="9">
        <f t="shared" si="303"/>
        <v>0.89100000000000001</v>
      </c>
      <c r="AA432" s="8">
        <f t="shared" si="304"/>
        <v>5.095440893823282</v>
      </c>
      <c r="AD432" s="7">
        <f t="shared" si="319"/>
        <v>4.9553545354900051E-3</v>
      </c>
      <c r="AE432" s="6">
        <f t="shared" si="323"/>
        <v>-1.052190373658073E-2</v>
      </c>
      <c r="AF432" s="6">
        <f t="shared" si="293"/>
        <v>7.7546696549874988E-3</v>
      </c>
      <c r="AG432" s="6">
        <f t="shared" si="294"/>
        <v>1.5455493734855332E-2</v>
      </c>
      <c r="AI432">
        <f t="shared" si="295"/>
        <v>3.7499574032676987E-7</v>
      </c>
      <c r="AL432" s="7">
        <f t="shared" si="324"/>
        <v>-1.3813782470838788E-2</v>
      </c>
      <c r="AM432" s="6">
        <f t="shared" si="325"/>
        <v>-2.0311479980856535E-2</v>
      </c>
      <c r="AN432" s="6">
        <f t="shared" si="320"/>
        <v>7.804903352594224E-3</v>
      </c>
      <c r="AO432" s="6">
        <f t="shared" si="321"/>
        <v>6.3252254931240662E-3</v>
      </c>
      <c r="AQ432">
        <f t="shared" si="322"/>
        <v>6.3104854162250135E-8</v>
      </c>
      <c r="AT432" s="7">
        <f t="shared" si="329"/>
        <v>-4.5286083100405612E-2</v>
      </c>
      <c r="AU432" s="6">
        <f t="shared" si="330"/>
        <v>-6.2244747740984499E-2</v>
      </c>
      <c r="AV432" s="6">
        <f t="shared" si="326"/>
        <v>7.7685548676552597E-3</v>
      </c>
      <c r="AW432" s="6">
        <f t="shared" si="327"/>
        <v>1.6718887790524044E-2</v>
      </c>
      <c r="AY432">
        <f t="shared" si="328"/>
        <v>9.3886043691803173E-2</v>
      </c>
      <c r="BB432" s="7">
        <f t="shared" si="336"/>
        <v>-0.10788639300825448</v>
      </c>
      <c r="BC432" s="6">
        <f t="shared" si="337"/>
        <v>-5.775056866949807E-2</v>
      </c>
      <c r="BD432" s="6">
        <f t="shared" si="332"/>
        <v>7.8921637353825229E-3</v>
      </c>
      <c r="BE432" s="6">
        <f t="shared" si="333"/>
        <v>-5.1259307165524189E-2</v>
      </c>
      <c r="BG432">
        <f t="shared" si="334"/>
        <v>0.88446426979350579</v>
      </c>
      <c r="BJ432" s="4">
        <f t="shared" si="305"/>
        <v>86.989998</v>
      </c>
      <c r="BK432" s="3">
        <f t="shared" si="306"/>
        <v>4.9553545354900051E-3</v>
      </c>
      <c r="BL432" s="3"/>
      <c r="BM432" s="3">
        <f t="shared" si="307"/>
        <v>7.7546696549874988E-3</v>
      </c>
      <c r="BN432" s="3">
        <f t="shared" si="307"/>
        <v>1.5455493734855332E-2</v>
      </c>
      <c r="BO432" s="3">
        <f t="shared" si="308"/>
        <v>-1.3813782470838788E-2</v>
      </c>
      <c r="BP432" s="3"/>
      <c r="BQ432" s="3">
        <f t="shared" si="309"/>
        <v>7.804903352594224E-3</v>
      </c>
      <c r="BR432" s="3">
        <f t="shared" si="309"/>
        <v>6.3252254931240662E-3</v>
      </c>
      <c r="BS432" s="3">
        <f t="shared" si="310"/>
        <v>-4.5286083100405612E-2</v>
      </c>
      <c r="BT432" s="3"/>
      <c r="BU432" s="3">
        <f t="shared" si="311"/>
        <v>7.7685548676552597E-3</v>
      </c>
      <c r="BV432" s="3">
        <f t="shared" si="311"/>
        <v>1.6718887790524044E-2</v>
      </c>
      <c r="BW432" s="3">
        <f t="shared" si="312"/>
        <v>-0.10788639300825448</v>
      </c>
      <c r="BX432" s="3"/>
      <c r="BY432" s="3">
        <f t="shared" si="313"/>
        <v>7.8921637353825229E-3</v>
      </c>
      <c r="BZ432" s="3">
        <f t="shared" si="313"/>
        <v>-5.1259307165524189E-2</v>
      </c>
    </row>
    <row r="433" spans="1:78" s="2" customFormat="1" hidden="1">
      <c r="A433" s="11">
        <v>42191</v>
      </c>
      <c r="B433">
        <v>86.879997000000003</v>
      </c>
      <c r="C433">
        <f t="shared" si="291"/>
        <v>100.449997</v>
      </c>
      <c r="D433">
        <f t="shared" si="292"/>
        <v>86.559997999999993</v>
      </c>
      <c r="E433" s="10">
        <f t="shared" si="296"/>
        <v>6.3030130865385309E-2</v>
      </c>
      <c r="F433" s="10">
        <f t="shared" si="297"/>
        <v>1.6025595204515251E-3</v>
      </c>
      <c r="G433" s="33">
        <f t="shared" si="314"/>
        <v>0.99659387376548703</v>
      </c>
      <c r="H433" s="33">
        <f t="shared" si="315"/>
        <v>2.280482176776304E-2</v>
      </c>
      <c r="I433" s="10">
        <f t="shared" si="298"/>
        <v>0.99659387376548703</v>
      </c>
      <c r="J433">
        <f t="shared" si="331"/>
        <v>0.60734831317713134</v>
      </c>
      <c r="K433">
        <f t="shared" si="341"/>
        <v>0.61701625046419872</v>
      </c>
      <c r="L433">
        <f t="shared" si="342"/>
        <v>1.9657291262915224E-4</v>
      </c>
      <c r="M433">
        <f t="shared" si="335"/>
        <v>4.4674072085113382E-4</v>
      </c>
      <c r="N433">
        <f t="shared" si="299"/>
        <v>2.2515102739978341E-4</v>
      </c>
      <c r="P433" s="2">
        <f t="shared" si="316"/>
        <v>-0.11000099999999691</v>
      </c>
      <c r="Q433" s="2">
        <f t="shared" si="317"/>
        <v>0</v>
      </c>
      <c r="R433" s="2">
        <f t="shared" si="318"/>
        <v>-0.11000099999999691</v>
      </c>
      <c r="S433" s="2">
        <f t="shared" si="338"/>
        <v>-0.84363663636363639</v>
      </c>
      <c r="T433" s="2">
        <f t="shared" si="339"/>
        <v>-0.8055000499999998</v>
      </c>
      <c r="U433" s="9">
        <f t="shared" si="300"/>
        <v>1.0473452315287088</v>
      </c>
      <c r="V433" s="9">
        <f t="shared" si="301"/>
        <v>51.156259110569188</v>
      </c>
      <c r="W433" s="9">
        <f t="shared" si="302"/>
        <v>0.43959366800487731</v>
      </c>
      <c r="X433" s="9">
        <f t="shared" si="340"/>
        <v>0.52725445074754529</v>
      </c>
      <c r="Y433" s="9">
        <f t="shared" si="303"/>
        <v>0.89525470994327205</v>
      </c>
      <c r="AA433" s="8">
        <f t="shared" si="304"/>
        <v>5.1424218421526806</v>
      </c>
      <c r="AD433" s="7">
        <f t="shared" si="319"/>
        <v>-1.2653248730626957E-3</v>
      </c>
      <c r="AE433" s="6">
        <f t="shared" si="323"/>
        <v>1.8450148312136546E-3</v>
      </c>
      <c r="AF433" s="6">
        <f t="shared" si="293"/>
        <v>1.4651614327978097E-3</v>
      </c>
      <c r="AG433" s="6">
        <f t="shared" si="294"/>
        <v>-3.127351097060299E-3</v>
      </c>
      <c r="AI433">
        <f t="shared" si="295"/>
        <v>1.5353728232785332E-8</v>
      </c>
      <c r="AL433" s="7">
        <f t="shared" si="324"/>
        <v>-2.2309132346224021E-2</v>
      </c>
      <c r="AM433" s="6">
        <f t="shared" si="325"/>
        <v>-1.9867746591672442E-2</v>
      </c>
      <c r="AN433" s="6">
        <f t="shared" si="320"/>
        <v>1.5501994172540917E-3</v>
      </c>
      <c r="AO433" s="6">
        <f t="shared" si="321"/>
        <v>-2.4315498803920699E-3</v>
      </c>
      <c r="AQ433">
        <f t="shared" si="322"/>
        <v>9.3256069729253767E-9</v>
      </c>
      <c r="AT433" s="7">
        <f t="shared" si="329"/>
        <v>-3.9163173246861943E-2</v>
      </c>
      <c r="AU433" s="6">
        <f t="shared" si="330"/>
        <v>-5.9909913844023902E-2</v>
      </c>
      <c r="AV433" s="6">
        <f t="shared" si="326"/>
        <v>1.5186576792436618E-3</v>
      </c>
      <c r="AW433" s="6">
        <f t="shared" si="327"/>
        <v>2.0966860923664142E-2</v>
      </c>
      <c r="AY433">
        <f t="shared" si="328"/>
        <v>0.14765668073640001</v>
      </c>
      <c r="BB433" s="7">
        <f t="shared" si="336"/>
        <v>-9.8778181089211714E-2</v>
      </c>
      <c r="BC433" s="6">
        <f t="shared" si="337"/>
        <v>-6.2983706938700479E-2</v>
      </c>
      <c r="BD433" s="6">
        <f t="shared" si="332"/>
        <v>1.5592201172201618E-3</v>
      </c>
      <c r="BE433" s="6">
        <f t="shared" si="333"/>
        <v>-3.5958082037640532E-2</v>
      </c>
      <c r="BG433">
        <f t="shared" si="334"/>
        <v>0.43523906363273623</v>
      </c>
      <c r="BJ433" s="4">
        <f t="shared" si="305"/>
        <v>86.879997000000003</v>
      </c>
      <c r="BK433" s="3">
        <f t="shared" si="306"/>
        <v>-1.2653248730626957E-3</v>
      </c>
      <c r="BL433" s="3"/>
      <c r="BM433" s="3">
        <f t="shared" si="307"/>
        <v>1.4651614327978097E-3</v>
      </c>
      <c r="BN433" s="3">
        <f t="shared" si="307"/>
        <v>-3.127351097060299E-3</v>
      </c>
      <c r="BO433" s="3">
        <f t="shared" si="308"/>
        <v>-2.2309132346224021E-2</v>
      </c>
      <c r="BP433" s="3"/>
      <c r="BQ433" s="3">
        <f t="shared" si="309"/>
        <v>1.5501994172540917E-3</v>
      </c>
      <c r="BR433" s="3">
        <f t="shared" si="309"/>
        <v>-2.4315498803920699E-3</v>
      </c>
      <c r="BS433" s="3">
        <f t="shared" si="310"/>
        <v>-3.9163173246861943E-2</v>
      </c>
      <c r="BT433" s="3"/>
      <c r="BU433" s="3">
        <f t="shared" si="311"/>
        <v>1.5186576792436618E-3</v>
      </c>
      <c r="BV433" s="3">
        <f t="shared" si="311"/>
        <v>2.0966860923664142E-2</v>
      </c>
      <c r="BW433" s="3">
        <f t="shared" si="312"/>
        <v>-9.8778181089211714E-2</v>
      </c>
      <c r="BX433" s="3"/>
      <c r="BY433" s="3">
        <f t="shared" si="313"/>
        <v>1.5592201172201618E-3</v>
      </c>
      <c r="BZ433" s="3">
        <f t="shared" si="313"/>
        <v>-3.5958082037640532E-2</v>
      </c>
    </row>
    <row r="434" spans="1:78" s="2" customFormat="1" hidden="1">
      <c r="A434" s="11">
        <v>42198</v>
      </c>
      <c r="B434">
        <v>88.099997999999999</v>
      </c>
      <c r="C434">
        <f t="shared" si="291"/>
        <v>100.449997</v>
      </c>
      <c r="D434">
        <f t="shared" si="292"/>
        <v>86.559997999999993</v>
      </c>
      <c r="E434" s="10">
        <f t="shared" si="296"/>
        <v>5.69740295608782E-2</v>
      </c>
      <c r="F434" s="10">
        <f t="shared" si="297"/>
        <v>7.6586608249586668E-3</v>
      </c>
      <c r="G434" s="33">
        <f t="shared" si="314"/>
        <v>0.90083850445068991</v>
      </c>
      <c r="H434" s="33">
        <f t="shared" si="315"/>
        <v>0.10898465415108086</v>
      </c>
      <c r="I434" s="10">
        <f t="shared" si="298"/>
        <v>0.90083850445068991</v>
      </c>
      <c r="J434">
        <f t="shared" si="331"/>
        <v>0.62828958976871163</v>
      </c>
      <c r="K434">
        <f t="shared" si="341"/>
        <v>0.61913218989997043</v>
      </c>
      <c r="L434">
        <f t="shared" si="342"/>
        <v>1.9387925565312073E-4</v>
      </c>
      <c r="M434">
        <f t="shared" si="335"/>
        <v>3.9132355566745498E-4</v>
      </c>
      <c r="N434">
        <f t="shared" si="299"/>
        <v>1.7769987001290083E-4</v>
      </c>
      <c r="P434" s="2">
        <f t="shared" si="316"/>
        <v>1.2200009999999963</v>
      </c>
      <c r="Q434" s="2">
        <f t="shared" si="317"/>
        <v>1.2200009999999963</v>
      </c>
      <c r="R434" s="2">
        <f t="shared" si="318"/>
        <v>0</v>
      </c>
      <c r="S434" s="2">
        <f t="shared" si="338"/>
        <v>-0.77272731818181806</v>
      </c>
      <c r="T434" s="2">
        <f t="shared" si="339"/>
        <v>-0.8055000499999998</v>
      </c>
      <c r="U434" s="9">
        <f t="shared" si="300"/>
        <v>0.95931380535832156</v>
      </c>
      <c r="V434" s="9">
        <f t="shared" si="301"/>
        <v>48.961723371457651</v>
      </c>
      <c r="W434" s="9">
        <f t="shared" si="302"/>
        <v>0.45934448965688113</v>
      </c>
      <c r="X434" s="9">
        <f t="shared" si="340"/>
        <v>0.20013837681627397</v>
      </c>
      <c r="Y434" s="9">
        <f t="shared" si="303"/>
        <v>0.89819875460865362</v>
      </c>
      <c r="AA434" s="8">
        <f t="shared" si="304"/>
        <v>5.186010533904259</v>
      </c>
      <c r="AD434" s="7">
        <f t="shared" si="319"/>
        <v>1.3944688585419881E-2</v>
      </c>
      <c r="AE434" s="6">
        <f t="shared" si="323"/>
        <v>6.3396818561785931E-3</v>
      </c>
      <c r="AF434" s="6">
        <f t="shared" si="293"/>
        <v>3.6270835503601972E-3</v>
      </c>
      <c r="AG434" s="6">
        <f t="shared" si="294"/>
        <v>7.551269706742106E-3</v>
      </c>
      <c r="AI434">
        <f t="shared" si="295"/>
        <v>8.9515972031335967E-8</v>
      </c>
      <c r="AL434" s="7">
        <f t="shared" si="324"/>
        <v>1.7634718247847351E-2</v>
      </c>
      <c r="AM434" s="6">
        <f t="shared" si="325"/>
        <v>-9.3710276471241326E-3</v>
      </c>
      <c r="AN434" s="6">
        <f t="shared" si="320"/>
        <v>3.4845829225819301E-3</v>
      </c>
      <c r="AO434" s="6">
        <f t="shared" si="321"/>
        <v>2.7152584065807606E-2</v>
      </c>
      <c r="AQ434">
        <f t="shared" si="322"/>
        <v>1.1628751126983425E-6</v>
      </c>
      <c r="AT434" s="7">
        <f t="shared" si="329"/>
        <v>-3.2716601291150046E-2</v>
      </c>
      <c r="AU434" s="6">
        <f t="shared" si="330"/>
        <v>-5.5664400723978075E-2</v>
      </c>
      <c r="AV434" s="6">
        <f t="shared" si="326"/>
        <v>3.5831280884097115E-3</v>
      </c>
      <c r="AW434" s="6">
        <f t="shared" si="327"/>
        <v>2.3541430729427305E-2</v>
      </c>
      <c r="AY434">
        <f t="shared" si="328"/>
        <v>0.18614525903629714</v>
      </c>
      <c r="BB434" s="7">
        <f t="shared" si="336"/>
        <v>-4.4728080317499037E-2</v>
      </c>
      <c r="BC434" s="6">
        <f t="shared" si="337"/>
        <v>-6.5932628421007347E-2</v>
      </c>
      <c r="BD434" s="6">
        <f t="shared" si="332"/>
        <v>3.603490569050646E-3</v>
      </c>
      <c r="BE434" s="6">
        <f t="shared" si="333"/>
        <v>2.1840631467873094E-2</v>
      </c>
      <c r="BG434">
        <f t="shared" si="334"/>
        <v>0.16057029712061421</v>
      </c>
      <c r="BJ434" s="4">
        <f t="shared" si="305"/>
        <v>88.099997999999999</v>
      </c>
      <c r="BK434" s="3">
        <f t="shared" si="306"/>
        <v>1.3944688585419881E-2</v>
      </c>
      <c r="BL434" s="3"/>
      <c r="BM434" s="3">
        <f t="shared" si="307"/>
        <v>3.6270835503601972E-3</v>
      </c>
      <c r="BN434" s="3">
        <f t="shared" si="307"/>
        <v>7.551269706742106E-3</v>
      </c>
      <c r="BO434" s="3">
        <f t="shared" si="308"/>
        <v>1.7634718247847351E-2</v>
      </c>
      <c r="BP434" s="3"/>
      <c r="BQ434" s="3">
        <f t="shared" si="309"/>
        <v>3.4845829225819301E-3</v>
      </c>
      <c r="BR434" s="3">
        <f t="shared" si="309"/>
        <v>2.7152584065807606E-2</v>
      </c>
      <c r="BS434" s="3">
        <f t="shared" si="310"/>
        <v>-3.2716601291150046E-2</v>
      </c>
      <c r="BT434" s="3"/>
      <c r="BU434" s="3">
        <f t="shared" si="311"/>
        <v>3.5831280884097115E-3</v>
      </c>
      <c r="BV434" s="3">
        <f t="shared" si="311"/>
        <v>2.3541430729427305E-2</v>
      </c>
      <c r="BW434" s="3">
        <f t="shared" si="312"/>
        <v>-4.4728080317499037E-2</v>
      </c>
      <c r="BX434" s="3"/>
      <c r="BY434" s="3">
        <f t="shared" si="313"/>
        <v>3.603490569050646E-3</v>
      </c>
      <c r="BZ434" s="3">
        <f t="shared" si="313"/>
        <v>2.1840631467873094E-2</v>
      </c>
    </row>
    <row r="435" spans="1:78" s="2" customFormat="1" hidden="1">
      <c r="A435" s="11">
        <v>42205</v>
      </c>
      <c r="B435">
        <v>89.139999000000003</v>
      </c>
      <c r="C435">
        <f t="shared" si="291"/>
        <v>100.449997</v>
      </c>
      <c r="D435">
        <f t="shared" si="292"/>
        <v>86.559997999999993</v>
      </c>
      <c r="E435" s="10">
        <f t="shared" si="296"/>
        <v>5.1877303235692208E-2</v>
      </c>
      <c r="F435" s="10">
        <f t="shared" si="297"/>
        <v>1.2755387150144636E-2</v>
      </c>
      <c r="G435" s="33">
        <f t="shared" si="314"/>
        <v>0.82025218546005119</v>
      </c>
      <c r="H435" s="33">
        <f t="shared" si="315"/>
        <v>0.18151234124265536</v>
      </c>
      <c r="I435" s="10">
        <f t="shared" si="298"/>
        <v>0.82025218546005119</v>
      </c>
      <c r="J435">
        <f t="shared" si="331"/>
        <v>0.64338048499138434</v>
      </c>
      <c r="K435">
        <f t="shared" si="341"/>
        <v>0.6212239583731155</v>
      </c>
      <c r="L435">
        <f t="shared" si="342"/>
        <v>2.004342453590071E-4</v>
      </c>
      <c r="M435">
        <f t="shared" si="335"/>
        <v>3.4319492924639636E-4</v>
      </c>
      <c r="N435">
        <f t="shared" si="299"/>
        <v>1.2848461549865034E-4</v>
      </c>
      <c r="P435" s="2">
        <f t="shared" si="316"/>
        <v>1.0400010000000037</v>
      </c>
      <c r="Q435" s="2">
        <f t="shared" si="317"/>
        <v>1.0400010000000037</v>
      </c>
      <c r="R435" s="2">
        <f t="shared" si="318"/>
        <v>0</v>
      </c>
      <c r="S435" s="2">
        <f t="shared" si="338"/>
        <v>-0.73227277272727254</v>
      </c>
      <c r="T435" s="2">
        <f t="shared" si="339"/>
        <v>-0.64000020000000002</v>
      </c>
      <c r="U435" s="9">
        <f t="shared" si="300"/>
        <v>1.1441758498314103</v>
      </c>
      <c r="V435" s="9">
        <f t="shared" si="301"/>
        <v>53.362034178370827</v>
      </c>
      <c r="W435" s="9">
        <f t="shared" si="302"/>
        <v>0.41974169239466258</v>
      </c>
      <c r="X435" s="9">
        <f t="shared" si="340"/>
        <v>0.85604585172371495</v>
      </c>
      <c r="Y435" s="9">
        <f t="shared" si="303"/>
        <v>0.89229558733448655</v>
      </c>
      <c r="AA435" s="8">
        <f t="shared" si="304"/>
        <v>5.155546249336032</v>
      </c>
      <c r="AD435" s="7">
        <f t="shared" si="319"/>
        <v>1.1735646059443489E-2</v>
      </c>
      <c r="AE435" s="6">
        <f t="shared" si="323"/>
        <v>1.2840167322431685E-2</v>
      </c>
      <c r="AF435" s="6">
        <f t="shared" si="293"/>
        <v>5.5552395689552033E-4</v>
      </c>
      <c r="AG435" s="6">
        <f t="shared" si="294"/>
        <v>-1.0290940133409181E-3</v>
      </c>
      <c r="AI435">
        <f t="shared" si="295"/>
        <v>1.6625345185150988E-9</v>
      </c>
      <c r="AL435" s="7">
        <f t="shared" si="324"/>
        <v>2.4415009771800836E-2</v>
      </c>
      <c r="AM435" s="6">
        <f t="shared" si="325"/>
        <v>1.4817033006463438E-3</v>
      </c>
      <c r="AN435" s="6">
        <f t="shared" si="320"/>
        <v>5.0549249759556639E-4</v>
      </c>
      <c r="AO435" s="6">
        <f t="shared" si="321"/>
        <v>2.2915828434316166E-2</v>
      </c>
      <c r="AQ435">
        <f t="shared" si="322"/>
        <v>8.2828894768298618E-7</v>
      </c>
      <c r="AT435" s="7">
        <f t="shared" si="329"/>
        <v>1.0374450288009701E-2</v>
      </c>
      <c r="AU435" s="6">
        <f t="shared" si="330"/>
        <v>-4.7787834481024881E-2</v>
      </c>
      <c r="AV435" s="6">
        <f t="shared" si="326"/>
        <v>5.3535476070559209E-4</v>
      </c>
      <c r="AW435" s="6">
        <f t="shared" si="327"/>
        <v>5.8360344856314195E-2</v>
      </c>
      <c r="AY435">
        <f t="shared" si="328"/>
        <v>1.1439893239985952</v>
      </c>
      <c r="BB435" s="7">
        <f t="shared" si="336"/>
        <v>-3.2232360364031674E-2</v>
      </c>
      <c r="BC435" s="6">
        <f t="shared" si="337"/>
        <v>-6.5852040946266246E-2</v>
      </c>
      <c r="BD435" s="6">
        <f t="shared" si="332"/>
        <v>5.3674975276417911E-4</v>
      </c>
      <c r="BE435" s="6">
        <f t="shared" si="333"/>
        <v>3.3869764304879681E-2</v>
      </c>
      <c r="BG435">
        <f t="shared" si="334"/>
        <v>0.38615279121358426</v>
      </c>
      <c r="BJ435" s="4">
        <f t="shared" si="305"/>
        <v>89.139999000000003</v>
      </c>
      <c r="BK435" s="3">
        <f t="shared" si="306"/>
        <v>1.1735646059443489E-2</v>
      </c>
      <c r="BL435" s="3"/>
      <c r="BM435" s="3">
        <f t="shared" si="307"/>
        <v>5.5552395689552033E-4</v>
      </c>
      <c r="BN435" s="3">
        <f t="shared" si="307"/>
        <v>-1.0290940133409181E-3</v>
      </c>
      <c r="BO435" s="3">
        <f t="shared" si="308"/>
        <v>2.4415009771800836E-2</v>
      </c>
      <c r="BP435" s="3"/>
      <c r="BQ435" s="3">
        <f t="shared" si="309"/>
        <v>5.0549249759556639E-4</v>
      </c>
      <c r="BR435" s="3">
        <f t="shared" si="309"/>
        <v>2.2915828434316166E-2</v>
      </c>
      <c r="BS435" s="3">
        <f t="shared" si="310"/>
        <v>1.0374450288009701E-2</v>
      </c>
      <c r="BT435" s="3"/>
      <c r="BU435" s="3">
        <f t="shared" si="311"/>
        <v>5.3535476070559209E-4</v>
      </c>
      <c r="BV435" s="3">
        <f t="shared" si="311"/>
        <v>5.8360344856314195E-2</v>
      </c>
      <c r="BW435" s="3">
        <f t="shared" si="312"/>
        <v>-3.2232360364031674E-2</v>
      </c>
      <c r="BX435" s="3"/>
      <c r="BY435" s="3">
        <f t="shared" si="313"/>
        <v>5.3674975276417911E-4</v>
      </c>
      <c r="BZ435" s="3">
        <f t="shared" si="313"/>
        <v>3.3869764304879681E-2</v>
      </c>
    </row>
    <row r="436" spans="1:78" s="2" customFormat="1" hidden="1">
      <c r="A436" s="11">
        <v>42212</v>
      </c>
      <c r="B436">
        <v>89.989998</v>
      </c>
      <c r="C436">
        <f t="shared" si="291"/>
        <v>100.449997</v>
      </c>
      <c r="D436">
        <f t="shared" si="292"/>
        <v>86.559997999999993</v>
      </c>
      <c r="E436" s="10">
        <f t="shared" si="296"/>
        <v>4.7755685949999009E-2</v>
      </c>
      <c r="F436" s="10">
        <f t="shared" si="297"/>
        <v>1.6877004435837874E-2</v>
      </c>
      <c r="G436" s="33">
        <f t="shared" si="314"/>
        <v>0.75508369412849408</v>
      </c>
      <c r="H436" s="33">
        <f t="shared" si="315"/>
        <v>0.24016398344105735</v>
      </c>
      <c r="I436" s="10">
        <f t="shared" si="298"/>
        <v>0.75508369412849408</v>
      </c>
      <c r="J436">
        <f t="shared" si="331"/>
        <v>0.64870882369589489</v>
      </c>
      <c r="K436">
        <f t="shared" si="341"/>
        <v>0.62328743469542291</v>
      </c>
      <c r="L436">
        <f t="shared" si="342"/>
        <v>2.1246632688607872E-4</v>
      </c>
      <c r="M436">
        <f t="shared" si="335"/>
        <v>3.0343743246292538E-4</v>
      </c>
      <c r="N436">
        <f t="shared" si="299"/>
        <v>8.1873995019161988E-5</v>
      </c>
      <c r="P436" s="2">
        <f t="shared" si="316"/>
        <v>0.84999899999999684</v>
      </c>
      <c r="Q436" s="2">
        <f t="shared" si="317"/>
        <v>0.84999899999999684</v>
      </c>
      <c r="R436" s="2">
        <f t="shared" si="318"/>
        <v>0</v>
      </c>
      <c r="S436" s="2">
        <f t="shared" si="338"/>
        <v>-0.73227277272727254</v>
      </c>
      <c r="T436" s="2">
        <f t="shared" si="339"/>
        <v>-0.64000020000000002</v>
      </c>
      <c r="U436" s="9">
        <f t="shared" si="300"/>
        <v>1.1441758498314103</v>
      </c>
      <c r="V436" s="9">
        <f t="shared" si="301"/>
        <v>53.362034178370827</v>
      </c>
      <c r="W436" s="9">
        <f t="shared" si="302"/>
        <v>0.41974169239466258</v>
      </c>
      <c r="X436" s="9">
        <f t="shared" si="340"/>
        <v>0.85604585172371495</v>
      </c>
      <c r="Y436" s="9">
        <f t="shared" si="303"/>
        <v>0.89229558733448655</v>
      </c>
      <c r="AA436" s="8">
        <f t="shared" si="304"/>
        <v>5.1608279774200634</v>
      </c>
      <c r="AD436" s="7">
        <f t="shared" si="319"/>
        <v>9.4903745210637974E-3</v>
      </c>
      <c r="AE436" s="6">
        <f t="shared" si="323"/>
        <v>1.0613010290253643E-2</v>
      </c>
      <c r="AF436" s="6">
        <f t="shared" si="293"/>
        <v>5.5702992314659455E-4</v>
      </c>
      <c r="AG436" s="6">
        <f t="shared" si="294"/>
        <v>-1.1335085325780824E-3</v>
      </c>
      <c r="AI436">
        <f t="shared" si="295"/>
        <v>2.0170197699015975E-9</v>
      </c>
      <c r="AL436" s="7">
        <f t="shared" si="324"/>
        <v>3.5170709165927273E-2</v>
      </c>
      <c r="AM436" s="6">
        <f t="shared" si="325"/>
        <v>1.3727826209837861E-2</v>
      </c>
      <c r="AN436" s="6">
        <f t="shared" si="320"/>
        <v>5.4647891325044042E-4</v>
      </c>
      <c r="AO436" s="6">
        <f t="shared" si="321"/>
        <v>2.1393747308742439E-2</v>
      </c>
      <c r="AQ436">
        <f t="shared" si="322"/>
        <v>7.2191234055256205E-7</v>
      </c>
      <c r="AT436" s="7">
        <f t="shared" si="329"/>
        <v>2.0091601822025754E-2</v>
      </c>
      <c r="AU436" s="6">
        <f t="shared" si="330"/>
        <v>-3.354565506271371E-2</v>
      </c>
      <c r="AV436" s="6">
        <f t="shared" si="326"/>
        <v>5.438148400631937E-4</v>
      </c>
      <c r="AW436" s="6">
        <f t="shared" si="327"/>
        <v>5.3779227019500345E-2</v>
      </c>
      <c r="AY436">
        <f t="shared" si="328"/>
        <v>0.9714386622492851</v>
      </c>
      <c r="BB436" s="7">
        <f t="shared" si="336"/>
        <v>-1.1380698807541041E-2</v>
      </c>
      <c r="BC436" s="6">
        <f t="shared" si="337"/>
        <v>-6.4752871350831534E-2</v>
      </c>
      <c r="BD436" s="6">
        <f t="shared" si="332"/>
        <v>5.2502075889030049E-4</v>
      </c>
      <c r="BE436" s="6">
        <f t="shared" si="333"/>
        <v>5.3950472249658502E-2</v>
      </c>
      <c r="BG436">
        <f t="shared" si="334"/>
        <v>0.97977269177835147</v>
      </c>
      <c r="BJ436" s="4">
        <f t="shared" si="305"/>
        <v>89.989998</v>
      </c>
      <c r="BK436" s="3">
        <f t="shared" si="306"/>
        <v>9.4903745210637974E-3</v>
      </c>
      <c r="BL436" s="3"/>
      <c r="BM436" s="3">
        <f t="shared" si="307"/>
        <v>5.5702992314659455E-4</v>
      </c>
      <c r="BN436" s="3">
        <f t="shared" si="307"/>
        <v>-1.1335085325780824E-3</v>
      </c>
      <c r="BO436" s="3">
        <f t="shared" si="308"/>
        <v>3.5170709165927273E-2</v>
      </c>
      <c r="BP436" s="3"/>
      <c r="BQ436" s="3">
        <f t="shared" si="309"/>
        <v>5.4647891325044042E-4</v>
      </c>
      <c r="BR436" s="3">
        <f t="shared" si="309"/>
        <v>2.1393747308742439E-2</v>
      </c>
      <c r="BS436" s="3">
        <f t="shared" si="310"/>
        <v>2.0091601822025754E-2</v>
      </c>
      <c r="BT436" s="3"/>
      <c r="BU436" s="3">
        <f t="shared" si="311"/>
        <v>5.438148400631937E-4</v>
      </c>
      <c r="BV436" s="3">
        <f t="shared" si="311"/>
        <v>5.3779227019500345E-2</v>
      </c>
      <c r="BW436" s="3">
        <f t="shared" si="312"/>
        <v>-1.1380698807541041E-2</v>
      </c>
      <c r="BX436" s="3"/>
      <c r="BY436" s="3">
        <f t="shared" si="313"/>
        <v>5.2502075889030049E-4</v>
      </c>
      <c r="BZ436" s="3">
        <f t="shared" si="313"/>
        <v>5.3950472249658502E-2</v>
      </c>
    </row>
    <row r="437" spans="1:78" s="2" customFormat="1" hidden="1">
      <c r="A437" s="11">
        <v>42219</v>
      </c>
      <c r="B437">
        <v>90.220000999999996</v>
      </c>
      <c r="C437">
        <f t="shared" si="291"/>
        <v>100.449997</v>
      </c>
      <c r="D437">
        <f t="shared" si="292"/>
        <v>86.559997999999993</v>
      </c>
      <c r="E437" s="10">
        <f t="shared" si="296"/>
        <v>4.6647100538381434E-2</v>
      </c>
      <c r="F437" s="10">
        <f t="shared" si="297"/>
        <v>1.7985589847455449E-2</v>
      </c>
      <c r="G437" s="33">
        <f t="shared" si="314"/>
        <v>0.73755541972075989</v>
      </c>
      <c r="H437" s="33">
        <f t="shared" si="315"/>
        <v>0.25593943040801809</v>
      </c>
      <c r="I437" s="10">
        <f t="shared" si="298"/>
        <v>0.73755541972075989</v>
      </c>
      <c r="J437">
        <f t="shared" si="331"/>
        <v>0.64938294910822947</v>
      </c>
      <c r="K437">
        <f t="shared" si="341"/>
        <v>0.62543724732105732</v>
      </c>
      <c r="L437">
        <f t="shared" si="342"/>
        <v>2.3019959626559177E-4</v>
      </c>
      <c r="M437">
        <f t="shared" si="335"/>
        <v>2.7280692311962588E-4</v>
      </c>
      <c r="N437">
        <f t="shared" si="299"/>
        <v>3.8346594168630701E-5</v>
      </c>
      <c r="P437" s="2">
        <f t="shared" si="316"/>
        <v>0.2300029999999964</v>
      </c>
      <c r="Q437" s="2">
        <f t="shared" si="317"/>
        <v>0.2300029999999964</v>
      </c>
      <c r="R437" s="2">
        <f t="shared" si="318"/>
        <v>0</v>
      </c>
      <c r="S437" s="2">
        <f t="shared" si="338"/>
        <v>-0.58181836363636374</v>
      </c>
      <c r="T437" s="2">
        <f t="shared" si="339"/>
        <v>-0.64000020000000002</v>
      </c>
      <c r="U437" s="9">
        <f t="shared" si="300"/>
        <v>0.90909090909090928</v>
      </c>
      <c r="V437" s="9">
        <f t="shared" si="301"/>
        <v>47.61904761904762</v>
      </c>
      <c r="W437" s="9">
        <f t="shared" si="302"/>
        <v>0.47142857142857147</v>
      </c>
      <c r="X437" s="9">
        <f t="shared" si="340"/>
        <v>0</v>
      </c>
      <c r="Y437" s="9">
        <f t="shared" si="303"/>
        <v>0.9</v>
      </c>
      <c r="AA437" s="8">
        <f t="shared" si="304"/>
        <v>5.22084986713097</v>
      </c>
      <c r="AD437" s="7">
        <f t="shared" si="319"/>
        <v>2.552612243101359E-3</v>
      </c>
      <c r="AE437" s="6">
        <f t="shared" si="323"/>
        <v>6.0214933820825784E-3</v>
      </c>
      <c r="AF437" s="6">
        <f t="shared" si="293"/>
        <v>1.6108313239340121E-3</v>
      </c>
      <c r="AG437" s="6">
        <f t="shared" si="294"/>
        <v>-3.5389128108865085E-3</v>
      </c>
      <c r="AI437">
        <f t="shared" si="295"/>
        <v>1.9660759628032416E-8</v>
      </c>
      <c r="AL437" s="7">
        <f t="shared" si="324"/>
        <v>2.3778632823608706E-2</v>
      </c>
      <c r="AM437" s="6">
        <f t="shared" si="325"/>
        <v>2.5249767502296041E-2</v>
      </c>
      <c r="AN437" s="6">
        <f t="shared" si="320"/>
        <v>1.6619281665957563E-3</v>
      </c>
      <c r="AO437" s="6">
        <f t="shared" si="321"/>
        <v>-1.6407612265237487E-3</v>
      </c>
      <c r="AQ437">
        <f t="shared" si="322"/>
        <v>4.2462104139806242E-9</v>
      </c>
      <c r="AT437" s="7">
        <f t="shared" si="329"/>
        <v>1.5414189062804609E-2</v>
      </c>
      <c r="AU437" s="6">
        <f t="shared" si="330"/>
        <v>-2.1156497211699377E-2</v>
      </c>
      <c r="AV437" s="6">
        <f t="shared" si="326"/>
        <v>1.5691544269117578E-3</v>
      </c>
      <c r="AW437" s="6">
        <f t="shared" si="327"/>
        <v>3.6903981551560251E-2</v>
      </c>
      <c r="AY437">
        <f t="shared" si="328"/>
        <v>0.45743850798876828</v>
      </c>
      <c r="BB437" s="7">
        <f t="shared" si="336"/>
        <v>-1.4398518378334381E-3</v>
      </c>
      <c r="BC437" s="6">
        <f t="shared" si="337"/>
        <v>-6.0459823718921578E-2</v>
      </c>
      <c r="BD437" s="6">
        <f t="shared" si="332"/>
        <v>1.5372863787713699E-3</v>
      </c>
      <c r="BE437" s="6">
        <f t="shared" si="333"/>
        <v>6.0167584525012273E-2</v>
      </c>
      <c r="BG437">
        <f t="shared" si="334"/>
        <v>1.2185966586218331</v>
      </c>
      <c r="BJ437" s="4">
        <f t="shared" si="305"/>
        <v>90.220000999999996</v>
      </c>
      <c r="BK437" s="3">
        <f t="shared" si="306"/>
        <v>2.552612243101359E-3</v>
      </c>
      <c r="BL437" s="3"/>
      <c r="BM437" s="3">
        <f t="shared" si="307"/>
        <v>1.6108313239340121E-3</v>
      </c>
      <c r="BN437" s="3">
        <f t="shared" si="307"/>
        <v>-3.5389128108865085E-3</v>
      </c>
      <c r="BO437" s="3">
        <f t="shared" si="308"/>
        <v>2.3778632823608706E-2</v>
      </c>
      <c r="BP437" s="3"/>
      <c r="BQ437" s="3">
        <f t="shared" si="309"/>
        <v>1.6619281665957563E-3</v>
      </c>
      <c r="BR437" s="3">
        <f t="shared" si="309"/>
        <v>-1.6407612265237487E-3</v>
      </c>
      <c r="BS437" s="3">
        <f t="shared" si="310"/>
        <v>1.5414189062804609E-2</v>
      </c>
      <c r="BT437" s="3"/>
      <c r="BU437" s="3">
        <f t="shared" si="311"/>
        <v>1.5691544269117578E-3</v>
      </c>
      <c r="BV437" s="3">
        <f t="shared" si="311"/>
        <v>3.6903981551560251E-2</v>
      </c>
      <c r="BW437" s="3">
        <f t="shared" si="312"/>
        <v>-1.4398518378334381E-3</v>
      </c>
      <c r="BX437" s="3"/>
      <c r="BY437" s="3">
        <f t="shared" si="313"/>
        <v>1.5372863787713699E-3</v>
      </c>
      <c r="BZ437" s="3">
        <f t="shared" si="313"/>
        <v>6.0167584525012273E-2</v>
      </c>
    </row>
    <row r="438" spans="1:78" s="2" customFormat="1" hidden="1">
      <c r="A438" s="11">
        <v>42226</v>
      </c>
      <c r="B438">
        <v>90.019997000000004</v>
      </c>
      <c r="C438">
        <f t="shared" si="291"/>
        <v>100.449997</v>
      </c>
      <c r="D438">
        <f t="shared" si="292"/>
        <v>86.559997999999993</v>
      </c>
      <c r="E438" s="10">
        <f t="shared" si="296"/>
        <v>4.7610933984606973E-2</v>
      </c>
      <c r="F438" s="10">
        <f t="shared" si="297"/>
        <v>1.7021756401229909E-2</v>
      </c>
      <c r="G438" s="33">
        <f t="shared" si="314"/>
        <v>0.75279496459637052</v>
      </c>
      <c r="H438" s="33">
        <f t="shared" si="315"/>
        <v>0.24222384001996852</v>
      </c>
      <c r="I438" s="10">
        <f t="shared" si="298"/>
        <v>0.75279496459637052</v>
      </c>
      <c r="J438">
        <f t="shared" si="331"/>
        <v>0.65460668377020681</v>
      </c>
      <c r="K438">
        <f t="shared" si="341"/>
        <v>0.62782926569879516</v>
      </c>
      <c r="L438">
        <f t="shared" si="342"/>
        <v>2.5195136745907471E-4</v>
      </c>
      <c r="M438">
        <f t="shared" si="335"/>
        <v>2.5158071285812192E-4</v>
      </c>
      <c r="N438">
        <f t="shared" si="299"/>
        <v>-3.3358914085750822E-7</v>
      </c>
      <c r="P438" s="2">
        <f t="shared" si="316"/>
        <v>-0.20000399999999274</v>
      </c>
      <c r="Q438" s="2">
        <f t="shared" si="317"/>
        <v>0</v>
      </c>
      <c r="R438" s="2">
        <f t="shared" si="318"/>
        <v>-0.20000399999999274</v>
      </c>
      <c r="S438" s="2">
        <f t="shared" si="338"/>
        <v>-0.59090945454545429</v>
      </c>
      <c r="T438" s="2">
        <f t="shared" si="339"/>
        <v>-0.63000070000000008</v>
      </c>
      <c r="U438" s="9">
        <f t="shared" si="300"/>
        <v>0.93795047298432244</v>
      </c>
      <c r="V438" s="9">
        <f t="shared" si="301"/>
        <v>48.399094097587408</v>
      </c>
      <c r="W438" s="9">
        <f t="shared" si="302"/>
        <v>0.4644081531217133</v>
      </c>
      <c r="X438" s="9">
        <f t="shared" si="340"/>
        <v>0.11627322216550165</v>
      </c>
      <c r="Y438" s="9">
        <f t="shared" si="303"/>
        <v>0.8989535410005105</v>
      </c>
      <c r="AA438" s="8">
        <f t="shared" si="304"/>
        <v>5.2179680443032899</v>
      </c>
      <c r="AD438" s="7">
        <f t="shared" si="319"/>
        <v>-2.219308525408018E-3</v>
      </c>
      <c r="AE438" s="6">
        <f t="shared" si="323"/>
        <v>1.6665185884667051E-4</v>
      </c>
      <c r="AF438" s="6">
        <f t="shared" si="293"/>
        <v>1.1936390611586322E-3</v>
      </c>
      <c r="AG438" s="6">
        <f t="shared" si="294"/>
        <v>-2.3858683951833068E-3</v>
      </c>
      <c r="AI438">
        <f t="shared" si="295"/>
        <v>8.9362134994263221E-9</v>
      </c>
      <c r="AL438" s="7">
        <f t="shared" si="324"/>
        <v>9.8236782387570495E-3</v>
      </c>
      <c r="AM438" s="6">
        <f t="shared" si="325"/>
        <v>2.3297007500023465E-2</v>
      </c>
      <c r="AN438" s="6">
        <f t="shared" si="320"/>
        <v>1.0996082562949473E-3</v>
      </c>
      <c r="AO438" s="6">
        <f t="shared" si="321"/>
        <v>-1.3755402383140635E-2</v>
      </c>
      <c r="AQ438">
        <f t="shared" si="322"/>
        <v>2.9844021249544333E-7</v>
      </c>
      <c r="AT438" s="7">
        <f t="shared" si="329"/>
        <v>3.9194042546048045E-2</v>
      </c>
      <c r="AU438" s="6">
        <f t="shared" si="330"/>
        <v>-1.1711787323856502E-2</v>
      </c>
      <c r="AV438" s="6">
        <f t="shared" si="326"/>
        <v>1.0292694728484557E-3</v>
      </c>
      <c r="AW438" s="6">
        <f t="shared" si="327"/>
        <v>5.1162648162465886E-2</v>
      </c>
      <c r="AY438">
        <f t="shared" si="328"/>
        <v>0.87920936053007803</v>
      </c>
      <c r="BB438" s="7">
        <f t="shared" si="336"/>
        <v>-1.1157276992949427E-2</v>
      </c>
      <c r="BC438" s="6">
        <f t="shared" si="337"/>
        <v>-5.9285769447086141E-2</v>
      </c>
      <c r="BD438" s="6">
        <f t="shared" si="332"/>
        <v>1.064756832705393E-3</v>
      </c>
      <c r="BE438" s="6">
        <f t="shared" si="333"/>
        <v>4.9129973746003058E-2</v>
      </c>
      <c r="BG438">
        <f t="shared" si="334"/>
        <v>0.81250846363442819</v>
      </c>
      <c r="BJ438" s="4">
        <f t="shared" si="305"/>
        <v>90.019997000000004</v>
      </c>
      <c r="BK438" s="3">
        <f t="shared" si="306"/>
        <v>-2.219308525408018E-3</v>
      </c>
      <c r="BL438" s="3"/>
      <c r="BM438" s="3">
        <f t="shared" si="307"/>
        <v>1.1936390611586322E-3</v>
      </c>
      <c r="BN438" s="3">
        <f t="shared" si="307"/>
        <v>-2.3858683951833068E-3</v>
      </c>
      <c r="BO438" s="3">
        <f t="shared" si="308"/>
        <v>9.8236782387570495E-3</v>
      </c>
      <c r="BP438" s="3"/>
      <c r="BQ438" s="3">
        <f t="shared" si="309"/>
        <v>1.0996082562949473E-3</v>
      </c>
      <c r="BR438" s="3">
        <f t="shared" si="309"/>
        <v>-1.3755402383140635E-2</v>
      </c>
      <c r="BS438" s="3">
        <f t="shared" si="310"/>
        <v>3.9194042546048045E-2</v>
      </c>
      <c r="BT438" s="3"/>
      <c r="BU438" s="3">
        <f t="shared" si="311"/>
        <v>1.0292694728484557E-3</v>
      </c>
      <c r="BV438" s="3">
        <f t="shared" si="311"/>
        <v>5.1162648162465886E-2</v>
      </c>
      <c r="BW438" s="3">
        <f t="shared" si="312"/>
        <v>-1.1157276992949427E-2</v>
      </c>
      <c r="BX438" s="3"/>
      <c r="BY438" s="3">
        <f t="shared" si="313"/>
        <v>1.064756832705393E-3</v>
      </c>
      <c r="BZ438" s="3">
        <f t="shared" si="313"/>
        <v>4.9129973746003058E-2</v>
      </c>
    </row>
    <row r="439" spans="1:78" s="2" customFormat="1" hidden="1">
      <c r="A439" s="11">
        <v>42233</v>
      </c>
      <c r="B439">
        <v>90.599997999999999</v>
      </c>
      <c r="C439">
        <f t="shared" si="291"/>
        <v>100.449997</v>
      </c>
      <c r="D439">
        <f t="shared" si="292"/>
        <v>86.559997999999993</v>
      </c>
      <c r="E439" s="10">
        <f t="shared" si="296"/>
        <v>4.4821740024062084E-2</v>
      </c>
      <c r="F439" s="10">
        <f t="shared" si="297"/>
        <v>1.9810950361774771E-2</v>
      </c>
      <c r="G439" s="33">
        <f t="shared" si="314"/>
        <v>0.7086939358398322</v>
      </c>
      <c r="H439" s="33">
        <f t="shared" si="315"/>
        <v>0.28191476590085263</v>
      </c>
      <c r="I439" s="10">
        <f t="shared" si="298"/>
        <v>0.7086939358398322</v>
      </c>
      <c r="J439">
        <f t="shared" si="331"/>
        <v>0.64214321709268263</v>
      </c>
      <c r="K439">
        <f t="shared" si="341"/>
        <v>0.63019986118533178</v>
      </c>
      <c r="L439">
        <f t="shared" si="342"/>
        <v>2.7342973970610984E-4</v>
      </c>
      <c r="M439">
        <f t="shared" si="335"/>
        <v>2.3934373516274225E-4</v>
      </c>
      <c r="N439">
        <f t="shared" si="299"/>
        <v>-3.0677404089030837E-5</v>
      </c>
      <c r="P439" s="2">
        <f t="shared" si="316"/>
        <v>0.58000099999999577</v>
      </c>
      <c r="Q439" s="2">
        <f t="shared" si="317"/>
        <v>0.58000099999999577</v>
      </c>
      <c r="R439" s="2">
        <f t="shared" si="318"/>
        <v>0</v>
      </c>
      <c r="S439" s="2">
        <f t="shared" si="338"/>
        <v>-0.59090945454545429</v>
      </c>
      <c r="T439" s="2">
        <f t="shared" si="339"/>
        <v>-0.63000070000000008</v>
      </c>
      <c r="U439" s="9">
        <f t="shared" si="300"/>
        <v>0.93795047298432244</v>
      </c>
      <c r="V439" s="9">
        <f t="shared" si="301"/>
        <v>48.399094097587408</v>
      </c>
      <c r="W439" s="9">
        <f t="shared" si="302"/>
        <v>0.4644081531217133</v>
      </c>
      <c r="X439" s="9">
        <f t="shared" si="340"/>
        <v>0.11627322216550165</v>
      </c>
      <c r="Y439" s="9">
        <f t="shared" si="303"/>
        <v>0.8989535410005105</v>
      </c>
      <c r="AA439" s="8">
        <f t="shared" si="304"/>
        <v>5.2054742338108175</v>
      </c>
      <c r="AD439" s="7">
        <f t="shared" si="319"/>
        <v>6.4223564350195921E-3</v>
      </c>
      <c r="AE439" s="6">
        <f t="shared" si="323"/>
        <v>2.1015239548057871E-3</v>
      </c>
      <c r="AF439" s="6">
        <f t="shared" si="293"/>
        <v>2.1656015181193136E-3</v>
      </c>
      <c r="AG439" s="6">
        <f t="shared" si="294"/>
        <v>4.3258643320407634E-3</v>
      </c>
      <c r="AI439">
        <f t="shared" si="295"/>
        <v>2.9376926560788819E-8</v>
      </c>
      <c r="AL439" s="7">
        <f t="shared" si="324"/>
        <v>6.7556601527128373E-3</v>
      </c>
      <c r="AM439" s="6">
        <f t="shared" si="325"/>
        <v>1.8882170095251467E-2</v>
      </c>
      <c r="AN439" s="6">
        <f t="shared" si="320"/>
        <v>2.0487008655216683E-3</v>
      </c>
      <c r="AO439" s="6">
        <f t="shared" si="321"/>
        <v>-1.2289859352938441E-2</v>
      </c>
      <c r="AQ439">
        <f t="shared" si="322"/>
        <v>2.3823445254733198E-7</v>
      </c>
      <c r="AT439" s="7">
        <f t="shared" si="329"/>
        <v>4.0661044445577416E-2</v>
      </c>
      <c r="AU439" s="6">
        <f t="shared" si="330"/>
        <v>1.0711838157559913E-3</v>
      </c>
      <c r="AV439" s="6">
        <f t="shared" si="326"/>
        <v>1.8922485657213652E-3</v>
      </c>
      <c r="AW439" s="6">
        <f t="shared" si="327"/>
        <v>3.9566728984210327E-2</v>
      </c>
      <c r="AY439">
        <f t="shared" si="328"/>
        <v>0.52583146366154399</v>
      </c>
      <c r="BB439" s="7">
        <f t="shared" si="336"/>
        <v>2.6620484961786418E-2</v>
      </c>
      <c r="BC439" s="6">
        <f t="shared" si="337"/>
        <v>-5.4170586133911264E-2</v>
      </c>
      <c r="BD439" s="6">
        <f t="shared" si="332"/>
        <v>1.9841296344232811E-3</v>
      </c>
      <c r="BE439" s="6">
        <f t="shared" si="333"/>
        <v>8.1542364768918615E-2</v>
      </c>
      <c r="BG439">
        <f t="shared" si="334"/>
        <v>2.2382131014643538</v>
      </c>
      <c r="BJ439" s="4">
        <f t="shared" si="305"/>
        <v>90.599997999999999</v>
      </c>
      <c r="BK439" s="3">
        <f t="shared" si="306"/>
        <v>6.4223564350195921E-3</v>
      </c>
      <c r="BL439" s="3"/>
      <c r="BM439" s="3">
        <f t="shared" si="307"/>
        <v>2.1656015181193136E-3</v>
      </c>
      <c r="BN439" s="3">
        <f t="shared" si="307"/>
        <v>4.3258643320407634E-3</v>
      </c>
      <c r="BO439" s="3">
        <f t="shared" si="308"/>
        <v>6.7556601527128373E-3</v>
      </c>
      <c r="BP439" s="3"/>
      <c r="BQ439" s="3">
        <f t="shared" si="309"/>
        <v>2.0487008655216683E-3</v>
      </c>
      <c r="BR439" s="3">
        <f t="shared" si="309"/>
        <v>-1.2289859352938441E-2</v>
      </c>
      <c r="BS439" s="3">
        <f t="shared" si="310"/>
        <v>4.0661044445577416E-2</v>
      </c>
      <c r="BT439" s="3"/>
      <c r="BU439" s="3">
        <f t="shared" si="311"/>
        <v>1.8922485657213652E-3</v>
      </c>
      <c r="BV439" s="3">
        <f t="shared" si="311"/>
        <v>3.9566728984210327E-2</v>
      </c>
      <c r="BW439" s="3">
        <f t="shared" si="312"/>
        <v>2.6620484961786418E-2</v>
      </c>
      <c r="BX439" s="3"/>
      <c r="BY439" s="3">
        <f t="shared" si="313"/>
        <v>1.9841296344232811E-3</v>
      </c>
      <c r="BZ439" s="3">
        <f t="shared" si="313"/>
        <v>8.1542364768918615E-2</v>
      </c>
    </row>
    <row r="440" spans="1:78" s="2" customFormat="1" hidden="1">
      <c r="A440" s="11">
        <v>42240</v>
      </c>
      <c r="B440">
        <v>89.07</v>
      </c>
      <c r="C440">
        <f t="shared" si="291"/>
        <v>100.449997</v>
      </c>
      <c r="D440">
        <f t="shared" si="292"/>
        <v>86.559997999999993</v>
      </c>
      <c r="E440" s="10">
        <f t="shared" si="296"/>
        <v>5.2218475798093376E-2</v>
      </c>
      <c r="F440" s="10">
        <f t="shared" si="297"/>
        <v>1.2414214587743529E-2</v>
      </c>
      <c r="G440" s="33">
        <f t="shared" si="314"/>
        <v>0.82564659732176926</v>
      </c>
      <c r="H440" s="33">
        <f t="shared" si="315"/>
        <v>0.17665737056710998</v>
      </c>
      <c r="I440" s="10">
        <f t="shared" si="298"/>
        <v>0.82564659732176926</v>
      </c>
      <c r="J440">
        <f t="shared" si="331"/>
        <v>0.63754762060059567</v>
      </c>
      <c r="K440">
        <f t="shared" si="341"/>
        <v>0.63247581224280536</v>
      </c>
      <c r="L440">
        <f t="shared" si="342"/>
        <v>2.9138159585876013E-4</v>
      </c>
      <c r="M440">
        <f t="shared" si="335"/>
        <v>2.3496922669342398E-4</v>
      </c>
      <c r="N440">
        <f t="shared" si="299"/>
        <v>-5.0771132248802532E-5</v>
      </c>
      <c r="P440" s="2">
        <f t="shared" si="316"/>
        <v>-1.5299980000000062</v>
      </c>
      <c r="Q440" s="2">
        <f t="shared" si="317"/>
        <v>0</v>
      </c>
      <c r="R440" s="2">
        <f t="shared" si="318"/>
        <v>-1.5299980000000062</v>
      </c>
      <c r="S440" s="2">
        <f t="shared" si="338"/>
        <v>-0.64227327272727308</v>
      </c>
      <c r="T440" s="2">
        <f t="shared" si="339"/>
        <v>-0.67500035000000058</v>
      </c>
      <c r="U440" s="9">
        <f t="shared" si="300"/>
        <v>0.95151546621756944</v>
      </c>
      <c r="V440" s="9">
        <f t="shared" si="301"/>
        <v>48.75777223850541</v>
      </c>
      <c r="W440" s="9">
        <f t="shared" si="302"/>
        <v>0.46118004985345129</v>
      </c>
      <c r="X440" s="9">
        <f t="shared" si="340"/>
        <v>0.1697375532178477</v>
      </c>
      <c r="Y440" s="9">
        <f t="shared" si="303"/>
        <v>0.89847236202103942</v>
      </c>
      <c r="AA440" s="8">
        <f t="shared" si="304"/>
        <v>5.1971492613428376</v>
      </c>
      <c r="AD440" s="7">
        <f t="shared" si="319"/>
        <v>-1.7031613530100201E-2</v>
      </c>
      <c r="AE440" s="6">
        <f t="shared" si="323"/>
        <v>-5.3046285475403044E-3</v>
      </c>
      <c r="AF440" s="6">
        <f t="shared" si="293"/>
        <v>5.8728848352557518E-3</v>
      </c>
      <c r="AG440" s="6">
        <f t="shared" si="294"/>
        <v>-1.1735468529807964E-2</v>
      </c>
      <c r="AI440">
        <f t="shared" si="295"/>
        <v>2.1620285967678664E-7</v>
      </c>
      <c r="AL440" s="7">
        <f t="shared" si="324"/>
        <v>-1.2828565620488586E-2</v>
      </c>
      <c r="AM440" s="6">
        <f t="shared" si="325"/>
        <v>6.8823513986475023E-3</v>
      </c>
      <c r="AN440" s="6">
        <f t="shared" si="320"/>
        <v>5.890231827998864E-3</v>
      </c>
      <c r="AO440" s="6">
        <f t="shared" si="321"/>
        <v>-1.9679673849624227E-2</v>
      </c>
      <c r="AQ440">
        <f t="shared" si="322"/>
        <v>6.1086681834003721E-7</v>
      </c>
      <c r="AT440" s="7">
        <f t="shared" si="329"/>
        <v>2.489475578854013E-2</v>
      </c>
      <c r="AU440" s="6">
        <f t="shared" si="330"/>
        <v>9.8437886768742086E-3</v>
      </c>
      <c r="AV440" s="6">
        <f t="shared" si="326"/>
        <v>5.5514230848634398E-3</v>
      </c>
      <c r="AW440" s="6">
        <f t="shared" si="327"/>
        <v>1.4946206132136264E-2</v>
      </c>
      <c r="AY440">
        <f t="shared" si="328"/>
        <v>7.5032291080871741E-2</v>
      </c>
      <c r="BB440" s="7">
        <f t="shared" si="336"/>
        <v>9.8156484446383849E-3</v>
      </c>
      <c r="BC440" s="6">
        <f t="shared" si="337"/>
        <v>-4.5583750034148128E-2</v>
      </c>
      <c r="BD440" s="6">
        <f t="shared" si="332"/>
        <v>5.5326979547966849E-3</v>
      </c>
      <c r="BE440" s="6">
        <f t="shared" si="333"/>
        <v>5.591448625196218E-2</v>
      </c>
      <c r="BG440">
        <f t="shared" si="334"/>
        <v>1.0524064649122367</v>
      </c>
      <c r="BJ440" s="4">
        <f t="shared" si="305"/>
        <v>89.07</v>
      </c>
      <c r="BK440" s="3">
        <f t="shared" si="306"/>
        <v>-1.7031613530100201E-2</v>
      </c>
      <c r="BL440" s="3"/>
      <c r="BM440" s="3">
        <f t="shared" si="307"/>
        <v>5.8728848352557518E-3</v>
      </c>
      <c r="BN440" s="3">
        <f t="shared" si="307"/>
        <v>-1.1735468529807964E-2</v>
      </c>
      <c r="BO440" s="3">
        <f t="shared" si="308"/>
        <v>-1.2828565620488586E-2</v>
      </c>
      <c r="BP440" s="3"/>
      <c r="BQ440" s="3">
        <f t="shared" si="309"/>
        <v>5.890231827998864E-3</v>
      </c>
      <c r="BR440" s="3">
        <f t="shared" si="309"/>
        <v>-1.9679673849624227E-2</v>
      </c>
      <c r="BS440" s="3">
        <f t="shared" si="310"/>
        <v>2.489475578854013E-2</v>
      </c>
      <c r="BT440" s="3"/>
      <c r="BU440" s="3">
        <f t="shared" si="311"/>
        <v>5.5514230848634398E-3</v>
      </c>
      <c r="BV440" s="3">
        <f t="shared" si="311"/>
        <v>1.4946206132136264E-2</v>
      </c>
      <c r="BW440" s="3">
        <f t="shared" si="312"/>
        <v>9.8156484446383849E-3</v>
      </c>
      <c r="BX440" s="3"/>
      <c r="BY440" s="3">
        <f t="shared" si="313"/>
        <v>5.5326979547966849E-3</v>
      </c>
      <c r="BZ440" s="3">
        <f t="shared" si="313"/>
        <v>5.591448625196218E-2</v>
      </c>
    </row>
    <row r="441" spans="1:78" s="2" customFormat="1" hidden="1">
      <c r="A441" s="11">
        <v>42247</v>
      </c>
      <c r="B441">
        <v>89.599997999999999</v>
      </c>
      <c r="C441">
        <f t="shared" si="291"/>
        <v>100.449997</v>
      </c>
      <c r="D441">
        <f t="shared" si="292"/>
        <v>86.559997999999993</v>
      </c>
      <c r="E441" s="10">
        <f t="shared" si="296"/>
        <v>4.9641928145748589E-2</v>
      </c>
      <c r="F441" s="10">
        <f t="shared" si="297"/>
        <v>1.4990762240088317E-2</v>
      </c>
      <c r="G441" s="33">
        <f t="shared" si="314"/>
        <v>0.78490780191492326</v>
      </c>
      <c r="H441" s="33">
        <f t="shared" si="315"/>
        <v>0.21332228643327139</v>
      </c>
      <c r="I441" s="10">
        <f t="shared" si="298"/>
        <v>0.78490780191492326</v>
      </c>
      <c r="J441">
        <f t="shared" si="331"/>
        <v>0.63355941030008789</v>
      </c>
      <c r="K441">
        <f t="shared" si="341"/>
        <v>0.63428354368739615</v>
      </c>
      <c r="L441">
        <f t="shared" si="342"/>
        <v>3.0205818076890604E-4</v>
      </c>
      <c r="M441">
        <f t="shared" si="335"/>
        <v>2.3672516592953763E-4</v>
      </c>
      <c r="N441">
        <f t="shared" si="299"/>
        <v>-5.8799713355431573E-5</v>
      </c>
      <c r="P441" s="2">
        <f t="shared" si="316"/>
        <v>0.52999800000000619</v>
      </c>
      <c r="Q441" s="2">
        <f t="shared" si="317"/>
        <v>0.52999800000000619</v>
      </c>
      <c r="R441" s="2">
        <f t="shared" si="318"/>
        <v>0</v>
      </c>
      <c r="S441" s="2">
        <f t="shared" si="338"/>
        <v>-0.64227327272727308</v>
      </c>
      <c r="T441" s="2">
        <f t="shared" si="339"/>
        <v>-0.67500035000000058</v>
      </c>
      <c r="U441" s="9">
        <f t="shared" si="300"/>
        <v>0.95151546621756944</v>
      </c>
      <c r="V441" s="9">
        <f t="shared" si="301"/>
        <v>48.75777223850541</v>
      </c>
      <c r="W441" s="9">
        <f t="shared" si="302"/>
        <v>0.46118004985345129</v>
      </c>
      <c r="X441" s="9">
        <f t="shared" si="340"/>
        <v>0.1697375532178477</v>
      </c>
      <c r="Y441" s="9">
        <f t="shared" si="303"/>
        <v>0.89847236202103942</v>
      </c>
      <c r="AA441" s="8">
        <f t="shared" si="304"/>
        <v>5.1931530224612228</v>
      </c>
      <c r="AD441" s="7">
        <f t="shared" si="319"/>
        <v>5.9327202156779363E-3</v>
      </c>
      <c r="AE441" s="6">
        <f t="shared" si="323"/>
        <v>-5.5494466572111323E-3</v>
      </c>
      <c r="AF441" s="6">
        <f t="shared" si="293"/>
        <v>5.745501319135855E-3</v>
      </c>
      <c r="AG441" s="6">
        <f t="shared" si="294"/>
        <v>1.1477899742316555E-2</v>
      </c>
      <c r="AI441">
        <f t="shared" si="295"/>
        <v>2.0681661302146066E-7</v>
      </c>
      <c r="AL441" s="7">
        <f t="shared" si="324"/>
        <v>-4.676536879402551E-3</v>
      </c>
      <c r="AM441" s="6">
        <f t="shared" si="325"/>
        <v>-2.3144102710531255E-4</v>
      </c>
      <c r="AN441" s="6">
        <f t="shared" si="320"/>
        <v>5.7685166952482544E-3</v>
      </c>
      <c r="AO441" s="6">
        <f t="shared" si="321"/>
        <v>-4.4461965133388561E-3</v>
      </c>
      <c r="AQ441">
        <f t="shared" si="322"/>
        <v>3.118085715335426E-8</v>
      </c>
      <c r="AT441" s="7">
        <f t="shared" si="329"/>
        <v>1.688278741879792E-2</v>
      </c>
      <c r="AU441" s="6">
        <f t="shared" si="330"/>
        <v>1.6849533760081688E-2</v>
      </c>
      <c r="AV441" s="6">
        <f t="shared" si="326"/>
        <v>5.7004272684922641E-3</v>
      </c>
      <c r="AW441" s="6">
        <f t="shared" si="327"/>
        <v>1.0047457864002796E-5</v>
      </c>
      <c r="AY441">
        <f t="shared" si="328"/>
        <v>3.390772557585618E-8</v>
      </c>
      <c r="BB441" s="7">
        <f t="shared" si="336"/>
        <v>8.5183436579938186E-3</v>
      </c>
      <c r="BC441" s="6">
        <f t="shared" si="337"/>
        <v>-3.743104264163917E-2</v>
      </c>
      <c r="BD441" s="6">
        <f t="shared" si="332"/>
        <v>5.4420862541504442E-3</v>
      </c>
      <c r="BE441" s="6">
        <f t="shared" si="333"/>
        <v>4.6337365890113308E-2</v>
      </c>
      <c r="BG441">
        <f t="shared" si="334"/>
        <v>0.72276566576107859</v>
      </c>
      <c r="BJ441" s="4">
        <f t="shared" si="305"/>
        <v>89.599997999999999</v>
      </c>
      <c r="BK441" s="3">
        <f t="shared" si="306"/>
        <v>5.9327202156779363E-3</v>
      </c>
      <c r="BL441" s="3"/>
      <c r="BM441" s="3">
        <f t="shared" si="307"/>
        <v>5.745501319135855E-3</v>
      </c>
      <c r="BN441" s="3">
        <f t="shared" si="307"/>
        <v>1.1477899742316555E-2</v>
      </c>
      <c r="BO441" s="3">
        <f t="shared" si="308"/>
        <v>-4.676536879402551E-3</v>
      </c>
      <c r="BP441" s="3"/>
      <c r="BQ441" s="3">
        <f t="shared" si="309"/>
        <v>5.7685166952482544E-3</v>
      </c>
      <c r="BR441" s="3">
        <f t="shared" si="309"/>
        <v>-4.4461965133388561E-3</v>
      </c>
      <c r="BS441" s="3">
        <f t="shared" si="310"/>
        <v>1.688278741879792E-2</v>
      </c>
      <c r="BT441" s="3"/>
      <c r="BU441" s="3">
        <f t="shared" si="311"/>
        <v>5.7004272684922641E-3</v>
      </c>
      <c r="BV441" s="3">
        <f t="shared" si="311"/>
        <v>1.0047457864002796E-5</v>
      </c>
      <c r="BW441" s="3">
        <f t="shared" si="312"/>
        <v>8.5183436579938186E-3</v>
      </c>
      <c r="BX441" s="3"/>
      <c r="BY441" s="3">
        <f t="shared" si="313"/>
        <v>5.4420862541504442E-3</v>
      </c>
      <c r="BZ441" s="3">
        <f t="shared" si="313"/>
        <v>4.6337365890113308E-2</v>
      </c>
    </row>
    <row r="442" spans="1:78" s="2" customFormat="1" hidden="1">
      <c r="A442" s="11">
        <v>42254</v>
      </c>
      <c r="B442">
        <v>88.910004000000001</v>
      </c>
      <c r="C442">
        <f t="shared" si="291"/>
        <v>100.449997</v>
      </c>
      <c r="D442">
        <f t="shared" si="292"/>
        <v>86.559997999999993</v>
      </c>
      <c r="E442" s="10">
        <f t="shared" si="296"/>
        <v>5.2999298329641377E-2</v>
      </c>
      <c r="F442" s="10">
        <f t="shared" si="297"/>
        <v>1.1633392056195471E-2</v>
      </c>
      <c r="G442" s="33">
        <f t="shared" si="314"/>
        <v>0.83799248556212114</v>
      </c>
      <c r="H442" s="33">
        <f t="shared" si="315"/>
        <v>0.16554607115079251</v>
      </c>
      <c r="I442" s="10">
        <f t="shared" si="298"/>
        <v>0.83799248556212114</v>
      </c>
      <c r="J442">
        <f t="shared" si="331"/>
        <v>0.62101804127351279</v>
      </c>
      <c r="K442">
        <f t="shared" si="341"/>
        <v>0.63563830317611369</v>
      </c>
      <c r="L442">
        <f t="shared" si="342"/>
        <v>3.0328440530640917E-4</v>
      </c>
      <c r="M442">
        <f t="shared" si="335"/>
        <v>2.4245053430281495E-4</v>
      </c>
      <c r="N442">
        <f t="shared" si="299"/>
        <v>-5.47504839032348E-5</v>
      </c>
      <c r="P442" s="2">
        <f t="shared" si="316"/>
        <v>-0.68999399999999866</v>
      </c>
      <c r="Q442" s="2">
        <f t="shared" si="317"/>
        <v>0</v>
      </c>
      <c r="R442" s="2">
        <f t="shared" si="318"/>
        <v>-0.68999399999999866</v>
      </c>
      <c r="S442" s="2">
        <f t="shared" si="338"/>
        <v>-0.64500004545454592</v>
      </c>
      <c r="T442" s="2">
        <f t="shared" si="339"/>
        <v>-0.65950005000000045</v>
      </c>
      <c r="U442" s="9">
        <f t="shared" si="300"/>
        <v>0.97801364147666936</v>
      </c>
      <c r="V442" s="9">
        <f t="shared" si="301"/>
        <v>49.444231372769579</v>
      </c>
      <c r="W442" s="9">
        <f t="shared" si="302"/>
        <v>0.45500191764507381</v>
      </c>
      <c r="X442" s="9">
        <f t="shared" si="340"/>
        <v>0.27206070654487657</v>
      </c>
      <c r="Y442" s="9">
        <f t="shared" si="303"/>
        <v>0.89755145364109612</v>
      </c>
      <c r="AA442" s="8">
        <f t="shared" si="304"/>
        <v>5.1735166620757802</v>
      </c>
      <c r="AD442" s="7">
        <f t="shared" si="319"/>
        <v>-7.7306305370942775E-3</v>
      </c>
      <c r="AE442" s="6">
        <f t="shared" si="323"/>
        <v>-8.9895516070817062E-4</v>
      </c>
      <c r="AF442" s="6">
        <f t="shared" si="293"/>
        <v>3.4288026836197089E-3</v>
      </c>
      <c r="AG442" s="6">
        <f t="shared" si="294"/>
        <v>-6.8350745074014403E-3</v>
      </c>
      <c r="AI442">
        <f t="shared" si="295"/>
        <v>7.3341041635367419E-8</v>
      </c>
      <c r="AL442" s="7">
        <f t="shared" si="324"/>
        <v>-1.8829523851516559E-2</v>
      </c>
      <c r="AM442" s="6">
        <f t="shared" si="325"/>
        <v>-7.3947415496737143E-3</v>
      </c>
      <c r="AN442" s="6">
        <f t="shared" si="320"/>
        <v>3.436937818933112E-3</v>
      </c>
      <c r="AO442" s="6">
        <f t="shared" si="321"/>
        <v>-1.148018027576822E-2</v>
      </c>
      <c r="AQ442">
        <f t="shared" si="322"/>
        <v>2.0787782202545378E-7</v>
      </c>
      <c r="AT442" s="7">
        <f t="shared" si="329"/>
        <v>-2.5834891777397929E-3</v>
      </c>
      <c r="AU442" s="6">
        <f t="shared" si="330"/>
        <v>2.0616172774257976E-2</v>
      </c>
      <c r="AV442" s="6">
        <f t="shared" si="326"/>
        <v>3.3488821815706778E-3</v>
      </c>
      <c r="AW442" s="6">
        <f t="shared" si="327"/>
        <v>-2.3271522646471237E-2</v>
      </c>
      <c r="AY442">
        <f t="shared" si="328"/>
        <v>0.18190132911187748</v>
      </c>
      <c r="BB442" s="7">
        <f t="shared" si="336"/>
        <v>2.6786875129551132E-2</v>
      </c>
      <c r="BC442" s="6">
        <f t="shared" si="337"/>
        <v>-2.8237574118163692E-2</v>
      </c>
      <c r="BD442" s="6">
        <f t="shared" si="332"/>
        <v>3.1687205860141455E-3</v>
      </c>
      <c r="BE442" s="6">
        <f t="shared" si="333"/>
        <v>5.5397819972866247E-2</v>
      </c>
      <c r="BG442">
        <f t="shared" si="334"/>
        <v>1.0330472327566134</v>
      </c>
      <c r="BJ442" s="4">
        <f t="shared" si="305"/>
        <v>88.910004000000001</v>
      </c>
      <c r="BK442" s="3">
        <f t="shared" si="306"/>
        <v>-7.7306305370942775E-3</v>
      </c>
      <c r="BL442" s="3"/>
      <c r="BM442" s="3">
        <f t="shared" si="307"/>
        <v>3.4288026836197089E-3</v>
      </c>
      <c r="BN442" s="3">
        <f t="shared" si="307"/>
        <v>-6.8350745074014403E-3</v>
      </c>
      <c r="BO442" s="3">
        <f t="shared" si="308"/>
        <v>-1.8829523851516559E-2</v>
      </c>
      <c r="BP442" s="3"/>
      <c r="BQ442" s="3">
        <f t="shared" si="309"/>
        <v>3.436937818933112E-3</v>
      </c>
      <c r="BR442" s="3">
        <f t="shared" si="309"/>
        <v>-1.148018027576822E-2</v>
      </c>
      <c r="BS442" s="3">
        <f t="shared" si="310"/>
        <v>-2.5834891777397929E-3</v>
      </c>
      <c r="BT442" s="3"/>
      <c r="BU442" s="3">
        <f t="shared" si="311"/>
        <v>3.3488821815706778E-3</v>
      </c>
      <c r="BV442" s="3">
        <f t="shared" si="311"/>
        <v>-2.3271522646471237E-2</v>
      </c>
      <c r="BW442" s="3">
        <f t="shared" si="312"/>
        <v>2.6786875129551132E-2</v>
      </c>
      <c r="BX442" s="3"/>
      <c r="BY442" s="3">
        <f t="shared" si="313"/>
        <v>3.1687205860141455E-3</v>
      </c>
      <c r="BZ442" s="3">
        <f t="shared" si="313"/>
        <v>5.5397819972866247E-2</v>
      </c>
    </row>
    <row r="443" spans="1:78" s="2" customFormat="1" hidden="1">
      <c r="A443" s="11">
        <v>42261</v>
      </c>
      <c r="B443">
        <v>88.910004000000001</v>
      </c>
      <c r="C443">
        <f t="shared" si="291"/>
        <v>100.449997</v>
      </c>
      <c r="D443">
        <f t="shared" si="292"/>
        <v>86.559997999999993</v>
      </c>
      <c r="E443" s="10">
        <f t="shared" si="296"/>
        <v>5.2999298329641377E-2</v>
      </c>
      <c r="F443" s="10">
        <f t="shared" si="297"/>
        <v>1.1633392056195471E-2</v>
      </c>
      <c r="G443" s="33">
        <f t="shared" si="314"/>
        <v>0.83799248556212114</v>
      </c>
      <c r="H443" s="33">
        <f t="shared" si="315"/>
        <v>0.16554607115079251</v>
      </c>
      <c r="I443" s="10">
        <f t="shared" si="298"/>
        <v>0.83799248556212114</v>
      </c>
      <c r="J443">
        <f t="shared" si="331"/>
        <v>0.61079672374926963</v>
      </c>
      <c r="K443">
        <f t="shared" si="341"/>
        <v>0.63641766222945473</v>
      </c>
      <c r="L443">
        <f t="shared" si="342"/>
        <v>2.9266186601653815E-4</v>
      </c>
      <c r="M443">
        <f t="shared" si="335"/>
        <v>2.4984722653715897E-4</v>
      </c>
      <c r="N443">
        <f t="shared" si="299"/>
        <v>-3.8533175531441269E-5</v>
      </c>
      <c r="P443" s="2">
        <f t="shared" si="316"/>
        <v>0</v>
      </c>
      <c r="Q443" s="2">
        <f t="shared" si="317"/>
        <v>0</v>
      </c>
      <c r="R443" s="2">
        <f t="shared" si="318"/>
        <v>0</v>
      </c>
      <c r="S443" s="2">
        <f t="shared" si="338"/>
        <v>-0.64500004545454592</v>
      </c>
      <c r="T443" s="2">
        <f t="shared" si="339"/>
        <v>-0.47099980000000058</v>
      </c>
      <c r="U443" s="9">
        <f t="shared" si="300"/>
        <v>1.3694274295966689</v>
      </c>
      <c r="V443" s="9">
        <f t="shared" si="301"/>
        <v>57.795711001361077</v>
      </c>
      <c r="W443" s="9">
        <f t="shared" si="302"/>
        <v>0.37983860098775035</v>
      </c>
      <c r="X443" s="9">
        <f t="shared" si="340"/>
        <v>1</v>
      </c>
      <c r="Y443" s="9">
        <f t="shared" si="303"/>
        <v>0.89100000000000001</v>
      </c>
      <c r="AA443" s="8">
        <f t="shared" si="304"/>
        <v>5.0815967915614886</v>
      </c>
      <c r="AD443" s="7">
        <f t="shared" si="319"/>
        <v>0</v>
      </c>
      <c r="AE443" s="6">
        <f t="shared" si="323"/>
        <v>-3.8653152685471388E-3</v>
      </c>
      <c r="AF443" s="6">
        <f t="shared" si="293"/>
        <v>1.9676170469892511E-3</v>
      </c>
      <c r="AG443" s="6">
        <f t="shared" si="294"/>
        <v>3.7966387179164483E-3</v>
      </c>
      <c r="AI443">
        <f t="shared" si="295"/>
        <v>2.2628674339689566E-8</v>
      </c>
      <c r="AL443" s="7">
        <f t="shared" si="324"/>
        <v>-1.7979103214164315E-3</v>
      </c>
      <c r="AM443" s="6">
        <f t="shared" si="325"/>
        <v>-9.5331341682060311E-3</v>
      </c>
      <c r="AN443" s="6">
        <f t="shared" si="320"/>
        <v>1.9766051122106108E-3</v>
      </c>
      <c r="AO443" s="6">
        <f t="shared" si="321"/>
        <v>7.5232658785844408E-3</v>
      </c>
      <c r="AQ443">
        <f t="shared" si="322"/>
        <v>8.9273705804215959E-8</v>
      </c>
      <c r="AT443" s="7">
        <f t="shared" si="329"/>
        <v>-1.2073863698803642E-2</v>
      </c>
      <c r="AU443" s="6">
        <f t="shared" si="330"/>
        <v>1.7810133525906307E-2</v>
      </c>
      <c r="AV443" s="6">
        <f t="shared" si="326"/>
        <v>1.9627912246592541E-3</v>
      </c>
      <c r="AW443" s="6">
        <f t="shared" si="327"/>
        <v>-2.9610568618732167E-2</v>
      </c>
      <c r="AY443">
        <f t="shared" si="328"/>
        <v>0.29449624873773772</v>
      </c>
      <c r="BB443" s="7">
        <f t="shared" si="336"/>
        <v>2.1831520594060929E-2</v>
      </c>
      <c r="BC443" s="6">
        <f t="shared" si="337"/>
        <v>-1.7835830802440843E-2</v>
      </c>
      <c r="BD443" s="6">
        <f t="shared" si="332"/>
        <v>1.9379228906532865E-3</v>
      </c>
      <c r="BE443" s="6">
        <f t="shared" si="333"/>
        <v>3.9618892181548973E-2</v>
      </c>
      <c r="BG443">
        <f t="shared" si="334"/>
        <v>0.52837162264551196</v>
      </c>
      <c r="BJ443" s="4">
        <f t="shared" si="305"/>
        <v>88.910004000000001</v>
      </c>
      <c r="BK443" s="3">
        <f t="shared" si="306"/>
        <v>0</v>
      </c>
      <c r="BL443" s="3"/>
      <c r="BM443" s="3">
        <f t="shared" si="307"/>
        <v>1.9676170469892511E-3</v>
      </c>
      <c r="BN443" s="3">
        <f t="shared" si="307"/>
        <v>3.7966387179164483E-3</v>
      </c>
      <c r="BO443" s="3">
        <f t="shared" si="308"/>
        <v>-1.7979103214164315E-3</v>
      </c>
      <c r="BP443" s="3"/>
      <c r="BQ443" s="3">
        <f t="shared" si="309"/>
        <v>1.9766051122106108E-3</v>
      </c>
      <c r="BR443" s="3">
        <f t="shared" si="309"/>
        <v>7.5232658785844408E-3</v>
      </c>
      <c r="BS443" s="3">
        <f t="shared" si="310"/>
        <v>-1.2073863698803642E-2</v>
      </c>
      <c r="BT443" s="3"/>
      <c r="BU443" s="3">
        <f t="shared" si="311"/>
        <v>1.9627912246592541E-3</v>
      </c>
      <c r="BV443" s="3">
        <f t="shared" si="311"/>
        <v>-2.9610568618732167E-2</v>
      </c>
      <c r="BW443" s="3">
        <f t="shared" si="312"/>
        <v>2.1831520594060929E-2</v>
      </c>
      <c r="BX443" s="3"/>
      <c r="BY443" s="3">
        <f t="shared" si="313"/>
        <v>1.9379228906532865E-3</v>
      </c>
      <c r="BZ443" s="3">
        <f t="shared" si="313"/>
        <v>3.9618892181548973E-2</v>
      </c>
    </row>
    <row r="444" spans="1:78" s="2" customFormat="1" hidden="1">
      <c r="A444" s="11">
        <v>42268</v>
      </c>
      <c r="B444">
        <v>88.519997000000004</v>
      </c>
      <c r="C444">
        <f t="shared" ref="C444:C507" si="343">MAX(B385:B444)</f>
        <v>100.449997</v>
      </c>
      <c r="D444">
        <f t="shared" ref="D444:D507" si="344">MIN(B385:B444)</f>
        <v>86.559997999999993</v>
      </c>
      <c r="E444" s="10">
        <f t="shared" si="296"/>
        <v>5.4908537577100944E-2</v>
      </c>
      <c r="F444" s="10">
        <f t="shared" si="297"/>
        <v>9.7241528087359617E-3</v>
      </c>
      <c r="G444" s="33">
        <f t="shared" si="314"/>
        <v>0.86818020866291146</v>
      </c>
      <c r="H444" s="33">
        <f t="shared" si="315"/>
        <v>0.13837712036008198</v>
      </c>
      <c r="I444" s="10">
        <f t="shared" si="298"/>
        <v>0.86818020866291146</v>
      </c>
      <c r="J444">
        <f t="shared" si="331"/>
        <v>0.60204124658318481</v>
      </c>
      <c r="K444">
        <f t="shared" si="341"/>
        <v>0.63672751997919985</v>
      </c>
      <c r="L444">
        <f t="shared" si="342"/>
        <v>2.7031585784449897E-4</v>
      </c>
      <c r="M444">
        <f t="shared" si="335"/>
        <v>2.5655113064764504E-4</v>
      </c>
      <c r="N444">
        <f t="shared" si="299"/>
        <v>-1.238825447716854E-5</v>
      </c>
      <c r="P444" s="2">
        <f t="shared" si="316"/>
        <v>-0.39000699999999711</v>
      </c>
      <c r="Q444" s="2">
        <f t="shared" si="317"/>
        <v>0</v>
      </c>
      <c r="R444" s="2">
        <f t="shared" si="318"/>
        <v>-0.39000699999999711</v>
      </c>
      <c r="S444" s="2">
        <f t="shared" si="338"/>
        <v>-0.61727309090909122</v>
      </c>
      <c r="T444" s="2">
        <f t="shared" si="339"/>
        <v>-0.48700019999999994</v>
      </c>
      <c r="U444" s="9">
        <f t="shared" si="300"/>
        <v>1.2675006928315251</v>
      </c>
      <c r="V444" s="9">
        <f t="shared" si="301"/>
        <v>55.898580178546396</v>
      </c>
      <c r="W444" s="9">
        <f t="shared" si="302"/>
        <v>0.39691277839308242</v>
      </c>
      <c r="X444" s="9">
        <f t="shared" si="340"/>
        <v>0.81358027169181979</v>
      </c>
      <c r="Y444" s="9">
        <f t="shared" si="303"/>
        <v>0.89267777755477362</v>
      </c>
      <c r="AA444" s="8">
        <f t="shared" si="304"/>
        <v>5.0916194142765638</v>
      </c>
      <c r="AD444" s="7">
        <f t="shared" si="319"/>
        <v>-4.3961858301594728E-3</v>
      </c>
      <c r="AE444" s="6">
        <f t="shared" si="323"/>
        <v>-2.1980929150797364E-3</v>
      </c>
      <c r="AF444" s="6">
        <f t="shared" si="293"/>
        <v>1.084376098607895E-3</v>
      </c>
      <c r="AG444" s="6">
        <f t="shared" si="294"/>
        <v>-2.1937575345125277E-3</v>
      </c>
      <c r="AI444">
        <f t="shared" si="295"/>
        <v>7.5550582735172445E-9</v>
      </c>
      <c r="AL444" s="7">
        <f t="shared" si="324"/>
        <v>-1.2126816367253818E-2</v>
      </c>
      <c r="AM444" s="6">
        <f t="shared" si="325"/>
        <v>-9.3576968548973408E-3</v>
      </c>
      <c r="AN444" s="6">
        <f t="shared" si="320"/>
        <v>1.1209628938083959E-3</v>
      </c>
      <c r="AO444" s="6">
        <f t="shared" si="321"/>
        <v>-2.9520759401502547E-3</v>
      </c>
      <c r="AQ444">
        <f t="shared" si="322"/>
        <v>1.3745666177309164E-8</v>
      </c>
      <c r="AT444" s="7">
        <f t="shared" si="329"/>
        <v>-1.9022661772064384E-2</v>
      </c>
      <c r="AU444" s="6">
        <f t="shared" si="330"/>
        <v>1.2920850576645038E-2</v>
      </c>
      <c r="AV444" s="6">
        <f t="shared" si="326"/>
        <v>1.1269413687379961E-3</v>
      </c>
      <c r="AW444" s="6">
        <f t="shared" si="327"/>
        <v>-3.1623685612875409E-2</v>
      </c>
      <c r="AY444">
        <f t="shared" si="328"/>
        <v>0.33590095619571098</v>
      </c>
      <c r="BB444" s="7">
        <f t="shared" si="336"/>
        <v>1.8700659636964267E-2</v>
      </c>
      <c r="BC444" s="6">
        <f t="shared" si="337"/>
        <v>-7.2869097486726138E-3</v>
      </c>
      <c r="BD444" s="6">
        <f t="shared" si="332"/>
        <v>1.1100123652106409E-3</v>
      </c>
      <c r="BE444" s="6">
        <f t="shared" si="333"/>
        <v>2.5915581377202367E-2</v>
      </c>
      <c r="BG444">
        <f t="shared" si="334"/>
        <v>0.22607718739619895</v>
      </c>
      <c r="BJ444" s="4">
        <f t="shared" si="305"/>
        <v>88.519997000000004</v>
      </c>
      <c r="BK444" s="3">
        <f t="shared" si="306"/>
        <v>-4.3961858301594728E-3</v>
      </c>
      <c r="BL444" s="3"/>
      <c r="BM444" s="3">
        <f t="shared" si="307"/>
        <v>1.084376098607895E-3</v>
      </c>
      <c r="BN444" s="3">
        <f t="shared" si="307"/>
        <v>-2.1937575345125277E-3</v>
      </c>
      <c r="BO444" s="3">
        <f t="shared" si="308"/>
        <v>-1.2126816367253818E-2</v>
      </c>
      <c r="BP444" s="3"/>
      <c r="BQ444" s="3">
        <f t="shared" si="309"/>
        <v>1.1209628938083959E-3</v>
      </c>
      <c r="BR444" s="3">
        <f t="shared" si="309"/>
        <v>-2.9520759401502547E-3</v>
      </c>
      <c r="BS444" s="3">
        <f t="shared" si="310"/>
        <v>-1.9022661772064384E-2</v>
      </c>
      <c r="BT444" s="3"/>
      <c r="BU444" s="3">
        <f t="shared" si="311"/>
        <v>1.1269413687379961E-3</v>
      </c>
      <c r="BV444" s="3">
        <f t="shared" si="311"/>
        <v>-3.1623685612875409E-2</v>
      </c>
      <c r="BW444" s="3">
        <f t="shared" si="312"/>
        <v>1.8700659636964267E-2</v>
      </c>
      <c r="BX444" s="3"/>
      <c r="BY444" s="3">
        <f t="shared" si="313"/>
        <v>1.1100123652106409E-3</v>
      </c>
      <c r="BZ444" s="3">
        <f t="shared" si="313"/>
        <v>2.5915581377202367E-2</v>
      </c>
    </row>
    <row r="445" spans="1:78" s="2" customFormat="1" hidden="1">
      <c r="A445" s="11">
        <v>42275</v>
      </c>
      <c r="B445">
        <v>89.720000999999996</v>
      </c>
      <c r="C445">
        <f t="shared" si="343"/>
        <v>100.449997</v>
      </c>
      <c r="D445">
        <f t="shared" si="344"/>
        <v>86.559997999999993</v>
      </c>
      <c r="E445" s="10">
        <f t="shared" si="296"/>
        <v>4.9060658362316573E-2</v>
      </c>
      <c r="F445" s="10">
        <f t="shared" si="297"/>
        <v>1.5572032023520288E-2</v>
      </c>
      <c r="G445" s="33">
        <f t="shared" si="314"/>
        <v>0.77571711966153345</v>
      </c>
      <c r="H445" s="33">
        <f t="shared" si="315"/>
        <v>0.22159390046132166</v>
      </c>
      <c r="I445" s="10">
        <f t="shared" si="298"/>
        <v>0.77571711966153345</v>
      </c>
      <c r="J445">
        <f t="shared" si="331"/>
        <v>0.59351024307483324</v>
      </c>
      <c r="K445">
        <f t="shared" si="341"/>
        <v>0.63679964079538964</v>
      </c>
      <c r="L445">
        <f t="shared" si="342"/>
        <v>2.3932695510178194E-4</v>
      </c>
      <c r="M445">
        <f t="shared" si="335"/>
        <v>2.6068273968843245E-4</v>
      </c>
      <c r="N445">
        <f t="shared" si="299"/>
        <v>1.9220206127985454E-5</v>
      </c>
      <c r="P445" s="2">
        <f t="shared" si="316"/>
        <v>1.2000039999999927</v>
      </c>
      <c r="Q445" s="2">
        <f t="shared" si="317"/>
        <v>1.2000039999999927</v>
      </c>
      <c r="R445" s="2">
        <f t="shared" si="318"/>
        <v>0</v>
      </c>
      <c r="S445" s="2">
        <f t="shared" si="338"/>
        <v>-0.44590922727272769</v>
      </c>
      <c r="T445" s="2">
        <f t="shared" si="339"/>
        <v>-0.43500015000000047</v>
      </c>
      <c r="U445" s="9">
        <f t="shared" si="300"/>
        <v>1.0250783299102937</v>
      </c>
      <c r="V445" s="9">
        <f t="shared" si="301"/>
        <v>50.619194071159818</v>
      </c>
      <c r="W445" s="9">
        <f t="shared" si="302"/>
        <v>0.44442725335956162</v>
      </c>
      <c r="X445" s="9">
        <f t="shared" si="340"/>
        <v>0.2948064939758453</v>
      </c>
      <c r="Y445" s="9">
        <f t="shared" si="303"/>
        <v>0.89734674155421745</v>
      </c>
      <c r="AA445" s="8">
        <f t="shared" si="304"/>
        <v>5.1353034581947403</v>
      </c>
      <c r="AD445" s="7">
        <f t="shared" si="319"/>
        <v>1.3465239505592162E-2</v>
      </c>
      <c r="AE445" s="6">
        <f t="shared" si="323"/>
        <v>4.5345268377163447E-3</v>
      </c>
      <c r="AF445" s="6">
        <f t="shared" si="293"/>
        <v>4.2627791529861068E-3</v>
      </c>
      <c r="AG445" s="6">
        <f t="shared" si="294"/>
        <v>8.8918082538947708E-3</v>
      </c>
      <c r="AI445">
        <f t="shared" si="295"/>
        <v>1.2411970804400498E-7</v>
      </c>
      <c r="AL445" s="7">
        <f t="shared" si="324"/>
        <v>9.0690536754326236E-3</v>
      </c>
      <c r="AM445" s="6">
        <f t="shared" si="325"/>
        <v>-5.9212992161885468E-3</v>
      </c>
      <c r="AN445" s="6">
        <f t="shared" si="320"/>
        <v>4.4985842772092971E-3</v>
      </c>
      <c r="AO445" s="6">
        <f t="shared" si="321"/>
        <v>1.4946616333112037E-2</v>
      </c>
      <c r="AQ445">
        <f t="shared" si="322"/>
        <v>3.5236804386317276E-7</v>
      </c>
      <c r="AT445" s="7">
        <f t="shared" si="329"/>
        <v>-3.3381137410642418E-3</v>
      </c>
      <c r="AU445" s="6">
        <f t="shared" si="330"/>
        <v>1.0576812726161433E-2</v>
      </c>
      <c r="AV445" s="6">
        <f t="shared" si="326"/>
        <v>4.5372365716253478E-3</v>
      </c>
      <c r="AW445" s="6">
        <f t="shared" si="327"/>
        <v>-1.3747365485837465E-2</v>
      </c>
      <c r="AY445">
        <f t="shared" si="328"/>
        <v>6.3478291649339116E-2</v>
      </c>
      <c r="BB445" s="7">
        <f t="shared" si="336"/>
        <v>1.8221210557136401E-2</v>
      </c>
      <c r="BC445" s="6">
        <f t="shared" si="337"/>
        <v>2.4630395551897273E-3</v>
      </c>
      <c r="BD445" s="6">
        <f t="shared" si="332"/>
        <v>4.5094482096251472E-3</v>
      </c>
      <c r="BE445" s="6">
        <f t="shared" si="333"/>
        <v>1.5782253778559647E-2</v>
      </c>
      <c r="BG445">
        <f t="shared" si="334"/>
        <v>8.3844170908919352E-2</v>
      </c>
      <c r="BJ445" s="4">
        <f t="shared" si="305"/>
        <v>89.720000999999996</v>
      </c>
      <c r="BK445" s="3">
        <f t="shared" si="306"/>
        <v>1.3465239505592162E-2</v>
      </c>
      <c r="BL445" s="3"/>
      <c r="BM445" s="3">
        <f t="shared" si="307"/>
        <v>4.2627791529861068E-3</v>
      </c>
      <c r="BN445" s="3">
        <f t="shared" si="307"/>
        <v>8.8918082538947708E-3</v>
      </c>
      <c r="BO445" s="3">
        <f t="shared" si="308"/>
        <v>9.0690536754326236E-3</v>
      </c>
      <c r="BP445" s="3"/>
      <c r="BQ445" s="3">
        <f t="shared" si="309"/>
        <v>4.4985842772092971E-3</v>
      </c>
      <c r="BR445" s="3">
        <f t="shared" si="309"/>
        <v>1.4946616333112037E-2</v>
      </c>
      <c r="BS445" s="3">
        <f t="shared" si="310"/>
        <v>-3.3381137410642418E-3</v>
      </c>
      <c r="BT445" s="3"/>
      <c r="BU445" s="3">
        <f t="shared" si="311"/>
        <v>4.5372365716253478E-3</v>
      </c>
      <c r="BV445" s="3">
        <f t="shared" si="311"/>
        <v>-1.3747365485837465E-2</v>
      </c>
      <c r="BW445" s="3">
        <f t="shared" si="312"/>
        <v>1.8221210557136401E-2</v>
      </c>
      <c r="BX445" s="3"/>
      <c r="BY445" s="3">
        <f t="shared" si="313"/>
        <v>4.5094482096251472E-3</v>
      </c>
      <c r="BZ445" s="3">
        <f t="shared" si="313"/>
        <v>1.5782253778559647E-2</v>
      </c>
    </row>
    <row r="446" spans="1:78" s="2" customFormat="1" hidden="1">
      <c r="A446" s="11">
        <v>42282</v>
      </c>
      <c r="B446">
        <v>89.330001999999993</v>
      </c>
      <c r="C446">
        <f t="shared" si="343"/>
        <v>100.449997</v>
      </c>
      <c r="D446">
        <f t="shared" si="344"/>
        <v>86.559997999999993</v>
      </c>
      <c r="E446" s="10">
        <f t="shared" si="296"/>
        <v>5.0952584401622002E-2</v>
      </c>
      <c r="F446" s="10">
        <f t="shared" si="297"/>
        <v>1.3680105984214888E-2</v>
      </c>
      <c r="G446" s="33">
        <f t="shared" si="314"/>
        <v>0.80563109690546542</v>
      </c>
      <c r="H446" s="33">
        <f t="shared" si="315"/>
        <v>0.19467132094178324</v>
      </c>
      <c r="I446" s="10">
        <f t="shared" si="298"/>
        <v>0.80563109690546542</v>
      </c>
      <c r="J446">
        <f t="shared" si="331"/>
        <v>0.59251335067338429</v>
      </c>
      <c r="K446">
        <f t="shared" si="341"/>
        <v>0.63674556241705438</v>
      </c>
      <c r="L446">
        <f t="shared" si="342"/>
        <v>2.0134164723149988E-4</v>
      </c>
      <c r="M446">
        <f t="shared" si="335"/>
        <v>2.6076523076774995E-4</v>
      </c>
      <c r="N446">
        <f t="shared" si="299"/>
        <v>5.3481225182625068E-5</v>
      </c>
      <c r="P446" s="2">
        <f t="shared" si="316"/>
        <v>-0.38999900000000309</v>
      </c>
      <c r="Q446" s="2">
        <f t="shared" si="317"/>
        <v>0</v>
      </c>
      <c r="R446" s="2">
        <f t="shared" si="318"/>
        <v>-0.38999900000000309</v>
      </c>
      <c r="S446" s="2">
        <f t="shared" si="338"/>
        <v>-0.46045468181818189</v>
      </c>
      <c r="T446" s="2">
        <f t="shared" si="339"/>
        <v>-0.42100015000000041</v>
      </c>
      <c r="U446" s="9">
        <f t="shared" si="300"/>
        <v>1.0937161942060625</v>
      </c>
      <c r="V446" s="9">
        <f t="shared" si="301"/>
        <v>52.238034803031162</v>
      </c>
      <c r="W446" s="9">
        <f t="shared" si="302"/>
        <v>0.42985768677271957</v>
      </c>
      <c r="X446" s="9">
        <f t="shared" si="340"/>
        <v>0.45388031523289996</v>
      </c>
      <c r="Y446" s="9">
        <f t="shared" si="303"/>
        <v>0.89591507716290397</v>
      </c>
      <c r="AA446" s="8">
        <f t="shared" si="304"/>
        <v>5.1183395958341906</v>
      </c>
      <c r="AD446" s="7">
        <f t="shared" si="319"/>
        <v>-4.3563206951518938E-3</v>
      </c>
      <c r="AE446" s="6">
        <f t="shared" si="323"/>
        <v>4.5544594052201338E-3</v>
      </c>
      <c r="AF446" s="6">
        <f t="shared" si="293"/>
        <v>4.4701566795115541E-3</v>
      </c>
      <c r="AG446" s="6">
        <f t="shared" si="294"/>
        <v>-8.8957349870489623E-3</v>
      </c>
      <c r="AI446">
        <f t="shared" si="295"/>
        <v>1.2422935786468918E-7</v>
      </c>
      <c r="AL446" s="7">
        <f t="shared" si="324"/>
        <v>4.7127329802808858E-3</v>
      </c>
      <c r="AM446" s="6">
        <f t="shared" si="325"/>
        <v>-3.5735008239185006E-5</v>
      </c>
      <c r="AN446" s="6">
        <f t="shared" si="320"/>
        <v>4.2843589692969589E-3</v>
      </c>
      <c r="AO446" s="6">
        <f t="shared" si="321"/>
        <v>4.7487263727381173E-3</v>
      </c>
      <c r="AQ446">
        <f t="shared" si="322"/>
        <v>3.5568457670565486E-8</v>
      </c>
      <c r="AT446" s="7">
        <f t="shared" si="329"/>
        <v>-1.4116790871235668E-2</v>
      </c>
      <c r="AU446" s="6">
        <f t="shared" si="330"/>
        <v>3.9129585490009673E-3</v>
      </c>
      <c r="AV446" s="6">
        <f t="shared" si="326"/>
        <v>4.5312386318986445E-3</v>
      </c>
      <c r="AW446" s="6">
        <f t="shared" si="327"/>
        <v>-1.7964250253153995E-2</v>
      </c>
      <c r="AY446">
        <f t="shared" si="328"/>
        <v>0.1083938058856499</v>
      </c>
      <c r="BB446" s="7">
        <f t="shared" si="336"/>
        <v>2.1292438025410829E-3</v>
      </c>
      <c r="BC446" s="6">
        <f t="shared" si="337"/>
        <v>6.3678165651930704E-3</v>
      </c>
      <c r="BD446" s="6">
        <f t="shared" si="332"/>
        <v>4.4877775365395464E-3</v>
      </c>
      <c r="BE446" s="6">
        <f t="shared" si="333"/>
        <v>-4.19261737149728E-3</v>
      </c>
      <c r="BG446">
        <f t="shared" si="334"/>
        <v>5.9170506701592364E-3</v>
      </c>
      <c r="BJ446" s="4">
        <f t="shared" si="305"/>
        <v>89.330001999999993</v>
      </c>
      <c r="BK446" s="3">
        <f t="shared" si="306"/>
        <v>-4.3563206951518938E-3</v>
      </c>
      <c r="BL446" s="3"/>
      <c r="BM446" s="3">
        <f t="shared" si="307"/>
        <v>4.4701566795115541E-3</v>
      </c>
      <c r="BN446" s="3">
        <f t="shared" si="307"/>
        <v>-8.8957349870489623E-3</v>
      </c>
      <c r="BO446" s="3">
        <f t="shared" si="308"/>
        <v>4.7127329802808858E-3</v>
      </c>
      <c r="BP446" s="3"/>
      <c r="BQ446" s="3">
        <f t="shared" si="309"/>
        <v>4.2843589692969589E-3</v>
      </c>
      <c r="BR446" s="3">
        <f t="shared" si="309"/>
        <v>4.7487263727381173E-3</v>
      </c>
      <c r="BS446" s="3">
        <f t="shared" si="310"/>
        <v>-1.4116790871235668E-2</v>
      </c>
      <c r="BT446" s="3"/>
      <c r="BU446" s="3">
        <f t="shared" si="311"/>
        <v>4.5312386318986445E-3</v>
      </c>
      <c r="BV446" s="3">
        <f t="shared" si="311"/>
        <v>-1.7964250253153995E-2</v>
      </c>
      <c r="BW446" s="3">
        <f t="shared" si="312"/>
        <v>2.1292438025410829E-3</v>
      </c>
      <c r="BX446" s="3"/>
      <c r="BY446" s="3">
        <f t="shared" si="313"/>
        <v>4.4877775365395464E-3</v>
      </c>
      <c r="BZ446" s="3">
        <f t="shared" si="313"/>
        <v>-4.19261737149728E-3</v>
      </c>
    </row>
    <row r="447" spans="1:78" s="2" customFormat="1" hidden="1">
      <c r="A447" s="11">
        <v>42289</v>
      </c>
      <c r="B447">
        <v>90.199996999999996</v>
      </c>
      <c r="C447">
        <f t="shared" si="343"/>
        <v>100.449997</v>
      </c>
      <c r="D447">
        <f t="shared" si="344"/>
        <v>86.559997999999993</v>
      </c>
      <c r="E447" s="10">
        <f t="shared" si="296"/>
        <v>4.6743405016243064E-2</v>
      </c>
      <c r="F447" s="10">
        <f t="shared" si="297"/>
        <v>1.7889285369593829E-2</v>
      </c>
      <c r="G447" s="33">
        <f t="shared" si="314"/>
        <v>0.73907812721533994</v>
      </c>
      <c r="H447" s="33">
        <f t="shared" si="315"/>
        <v>0.2545689936628962</v>
      </c>
      <c r="I447" s="10">
        <f t="shared" si="298"/>
        <v>0.73907812721533994</v>
      </c>
      <c r="J447">
        <f t="shared" si="331"/>
        <v>0.59142206202021463</v>
      </c>
      <c r="K447">
        <f t="shared" si="341"/>
        <v>0.63627067873594156</v>
      </c>
      <c r="L447">
        <f t="shared" si="342"/>
        <v>1.5619378804218085E-4</v>
      </c>
      <c r="M447">
        <f t="shared" si="335"/>
        <v>2.5564954541830464E-4</v>
      </c>
      <c r="N447">
        <f t="shared" si="299"/>
        <v>8.9510181638511417E-5</v>
      </c>
      <c r="P447" s="2">
        <f t="shared" si="316"/>
        <v>0.86999500000000296</v>
      </c>
      <c r="Q447" s="2">
        <f t="shared" si="317"/>
        <v>0.86999500000000296</v>
      </c>
      <c r="R447" s="2">
        <f t="shared" si="318"/>
        <v>0</v>
      </c>
      <c r="S447" s="2">
        <f t="shared" si="338"/>
        <v>-0.41318190909090968</v>
      </c>
      <c r="T447" s="2">
        <f t="shared" si="339"/>
        <v>-0.42100015000000041</v>
      </c>
      <c r="U447" s="9">
        <f t="shared" si="300"/>
        <v>0.98142936312708984</v>
      </c>
      <c r="V447" s="9">
        <f t="shared" si="301"/>
        <v>49.531382818421498</v>
      </c>
      <c r="W447" s="9">
        <f t="shared" si="302"/>
        <v>0.45421755463420654</v>
      </c>
      <c r="X447" s="9">
        <f t="shared" si="340"/>
        <v>0.18791377168841242</v>
      </c>
      <c r="Y447" s="9">
        <f t="shared" si="303"/>
        <v>0.8983087760548043</v>
      </c>
      <c r="AA447" s="8">
        <f t="shared" si="304"/>
        <v>5.1440379028908643</v>
      </c>
      <c r="AD447" s="7">
        <f t="shared" si="319"/>
        <v>9.691993706511335E-3</v>
      </c>
      <c r="AE447" s="6">
        <f t="shared" si="323"/>
        <v>2.6678365056797206E-3</v>
      </c>
      <c r="AF447" s="6">
        <f t="shared" si="293"/>
        <v>3.4138224096705379E-3</v>
      </c>
      <c r="AG447" s="6">
        <f t="shared" si="294"/>
        <v>7.0107624503629746E-3</v>
      </c>
      <c r="AI447">
        <f t="shared" si="295"/>
        <v>7.7159796130956758E-8</v>
      </c>
      <c r="AL447" s="7">
        <f t="shared" si="324"/>
        <v>1.8800912516951769E-2</v>
      </c>
      <c r="AM447" s="6">
        <f t="shared" si="325"/>
        <v>5.1139707013528653E-3</v>
      </c>
      <c r="AN447" s="6">
        <f t="shared" si="320"/>
        <v>3.313566432253084E-3</v>
      </c>
      <c r="AO447" s="6">
        <f t="shared" si="321"/>
        <v>1.3634293219313193E-2</v>
      </c>
      <c r="AQ447">
        <f t="shared" si="322"/>
        <v>2.9320812553660839E-7</v>
      </c>
      <c r="AT447" s="7">
        <f t="shared" si="329"/>
        <v>1.2606816365375851E-2</v>
      </c>
      <c r="AU447" s="6">
        <f t="shared" si="330"/>
        <v>4.0618003897577174E-4</v>
      </c>
      <c r="AV447" s="6">
        <f t="shared" si="326"/>
        <v>3.5483402433079334E-3</v>
      </c>
      <c r="AW447" s="6">
        <f t="shared" si="327"/>
        <v>1.2204787212311042E-2</v>
      </c>
      <c r="AY447">
        <f t="shared" si="328"/>
        <v>5.0031865511347959E-2</v>
      </c>
      <c r="BB447" s="7">
        <f t="shared" si="336"/>
        <v>2.3308629879885022E-3</v>
      </c>
      <c r="BC447" s="6">
        <f t="shared" si="337"/>
        <v>9.2480851778614179E-3</v>
      </c>
      <c r="BD447" s="6">
        <f t="shared" si="332"/>
        <v>3.5235419804621037E-3</v>
      </c>
      <c r="BE447" s="6">
        <f t="shared" si="333"/>
        <v>-6.8871347620283819E-3</v>
      </c>
      <c r="BG447">
        <f t="shared" si="334"/>
        <v>1.5966583313057815E-2</v>
      </c>
      <c r="BJ447" s="4">
        <f t="shared" si="305"/>
        <v>90.199996999999996</v>
      </c>
      <c r="BK447" s="3">
        <f t="shared" si="306"/>
        <v>9.691993706511335E-3</v>
      </c>
      <c r="BL447" s="3"/>
      <c r="BM447" s="3">
        <f t="shared" si="307"/>
        <v>3.4138224096705379E-3</v>
      </c>
      <c r="BN447" s="3">
        <f t="shared" si="307"/>
        <v>7.0107624503629746E-3</v>
      </c>
      <c r="BO447" s="3">
        <f t="shared" si="308"/>
        <v>1.8800912516951769E-2</v>
      </c>
      <c r="BP447" s="3"/>
      <c r="BQ447" s="3">
        <f t="shared" si="309"/>
        <v>3.313566432253084E-3</v>
      </c>
      <c r="BR447" s="3">
        <f t="shared" si="309"/>
        <v>1.3634293219313193E-2</v>
      </c>
      <c r="BS447" s="3">
        <f t="shared" si="310"/>
        <v>1.2606816365375851E-2</v>
      </c>
      <c r="BT447" s="3"/>
      <c r="BU447" s="3">
        <f t="shared" si="311"/>
        <v>3.5483402433079334E-3</v>
      </c>
      <c r="BV447" s="3">
        <f t="shared" si="311"/>
        <v>1.2204787212311042E-2</v>
      </c>
      <c r="BW447" s="3">
        <f t="shared" si="312"/>
        <v>2.3308629879885022E-3</v>
      </c>
      <c r="BX447" s="3"/>
      <c r="BY447" s="3">
        <f t="shared" si="313"/>
        <v>3.5235419804621037E-3</v>
      </c>
      <c r="BZ447" s="3">
        <f t="shared" si="313"/>
        <v>-6.8871347620283819E-3</v>
      </c>
    </row>
    <row r="448" spans="1:78" s="2" customFormat="1" hidden="1">
      <c r="A448" s="11">
        <v>42296</v>
      </c>
      <c r="B448">
        <v>89.93</v>
      </c>
      <c r="C448">
        <f t="shared" si="343"/>
        <v>100.449997</v>
      </c>
      <c r="D448">
        <f t="shared" si="344"/>
        <v>86.559997999999993</v>
      </c>
      <c r="E448" s="10">
        <f t="shared" si="296"/>
        <v>4.8045334700340635E-2</v>
      </c>
      <c r="F448" s="10">
        <f t="shared" si="297"/>
        <v>1.6587355685496179E-2</v>
      </c>
      <c r="G448" s="33">
        <f t="shared" si="314"/>
        <v>0.75966344299099908</v>
      </c>
      <c r="H448" s="33">
        <f t="shared" si="315"/>
        <v>0.23604220946480187</v>
      </c>
      <c r="I448" s="10">
        <f t="shared" si="298"/>
        <v>0.75966344299099908</v>
      </c>
      <c r="J448">
        <f t="shared" si="331"/>
        <v>0.59292942724318543</v>
      </c>
      <c r="K448">
        <f t="shared" si="341"/>
        <v>0.63524156564070744</v>
      </c>
      <c r="L448">
        <f t="shared" si="342"/>
        <v>1.0425380708288412E-4</v>
      </c>
      <c r="M448">
        <f t="shared" si="335"/>
        <v>2.4419992821987673E-4</v>
      </c>
      <c r="N448">
        <f t="shared" si="299"/>
        <v>1.2595150902329337E-4</v>
      </c>
      <c r="P448" s="2">
        <f t="shared" si="316"/>
        <v>-0.26999699999998938</v>
      </c>
      <c r="Q448" s="2">
        <f t="shared" si="317"/>
        <v>0</v>
      </c>
      <c r="R448" s="2">
        <f t="shared" si="318"/>
        <v>-0.26999699999998938</v>
      </c>
      <c r="S448" s="2">
        <f t="shared" si="338"/>
        <v>-0.39499999999999991</v>
      </c>
      <c r="T448" s="2">
        <f t="shared" si="339"/>
        <v>-0.29400009999999954</v>
      </c>
      <c r="U448" s="9">
        <f t="shared" si="300"/>
        <v>1.3435369579806282</v>
      </c>
      <c r="V448" s="9">
        <f t="shared" si="301"/>
        <v>57.329454669164811</v>
      </c>
      <c r="W448" s="9">
        <f t="shared" si="302"/>
        <v>0.38403490797751672</v>
      </c>
      <c r="X448" s="9">
        <f t="shared" si="340"/>
        <v>0.95418377176485991</v>
      </c>
      <c r="Y448" s="9">
        <f t="shared" si="303"/>
        <v>0.89141234605411623</v>
      </c>
      <c r="AA448" s="8">
        <f t="shared" si="304"/>
        <v>5.0685026327838418</v>
      </c>
      <c r="AD448" s="7">
        <f t="shared" si="319"/>
        <v>-2.997803882729709E-3</v>
      </c>
      <c r="AE448" s="6">
        <f t="shared" si="323"/>
        <v>3.347094911890813E-3</v>
      </c>
      <c r="AF448" s="6">
        <f t="shared" si="293"/>
        <v>3.2197280197137921E-3</v>
      </c>
      <c r="AG448" s="6">
        <f t="shared" si="294"/>
        <v>-6.2957499113859275E-3</v>
      </c>
      <c r="AI448">
        <f t="shared" si="295"/>
        <v>6.2223652977575994E-8</v>
      </c>
      <c r="AL448" s="7">
        <f t="shared" si="324"/>
        <v>2.3378691286297954E-3</v>
      </c>
      <c r="AM448" s="6">
        <f t="shared" si="325"/>
        <v>8.7301420753237678E-3</v>
      </c>
      <c r="AN448" s="6">
        <f t="shared" si="320"/>
        <v>3.2142610039460921E-3</v>
      </c>
      <c r="AO448" s="6">
        <f t="shared" si="321"/>
        <v>-6.2787099019131574E-3</v>
      </c>
      <c r="AQ448">
        <f t="shared" si="322"/>
        <v>6.2180123079467401E-8</v>
      </c>
      <c r="AT448" s="7">
        <f t="shared" si="329"/>
        <v>3.6762922669681865E-3</v>
      </c>
      <c r="AU448" s="6">
        <f t="shared" si="330"/>
        <v>-2.246127901220721E-3</v>
      </c>
      <c r="AV448" s="6">
        <f t="shared" si="326"/>
        <v>3.2504698862508572E-3</v>
      </c>
      <c r="AW448" s="6">
        <f t="shared" si="327"/>
        <v>5.8685067331444487E-3</v>
      </c>
      <c r="AY448">
        <f t="shared" si="328"/>
        <v>1.1567552703955118E-2</v>
      </c>
      <c r="BB448" s="7">
        <f t="shared" si="336"/>
        <v>-3.2195531378424193E-3</v>
      </c>
      <c r="BC448" s="6">
        <f t="shared" si="337"/>
        <v>9.9281806503363056E-3</v>
      </c>
      <c r="BD448" s="6">
        <f t="shared" si="332"/>
        <v>3.2678057435140263E-3</v>
      </c>
      <c r="BE448" s="6">
        <f t="shared" si="333"/>
        <v>-1.2858024085224061E-2</v>
      </c>
      <c r="BG448">
        <f t="shared" si="334"/>
        <v>5.5652323290218006E-2</v>
      </c>
      <c r="BJ448" s="4">
        <f t="shared" si="305"/>
        <v>89.93</v>
      </c>
      <c r="BK448" s="3">
        <f t="shared" si="306"/>
        <v>-2.997803882729709E-3</v>
      </c>
      <c r="BL448" s="3"/>
      <c r="BM448" s="3">
        <f t="shared" si="307"/>
        <v>3.2197280197137921E-3</v>
      </c>
      <c r="BN448" s="3">
        <f t="shared" si="307"/>
        <v>-6.2957499113859275E-3</v>
      </c>
      <c r="BO448" s="3">
        <f t="shared" si="308"/>
        <v>2.3378691286297954E-3</v>
      </c>
      <c r="BP448" s="3"/>
      <c r="BQ448" s="3">
        <f t="shared" si="309"/>
        <v>3.2142610039460921E-3</v>
      </c>
      <c r="BR448" s="3">
        <f t="shared" si="309"/>
        <v>-6.2787099019131574E-3</v>
      </c>
      <c r="BS448" s="3">
        <f t="shared" si="310"/>
        <v>3.6762922669681865E-3</v>
      </c>
      <c r="BT448" s="3"/>
      <c r="BU448" s="3">
        <f t="shared" si="311"/>
        <v>3.2504698862508572E-3</v>
      </c>
      <c r="BV448" s="3">
        <f t="shared" si="311"/>
        <v>5.8685067331444487E-3</v>
      </c>
      <c r="BW448" s="3">
        <f t="shared" si="312"/>
        <v>-3.2195531378424193E-3</v>
      </c>
      <c r="BX448" s="3"/>
      <c r="BY448" s="3">
        <f t="shared" si="313"/>
        <v>3.2678057435140263E-3</v>
      </c>
      <c r="BZ448" s="3">
        <f t="shared" si="313"/>
        <v>-1.2858024085224061E-2</v>
      </c>
    </row>
    <row r="449" spans="1:78" s="2" customFormat="1" hidden="1">
      <c r="A449" s="11">
        <v>42303</v>
      </c>
      <c r="B449">
        <v>89.660004000000001</v>
      </c>
      <c r="C449">
        <f t="shared" si="343"/>
        <v>100.449997</v>
      </c>
      <c r="D449">
        <f t="shared" si="344"/>
        <v>86.559997999999993</v>
      </c>
      <c r="E449" s="10">
        <f t="shared" si="296"/>
        <v>4.9351174208855673E-2</v>
      </c>
      <c r="F449" s="10">
        <f t="shared" si="297"/>
        <v>1.5281516176981169E-2</v>
      </c>
      <c r="G449" s="33">
        <f t="shared" si="314"/>
        <v>0.78031057851871088</v>
      </c>
      <c r="H449" s="33">
        <f t="shared" si="315"/>
        <v>0.21745978748986164</v>
      </c>
      <c r="I449" s="10">
        <f t="shared" si="298"/>
        <v>0.78031057851871088</v>
      </c>
      <c r="J449">
        <f t="shared" si="331"/>
        <v>0.5948054918287996</v>
      </c>
      <c r="K449">
        <f t="shared" si="341"/>
        <v>0.63348254022747685</v>
      </c>
      <c r="L449">
        <f t="shared" si="342"/>
        <v>4.6797806488034083E-5</v>
      </c>
      <c r="M449">
        <f t="shared" si="335"/>
        <v>2.2554960449523665E-4</v>
      </c>
      <c r="N449">
        <f t="shared" si="299"/>
        <v>1.6087661820648233E-4</v>
      </c>
      <c r="P449" s="2">
        <f t="shared" si="316"/>
        <v>-0.26999600000000612</v>
      </c>
      <c r="Q449" s="2">
        <f t="shared" si="317"/>
        <v>0</v>
      </c>
      <c r="R449" s="2">
        <f t="shared" si="318"/>
        <v>-0.26999600000000612</v>
      </c>
      <c r="S449" s="2">
        <f t="shared" si="338"/>
        <v>-0.40727254545454561</v>
      </c>
      <c r="T449" s="2">
        <f t="shared" si="339"/>
        <v>-0.30649969999999982</v>
      </c>
      <c r="U449" s="9">
        <f t="shared" si="300"/>
        <v>1.3287861144873743</v>
      </c>
      <c r="V449" s="9">
        <f t="shared" si="301"/>
        <v>57.059173713764359</v>
      </c>
      <c r="W449" s="9">
        <f t="shared" si="302"/>
        <v>0.38646743657612076</v>
      </c>
      <c r="X449" s="9">
        <f t="shared" si="340"/>
        <v>0.92762487468370192</v>
      </c>
      <c r="Y449" s="9">
        <f t="shared" si="303"/>
        <v>0.89165137612784673</v>
      </c>
      <c r="AA449" s="8">
        <f t="shared" si="304"/>
        <v>5.0730851811509741</v>
      </c>
      <c r="AD449" s="7">
        <f t="shared" si="319"/>
        <v>-3.006806586149359E-3</v>
      </c>
      <c r="AE449" s="6">
        <f t="shared" si="323"/>
        <v>-3.002305234439534E-3</v>
      </c>
      <c r="AF449" s="6">
        <f t="shared" si="293"/>
        <v>2.2243685689602823E-6</v>
      </c>
      <c r="AG449" s="6">
        <f t="shared" si="294"/>
        <v>-1.7868993465721891E-6</v>
      </c>
      <c r="AI449">
        <f t="shared" si="295"/>
        <v>5.012573429796101E-15</v>
      </c>
      <c r="AL449" s="7">
        <f t="shared" si="324"/>
        <v>3.6873832376322245E-3</v>
      </c>
      <c r="AM449" s="6">
        <f t="shared" si="325"/>
        <v>7.3847244658736691E-3</v>
      </c>
      <c r="AN449" s="6">
        <f t="shared" si="320"/>
        <v>2.2707529903869948E-6</v>
      </c>
      <c r="AO449" s="6">
        <f t="shared" si="321"/>
        <v>-3.6320482993447492E-3</v>
      </c>
      <c r="AQ449">
        <f t="shared" si="322"/>
        <v>2.0807215849799818E-8</v>
      </c>
      <c r="AT449" s="7">
        <f t="shared" si="329"/>
        <v>8.4001162179131051E-3</v>
      </c>
      <c r="AU449" s="6">
        <f t="shared" si="330"/>
        <v>-3.3064618013313235E-3</v>
      </c>
      <c r="AV449" s="6">
        <f t="shared" si="326"/>
        <v>2.2952323133828439E-6</v>
      </c>
      <c r="AW449" s="6">
        <f t="shared" si="327"/>
        <v>1.1642390953266029E-2</v>
      </c>
      <c r="AY449">
        <f t="shared" si="328"/>
        <v>4.5527167393451251E-2</v>
      </c>
      <c r="BB449" s="7">
        <f t="shared" si="336"/>
        <v>-4.0070511985837581E-3</v>
      </c>
      <c r="BC449" s="6">
        <f t="shared" si="337"/>
        <v>9.7142473702737774E-3</v>
      </c>
      <c r="BD449" s="6">
        <f t="shared" si="332"/>
        <v>2.3149531832528516E-6</v>
      </c>
      <c r="BE449" s="6">
        <f t="shared" si="333"/>
        <v>-1.3451571356957171E-2</v>
      </c>
      <c r="BG449">
        <f t="shared" si="334"/>
        <v>6.090891580873789E-2</v>
      </c>
      <c r="BJ449" s="4">
        <f t="shared" si="305"/>
        <v>89.660004000000001</v>
      </c>
      <c r="BK449" s="3">
        <f t="shared" si="306"/>
        <v>-3.006806586149359E-3</v>
      </c>
      <c r="BL449" s="3"/>
      <c r="BM449" s="3">
        <f t="shared" si="307"/>
        <v>2.2243685689602823E-6</v>
      </c>
      <c r="BN449" s="3">
        <f t="shared" si="307"/>
        <v>-1.7868993465721891E-6</v>
      </c>
      <c r="BO449" s="3">
        <f t="shared" si="308"/>
        <v>3.6873832376322245E-3</v>
      </c>
      <c r="BP449" s="3"/>
      <c r="BQ449" s="3">
        <f t="shared" si="309"/>
        <v>2.2707529903869948E-6</v>
      </c>
      <c r="BR449" s="3">
        <f t="shared" si="309"/>
        <v>-3.6320482993447492E-3</v>
      </c>
      <c r="BS449" s="3">
        <f t="shared" si="310"/>
        <v>8.4001162179131051E-3</v>
      </c>
      <c r="BT449" s="3"/>
      <c r="BU449" s="3">
        <f t="shared" si="311"/>
        <v>2.2952323133828439E-6</v>
      </c>
      <c r="BV449" s="3">
        <f t="shared" si="311"/>
        <v>1.1642390953266029E-2</v>
      </c>
      <c r="BW449" s="3">
        <f t="shared" si="312"/>
        <v>-4.0070511985837581E-3</v>
      </c>
      <c r="BX449" s="3"/>
      <c r="BY449" s="3">
        <f t="shared" si="313"/>
        <v>2.3149531832528516E-6</v>
      </c>
      <c r="BZ449" s="3">
        <f t="shared" si="313"/>
        <v>-1.3451571356957171E-2</v>
      </c>
    </row>
    <row r="450" spans="1:78" s="2" customFormat="1" hidden="1">
      <c r="A450" s="11">
        <v>42310</v>
      </c>
      <c r="B450">
        <v>87.410004000000001</v>
      </c>
      <c r="C450">
        <f t="shared" si="343"/>
        <v>100.449997</v>
      </c>
      <c r="D450">
        <f t="shared" si="344"/>
        <v>86.559997999999993</v>
      </c>
      <c r="E450" s="10">
        <f t="shared" si="296"/>
        <v>6.0388788003826292E-2</v>
      </c>
      <c r="F450" s="10">
        <f t="shared" si="297"/>
        <v>4.2439023820105767E-3</v>
      </c>
      <c r="G450" s="33">
        <f t="shared" si="314"/>
        <v>0.95483057614572053</v>
      </c>
      <c r="H450" s="33">
        <f t="shared" si="315"/>
        <v>6.0391789625553381E-2</v>
      </c>
      <c r="I450" s="10">
        <f t="shared" si="298"/>
        <v>0.95483057614572053</v>
      </c>
      <c r="J450">
        <f t="shared" si="331"/>
        <v>0.6115875354860193</v>
      </c>
      <c r="K450">
        <f t="shared" si="341"/>
        <v>0.63113232716476964</v>
      </c>
      <c r="L450">
        <f t="shared" si="342"/>
        <v>-1.4789060240579669E-5</v>
      </c>
      <c r="M450">
        <f t="shared" si="335"/>
        <v>1.9934789540917394E-4</v>
      </c>
      <c r="N450">
        <f t="shared" si="299"/>
        <v>1.9272326008477826E-4</v>
      </c>
      <c r="P450" s="2">
        <f t="shared" si="316"/>
        <v>-2.25</v>
      </c>
      <c r="Q450" s="2">
        <f t="shared" si="317"/>
        <v>0</v>
      </c>
      <c r="R450" s="2">
        <f t="shared" si="318"/>
        <v>-2.25</v>
      </c>
      <c r="S450" s="2">
        <f t="shared" si="338"/>
        <v>-0.38181809090909075</v>
      </c>
      <c r="T450" s="2">
        <f t="shared" si="339"/>
        <v>-0.41899969999999981</v>
      </c>
      <c r="U450" s="9">
        <f t="shared" si="300"/>
        <v>0.91126101261908043</v>
      </c>
      <c r="V450" s="9">
        <f t="shared" si="301"/>
        <v>47.678522535775564</v>
      </c>
      <c r="W450" s="9">
        <f t="shared" si="302"/>
        <v>0.47089329717801998</v>
      </c>
      <c r="X450" s="9">
        <f t="shared" si="340"/>
        <v>5.8442452593359465E-3</v>
      </c>
      <c r="Y450" s="9">
        <f t="shared" si="303"/>
        <v>0.89994740179266597</v>
      </c>
      <c r="AA450" s="8">
        <f t="shared" si="304"/>
        <v>5.1826209577167903</v>
      </c>
      <c r="AD450" s="7">
        <f t="shared" si="319"/>
        <v>-2.5415044986524749E-2</v>
      </c>
      <c r="AE450" s="6">
        <f t="shared" si="323"/>
        <v>-1.4210925786337054E-2</v>
      </c>
      <c r="AF450" s="6">
        <f t="shared" ref="AF450:AF513" si="345">IF(AA450/AA449&lt;1,_xlfn.STDEV.P(AD450:AE450)*(1/(AA450/AA449)),_xlfn.STDEV.P(AD450:AE450)^(AA450/AA449))</f>
        <v>5.0087696634663129E-3</v>
      </c>
      <c r="AG450" s="6">
        <f t="shared" ref="AG450:AG513" si="346">AD450-AE450*(AA450/AA449)</f>
        <v>-1.0897283273696814E-2</v>
      </c>
      <c r="AI450">
        <f t="shared" ref="AI450:AI513" si="347">(AG450^2)/$AJ$2</f>
        <v>1.8642195093750761E-7</v>
      </c>
      <c r="AL450" s="7">
        <f t="shared" si="324"/>
        <v>-3.1419655455403782E-2</v>
      </c>
      <c r="AM450" s="6">
        <f t="shared" si="325"/>
        <v>-1.6483726430474984E-3</v>
      </c>
      <c r="AN450" s="6">
        <f t="shared" si="320"/>
        <v>5.3883912243389799E-3</v>
      </c>
      <c r="AO450" s="6">
        <f t="shared" si="321"/>
        <v>-2.9758919129727796E-2</v>
      </c>
      <c r="AQ450">
        <f t="shared" si="322"/>
        <v>1.3968348072076955E-6</v>
      </c>
      <c r="AT450" s="7">
        <f t="shared" si="329"/>
        <v>-1.7014928768611541E-2</v>
      </c>
      <c r="AU450" s="6">
        <f t="shared" si="330"/>
        <v>-5.1103917501902924E-3</v>
      </c>
      <c r="AV450" s="6">
        <f t="shared" si="326"/>
        <v>5.0534035581283063E-3</v>
      </c>
      <c r="AW450" s="6">
        <f t="shared" si="327"/>
        <v>-1.1802940397031052E-2</v>
      </c>
      <c r="AY450">
        <f t="shared" si="328"/>
        <v>4.6791471220992156E-2</v>
      </c>
      <c r="BB450" s="7">
        <f t="shared" si="336"/>
        <v>-3.5844452620128149E-2</v>
      </c>
      <c r="BC450" s="6">
        <f t="shared" si="337"/>
        <v>7.6569827346755536E-3</v>
      </c>
      <c r="BD450" s="6">
        <f t="shared" si="332"/>
        <v>5.6267624320741677E-3</v>
      </c>
      <c r="BE450" s="6">
        <f t="shared" si="333"/>
        <v>-4.3467819370433605E-2</v>
      </c>
      <c r="BG450">
        <f t="shared" si="334"/>
        <v>0.63601965489680001</v>
      </c>
      <c r="BJ450" s="4">
        <f t="shared" si="305"/>
        <v>87.410004000000001</v>
      </c>
      <c r="BK450" s="3">
        <f t="shared" si="306"/>
        <v>-2.5415044986524749E-2</v>
      </c>
      <c r="BL450" s="3"/>
      <c r="BM450" s="3">
        <f t="shared" si="307"/>
        <v>5.0087696634663129E-3</v>
      </c>
      <c r="BN450" s="3">
        <f t="shared" si="307"/>
        <v>-1.0897283273696814E-2</v>
      </c>
      <c r="BO450" s="3">
        <f t="shared" si="308"/>
        <v>-3.1419655455403782E-2</v>
      </c>
      <c r="BP450" s="3"/>
      <c r="BQ450" s="3">
        <f t="shared" si="309"/>
        <v>5.3883912243389799E-3</v>
      </c>
      <c r="BR450" s="3">
        <f t="shared" si="309"/>
        <v>-2.9758919129727796E-2</v>
      </c>
      <c r="BS450" s="3">
        <f t="shared" si="310"/>
        <v>-1.7014928768611541E-2</v>
      </c>
      <c r="BT450" s="3"/>
      <c r="BU450" s="3">
        <f t="shared" si="311"/>
        <v>5.0534035581283063E-3</v>
      </c>
      <c r="BV450" s="3">
        <f t="shared" si="311"/>
        <v>-1.1802940397031052E-2</v>
      </c>
      <c r="BW450" s="3">
        <f t="shared" si="312"/>
        <v>-3.5844452620128149E-2</v>
      </c>
      <c r="BX450" s="3"/>
      <c r="BY450" s="3">
        <f t="shared" si="313"/>
        <v>5.6267624320741677E-3</v>
      </c>
      <c r="BZ450" s="3">
        <f t="shared" si="313"/>
        <v>-4.3467819370433605E-2</v>
      </c>
    </row>
    <row r="451" spans="1:78" s="2" customFormat="1" hidden="1">
      <c r="A451" s="11">
        <v>42317</v>
      </c>
      <c r="B451">
        <v>87.779999000000004</v>
      </c>
      <c r="C451">
        <f t="shared" si="343"/>
        <v>100.449997</v>
      </c>
      <c r="D451">
        <f t="shared" si="344"/>
        <v>86.559997999999993</v>
      </c>
      <c r="E451" s="10">
        <f t="shared" ref="E451:E514" si="348">ABS(LOG(C451/B451))</f>
        <v>5.8554356552379311E-2</v>
      </c>
      <c r="F451" s="10">
        <f t="shared" ref="F451:F514" si="349">ABS(LOG(D451/B451))</f>
        <v>6.0783338334575512E-3</v>
      </c>
      <c r="G451" s="33">
        <f t="shared" si="314"/>
        <v>0.92582566815561529</v>
      </c>
      <c r="H451" s="33">
        <f t="shared" si="315"/>
        <v>8.6496206816647977E-2</v>
      </c>
      <c r="I451" s="10">
        <f t="shared" ref="I451:I514" si="350">MAX(G451:H451)</f>
        <v>0.92582566815561529</v>
      </c>
      <c r="J451">
        <f t="shared" si="331"/>
        <v>0.61841792667923601</v>
      </c>
      <c r="K451">
        <f t="shared" si="341"/>
        <v>0.62835740584430733</v>
      </c>
      <c r="L451">
        <f t="shared" si="342"/>
        <v>-7.7871207796346577E-5</v>
      </c>
      <c r="M451">
        <f t="shared" si="335"/>
        <v>1.6577945871325516E-4</v>
      </c>
      <c r="N451">
        <f t="shared" ref="N451:N514" si="351">-(L451-M451)*0.9</f>
        <v>2.1928559985864157E-4</v>
      </c>
      <c r="P451" s="2">
        <f t="shared" si="316"/>
        <v>0.36999500000000296</v>
      </c>
      <c r="Q451" s="2">
        <f t="shared" si="317"/>
        <v>0.36999500000000296</v>
      </c>
      <c r="R451" s="2">
        <f t="shared" si="318"/>
        <v>0</v>
      </c>
      <c r="S451" s="2">
        <f t="shared" si="338"/>
        <v>-0.38090881818181804</v>
      </c>
      <c r="T451" s="2">
        <f t="shared" si="339"/>
        <v>-0.30499979999999949</v>
      </c>
      <c r="U451" s="9">
        <f t="shared" ref="U451:U514" si="352">S451/T451</f>
        <v>1.248882190027071</v>
      </c>
      <c r="V451" s="9">
        <f t="shared" ref="V451:V514" si="353">100-100/(U451+1)</f>
        <v>55.533464383567264</v>
      </c>
      <c r="W451" s="9">
        <f t="shared" ref="W451:W514" si="354">(100-V451)*0.9*0.01</f>
        <v>0.40019882054789463</v>
      </c>
      <c r="X451" s="9">
        <f t="shared" si="340"/>
        <v>0.77770252067829149</v>
      </c>
      <c r="Y451" s="9">
        <f t="shared" ref="Y451:Y514" si="355">((100-X451)*0.01)*0.9</f>
        <v>0.89300067731389543</v>
      </c>
      <c r="AA451" s="8">
        <f t="shared" ref="AA451:AA514" si="356">J451+N451+W451+Y451+3.2</f>
        <v>5.111836710140885</v>
      </c>
      <c r="AD451" s="7">
        <f t="shared" si="319"/>
        <v>4.2239345142212441E-3</v>
      </c>
      <c r="AE451" s="6">
        <f t="shared" si="323"/>
        <v>-1.0595555236151752E-2</v>
      </c>
      <c r="AF451" s="6">
        <f t="shared" si="345"/>
        <v>7.5123485469115745E-3</v>
      </c>
      <c r="AG451" s="6">
        <f t="shared" si="346"/>
        <v>1.4674775635418628E-2</v>
      </c>
      <c r="AI451">
        <f t="shared" si="347"/>
        <v>3.3806756664030801E-7</v>
      </c>
      <c r="AL451" s="7">
        <f t="shared" si="324"/>
        <v>-2.4197917058452936E-2</v>
      </c>
      <c r="AM451" s="6">
        <f t="shared" si="325"/>
        <v>-1.2398080036898674E-2</v>
      </c>
      <c r="AN451" s="6">
        <f t="shared" si="320"/>
        <v>7.1054363562039662E-3</v>
      </c>
      <c r="AO451" s="6">
        <f t="shared" si="321"/>
        <v>-1.1693837400300699E-2</v>
      </c>
      <c r="AQ451">
        <f t="shared" si="322"/>
        <v>2.1568743398213155E-7</v>
      </c>
      <c r="AT451" s="7">
        <f t="shared" si="329"/>
        <v>-8.3948084242309456E-3</v>
      </c>
      <c r="AU451" s="6">
        <f t="shared" si="330"/>
        <v>-4.6505098408687051E-3</v>
      </c>
      <c r="AV451" s="6">
        <f t="shared" si="326"/>
        <v>7.2668280135759654E-3</v>
      </c>
      <c r="AW451" s="6">
        <f t="shared" si="327"/>
        <v>-3.7258328015111553E-3</v>
      </c>
      <c r="AY451">
        <f t="shared" si="328"/>
        <v>4.6626519285365865E-3</v>
      </c>
      <c r="BB451" s="7">
        <f t="shared" si="336"/>
        <v>-1.4588904575806768E-2</v>
      </c>
      <c r="BC451" s="6">
        <f t="shared" si="337"/>
        <v>4.2228669398761184E-3</v>
      </c>
      <c r="BD451" s="6">
        <f t="shared" si="332"/>
        <v>7.533407713986434E-3</v>
      </c>
      <c r="BE451" s="6">
        <f t="shared" si="333"/>
        <v>-1.8742452061129809E-2</v>
      </c>
      <c r="BG451">
        <f t="shared" si="334"/>
        <v>0.11824632357144238</v>
      </c>
      <c r="BJ451" s="4">
        <f t="shared" ref="BJ451:BJ514" si="357">IF(B451&lt;&gt;"",B451,"")</f>
        <v>87.779999000000004</v>
      </c>
      <c r="BK451" s="3">
        <f t="shared" ref="BK451:BK514" si="358">IF(AD451&lt;&gt;"",AD451,"")</f>
        <v>4.2239345142212441E-3</v>
      </c>
      <c r="BL451" s="3"/>
      <c r="BM451" s="3">
        <f t="shared" ref="BM451:BN514" si="359">IF(AF451&lt;&gt;"",AF451,"")</f>
        <v>7.5123485469115745E-3</v>
      </c>
      <c r="BN451" s="3">
        <f t="shared" si="359"/>
        <v>1.4674775635418628E-2</v>
      </c>
      <c r="BO451" s="3">
        <f t="shared" ref="BO451:BO514" si="360">IF(AL451&lt;&gt;"",AL451,"")</f>
        <v>-2.4197917058452936E-2</v>
      </c>
      <c r="BP451" s="3"/>
      <c r="BQ451" s="3">
        <f t="shared" ref="BQ451:BR514" si="361">IF(AN451&lt;&gt;"",AN451,"")</f>
        <v>7.1054363562039662E-3</v>
      </c>
      <c r="BR451" s="3">
        <f t="shared" si="361"/>
        <v>-1.1693837400300699E-2</v>
      </c>
      <c r="BS451" s="3">
        <f t="shared" ref="BS451:BS514" si="362">IF(AT451&lt;&gt;"",AT451,"")</f>
        <v>-8.3948084242309456E-3</v>
      </c>
      <c r="BT451" s="3"/>
      <c r="BU451" s="3">
        <f t="shared" ref="BU451:BV514" si="363">IF(AV451&lt;&gt;"",AV451,"")</f>
        <v>7.2668280135759654E-3</v>
      </c>
      <c r="BV451" s="3">
        <f t="shared" si="363"/>
        <v>-3.7258328015111553E-3</v>
      </c>
      <c r="BW451" s="3">
        <f t="shared" ref="BW451:BW514" si="364">IF(BB451&lt;&gt;"",BB451,"")</f>
        <v>-1.4588904575806768E-2</v>
      </c>
      <c r="BX451" s="3"/>
      <c r="BY451" s="3">
        <f t="shared" ref="BY451:BZ514" si="365">IF(BD451&lt;&gt;"",BD451,"")</f>
        <v>7.533407713986434E-3</v>
      </c>
      <c r="BZ451" s="3">
        <f t="shared" si="365"/>
        <v>-1.8742452061129809E-2</v>
      </c>
    </row>
    <row r="452" spans="1:78" s="2" customFormat="1" hidden="1">
      <c r="A452" s="11">
        <v>42324</v>
      </c>
      <c r="B452">
        <v>88.129997000000003</v>
      </c>
      <c r="C452">
        <f t="shared" si="343"/>
        <v>100.449997</v>
      </c>
      <c r="D452">
        <f t="shared" si="344"/>
        <v>86.559997999999993</v>
      </c>
      <c r="E452" s="10">
        <f t="shared" si="348"/>
        <v>5.6826172775335422E-2</v>
      </c>
      <c r="F452" s="10">
        <f t="shared" si="349"/>
        <v>7.8065176105014547E-3</v>
      </c>
      <c r="G452" s="33">
        <f t="shared" ref="G452:G515" si="366">E452*SQRT(250)</f>
        <v>0.89850068340155875</v>
      </c>
      <c r="H452" s="33">
        <f t="shared" ref="H452:H515" si="367">F452*SQRT(250)*0.9</f>
        <v>0.11108869309529905</v>
      </c>
      <c r="I452" s="10">
        <f t="shared" si="350"/>
        <v>0.89850068340155875</v>
      </c>
      <c r="J452">
        <f t="shared" si="331"/>
        <v>0.62616289587150664</v>
      </c>
      <c r="K452">
        <f t="shared" si="341"/>
        <v>0.62551632133955093</v>
      </c>
      <c r="L452">
        <f t="shared" si="342"/>
        <v>-1.3996715724528131E-4</v>
      </c>
      <c r="M452">
        <f t="shared" si="335"/>
        <v>1.2559533707560177E-4</v>
      </c>
      <c r="N452">
        <f t="shared" si="351"/>
        <v>2.3900624488879476E-4</v>
      </c>
      <c r="P452" s="2">
        <f t="shared" ref="P452:P515" si="368">B452-B451</f>
        <v>0.34999799999999937</v>
      </c>
      <c r="Q452" s="2">
        <f t="shared" ref="Q452:Q515" si="369">IF($P452&gt;0,$P452,0)</f>
        <v>0.34999799999999937</v>
      </c>
      <c r="R452" s="2">
        <f t="shared" ref="R452:R515" si="370">IF($P452&lt;0,$P452,0)</f>
        <v>0</v>
      </c>
      <c r="S452" s="2">
        <f t="shared" si="338"/>
        <v>-0.38090881818181804</v>
      </c>
      <c r="T452" s="2">
        <f t="shared" si="339"/>
        <v>-0.30499979999999949</v>
      </c>
      <c r="U452" s="9">
        <f t="shared" si="352"/>
        <v>1.248882190027071</v>
      </c>
      <c r="V452" s="9">
        <f t="shared" si="353"/>
        <v>55.533464383567264</v>
      </c>
      <c r="W452" s="9">
        <f t="shared" si="354"/>
        <v>0.40019882054789463</v>
      </c>
      <c r="X452" s="9">
        <f t="shared" si="340"/>
        <v>0.77770252067829149</v>
      </c>
      <c r="Y452" s="9">
        <f t="shared" si="355"/>
        <v>0.89300067731389543</v>
      </c>
      <c r="AA452" s="8">
        <f t="shared" si="356"/>
        <v>5.119601399978186</v>
      </c>
      <c r="AD452" s="7">
        <f t="shared" ref="AD452:AD515" si="371">LN(B452/B451)</f>
        <v>3.9792902029754515E-3</v>
      </c>
      <c r="AE452" s="6">
        <f t="shared" si="323"/>
        <v>4.1016123585983482E-3</v>
      </c>
      <c r="AF452" s="6">
        <f t="shared" si="345"/>
        <v>6.0266357376346339E-5</v>
      </c>
      <c r="AG452" s="6">
        <f t="shared" si="346"/>
        <v>-1.2855235224364884E-4</v>
      </c>
      <c r="AI452">
        <f t="shared" si="347"/>
        <v>2.5943025537480637E-11</v>
      </c>
      <c r="AL452" s="7">
        <f t="shared" si="324"/>
        <v>-1.7211820269328028E-2</v>
      </c>
      <c r="AM452" s="6">
        <f t="shared" si="325"/>
        <v>-1.7285502386388131E-2</v>
      </c>
      <c r="AN452" s="6">
        <f t="shared" ref="AN452:AN515" si="372">IF(AA452/AA449&lt;1,_xlfn.STDEV.P(AD452:AE452)*(1/(AA452/AA449)),_xlfn.STDEV.P(AD452:AE452)^(AA452/AA449))</f>
        <v>5.5955194069991192E-5</v>
      </c>
      <c r="AO452" s="6">
        <f t="shared" ref="AO452:AO515" si="373">AL452-AM452*(AA452/AA449)</f>
        <v>2.3217663919645332E-4</v>
      </c>
      <c r="AQ452">
        <f t="shared" ref="AQ452:AQ515" si="374">(AO452^2)/$AR$2</f>
        <v>8.5025223641261926E-11</v>
      </c>
      <c r="AT452" s="7">
        <f t="shared" si="329"/>
        <v>-1.7880757726847586E-2</v>
      </c>
      <c r="AU452" s="6">
        <f t="shared" si="330"/>
        <v>-4.5077718352166049E-3</v>
      </c>
      <c r="AV452" s="6">
        <f t="shared" si="326"/>
        <v>6.1348661712879975E-5</v>
      </c>
      <c r="AW452" s="6">
        <f t="shared" si="327"/>
        <v>-1.3386769165854157E-2</v>
      </c>
      <c r="AY452">
        <f t="shared" si="328"/>
        <v>6.0191868064551228E-2</v>
      </c>
      <c r="BB452" s="7">
        <f t="shared" si="336"/>
        <v>-1.6542334588509251E-2</v>
      </c>
      <c r="BC452" s="6">
        <f t="shared" si="337"/>
        <v>2.0263683537804821E-3</v>
      </c>
      <c r="BD452" s="6">
        <f t="shared" si="332"/>
        <v>6.2039758816938856E-5</v>
      </c>
      <c r="BE452" s="6">
        <f t="shared" si="333"/>
        <v>-1.8540003098567778E-2</v>
      </c>
      <c r="BG452">
        <f t="shared" si="334"/>
        <v>0.11570561478640708</v>
      </c>
      <c r="BJ452" s="4">
        <f t="shared" si="357"/>
        <v>88.129997000000003</v>
      </c>
      <c r="BK452" s="3">
        <f t="shared" si="358"/>
        <v>3.9792902029754515E-3</v>
      </c>
      <c r="BL452" s="3"/>
      <c r="BM452" s="3">
        <f t="shared" si="359"/>
        <v>6.0266357376346339E-5</v>
      </c>
      <c r="BN452" s="3">
        <f t="shared" si="359"/>
        <v>-1.2855235224364884E-4</v>
      </c>
      <c r="BO452" s="3">
        <f t="shared" si="360"/>
        <v>-1.7211820269328028E-2</v>
      </c>
      <c r="BP452" s="3"/>
      <c r="BQ452" s="3">
        <f t="shared" si="361"/>
        <v>5.5955194069991192E-5</v>
      </c>
      <c r="BR452" s="3">
        <f t="shared" si="361"/>
        <v>2.3217663919645332E-4</v>
      </c>
      <c r="BS452" s="3">
        <f t="shared" si="362"/>
        <v>-1.7880757726847586E-2</v>
      </c>
      <c r="BT452" s="3"/>
      <c r="BU452" s="3">
        <f t="shared" si="363"/>
        <v>6.1348661712879975E-5</v>
      </c>
      <c r="BV452" s="3">
        <f t="shared" si="363"/>
        <v>-1.3386769165854157E-2</v>
      </c>
      <c r="BW452" s="3">
        <f t="shared" si="364"/>
        <v>-1.6542334588509251E-2</v>
      </c>
      <c r="BX452" s="3"/>
      <c r="BY452" s="3">
        <f t="shared" si="365"/>
        <v>6.2039758816938856E-5</v>
      </c>
      <c r="BZ452" s="3">
        <f t="shared" si="365"/>
        <v>-1.8540003098567778E-2</v>
      </c>
    </row>
    <row r="453" spans="1:78" s="2" customFormat="1" hidden="1">
      <c r="A453" s="11">
        <v>42331</v>
      </c>
      <c r="B453">
        <v>88.489998</v>
      </c>
      <c r="C453">
        <f t="shared" si="343"/>
        <v>100.449997</v>
      </c>
      <c r="D453">
        <f t="shared" si="344"/>
        <v>86.559997999999993</v>
      </c>
      <c r="E453" s="10">
        <f t="shared" si="348"/>
        <v>5.5055742827147432E-2</v>
      </c>
      <c r="F453" s="10">
        <f t="shared" si="349"/>
        <v>9.5769475586894824E-3</v>
      </c>
      <c r="G453" s="33">
        <f t="shared" si="366"/>
        <v>0.87050772803131904</v>
      </c>
      <c r="H453" s="33">
        <f t="shared" si="367"/>
        <v>0.13628235292851532</v>
      </c>
      <c r="I453" s="10">
        <f t="shared" si="350"/>
        <v>0.87050772803131904</v>
      </c>
      <c r="J453">
        <f t="shared" si="331"/>
        <v>0.62837984422167914</v>
      </c>
      <c r="K453">
        <f t="shared" si="341"/>
        <v>0.62249463323721532</v>
      </c>
      <c r="L453">
        <f t="shared" si="342"/>
        <v>-1.9974188751438162E-4</v>
      </c>
      <c r="M453">
        <f t="shared" si="335"/>
        <v>7.9865674091893519E-5</v>
      </c>
      <c r="N453">
        <f t="shared" si="351"/>
        <v>2.5164680544564763E-4</v>
      </c>
      <c r="P453" s="2">
        <f t="shared" si="368"/>
        <v>0.36000099999999691</v>
      </c>
      <c r="Q453" s="2">
        <f t="shared" si="369"/>
        <v>0.36000099999999691</v>
      </c>
      <c r="R453" s="2">
        <f t="shared" si="370"/>
        <v>0</v>
      </c>
      <c r="S453" s="2">
        <f t="shared" si="338"/>
        <v>-0.27727254545454499</v>
      </c>
      <c r="T453" s="2">
        <f t="shared" si="339"/>
        <v>-0.29949974999999968</v>
      </c>
      <c r="U453" s="9">
        <f t="shared" si="352"/>
        <v>0.92578556561247649</v>
      </c>
      <c r="V453" s="9">
        <f t="shared" si="353"/>
        <v>48.07313867876249</v>
      </c>
      <c r="W453" s="9">
        <f t="shared" si="354"/>
        <v>0.46734175189113764</v>
      </c>
      <c r="X453" s="9">
        <f t="shared" si="340"/>
        <v>4.4620819482351901E-2</v>
      </c>
      <c r="Y453" s="9">
        <f t="shared" si="355"/>
        <v>0.89959841262465889</v>
      </c>
      <c r="AA453" s="8">
        <f t="shared" si="356"/>
        <v>5.1955716555429214</v>
      </c>
      <c r="AD453" s="7">
        <f t="shared" si="371"/>
        <v>4.0765656068879269E-3</v>
      </c>
      <c r="AE453" s="6">
        <f t="shared" ref="AE453:AE516" si="375">AVERAGE(AD452:AD453)</f>
        <v>4.0279279049316892E-3</v>
      </c>
      <c r="AF453" s="6">
        <f t="shared" si="345"/>
        <v>2.0771823247841745E-5</v>
      </c>
      <c r="AG453" s="6">
        <f t="shared" si="346"/>
        <v>-1.1133106047543986E-5</v>
      </c>
      <c r="AI453">
        <f t="shared" si="347"/>
        <v>1.9457778691657847E-13</v>
      </c>
      <c r="AL453" s="7">
        <f t="shared" si="324"/>
        <v>1.2279790324084605E-2</v>
      </c>
      <c r="AM453" s="6">
        <f t="shared" si="325"/>
        <v>-1.5137400614775035E-2</v>
      </c>
      <c r="AN453" s="6">
        <f t="shared" si="372"/>
        <v>2.3681713425222103E-5</v>
      </c>
      <c r="AO453" s="6">
        <f t="shared" si="373"/>
        <v>2.7455017340372399E-2</v>
      </c>
      <c r="AQ453">
        <f t="shared" si="374"/>
        <v>1.1889242541958188E-6</v>
      </c>
      <c r="AT453" s="7">
        <f t="shared" si="329"/>
        <v>-9.447871424807788E-3</v>
      </c>
      <c r="AU453" s="6">
        <f t="shared" si="330"/>
        <v>-5.2714915456845484E-3</v>
      </c>
      <c r="AV453" s="6">
        <f t="shared" si="326"/>
        <v>2.0716684583112301E-5</v>
      </c>
      <c r="AW453" s="6">
        <f t="shared" si="327"/>
        <v>-4.0968368667483402E-3</v>
      </c>
      <c r="AY453">
        <f t="shared" si="328"/>
        <v>5.6374618312090919E-3</v>
      </c>
      <c r="BB453" s="7">
        <f t="shared" si="336"/>
        <v>-4.735138444527001E-3</v>
      </c>
      <c r="BC453" s="6">
        <f t="shared" si="337"/>
        <v>9.2191151190374777E-4</v>
      </c>
      <c r="BD453" s="6">
        <f t="shared" si="332"/>
        <v>2.3241976959197734E-5</v>
      </c>
      <c r="BE453" s="6">
        <f t="shared" si="333"/>
        <v>-5.6609801172285996E-3</v>
      </c>
      <c r="BG453">
        <f t="shared" si="334"/>
        <v>1.0787432433135145E-2</v>
      </c>
      <c r="BJ453" s="4">
        <f t="shared" si="357"/>
        <v>88.489998</v>
      </c>
      <c r="BK453" s="3">
        <f t="shared" si="358"/>
        <v>4.0765656068879269E-3</v>
      </c>
      <c r="BL453" s="3"/>
      <c r="BM453" s="3">
        <f t="shared" si="359"/>
        <v>2.0771823247841745E-5</v>
      </c>
      <c r="BN453" s="3">
        <f t="shared" si="359"/>
        <v>-1.1133106047543986E-5</v>
      </c>
      <c r="BO453" s="3">
        <f t="shared" si="360"/>
        <v>1.2279790324084605E-2</v>
      </c>
      <c r="BP453" s="3"/>
      <c r="BQ453" s="3">
        <f t="shared" si="361"/>
        <v>2.3681713425222103E-5</v>
      </c>
      <c r="BR453" s="3">
        <f t="shared" si="361"/>
        <v>2.7455017340372399E-2</v>
      </c>
      <c r="BS453" s="3">
        <f t="shared" si="362"/>
        <v>-9.447871424807788E-3</v>
      </c>
      <c r="BT453" s="3"/>
      <c r="BU453" s="3">
        <f t="shared" si="363"/>
        <v>2.0716684583112301E-5</v>
      </c>
      <c r="BV453" s="3">
        <f t="shared" si="363"/>
        <v>-4.0968368667483402E-3</v>
      </c>
      <c r="BW453" s="3">
        <f t="shared" si="364"/>
        <v>-4.735138444527001E-3</v>
      </c>
      <c r="BX453" s="3"/>
      <c r="BY453" s="3">
        <f t="shared" si="365"/>
        <v>2.3241976959197734E-5</v>
      </c>
      <c r="BZ453" s="3">
        <f t="shared" si="365"/>
        <v>-5.6609801172285996E-3</v>
      </c>
    </row>
    <row r="454" spans="1:78" s="2" customFormat="1" hidden="1">
      <c r="A454" s="11">
        <v>42338</v>
      </c>
      <c r="B454">
        <v>87.870002999999997</v>
      </c>
      <c r="C454">
        <f t="shared" si="343"/>
        <v>100.449997</v>
      </c>
      <c r="D454">
        <f t="shared" si="344"/>
        <v>86.559997999999993</v>
      </c>
      <c r="E454" s="10">
        <f t="shared" si="348"/>
        <v>5.8109286885141713E-2</v>
      </c>
      <c r="F454" s="10">
        <f t="shared" si="349"/>
        <v>6.5234035006951005E-3</v>
      </c>
      <c r="G454" s="33">
        <f t="shared" si="366"/>
        <v>0.91878849882599511</v>
      </c>
      <c r="H454" s="33">
        <f t="shared" si="367"/>
        <v>9.2829659213305424E-2</v>
      </c>
      <c r="I454" s="10">
        <f t="shared" si="350"/>
        <v>0.91878849882599511</v>
      </c>
      <c r="J454">
        <f t="shared" si="331"/>
        <v>0.63388866330785243</v>
      </c>
      <c r="K454">
        <f t="shared" si="341"/>
        <v>0.61962287353672529</v>
      </c>
      <c r="L454">
        <f t="shared" si="342"/>
        <v>-2.5502177913868404E-4</v>
      </c>
      <c r="M454">
        <f t="shared" si="335"/>
        <v>3.0076251805055131E-5</v>
      </c>
      <c r="N454">
        <f t="shared" si="351"/>
        <v>2.5658822784936527E-4</v>
      </c>
      <c r="P454" s="2">
        <f t="shared" si="368"/>
        <v>-0.61999500000000296</v>
      </c>
      <c r="Q454" s="2">
        <f t="shared" si="369"/>
        <v>0</v>
      </c>
      <c r="R454" s="2">
        <f t="shared" si="370"/>
        <v>-0.61999500000000296</v>
      </c>
      <c r="S454" s="2">
        <f t="shared" si="338"/>
        <v>-0.30545413636363605</v>
      </c>
      <c r="T454" s="2">
        <f t="shared" si="339"/>
        <v>-0.33049949999999984</v>
      </c>
      <c r="U454" s="9">
        <f t="shared" si="352"/>
        <v>0.9242196625520952</v>
      </c>
      <c r="V454" s="9">
        <f t="shared" si="353"/>
        <v>48.030881324967929</v>
      </c>
      <c r="W454" s="9">
        <f t="shared" si="354"/>
        <v>0.46772206807528871</v>
      </c>
      <c r="X454" s="9">
        <f t="shared" si="340"/>
        <v>4.0468441418240811E-2</v>
      </c>
      <c r="Y454" s="9">
        <f t="shared" si="355"/>
        <v>0.89963578402723587</v>
      </c>
      <c r="AA454" s="8">
        <f t="shared" si="356"/>
        <v>5.2015031036382267</v>
      </c>
      <c r="AD454" s="7">
        <f t="shared" si="371"/>
        <v>-7.0310450287382987E-3</v>
      </c>
      <c r="AE454" s="6">
        <f t="shared" si="375"/>
        <v>-1.4772397109251859E-3</v>
      </c>
      <c r="AF454" s="6">
        <f t="shared" si="345"/>
        <v>2.7583040359698175E-3</v>
      </c>
      <c r="AG454" s="6">
        <f t="shared" si="346"/>
        <v>-5.5521188487870667E-3</v>
      </c>
      <c r="AI454">
        <f t="shared" si="347"/>
        <v>4.8392501901187792E-8</v>
      </c>
      <c r="AL454" s="7">
        <f t="shared" ref="AL454:AL517" si="376">LN(B454/B451)</f>
        <v>1.0248107811250062E-3</v>
      </c>
      <c r="AM454" s="6">
        <f t="shared" ref="AM454:AM517" si="377">AVERAGE(AL451:AL454)</f>
        <v>-7.0262840556428383E-3</v>
      </c>
      <c r="AN454" s="6">
        <f t="shared" si="372"/>
        <v>2.5044843427048497E-3</v>
      </c>
      <c r="AO454" s="6">
        <f t="shared" si="373"/>
        <v>8.1743424259773222E-3</v>
      </c>
      <c r="AQ454">
        <f t="shared" si="374"/>
        <v>1.0539412318159749E-7</v>
      </c>
      <c r="AT454" s="7">
        <f t="shared" si="329"/>
        <v>-2.6170910160057553E-2</v>
      </c>
      <c r="AU454" s="6">
        <f t="shared" si="330"/>
        <v>-6.7782564567872849E-3</v>
      </c>
      <c r="AV454" s="6">
        <f t="shared" si="326"/>
        <v>2.6001721315728967E-3</v>
      </c>
      <c r="AW454" s="6">
        <f t="shared" si="327"/>
        <v>-1.9316932280652545E-2</v>
      </c>
      <c r="AY454">
        <f t="shared" si="328"/>
        <v>0.12533217808511882</v>
      </c>
      <c r="BB454" s="7">
        <f t="shared" si="336"/>
        <v>-1.1766183473265296E-2</v>
      </c>
      <c r="BC454" s="6">
        <f t="shared" si="337"/>
        <v>-2.2908433716642882E-3</v>
      </c>
      <c r="BD454" s="6">
        <f t="shared" si="332"/>
        <v>2.4167873192242036E-3</v>
      </c>
      <c r="BE454" s="6">
        <f t="shared" si="333"/>
        <v>-9.4212849312463182E-3</v>
      </c>
      <c r="BG454">
        <f t="shared" si="334"/>
        <v>2.9878246538126683E-2</v>
      </c>
      <c r="BJ454" s="4">
        <f t="shared" si="357"/>
        <v>87.870002999999997</v>
      </c>
      <c r="BK454" s="3">
        <f t="shared" si="358"/>
        <v>-7.0310450287382987E-3</v>
      </c>
      <c r="BL454" s="3"/>
      <c r="BM454" s="3">
        <f t="shared" si="359"/>
        <v>2.7583040359698175E-3</v>
      </c>
      <c r="BN454" s="3">
        <f t="shared" si="359"/>
        <v>-5.5521188487870667E-3</v>
      </c>
      <c r="BO454" s="3">
        <f t="shared" si="360"/>
        <v>1.0248107811250062E-3</v>
      </c>
      <c r="BP454" s="3"/>
      <c r="BQ454" s="3">
        <f t="shared" si="361"/>
        <v>2.5044843427048497E-3</v>
      </c>
      <c r="BR454" s="3">
        <f t="shared" si="361"/>
        <v>8.1743424259773222E-3</v>
      </c>
      <c r="BS454" s="3">
        <f t="shared" si="362"/>
        <v>-2.6170910160057553E-2</v>
      </c>
      <c r="BT454" s="3"/>
      <c r="BU454" s="3">
        <f t="shared" si="363"/>
        <v>2.6001721315728967E-3</v>
      </c>
      <c r="BV454" s="3">
        <f t="shared" si="363"/>
        <v>-1.9316932280652545E-2</v>
      </c>
      <c r="BW454" s="3">
        <f t="shared" si="364"/>
        <v>-1.1766183473265296E-2</v>
      </c>
      <c r="BX454" s="3"/>
      <c r="BY454" s="3">
        <f t="shared" si="365"/>
        <v>2.4167873192242036E-3</v>
      </c>
      <c r="BZ454" s="3">
        <f t="shared" si="365"/>
        <v>-9.4212849312463182E-3</v>
      </c>
    </row>
    <row r="455" spans="1:78" s="2" customFormat="1" hidden="1">
      <c r="A455" s="11">
        <v>42345</v>
      </c>
      <c r="B455">
        <v>88.830001999999993</v>
      </c>
      <c r="C455">
        <f t="shared" si="343"/>
        <v>100.449997</v>
      </c>
      <c r="D455">
        <f t="shared" si="344"/>
        <v>86.559997999999993</v>
      </c>
      <c r="E455" s="10">
        <f t="shared" si="348"/>
        <v>5.3390256226735128E-2</v>
      </c>
      <c r="F455" s="10">
        <f t="shared" si="349"/>
        <v>1.1242434159101792E-2</v>
      </c>
      <c r="G455" s="33">
        <f t="shared" si="366"/>
        <v>0.84417407268235101</v>
      </c>
      <c r="H455" s="33">
        <f t="shared" si="367"/>
        <v>0.15998264274258664</v>
      </c>
      <c r="I455" s="10">
        <f t="shared" si="350"/>
        <v>0.84417407268235101</v>
      </c>
      <c r="J455">
        <f t="shared" si="331"/>
        <v>0.63225188130917787</v>
      </c>
      <c r="K455">
        <f t="shared" si="341"/>
        <v>0.61717075178204539</v>
      </c>
      <c r="L455">
        <f t="shared" si="342"/>
        <v>-3.0199864944116739E-4</v>
      </c>
      <c r="M455">
        <f t="shared" si="335"/>
        <v>-2.1952339766369058E-5</v>
      </c>
      <c r="N455">
        <f t="shared" si="351"/>
        <v>2.5204167870731853E-4</v>
      </c>
      <c r="P455" s="2">
        <f t="shared" si="368"/>
        <v>0.95999899999999627</v>
      </c>
      <c r="Q455" s="2">
        <f t="shared" si="369"/>
        <v>0.95999899999999627</v>
      </c>
      <c r="R455" s="2">
        <f t="shared" si="370"/>
        <v>0</v>
      </c>
      <c r="S455" s="2">
        <f t="shared" si="338"/>
        <v>-0.30045409090909075</v>
      </c>
      <c r="T455" s="2">
        <f t="shared" si="339"/>
        <v>-0.33049949999999984</v>
      </c>
      <c r="U455" s="9">
        <f t="shared" si="352"/>
        <v>0.90909090909090906</v>
      </c>
      <c r="V455" s="9">
        <f t="shared" si="353"/>
        <v>47.61904761904762</v>
      </c>
      <c r="W455" s="9">
        <f t="shared" si="354"/>
        <v>0.47142857142857147</v>
      </c>
      <c r="X455" s="9">
        <f t="shared" si="340"/>
        <v>0</v>
      </c>
      <c r="Y455" s="9">
        <f t="shared" si="355"/>
        <v>0.9</v>
      </c>
      <c r="AA455" s="8">
        <f t="shared" si="356"/>
        <v>5.2039324944164562</v>
      </c>
      <c r="AD455" s="7">
        <f t="shared" si="371"/>
        <v>1.0865969647429152E-2</v>
      </c>
      <c r="AE455" s="6">
        <f t="shared" si="375"/>
        <v>1.9174623093454264E-3</v>
      </c>
      <c r="AF455" s="6">
        <f t="shared" si="345"/>
        <v>4.462963746253829E-3</v>
      </c>
      <c r="AG455" s="6">
        <f t="shared" si="346"/>
        <v>8.9476117767124993E-3</v>
      </c>
      <c r="AI455">
        <f t="shared" si="347"/>
        <v>1.2568250629005368E-7</v>
      </c>
      <c r="AL455" s="7">
        <f t="shared" si="376"/>
        <v>7.9114902255785682E-3</v>
      </c>
      <c r="AM455" s="6">
        <f t="shared" si="377"/>
        <v>1.0010677653650379E-3</v>
      </c>
      <c r="AN455" s="6">
        <f t="shared" si="372"/>
        <v>4.0928215031978748E-3</v>
      </c>
      <c r="AO455" s="6">
        <f t="shared" si="373"/>
        <v>6.8939326725006691E-3</v>
      </c>
      <c r="AQ455">
        <f t="shared" si="374"/>
        <v>7.4962630430555545E-8</v>
      </c>
      <c r="AT455" s="7">
        <f t="shared" si="329"/>
        <v>-1.2307136629898718E-2</v>
      </c>
      <c r="AU455" s="6">
        <f t="shared" si="330"/>
        <v>-9.892500581196605E-3</v>
      </c>
      <c r="AV455" s="6">
        <f t="shared" si="326"/>
        <v>3.87211370992151E-3</v>
      </c>
      <c r="AW455" s="6">
        <f t="shared" si="327"/>
        <v>-2.1503094650980378E-3</v>
      </c>
      <c r="AY455">
        <f t="shared" si="328"/>
        <v>1.5530598974406087E-3</v>
      </c>
      <c r="BB455" s="7">
        <f t="shared" si="336"/>
        <v>3.4959720043232154E-3</v>
      </c>
      <c r="BC455" s="6">
        <f t="shared" si="337"/>
        <v>-3.8188057541424306E-3</v>
      </c>
      <c r="BD455" s="6">
        <f t="shared" si="332"/>
        <v>3.9709938181810497E-3</v>
      </c>
      <c r="BE455" s="6">
        <f t="shared" si="333"/>
        <v>7.3990145801536671E-3</v>
      </c>
      <c r="BG455">
        <f t="shared" si="334"/>
        <v>1.8428186367909896E-2</v>
      </c>
      <c r="BJ455" s="4">
        <f t="shared" si="357"/>
        <v>88.830001999999993</v>
      </c>
      <c r="BK455" s="3">
        <f t="shared" si="358"/>
        <v>1.0865969647429152E-2</v>
      </c>
      <c r="BL455" s="3"/>
      <c r="BM455" s="3">
        <f t="shared" si="359"/>
        <v>4.462963746253829E-3</v>
      </c>
      <c r="BN455" s="3">
        <f t="shared" si="359"/>
        <v>8.9476117767124993E-3</v>
      </c>
      <c r="BO455" s="3">
        <f t="shared" si="360"/>
        <v>7.9114902255785682E-3</v>
      </c>
      <c r="BP455" s="3"/>
      <c r="BQ455" s="3">
        <f t="shared" si="361"/>
        <v>4.0928215031978748E-3</v>
      </c>
      <c r="BR455" s="3">
        <f t="shared" si="361"/>
        <v>6.8939326725006691E-3</v>
      </c>
      <c r="BS455" s="3">
        <f t="shared" si="362"/>
        <v>-1.2307136629898718E-2</v>
      </c>
      <c r="BT455" s="3"/>
      <c r="BU455" s="3">
        <f t="shared" si="363"/>
        <v>3.87211370992151E-3</v>
      </c>
      <c r="BV455" s="3">
        <f t="shared" si="363"/>
        <v>-2.1503094650980378E-3</v>
      </c>
      <c r="BW455" s="3">
        <f t="shared" si="364"/>
        <v>3.4959720043232154E-3</v>
      </c>
      <c r="BX455" s="3"/>
      <c r="BY455" s="3">
        <f t="shared" si="365"/>
        <v>3.9709938181810497E-3</v>
      </c>
      <c r="BZ455" s="3">
        <f t="shared" si="365"/>
        <v>7.3990145801536671E-3</v>
      </c>
    </row>
    <row r="456" spans="1:78" s="2" customFormat="1" hidden="1">
      <c r="A456" s="11">
        <v>42352</v>
      </c>
      <c r="B456">
        <v>88.339995999999999</v>
      </c>
      <c r="C456">
        <f t="shared" si="343"/>
        <v>100.449997</v>
      </c>
      <c r="D456">
        <f t="shared" si="344"/>
        <v>86.559997999999993</v>
      </c>
      <c r="E456" s="10">
        <f t="shared" si="348"/>
        <v>5.5792552856109588E-2</v>
      </c>
      <c r="F456" s="10">
        <f t="shared" si="349"/>
        <v>8.8401375297272704E-3</v>
      </c>
      <c r="G456" s="33">
        <f t="shared" si="366"/>
        <v>0.88215771750319427</v>
      </c>
      <c r="H456" s="33">
        <f t="shared" si="367"/>
        <v>0.12579736240382683</v>
      </c>
      <c r="I456" s="10">
        <f t="shared" si="350"/>
        <v>0.88215771750319427</v>
      </c>
      <c r="J456">
        <f t="shared" si="331"/>
        <v>0.63950919479838197</v>
      </c>
      <c r="K456">
        <f t="shared" si="341"/>
        <v>0.61517380373968655</v>
      </c>
      <c r="L456">
        <f t="shared" si="342"/>
        <v>-3.3598233418196365E-4</v>
      </c>
      <c r="M456">
        <f t="shared" si="335"/>
        <v>-7.4253184246709559E-5</v>
      </c>
      <c r="N456">
        <f t="shared" si="351"/>
        <v>2.3555623494172869E-4</v>
      </c>
      <c r="P456" s="2">
        <f t="shared" si="368"/>
        <v>-0.49000599999999395</v>
      </c>
      <c r="Q456" s="2">
        <f t="shared" si="369"/>
        <v>0</v>
      </c>
      <c r="R456" s="2">
        <f t="shared" si="370"/>
        <v>-0.49000599999999395</v>
      </c>
      <c r="S456" s="2">
        <f t="shared" si="338"/>
        <v>-0.32272709090909046</v>
      </c>
      <c r="T456" s="2">
        <f t="shared" si="339"/>
        <v>-0.35499979999999953</v>
      </c>
      <c r="U456" s="9">
        <f t="shared" si="352"/>
        <v>0.90909090909090906</v>
      </c>
      <c r="V456" s="9">
        <f t="shared" si="353"/>
        <v>47.61904761904762</v>
      </c>
      <c r="W456" s="9">
        <f t="shared" si="354"/>
        <v>0.47142857142857147</v>
      </c>
      <c r="X456" s="9">
        <f t="shared" si="340"/>
        <v>0</v>
      </c>
      <c r="Y456" s="9">
        <f t="shared" si="355"/>
        <v>0.9</v>
      </c>
      <c r="AA456" s="8">
        <f t="shared" si="356"/>
        <v>5.2111733224618959</v>
      </c>
      <c r="AD456" s="7">
        <f t="shared" si="371"/>
        <v>-5.5314924077475526E-3</v>
      </c>
      <c r="AE456" s="6">
        <f t="shared" si="375"/>
        <v>2.6672386198407995E-3</v>
      </c>
      <c r="AF456" s="6">
        <f t="shared" si="345"/>
        <v>4.0681311193798584E-3</v>
      </c>
      <c r="AG456" s="6">
        <f t="shared" si="346"/>
        <v>-8.2024422625482877E-3</v>
      </c>
      <c r="AI456">
        <f t="shared" si="347"/>
        <v>1.0562018692376495E-7</v>
      </c>
      <c r="AL456" s="7">
        <f t="shared" si="376"/>
        <v>-1.696567789056827E-3</v>
      </c>
      <c r="AM456" s="6">
        <f t="shared" si="377"/>
        <v>4.8798808854328387E-3</v>
      </c>
      <c r="AN456" s="6">
        <f t="shared" si="372"/>
        <v>4.0322543862325267E-3</v>
      </c>
      <c r="AO456" s="6">
        <f t="shared" si="373"/>
        <v>-6.5911023605951342E-3</v>
      </c>
      <c r="AQ456">
        <f t="shared" si="374"/>
        <v>6.8521498939815072E-8</v>
      </c>
      <c r="AT456" s="7">
        <f t="shared" si="329"/>
        <v>-1.4831822451497008E-2</v>
      </c>
      <c r="AU456" s="6">
        <f t="shared" si="330"/>
        <v>-1.2206014921004753E-2</v>
      </c>
      <c r="AV456" s="6">
        <f t="shared" ref="AV456:AV519" si="378">IF(AA456/AA449&lt;1,_xlfn.STDEV.P(AD456:AE456)*(1/(AA456/AA449)),_xlfn.STDEV.P(AD456:AE456)^(AA456/AA449))</f>
        <v>3.5296803122087097E-3</v>
      </c>
      <c r="AW456" s="6">
        <f t="shared" ref="AW456:AW519" si="379">AT456-AU456*(AA456/AA449)</f>
        <v>-2.2935627813763879E-3</v>
      </c>
      <c r="AY456">
        <f t="shared" si="328"/>
        <v>1.7668819638462718E-3</v>
      </c>
      <c r="BB456" s="7">
        <f t="shared" si="336"/>
        <v>-1.5500759909016473E-2</v>
      </c>
      <c r="BC456" s="6">
        <f t="shared" si="337"/>
        <v>-6.6689240496408259E-3</v>
      </c>
      <c r="BD456" s="6">
        <f t="shared" si="332"/>
        <v>3.7796057825000176E-3</v>
      </c>
      <c r="BE456" s="6">
        <f t="shared" si="333"/>
        <v>-8.7333080184071044E-3</v>
      </c>
      <c r="BG456">
        <f t="shared" si="334"/>
        <v>2.5673931900865057E-2</v>
      </c>
      <c r="BJ456" s="4">
        <f t="shared" si="357"/>
        <v>88.339995999999999</v>
      </c>
      <c r="BK456" s="3">
        <f t="shared" si="358"/>
        <v>-5.5314924077475526E-3</v>
      </c>
      <c r="BL456" s="3"/>
      <c r="BM456" s="3">
        <f t="shared" si="359"/>
        <v>4.0681311193798584E-3</v>
      </c>
      <c r="BN456" s="3">
        <f t="shared" si="359"/>
        <v>-8.2024422625482877E-3</v>
      </c>
      <c r="BO456" s="3">
        <f t="shared" si="360"/>
        <v>-1.696567789056827E-3</v>
      </c>
      <c r="BP456" s="3"/>
      <c r="BQ456" s="3">
        <f t="shared" si="361"/>
        <v>4.0322543862325267E-3</v>
      </c>
      <c r="BR456" s="3">
        <f t="shared" si="361"/>
        <v>-6.5911023605951342E-3</v>
      </c>
      <c r="BS456" s="3">
        <f t="shared" si="362"/>
        <v>-1.4831822451497008E-2</v>
      </c>
      <c r="BT456" s="3"/>
      <c r="BU456" s="3">
        <f t="shared" si="363"/>
        <v>3.5296803122087097E-3</v>
      </c>
      <c r="BV456" s="3">
        <f t="shared" si="363"/>
        <v>-2.2935627813763879E-3</v>
      </c>
      <c r="BW456" s="3">
        <f t="shared" si="364"/>
        <v>-1.5500759909016473E-2</v>
      </c>
      <c r="BX456" s="3"/>
      <c r="BY456" s="3">
        <f t="shared" si="365"/>
        <v>3.7796057825000176E-3</v>
      </c>
      <c r="BZ456" s="3">
        <f t="shared" si="365"/>
        <v>-8.7333080184071044E-3</v>
      </c>
    </row>
    <row r="457" spans="1:78" s="2" customFormat="1" hidden="1">
      <c r="A457" s="11">
        <v>42359</v>
      </c>
      <c r="B457">
        <v>87.440002000000007</v>
      </c>
      <c r="C457">
        <f t="shared" si="343"/>
        <v>100.449997</v>
      </c>
      <c r="D457">
        <f t="shared" si="344"/>
        <v>86.559997999999993</v>
      </c>
      <c r="E457" s="10">
        <f t="shared" si="348"/>
        <v>6.0239769238611504E-2</v>
      </c>
      <c r="F457" s="10">
        <f t="shared" si="349"/>
        <v>4.392921147225351E-3</v>
      </c>
      <c r="G457" s="33">
        <f t="shared" si="366"/>
        <v>0.95247438258479744</v>
      </c>
      <c r="H457" s="33">
        <f t="shared" si="367"/>
        <v>6.2512363830383888E-2</v>
      </c>
      <c r="I457" s="10">
        <f t="shared" si="350"/>
        <v>0.95247438258479744</v>
      </c>
      <c r="J457">
        <f t="shared" si="331"/>
        <v>0.64952123700379094</v>
      </c>
      <c r="K457">
        <f t="shared" si="341"/>
        <v>0.61357965172397477</v>
      </c>
      <c r="L457">
        <f t="shared" si="342"/>
        <v>-3.5265354267973066E-4</v>
      </c>
      <c r="M457">
        <f t="shared" si="335"/>
        <v>-1.2461638332954871E-4</v>
      </c>
      <c r="N457">
        <f t="shared" si="351"/>
        <v>2.0523344341516375E-4</v>
      </c>
      <c r="P457" s="2">
        <f t="shared" si="368"/>
        <v>-0.89999399999999241</v>
      </c>
      <c r="Q457" s="2">
        <f t="shared" si="369"/>
        <v>0</v>
      </c>
      <c r="R457" s="2">
        <f t="shared" si="370"/>
        <v>-0.89999399999999241</v>
      </c>
      <c r="S457" s="2">
        <f t="shared" si="338"/>
        <v>-0.36363590909090832</v>
      </c>
      <c r="T457" s="2">
        <f t="shared" si="339"/>
        <v>-0.39999949999999912</v>
      </c>
      <c r="U457" s="9">
        <f t="shared" si="352"/>
        <v>0.90909090909090917</v>
      </c>
      <c r="V457" s="9">
        <f t="shared" si="353"/>
        <v>47.61904761904762</v>
      </c>
      <c r="W457" s="9">
        <f t="shared" si="354"/>
        <v>0.47142857142857147</v>
      </c>
      <c r="X457" s="9">
        <f t="shared" si="340"/>
        <v>0</v>
      </c>
      <c r="Y457" s="9">
        <f t="shared" si="355"/>
        <v>0.9</v>
      </c>
      <c r="AA457" s="8">
        <f t="shared" si="356"/>
        <v>5.2211550418757779</v>
      </c>
      <c r="AD457" s="7">
        <f t="shared" si="371"/>
        <v>-1.0240094147667789E-2</v>
      </c>
      <c r="AE457" s="6">
        <f t="shared" si="375"/>
        <v>-7.8857932777076714E-3</v>
      </c>
      <c r="AF457" s="6">
        <f t="shared" si="345"/>
        <v>1.1620406087162426E-3</v>
      </c>
      <c r="AG457" s="6">
        <f t="shared" si="346"/>
        <v>-2.3391960613146894E-3</v>
      </c>
      <c r="AI457">
        <f t="shared" si="347"/>
        <v>8.5900128936737147E-9</v>
      </c>
      <c r="AL457" s="7">
        <f t="shared" si="376"/>
        <v>-4.9056169079863049E-3</v>
      </c>
      <c r="AM457" s="6">
        <f t="shared" si="377"/>
        <v>5.8352907741511051E-4</v>
      </c>
      <c r="AN457" s="6">
        <f t="shared" si="372"/>
        <v>1.1475330414026221E-3</v>
      </c>
      <c r="AO457" s="6">
        <f t="shared" si="373"/>
        <v>-5.4913506322430477E-3</v>
      </c>
      <c r="AQ457">
        <f t="shared" si="374"/>
        <v>4.7562983858416592E-8</v>
      </c>
      <c r="AT457" s="7">
        <f t="shared" si="329"/>
        <v>3.4312838735987112E-4</v>
      </c>
      <c r="AU457" s="6">
        <f t="shared" si="330"/>
        <v>-1.3213138399823909E-2</v>
      </c>
      <c r="AV457" s="6">
        <f t="shared" si="378"/>
        <v>1.1195741691961238E-3</v>
      </c>
      <c r="AW457" s="6">
        <f t="shared" si="379"/>
        <v>1.365450977876221E-2</v>
      </c>
      <c r="AY457">
        <f t="shared" ref="AY457:AY520" si="380">(AW457^2)/$AX$2</f>
        <v>6.2623667503287864E-2</v>
      </c>
      <c r="BB457" s="7">
        <f t="shared" si="336"/>
        <v>-2.1384533361532506E-2</v>
      </c>
      <c r="BC457" s="6">
        <f t="shared" si="337"/>
        <v>-9.9694027095299023E-3</v>
      </c>
      <c r="BD457" s="6">
        <f t="shared" si="332"/>
        <v>1.0279969995942507E-3</v>
      </c>
      <c r="BE457" s="6">
        <f t="shared" si="333"/>
        <v>-1.1214868717999088E-2</v>
      </c>
      <c r="BG457">
        <f t="shared" si="334"/>
        <v>4.2337305803837794E-2</v>
      </c>
      <c r="BJ457" s="4">
        <f t="shared" si="357"/>
        <v>87.440002000000007</v>
      </c>
      <c r="BK457" s="3">
        <f t="shared" si="358"/>
        <v>-1.0240094147667789E-2</v>
      </c>
      <c r="BL457" s="3"/>
      <c r="BM457" s="3">
        <f t="shared" si="359"/>
        <v>1.1620406087162426E-3</v>
      </c>
      <c r="BN457" s="3">
        <f t="shared" si="359"/>
        <v>-2.3391960613146894E-3</v>
      </c>
      <c r="BO457" s="3">
        <f t="shared" si="360"/>
        <v>-4.9056169079863049E-3</v>
      </c>
      <c r="BP457" s="3"/>
      <c r="BQ457" s="3">
        <f t="shared" si="361"/>
        <v>1.1475330414026221E-3</v>
      </c>
      <c r="BR457" s="3">
        <f t="shared" si="361"/>
        <v>-5.4913506322430477E-3</v>
      </c>
      <c r="BS457" s="3">
        <f t="shared" si="362"/>
        <v>3.4312838735987112E-4</v>
      </c>
      <c r="BT457" s="3"/>
      <c r="BU457" s="3">
        <f t="shared" si="363"/>
        <v>1.1195741691961238E-3</v>
      </c>
      <c r="BV457" s="3">
        <f t="shared" si="363"/>
        <v>1.365450977876221E-2</v>
      </c>
      <c r="BW457" s="3">
        <f t="shared" si="364"/>
        <v>-2.1384533361532506E-2</v>
      </c>
      <c r="BX457" s="3"/>
      <c r="BY457" s="3">
        <f t="shared" si="365"/>
        <v>1.0279969995942507E-3</v>
      </c>
      <c r="BZ457" s="3">
        <f t="shared" si="365"/>
        <v>-1.1214868717999088E-2</v>
      </c>
    </row>
    <row r="458" spans="1:78" s="2" customFormat="1" hidden="1">
      <c r="A458" s="11">
        <v>42366</v>
      </c>
      <c r="B458">
        <v>86.809997999999993</v>
      </c>
      <c r="C458">
        <f t="shared" si="343"/>
        <v>100.449997</v>
      </c>
      <c r="D458">
        <f t="shared" si="344"/>
        <v>86.559997999999993</v>
      </c>
      <c r="E458" s="10">
        <f t="shared" si="348"/>
        <v>6.3380181898371982E-2</v>
      </c>
      <c r="F458" s="10">
        <f t="shared" si="349"/>
        <v>1.2525084874649387E-3</v>
      </c>
      <c r="G458" s="33">
        <f t="shared" si="366"/>
        <v>1.0021286665731501</v>
      </c>
      <c r="H458" s="33">
        <f t="shared" si="367"/>
        <v>1.7823508240867481E-2</v>
      </c>
      <c r="I458" s="10">
        <f t="shared" si="350"/>
        <v>1.0021286665731501</v>
      </c>
      <c r="J458">
        <f t="shared" si="331"/>
        <v>0.66745650105091447</v>
      </c>
      <c r="K458">
        <f t="shared" si="341"/>
        <v>0.61280270215283783</v>
      </c>
      <c r="L458">
        <f t="shared" si="342"/>
        <v>-3.4798467228046119E-4</v>
      </c>
      <c r="M458">
        <f t="shared" si="335"/>
        <v>-1.7045078881342527E-4</v>
      </c>
      <c r="N458">
        <f t="shared" si="351"/>
        <v>1.5978049512033234E-4</v>
      </c>
      <c r="P458" s="2">
        <f t="shared" si="368"/>
        <v>-0.63000400000001378</v>
      </c>
      <c r="Q458" s="2">
        <f t="shared" si="369"/>
        <v>0</v>
      </c>
      <c r="R458" s="2">
        <f t="shared" si="370"/>
        <v>-0.63000400000001378</v>
      </c>
      <c r="S458" s="2">
        <f t="shared" si="338"/>
        <v>-0.3922724545454544</v>
      </c>
      <c r="T458" s="2">
        <f t="shared" si="339"/>
        <v>-0.42149950000000019</v>
      </c>
      <c r="U458" s="9">
        <f t="shared" si="352"/>
        <v>0.93065935913436248</v>
      </c>
      <c r="V458" s="9">
        <f t="shared" si="353"/>
        <v>48.204223843590739</v>
      </c>
      <c r="W458" s="9">
        <f t="shared" si="354"/>
        <v>0.46616198540768339</v>
      </c>
      <c r="X458" s="9">
        <f t="shared" si="340"/>
        <v>5.7501776619645943E-2</v>
      </c>
      <c r="Y458" s="9">
        <f t="shared" si="355"/>
        <v>0.8994824840104233</v>
      </c>
      <c r="AA458" s="8">
        <f t="shared" si="356"/>
        <v>5.233260750964142</v>
      </c>
      <c r="AD458" s="7">
        <f t="shared" si="371"/>
        <v>-7.2310673762142124E-3</v>
      </c>
      <c r="AE458" s="6">
        <f t="shared" si="375"/>
        <v>-8.7355807619410013E-3</v>
      </c>
      <c r="AF458" s="6">
        <f t="shared" si="345"/>
        <v>7.3981586310303685E-4</v>
      </c>
      <c r="AG458" s="6">
        <f t="shared" si="346"/>
        <v>1.5247676012353903E-3</v>
      </c>
      <c r="AI458">
        <f t="shared" si="347"/>
        <v>3.649790012208989E-9</v>
      </c>
      <c r="AL458" s="7">
        <f t="shared" si="376"/>
        <v>-2.3002653931629584E-2</v>
      </c>
      <c r="AM458" s="6">
        <f t="shared" si="377"/>
        <v>-5.4233371007735374E-3</v>
      </c>
      <c r="AN458" s="6">
        <f t="shared" si="372"/>
        <v>7.2237369674105494E-4</v>
      </c>
      <c r="AO458" s="6">
        <f t="shared" si="373"/>
        <v>-1.7548752056619113E-2</v>
      </c>
      <c r="AQ458">
        <f t="shared" si="374"/>
        <v>4.8573927246797089E-7</v>
      </c>
      <c r="AT458" s="7">
        <f t="shared" ref="AT458:AT521" si="381">LN(B458/B451)</f>
        <v>-1.1111873503075362E-2</v>
      </c>
      <c r="AU458" s="6">
        <f t="shared" ref="AU458:AU521" si="382">AVERAGE(AT451:AT458)</f>
        <v>-1.2475256491631887E-2</v>
      </c>
      <c r="AV458" s="6">
        <f t="shared" si="378"/>
        <v>6.341161362682791E-4</v>
      </c>
      <c r="AW458" s="6">
        <f t="shared" si="379"/>
        <v>1.6597140608138692E-3</v>
      </c>
      <c r="AY458">
        <f t="shared" si="380"/>
        <v>9.2523663203401363E-4</v>
      </c>
      <c r="BB458" s="7">
        <f t="shared" si="336"/>
        <v>-3.8307594444258013E-2</v>
      </c>
      <c r="BC458" s="6">
        <f t="shared" si="337"/>
        <v>-1.3339139230096496E-2</v>
      </c>
      <c r="BD458" s="6">
        <f t="shared" si="332"/>
        <v>6.6402881683051012E-4</v>
      </c>
      <c r="BE458" s="6">
        <f t="shared" si="333"/>
        <v>-2.4737089113167909E-2</v>
      </c>
      <c r="BG458">
        <f t="shared" si="334"/>
        <v>0.20598330239170154</v>
      </c>
      <c r="BJ458" s="4">
        <f t="shared" si="357"/>
        <v>86.809997999999993</v>
      </c>
      <c r="BK458" s="3">
        <f t="shared" si="358"/>
        <v>-7.2310673762142124E-3</v>
      </c>
      <c r="BL458" s="3"/>
      <c r="BM458" s="3">
        <f t="shared" si="359"/>
        <v>7.3981586310303685E-4</v>
      </c>
      <c r="BN458" s="3">
        <f t="shared" si="359"/>
        <v>1.5247676012353903E-3</v>
      </c>
      <c r="BO458" s="3">
        <f t="shared" si="360"/>
        <v>-2.3002653931629584E-2</v>
      </c>
      <c r="BP458" s="3"/>
      <c r="BQ458" s="3">
        <f t="shared" si="361"/>
        <v>7.2237369674105494E-4</v>
      </c>
      <c r="BR458" s="3">
        <f t="shared" si="361"/>
        <v>-1.7548752056619113E-2</v>
      </c>
      <c r="BS458" s="3">
        <f t="shared" si="362"/>
        <v>-1.1111873503075362E-2</v>
      </c>
      <c r="BT458" s="3"/>
      <c r="BU458" s="3">
        <f t="shared" si="363"/>
        <v>6.341161362682791E-4</v>
      </c>
      <c r="BV458" s="3">
        <f t="shared" si="363"/>
        <v>1.6597140608138692E-3</v>
      </c>
      <c r="BW458" s="3">
        <f t="shared" si="364"/>
        <v>-3.8307594444258013E-2</v>
      </c>
      <c r="BX458" s="3"/>
      <c r="BY458" s="3">
        <f t="shared" si="365"/>
        <v>6.6402881683051012E-4</v>
      </c>
      <c r="BZ458" s="3">
        <f t="shared" si="365"/>
        <v>-2.4737089113167909E-2</v>
      </c>
    </row>
    <row r="459" spans="1:78" s="2" customFormat="1" hidden="1">
      <c r="A459" s="11">
        <v>42373</v>
      </c>
      <c r="B459">
        <v>88.18</v>
      </c>
      <c r="C459">
        <f t="shared" si="343"/>
        <v>100.449997</v>
      </c>
      <c r="D459">
        <f t="shared" si="344"/>
        <v>86.559997999999993</v>
      </c>
      <c r="E459" s="10">
        <f t="shared" si="348"/>
        <v>5.657983362349657E-2</v>
      </c>
      <c r="F459" s="10">
        <f t="shared" si="349"/>
        <v>8.0528567623402766E-3</v>
      </c>
      <c r="G459" s="33">
        <f t="shared" si="366"/>
        <v>0.8946057194181346</v>
      </c>
      <c r="H459" s="33">
        <f t="shared" si="367"/>
        <v>0.11459416068038034</v>
      </c>
      <c r="I459" s="10">
        <f t="shared" si="350"/>
        <v>0.8946057194181346</v>
      </c>
      <c r="J459">
        <f t="shared" ref="J459:J522" si="383">AVERAGE(I449:I459)*0.75</f>
        <v>0.67665711080730995</v>
      </c>
      <c r="K459">
        <f t="shared" si="341"/>
        <v>0.61270381549041208</v>
      </c>
      <c r="L459">
        <f t="shared" si="342"/>
        <v>-3.2149909447915252E-4</v>
      </c>
      <c r="M459">
        <f t="shared" si="335"/>
        <v>-2.0915559804633767E-4</v>
      </c>
      <c r="N459">
        <f t="shared" si="351"/>
        <v>1.0110914678953337E-4</v>
      </c>
      <c r="P459" s="2">
        <f t="shared" si="368"/>
        <v>1.3700020000000137</v>
      </c>
      <c r="Q459" s="2">
        <f t="shared" si="369"/>
        <v>1.3700020000000137</v>
      </c>
      <c r="R459" s="2">
        <f t="shared" si="370"/>
        <v>0</v>
      </c>
      <c r="S459" s="2">
        <f t="shared" si="338"/>
        <v>-0.3922724545454544</v>
      </c>
      <c r="T459" s="2">
        <f t="shared" si="339"/>
        <v>-0.42149950000000019</v>
      </c>
      <c r="U459" s="9">
        <f t="shared" si="352"/>
        <v>0.93065935913436248</v>
      </c>
      <c r="V459" s="9">
        <f t="shared" si="353"/>
        <v>48.204223843590739</v>
      </c>
      <c r="W459" s="9">
        <f t="shared" si="354"/>
        <v>0.46616198540768339</v>
      </c>
      <c r="X459" s="9">
        <f t="shared" si="340"/>
        <v>5.7501776619645943E-2</v>
      </c>
      <c r="Y459" s="9">
        <f t="shared" si="355"/>
        <v>0.8994824840104233</v>
      </c>
      <c r="AA459" s="8">
        <f t="shared" si="356"/>
        <v>5.2424026893722058</v>
      </c>
      <c r="AD459" s="7">
        <f t="shared" si="371"/>
        <v>1.5658380564895782E-2</v>
      </c>
      <c r="AE459" s="6">
        <f t="shared" si="375"/>
        <v>4.2136565943407846E-3</v>
      </c>
      <c r="AF459" s="6">
        <f t="shared" si="345"/>
        <v>5.6709792012492452E-3</v>
      </c>
      <c r="AG459" s="6">
        <f t="shared" si="346"/>
        <v>1.1437363169920117E-2</v>
      </c>
      <c r="AI459">
        <f t="shared" si="347"/>
        <v>2.0535836150807714E-7</v>
      </c>
      <c r="AL459" s="7">
        <f t="shared" si="376"/>
        <v>-1.8127809589862222E-3</v>
      </c>
      <c r="AM459" s="6">
        <f t="shared" si="377"/>
        <v>-7.854404896914734E-3</v>
      </c>
      <c r="AN459" s="6">
        <f t="shared" si="372"/>
        <v>5.5480068679584407E-3</v>
      </c>
      <c r="AO459" s="6">
        <f t="shared" si="373"/>
        <v>6.0886935856277382E-3</v>
      </c>
      <c r="AQ459">
        <f t="shared" si="374"/>
        <v>5.8473485141426447E-8</v>
      </c>
      <c r="AT459" s="7">
        <f t="shared" si="381"/>
        <v>5.6721685884482539E-4</v>
      </c>
      <c r="AU459" s="6">
        <f t="shared" si="382"/>
        <v>-1.1355003331247417E-2</v>
      </c>
      <c r="AV459" s="6">
        <f t="shared" si="378"/>
        <v>5.0557713030879494E-3</v>
      </c>
      <c r="AW459" s="6">
        <f t="shared" si="379"/>
        <v>1.2194586911875799E-2</v>
      </c>
      <c r="AY459">
        <f t="shared" si="380"/>
        <v>4.9948270969436027E-2</v>
      </c>
      <c r="BB459" s="7">
        <f t="shared" si="336"/>
        <v>-1.9651409996632559E-2</v>
      </c>
      <c r="BC459" s="6">
        <f t="shared" si="337"/>
        <v>-1.517099531214825E-2</v>
      </c>
      <c r="BD459" s="6">
        <f t="shared" si="332"/>
        <v>4.7933358054657507E-3</v>
      </c>
      <c r="BE459" s="6">
        <f t="shared" si="333"/>
        <v>-3.9598986397219246E-3</v>
      </c>
      <c r="BG459">
        <f t="shared" si="334"/>
        <v>5.2784081480173042E-3</v>
      </c>
      <c r="BJ459" s="4">
        <f t="shared" si="357"/>
        <v>88.18</v>
      </c>
      <c r="BK459" s="3">
        <f t="shared" si="358"/>
        <v>1.5658380564895782E-2</v>
      </c>
      <c r="BL459" s="3"/>
      <c r="BM459" s="3">
        <f t="shared" si="359"/>
        <v>5.6709792012492452E-3</v>
      </c>
      <c r="BN459" s="3">
        <f t="shared" si="359"/>
        <v>1.1437363169920117E-2</v>
      </c>
      <c r="BO459" s="3">
        <f t="shared" si="360"/>
        <v>-1.8127809589862222E-3</v>
      </c>
      <c r="BP459" s="3"/>
      <c r="BQ459" s="3">
        <f t="shared" si="361"/>
        <v>5.5480068679584407E-3</v>
      </c>
      <c r="BR459" s="3">
        <f t="shared" si="361"/>
        <v>6.0886935856277382E-3</v>
      </c>
      <c r="BS459" s="3">
        <f t="shared" si="362"/>
        <v>5.6721685884482539E-4</v>
      </c>
      <c r="BT459" s="3"/>
      <c r="BU459" s="3">
        <f t="shared" si="363"/>
        <v>5.0557713030879494E-3</v>
      </c>
      <c r="BV459" s="3">
        <f t="shared" si="363"/>
        <v>1.2194586911875799E-2</v>
      </c>
      <c r="BW459" s="3">
        <f t="shared" si="364"/>
        <v>-1.9651409996632559E-2</v>
      </c>
      <c r="BX459" s="3"/>
      <c r="BY459" s="3">
        <f t="shared" si="365"/>
        <v>4.7933358054657507E-3</v>
      </c>
      <c r="BZ459" s="3">
        <f t="shared" si="365"/>
        <v>-3.9598986397219246E-3</v>
      </c>
    </row>
    <row r="460" spans="1:78" s="2" customFormat="1" hidden="1">
      <c r="A460" s="11">
        <v>42380</v>
      </c>
      <c r="B460">
        <v>88.68</v>
      </c>
      <c r="C460">
        <f t="shared" si="343"/>
        <v>100.449997</v>
      </c>
      <c r="D460">
        <f t="shared" si="344"/>
        <v>86.559997999999993</v>
      </c>
      <c r="E460" s="10">
        <f t="shared" si="348"/>
        <v>5.4124243671349777E-2</v>
      </c>
      <c r="F460" s="10">
        <f t="shared" si="349"/>
        <v>1.050844671448709E-2</v>
      </c>
      <c r="G460" s="33">
        <f t="shared" si="366"/>
        <v>0.85577943317709593</v>
      </c>
      <c r="H460" s="33">
        <f t="shared" si="367"/>
        <v>0.14953781829731549</v>
      </c>
      <c r="I460" s="10">
        <f t="shared" si="350"/>
        <v>0.85577943317709593</v>
      </c>
      <c r="J460">
        <f t="shared" si="383"/>
        <v>0.68180271453401808</v>
      </c>
      <c r="K460">
        <f t="shared" si="341"/>
        <v>0.61337953784718136</v>
      </c>
      <c r="L460">
        <f t="shared" si="342"/>
        <v>-2.7506259530802788E-4</v>
      </c>
      <c r="M460">
        <f t="shared" si="335"/>
        <v>-2.3841563457325241E-4</v>
      </c>
      <c r="N460">
        <f t="shared" si="351"/>
        <v>3.298226466129792E-5</v>
      </c>
      <c r="P460" s="2">
        <f t="shared" si="368"/>
        <v>0.5</v>
      </c>
      <c r="Q460" s="2">
        <f t="shared" si="369"/>
        <v>0.5</v>
      </c>
      <c r="R460" s="2">
        <f t="shared" si="370"/>
        <v>0</v>
      </c>
      <c r="S460" s="2">
        <f t="shared" si="338"/>
        <v>-0.38318136363636379</v>
      </c>
      <c r="T460" s="2">
        <f t="shared" si="339"/>
        <v>-0.34499959999999985</v>
      </c>
      <c r="U460" s="9">
        <f t="shared" si="352"/>
        <v>1.110671906971382</v>
      </c>
      <c r="V460" s="9">
        <f t="shared" si="353"/>
        <v>52.621722177801331</v>
      </c>
      <c r="W460" s="9">
        <f t="shared" si="354"/>
        <v>0.42640450039978806</v>
      </c>
      <c r="X460" s="9">
        <f t="shared" si="340"/>
        <v>0.49158298460064176</v>
      </c>
      <c r="Y460" s="9">
        <f t="shared" si="355"/>
        <v>0.89557575313859428</v>
      </c>
      <c r="AA460" s="8">
        <f t="shared" si="356"/>
        <v>5.203815950337062</v>
      </c>
      <c r="AD460" s="7">
        <f t="shared" si="371"/>
        <v>5.6542048183191793E-3</v>
      </c>
      <c r="AE460" s="6">
        <f t="shared" si="375"/>
        <v>1.0656292691607481E-2</v>
      </c>
      <c r="AF460" s="6">
        <f t="shared" si="345"/>
        <v>2.5195893907147288E-3</v>
      </c>
      <c r="AG460" s="6">
        <f t="shared" si="346"/>
        <v>-4.9236521617381825E-3</v>
      </c>
      <c r="AI460">
        <f t="shared" si="347"/>
        <v>3.8057065321489918E-8</v>
      </c>
      <c r="AL460" s="7">
        <f t="shared" si="376"/>
        <v>1.4081518007000684E-2</v>
      </c>
      <c r="AM460" s="6">
        <f t="shared" si="377"/>
        <v>-3.9098834479003568E-3</v>
      </c>
      <c r="AN460" s="6">
        <f t="shared" si="372"/>
        <v>2.5093774038869756E-3</v>
      </c>
      <c r="AO460" s="6">
        <f t="shared" si="373"/>
        <v>1.7978417004819572E-2</v>
      </c>
      <c r="AQ460">
        <f t="shared" si="374"/>
        <v>5.0981621135518232E-7</v>
      </c>
      <c r="AT460" s="7">
        <f t="shared" si="381"/>
        <v>2.1448560702760802E-3</v>
      </c>
      <c r="AU460" s="6">
        <f t="shared" si="382"/>
        <v>-8.8518016066069568E-3</v>
      </c>
      <c r="AV460" s="6">
        <f t="shared" si="378"/>
        <v>2.4773802971522398E-3</v>
      </c>
      <c r="AW460" s="6">
        <f t="shared" si="379"/>
        <v>1.1010703650404789E-2</v>
      </c>
      <c r="AY460">
        <f t="shared" si="380"/>
        <v>4.0720811133785638E-2</v>
      </c>
      <c r="BB460" s="7">
        <f t="shared" si="336"/>
        <v>-1.0990398592164064E-2</v>
      </c>
      <c r="BC460" s="6">
        <f t="shared" si="337"/>
        <v>-1.5818565766675053E-2</v>
      </c>
      <c r="BD460" s="6">
        <f t="shared" ref="BD460:BD523" si="384">IF(AA460/AA449&lt;1,_xlfn.STDEV.P(AD460:AE460)*(1/(AA460/AA449)),_xlfn.STDEV.P(AD460:AE460)^(AA460/AA449))</f>
        <v>2.1432471729828841E-3</v>
      </c>
      <c r="BE460" s="6">
        <f t="shared" ref="BE460:BE523" si="385">BB460-BC460*(AA460/AA449)</f>
        <v>5.2358033951251607E-3</v>
      </c>
      <c r="BG460">
        <f t="shared" ref="BG460:BG523" si="386">(BE460^2)/$BF$2</f>
        <v>9.2278704798841749E-3</v>
      </c>
      <c r="BJ460" s="4">
        <f t="shared" si="357"/>
        <v>88.68</v>
      </c>
      <c r="BK460" s="3">
        <f t="shared" si="358"/>
        <v>5.6542048183191793E-3</v>
      </c>
      <c r="BL460" s="3"/>
      <c r="BM460" s="3">
        <f t="shared" si="359"/>
        <v>2.5195893907147288E-3</v>
      </c>
      <c r="BN460" s="3">
        <f t="shared" si="359"/>
        <v>-4.9236521617381825E-3</v>
      </c>
      <c r="BO460" s="3">
        <f t="shared" si="360"/>
        <v>1.4081518007000684E-2</v>
      </c>
      <c r="BP460" s="3"/>
      <c r="BQ460" s="3">
        <f t="shared" si="361"/>
        <v>2.5093774038869756E-3</v>
      </c>
      <c r="BR460" s="3">
        <f t="shared" si="361"/>
        <v>1.7978417004819572E-2</v>
      </c>
      <c r="BS460" s="3">
        <f t="shared" si="362"/>
        <v>2.1448560702760802E-3</v>
      </c>
      <c r="BT460" s="3"/>
      <c r="BU460" s="3">
        <f t="shared" si="363"/>
        <v>2.4773802971522398E-3</v>
      </c>
      <c r="BV460" s="3">
        <f t="shared" si="363"/>
        <v>1.1010703650404789E-2</v>
      </c>
      <c r="BW460" s="3">
        <f t="shared" si="364"/>
        <v>-1.0990398592164064E-2</v>
      </c>
      <c r="BX460" s="3"/>
      <c r="BY460" s="3">
        <f t="shared" si="365"/>
        <v>2.1432471729828841E-3</v>
      </c>
      <c r="BZ460" s="3">
        <f t="shared" si="365"/>
        <v>5.2358033951251607E-3</v>
      </c>
    </row>
    <row r="461" spans="1:78" s="2" customFormat="1" hidden="1">
      <c r="A461" s="11">
        <v>42387</v>
      </c>
      <c r="B461">
        <v>88.449996999999996</v>
      </c>
      <c r="C461">
        <f t="shared" si="343"/>
        <v>100.449997</v>
      </c>
      <c r="D461">
        <f t="shared" si="344"/>
        <v>86.559997999999993</v>
      </c>
      <c r="E461" s="10">
        <f t="shared" si="348"/>
        <v>5.5252105598227727E-2</v>
      </c>
      <c r="F461" s="10">
        <f t="shared" si="349"/>
        <v>9.3805847876091576E-3</v>
      </c>
      <c r="G461" s="33">
        <f t="shared" si="366"/>
        <v>0.87361249605269897</v>
      </c>
      <c r="H461" s="33">
        <f t="shared" si="367"/>
        <v>0.13348806170927299</v>
      </c>
      <c r="I461" s="10">
        <f t="shared" si="350"/>
        <v>0.87361249605269897</v>
      </c>
      <c r="J461">
        <f t="shared" si="383"/>
        <v>0.67626511816403934</v>
      </c>
      <c r="K461">
        <f t="shared" si="341"/>
        <v>0.61465375312443027</v>
      </c>
      <c r="L461">
        <f t="shared" si="342"/>
        <v>-2.1255752420145302E-4</v>
      </c>
      <c r="M461">
        <f t="shared" ref="M461:M524" si="387">AVERAGE(L451:L461)</f>
        <v>-2.5639458584242276E-4</v>
      </c>
      <c r="N461">
        <f t="shared" si="351"/>
        <v>-3.9453355476872774E-5</v>
      </c>
      <c r="P461" s="2">
        <f t="shared" si="368"/>
        <v>-0.23000300000001062</v>
      </c>
      <c r="Q461" s="2">
        <f t="shared" si="369"/>
        <v>0</v>
      </c>
      <c r="R461" s="2">
        <f t="shared" si="370"/>
        <v>-0.23000300000001062</v>
      </c>
      <c r="S461" s="2">
        <f t="shared" si="338"/>
        <v>-0.39363604545454611</v>
      </c>
      <c r="T461" s="2">
        <f t="shared" si="339"/>
        <v>-0.35649975000000039</v>
      </c>
      <c r="U461" s="9">
        <f t="shared" si="352"/>
        <v>1.1041692047597387</v>
      </c>
      <c r="V461" s="9">
        <f t="shared" si="353"/>
        <v>52.475304850106696</v>
      </c>
      <c r="W461" s="9">
        <f t="shared" si="354"/>
        <v>0.42772225634903976</v>
      </c>
      <c r="X461" s="9">
        <f t="shared" si="340"/>
        <v>0.4771954272850385</v>
      </c>
      <c r="Y461" s="9">
        <f t="shared" si="355"/>
        <v>0.89570524115443473</v>
      </c>
      <c r="AA461" s="8">
        <f t="shared" si="356"/>
        <v>5.1996531623120372</v>
      </c>
      <c r="AD461" s="7">
        <f t="shared" si="371"/>
        <v>-2.5969980597846686E-3</v>
      </c>
      <c r="AE461" s="6">
        <f t="shared" si="375"/>
        <v>1.5286033792672553E-3</v>
      </c>
      <c r="AF461" s="6">
        <f t="shared" si="345"/>
        <v>2.064452176241478E-3</v>
      </c>
      <c r="AG461" s="6">
        <f t="shared" si="346"/>
        <v>-4.1243786341135947E-3</v>
      </c>
      <c r="AI461">
        <f t="shared" si="347"/>
        <v>2.6704080247304111E-8</v>
      </c>
      <c r="AL461" s="7">
        <f t="shared" si="376"/>
        <v>1.8715587323430226E-2</v>
      </c>
      <c r="AM461" s="6">
        <f t="shared" si="377"/>
        <v>1.9954176099537756E-3</v>
      </c>
      <c r="AN461" s="6">
        <f t="shared" si="372"/>
        <v>2.0761334853641872E-3</v>
      </c>
      <c r="AO461" s="6">
        <f t="shared" si="373"/>
        <v>1.6732984128315639E-2</v>
      </c>
      <c r="AQ461">
        <f t="shared" si="374"/>
        <v>4.41628955581172E-7</v>
      </c>
      <c r="AT461" s="7">
        <f t="shared" si="381"/>
        <v>6.578903039229856E-3</v>
      </c>
      <c r="AU461" s="6">
        <f t="shared" si="382"/>
        <v>-6.8484547986022524E-3</v>
      </c>
      <c r="AV461" s="6">
        <f t="shared" si="378"/>
        <v>2.0635346262269706E-3</v>
      </c>
      <c r="AW461" s="6">
        <f t="shared" si="379"/>
        <v>1.3424922149666584E-2</v>
      </c>
      <c r="AY461">
        <f t="shared" si="380"/>
        <v>6.0535456858881322E-2</v>
      </c>
      <c r="BB461" s="7">
        <f t="shared" si="336"/>
        <v>1.182764833457609E-2</v>
      </c>
      <c r="BC461" s="6">
        <f t="shared" si="337"/>
        <v>-1.4499007472245065E-2</v>
      </c>
      <c r="BD461" s="6">
        <f t="shared" si="384"/>
        <v>2.0213033061692968E-3</v>
      </c>
      <c r="BE461" s="6">
        <f t="shared" si="385"/>
        <v>2.6374305454308414E-2</v>
      </c>
      <c r="BG461">
        <f t="shared" si="386"/>
        <v>0.23415147225166</v>
      </c>
      <c r="BJ461" s="4">
        <f t="shared" si="357"/>
        <v>88.449996999999996</v>
      </c>
      <c r="BK461" s="3">
        <f t="shared" si="358"/>
        <v>-2.5969980597846686E-3</v>
      </c>
      <c r="BL461" s="3"/>
      <c r="BM461" s="3">
        <f t="shared" si="359"/>
        <v>2.064452176241478E-3</v>
      </c>
      <c r="BN461" s="3">
        <f t="shared" si="359"/>
        <v>-4.1243786341135947E-3</v>
      </c>
      <c r="BO461" s="3">
        <f t="shared" si="360"/>
        <v>1.8715587323430226E-2</v>
      </c>
      <c r="BP461" s="3"/>
      <c r="BQ461" s="3">
        <f t="shared" si="361"/>
        <v>2.0761334853641872E-3</v>
      </c>
      <c r="BR461" s="3">
        <f t="shared" si="361"/>
        <v>1.6732984128315639E-2</v>
      </c>
      <c r="BS461" s="3">
        <f t="shared" si="362"/>
        <v>6.578903039229856E-3</v>
      </c>
      <c r="BT461" s="3"/>
      <c r="BU461" s="3">
        <f t="shared" si="363"/>
        <v>2.0635346262269706E-3</v>
      </c>
      <c r="BV461" s="3">
        <f t="shared" si="363"/>
        <v>1.3424922149666584E-2</v>
      </c>
      <c r="BW461" s="3">
        <f t="shared" si="364"/>
        <v>1.182764833457609E-2</v>
      </c>
      <c r="BX461" s="3"/>
      <c r="BY461" s="3">
        <f t="shared" si="365"/>
        <v>2.0213033061692968E-3</v>
      </c>
      <c r="BZ461" s="3">
        <f t="shared" si="365"/>
        <v>2.6374305454308414E-2</v>
      </c>
    </row>
    <row r="462" spans="1:78" s="2" customFormat="1" hidden="1">
      <c r="A462" s="11">
        <v>42394</v>
      </c>
      <c r="B462">
        <v>88.839995999999999</v>
      </c>
      <c r="C462">
        <f t="shared" si="343"/>
        <v>100.449997</v>
      </c>
      <c r="D462">
        <f t="shared" si="344"/>
        <v>86.559997999999993</v>
      </c>
      <c r="E462" s="10">
        <f t="shared" si="348"/>
        <v>5.3341397791370856E-2</v>
      </c>
      <c r="F462" s="10">
        <f t="shared" si="349"/>
        <v>1.1291292594465997E-2</v>
      </c>
      <c r="G462" s="33">
        <f t="shared" si="366"/>
        <v>0.84340155298903496</v>
      </c>
      <c r="H462" s="33">
        <f t="shared" si="367"/>
        <v>0.16067791046657015</v>
      </c>
      <c r="I462" s="10">
        <f t="shared" si="350"/>
        <v>0.84340155298903496</v>
      </c>
      <c r="J462">
        <f t="shared" si="383"/>
        <v>0.67064529212995427</v>
      </c>
      <c r="K462">
        <f t="shared" si="341"/>
        <v>0.61624377727738833</v>
      </c>
      <c r="L462">
        <f t="shared" si="342"/>
        <v>-1.3994963896194853E-4</v>
      </c>
      <c r="M462">
        <f t="shared" si="387"/>
        <v>-2.6203807958475022E-4</v>
      </c>
      <c r="N462">
        <f t="shared" si="351"/>
        <v>-1.0987959656052152E-4</v>
      </c>
      <c r="P462" s="2">
        <f t="shared" si="368"/>
        <v>0.38999900000000309</v>
      </c>
      <c r="Q462" s="2">
        <f t="shared" si="369"/>
        <v>0.38999900000000309</v>
      </c>
      <c r="R462" s="2">
        <f t="shared" si="370"/>
        <v>0</v>
      </c>
      <c r="S462" s="2">
        <f t="shared" si="338"/>
        <v>-0.32409068181818218</v>
      </c>
      <c r="T462" s="2">
        <f t="shared" si="339"/>
        <v>-0.32200005000000048</v>
      </c>
      <c r="U462" s="9">
        <f t="shared" si="352"/>
        <v>1.0064926443899052</v>
      </c>
      <c r="V462" s="9">
        <f t="shared" si="353"/>
        <v>50.161790884408632</v>
      </c>
      <c r="W462" s="9">
        <f t="shared" si="354"/>
        <v>0.44854388204032236</v>
      </c>
      <c r="X462" s="9">
        <f t="shared" si="340"/>
        <v>0.24986021152867988</v>
      </c>
      <c r="Y462" s="9">
        <f t="shared" si="355"/>
        <v>0.8977512580962419</v>
      </c>
      <c r="AA462" s="8">
        <f t="shared" si="356"/>
        <v>5.2168305526699585</v>
      </c>
      <c r="AD462" s="7">
        <f t="shared" si="371"/>
        <v>4.3995673131358715E-3</v>
      </c>
      <c r="AE462" s="6">
        <f t="shared" si="375"/>
        <v>9.0128462667560141E-4</v>
      </c>
      <c r="AF462" s="6">
        <f t="shared" si="345"/>
        <v>1.7128384317224277E-3</v>
      </c>
      <c r="AG462" s="6">
        <f t="shared" si="346"/>
        <v>3.4953052344316973E-3</v>
      </c>
      <c r="AI462">
        <f t="shared" si="347"/>
        <v>1.9179213001327507E-8</v>
      </c>
      <c r="AL462" s="7">
        <f t="shared" si="376"/>
        <v>7.4567740716704094E-3</v>
      </c>
      <c r="AM462" s="6">
        <f t="shared" si="377"/>
        <v>9.610274610778775E-3</v>
      </c>
      <c r="AN462" s="6">
        <f t="shared" si="372"/>
        <v>1.7577153770403262E-3</v>
      </c>
      <c r="AO462" s="6">
        <f t="shared" si="373"/>
        <v>-2.1066221761410981E-3</v>
      </c>
      <c r="AQ462">
        <f t="shared" si="374"/>
        <v>6.9997744369234324E-9</v>
      </c>
      <c r="AT462" s="7">
        <f t="shared" si="381"/>
        <v>1.125007049366626E-4</v>
      </c>
      <c r="AU462" s="6">
        <f t="shared" si="382"/>
        <v>-3.5630284404779746E-3</v>
      </c>
      <c r="AV462" s="6">
        <f t="shared" si="378"/>
        <v>1.7218336357457489E-3</v>
      </c>
      <c r="AW462" s="6">
        <f t="shared" si="379"/>
        <v>3.6843601877914324E-3</v>
      </c>
      <c r="AY462">
        <f t="shared" si="380"/>
        <v>4.5594287571637257E-3</v>
      </c>
      <c r="BB462" s="7">
        <f t="shared" ref="BB462:BB525" si="388">LN(B462/B451)</f>
        <v>1.2003281133490699E-2</v>
      </c>
      <c r="BC462" s="6">
        <f t="shared" ref="BC462:BC525" si="389">AVERAGE(BB451:BB462)</f>
        <v>-1.0511696326110161E-2</v>
      </c>
      <c r="BD462" s="6">
        <f t="shared" si="384"/>
        <v>1.5353037107644185E-3</v>
      </c>
      <c r="BE462" s="6">
        <f t="shared" si="385"/>
        <v>2.2730880950138338E-2</v>
      </c>
      <c r="BG462">
        <f t="shared" si="386"/>
        <v>0.17392714347420579</v>
      </c>
      <c r="BJ462" s="4">
        <f t="shared" si="357"/>
        <v>88.839995999999999</v>
      </c>
      <c r="BK462" s="3">
        <f t="shared" si="358"/>
        <v>4.3995673131358715E-3</v>
      </c>
      <c r="BL462" s="3"/>
      <c r="BM462" s="3">
        <f t="shared" si="359"/>
        <v>1.7128384317224277E-3</v>
      </c>
      <c r="BN462" s="3">
        <f t="shared" si="359"/>
        <v>3.4953052344316973E-3</v>
      </c>
      <c r="BO462" s="3">
        <f t="shared" si="360"/>
        <v>7.4567740716704094E-3</v>
      </c>
      <c r="BP462" s="3"/>
      <c r="BQ462" s="3">
        <f t="shared" si="361"/>
        <v>1.7577153770403262E-3</v>
      </c>
      <c r="BR462" s="3">
        <f t="shared" si="361"/>
        <v>-2.1066221761410981E-3</v>
      </c>
      <c r="BS462" s="3">
        <f t="shared" si="362"/>
        <v>1.125007049366626E-4</v>
      </c>
      <c r="BT462" s="3"/>
      <c r="BU462" s="3">
        <f t="shared" si="363"/>
        <v>1.7218336357457489E-3</v>
      </c>
      <c r="BV462" s="3">
        <f t="shared" si="363"/>
        <v>3.6843601877914324E-3</v>
      </c>
      <c r="BW462" s="3">
        <f t="shared" si="364"/>
        <v>1.2003281133490699E-2</v>
      </c>
      <c r="BX462" s="3"/>
      <c r="BY462" s="3">
        <f t="shared" si="365"/>
        <v>1.5353037107644185E-3</v>
      </c>
      <c r="BZ462" s="3">
        <f t="shared" si="365"/>
        <v>2.2730880950138338E-2</v>
      </c>
    </row>
    <row r="463" spans="1:78" s="2" customFormat="1" hidden="1">
      <c r="A463" s="11">
        <v>42401</v>
      </c>
      <c r="B463">
        <v>89.300003000000004</v>
      </c>
      <c r="C463">
        <f t="shared" si="343"/>
        <v>100.449997</v>
      </c>
      <c r="D463">
        <f t="shared" si="344"/>
        <v>86.559997999999993</v>
      </c>
      <c r="E463" s="10">
        <f t="shared" si="348"/>
        <v>5.1098454635294041E-2</v>
      </c>
      <c r="F463" s="10">
        <f t="shared" si="349"/>
        <v>1.3534235750542885E-2</v>
      </c>
      <c r="G463" s="33">
        <f t="shared" si="366"/>
        <v>0.80793750781158857</v>
      </c>
      <c r="H463" s="33">
        <f t="shared" si="367"/>
        <v>0.19259555112627294</v>
      </c>
      <c r="I463" s="10">
        <f t="shared" si="350"/>
        <v>0.80793750781158857</v>
      </c>
      <c r="J463">
        <f t="shared" si="383"/>
        <v>0.66447053015791091</v>
      </c>
      <c r="K463">
        <f t="shared" si="341"/>
        <v>0.61829573789497638</v>
      </c>
      <c r="L463">
        <f t="shared" si="342"/>
        <v>-6.0423669792157163E-5</v>
      </c>
      <c r="M463">
        <f t="shared" si="387"/>
        <v>-2.5480685345264796E-4</v>
      </c>
      <c r="N463">
        <f t="shared" si="351"/>
        <v>-1.7494486529444171E-4</v>
      </c>
      <c r="P463" s="2">
        <f t="shared" si="368"/>
        <v>0.4600070000000045</v>
      </c>
      <c r="Q463" s="2">
        <f t="shared" si="369"/>
        <v>0.4600070000000045</v>
      </c>
      <c r="R463" s="2">
        <f t="shared" si="370"/>
        <v>0</v>
      </c>
      <c r="S463" s="2">
        <f t="shared" si="338"/>
        <v>-0.32409068181818218</v>
      </c>
      <c r="T463" s="2">
        <f t="shared" si="339"/>
        <v>-0.32200005000000048</v>
      </c>
      <c r="U463" s="9">
        <f t="shared" si="352"/>
        <v>1.0064926443899052</v>
      </c>
      <c r="V463" s="9">
        <f t="shared" si="353"/>
        <v>50.161790884408632</v>
      </c>
      <c r="W463" s="9">
        <f t="shared" si="354"/>
        <v>0.44854388204032236</v>
      </c>
      <c r="X463" s="9">
        <f t="shared" si="340"/>
        <v>0.26185753617098101</v>
      </c>
      <c r="Y463" s="9">
        <f t="shared" si="355"/>
        <v>0.89764328217446121</v>
      </c>
      <c r="AA463" s="8">
        <f t="shared" si="356"/>
        <v>5.2104827495074</v>
      </c>
      <c r="AD463" s="7">
        <f t="shared" si="371"/>
        <v>5.1645674756156642E-3</v>
      </c>
      <c r="AE463" s="6">
        <f t="shared" si="375"/>
        <v>4.7820673943757674E-3</v>
      </c>
      <c r="AF463" s="6">
        <f t="shared" si="345"/>
        <v>1.914830358472719E-4</v>
      </c>
      <c r="AG463" s="6">
        <f t="shared" si="346"/>
        <v>3.8831886761279358E-4</v>
      </c>
      <c r="AI463">
        <f t="shared" si="347"/>
        <v>2.3672141749463469E-10</v>
      </c>
      <c r="AL463" s="7">
        <f t="shared" si="376"/>
        <v>6.9671367289668457E-3</v>
      </c>
      <c r="AM463" s="6">
        <f t="shared" si="377"/>
        <v>1.1805254032767042E-2</v>
      </c>
      <c r="AN463" s="6">
        <f t="shared" si="372"/>
        <v>1.8916368236023947E-4</v>
      </c>
      <c r="AO463" s="6">
        <f t="shared" si="373"/>
        <v>-4.853241447033238E-3</v>
      </c>
      <c r="AQ463">
        <f t="shared" si="374"/>
        <v>3.7151344705364791E-8</v>
      </c>
      <c r="AT463" s="7">
        <f t="shared" si="381"/>
        <v>1.0808560588299893E-2</v>
      </c>
      <c r="AU463" s="6">
        <f t="shared" si="382"/>
        <v>-6.7356628820314755E-4</v>
      </c>
      <c r="AV463" s="6">
        <f t="shared" si="378"/>
        <v>1.912753880036646E-4</v>
      </c>
      <c r="AW463" s="6">
        <f t="shared" si="379"/>
        <v>1.1482037617015222E-2</v>
      </c>
      <c r="AY463">
        <f t="shared" si="380"/>
        <v>4.4281691625533873E-2</v>
      </c>
      <c r="BB463" s="7">
        <f t="shared" si="388"/>
        <v>1.3188558406130927E-2</v>
      </c>
      <c r="BC463" s="6">
        <f t="shared" si="389"/>
        <v>-8.1969077442820195E-3</v>
      </c>
      <c r="BD463" s="6">
        <f t="shared" si="384"/>
        <v>1.6428346129036432E-4</v>
      </c>
      <c r="BE463" s="6">
        <f t="shared" si="385"/>
        <v>2.1530974751486846E-2</v>
      </c>
      <c r="BG463">
        <f t="shared" si="386"/>
        <v>0.1560494393948976</v>
      </c>
      <c r="BJ463" s="4">
        <f t="shared" si="357"/>
        <v>89.300003000000004</v>
      </c>
      <c r="BK463" s="3">
        <f t="shared" si="358"/>
        <v>5.1645674756156642E-3</v>
      </c>
      <c r="BL463" s="3"/>
      <c r="BM463" s="3">
        <f t="shared" si="359"/>
        <v>1.914830358472719E-4</v>
      </c>
      <c r="BN463" s="3">
        <f t="shared" si="359"/>
        <v>3.8831886761279358E-4</v>
      </c>
      <c r="BO463" s="3">
        <f t="shared" si="360"/>
        <v>6.9671367289668457E-3</v>
      </c>
      <c r="BP463" s="3"/>
      <c r="BQ463" s="3">
        <f t="shared" si="361"/>
        <v>1.8916368236023947E-4</v>
      </c>
      <c r="BR463" s="3">
        <f t="shared" si="361"/>
        <v>-4.853241447033238E-3</v>
      </c>
      <c r="BS463" s="3">
        <f t="shared" si="362"/>
        <v>1.0808560588299893E-2</v>
      </c>
      <c r="BT463" s="3"/>
      <c r="BU463" s="3">
        <f t="shared" si="363"/>
        <v>1.912753880036646E-4</v>
      </c>
      <c r="BV463" s="3">
        <f t="shared" si="363"/>
        <v>1.1482037617015222E-2</v>
      </c>
      <c r="BW463" s="3">
        <f t="shared" si="364"/>
        <v>1.3188558406130927E-2</v>
      </c>
      <c r="BX463" s="3"/>
      <c r="BY463" s="3">
        <f t="shared" si="365"/>
        <v>1.6428346129036432E-4</v>
      </c>
      <c r="BZ463" s="3">
        <f t="shared" si="365"/>
        <v>2.1530974751486846E-2</v>
      </c>
    </row>
    <row r="464" spans="1:78" s="2" customFormat="1" hidden="1">
      <c r="A464" s="11">
        <v>42408</v>
      </c>
      <c r="B464">
        <v>90.18</v>
      </c>
      <c r="C464">
        <f t="shared" si="343"/>
        <v>100.449997</v>
      </c>
      <c r="D464">
        <f t="shared" si="344"/>
        <v>86.559997999999993</v>
      </c>
      <c r="E464" s="10">
        <f t="shared" si="348"/>
        <v>4.6839697143248565E-2</v>
      </c>
      <c r="F464" s="10">
        <f t="shared" si="349"/>
        <v>1.7792993242588297E-2</v>
      </c>
      <c r="G464" s="33">
        <f t="shared" si="366"/>
        <v>0.74060063942573795</v>
      </c>
      <c r="H464" s="33">
        <f t="shared" si="367"/>
        <v>0.2531987326735376</v>
      </c>
      <c r="I464" s="10">
        <f t="shared" si="350"/>
        <v>0.74060063942573795</v>
      </c>
      <c r="J464">
        <f t="shared" si="383"/>
        <v>0.65561322866207583</v>
      </c>
      <c r="K464">
        <f t="shared" si="341"/>
        <v>0.62057298574672326</v>
      </c>
      <c r="L464">
        <f t="shared" si="342"/>
        <v>1.9721382610485246E-5</v>
      </c>
      <c r="M464">
        <f t="shared" si="387"/>
        <v>-2.3485564707766005E-4</v>
      </c>
      <c r="N464">
        <f t="shared" si="351"/>
        <v>-2.2911932671933078E-4</v>
      </c>
      <c r="P464" s="2">
        <f t="shared" si="368"/>
        <v>0.87999700000000303</v>
      </c>
      <c r="Q464" s="2">
        <f t="shared" si="369"/>
        <v>0.87999700000000303</v>
      </c>
      <c r="R464" s="2">
        <f t="shared" si="370"/>
        <v>0</v>
      </c>
      <c r="S464" s="2">
        <f t="shared" si="338"/>
        <v>-0.29272731818181863</v>
      </c>
      <c r="T464" s="2">
        <f t="shared" si="339"/>
        <v>-0.30249970000000059</v>
      </c>
      <c r="U464" s="9">
        <f t="shared" si="352"/>
        <v>0.96769457352128962</v>
      </c>
      <c r="V464" s="9">
        <f t="shared" si="353"/>
        <v>49.179104650858029</v>
      </c>
      <c r="W464" s="9">
        <f t="shared" si="354"/>
        <v>0.45738805814227773</v>
      </c>
      <c r="X464" s="9">
        <f t="shared" si="340"/>
        <v>0.1606582529196427</v>
      </c>
      <c r="Y464" s="9">
        <f t="shared" si="355"/>
        <v>0.89855407572372326</v>
      </c>
      <c r="AA464" s="8">
        <f t="shared" si="356"/>
        <v>5.2113262432013574</v>
      </c>
      <c r="AD464" s="7">
        <f t="shared" si="371"/>
        <v>9.8061515158604871E-3</v>
      </c>
      <c r="AE464" s="6">
        <f t="shared" si="375"/>
        <v>7.485359495738076E-3</v>
      </c>
      <c r="AF464" s="6">
        <f t="shared" si="345"/>
        <v>1.1591270306176686E-3</v>
      </c>
      <c r="AG464" s="6">
        <f t="shared" si="346"/>
        <v>2.3195802603229454E-3</v>
      </c>
      <c r="AI464">
        <f t="shared" si="347"/>
        <v>8.446550367472312E-9</v>
      </c>
      <c r="AL464" s="7">
        <f t="shared" si="376"/>
        <v>1.9370286304611954E-2</v>
      </c>
      <c r="AM464" s="6">
        <f t="shared" si="377"/>
        <v>1.3127446107169859E-2</v>
      </c>
      <c r="AN464" s="6">
        <f t="shared" si="372"/>
        <v>1.1429213542568529E-3</v>
      </c>
      <c r="AO464" s="6">
        <f t="shared" si="373"/>
        <v>6.2133694355478442E-3</v>
      </c>
      <c r="AQ464">
        <f t="shared" si="374"/>
        <v>6.0892680982019141E-8</v>
      </c>
      <c r="AT464" s="7">
        <f t="shared" si="381"/>
        <v>3.0854806251828123E-2</v>
      </c>
      <c r="AU464" s="6">
        <f t="shared" si="382"/>
        <v>5.0372622997124934E-3</v>
      </c>
      <c r="AV464" s="6">
        <f t="shared" si="378"/>
        <v>1.1625845697930727E-3</v>
      </c>
      <c r="AW464" s="6">
        <f t="shared" si="379"/>
        <v>2.5827026573607813E-2</v>
      </c>
      <c r="AY464">
        <f t="shared" si="380"/>
        <v>0.22404491490266254</v>
      </c>
      <c r="BB464" s="7">
        <f t="shared" si="388"/>
        <v>1.8918144315103472E-2</v>
      </c>
      <c r="BC464" s="6">
        <f t="shared" si="389"/>
        <v>-5.2418678356476282E-3</v>
      </c>
      <c r="BD464" s="6">
        <f t="shared" si="384"/>
        <v>1.1368553262287775E-3</v>
      </c>
      <c r="BE464" s="6">
        <f t="shared" si="385"/>
        <v>2.4175907122813037E-2</v>
      </c>
      <c r="BG464">
        <f t="shared" si="386"/>
        <v>0.19674349705837035</v>
      </c>
      <c r="BJ464" s="4">
        <f t="shared" si="357"/>
        <v>90.18</v>
      </c>
      <c r="BK464" s="3">
        <f t="shared" si="358"/>
        <v>9.8061515158604871E-3</v>
      </c>
      <c r="BL464" s="3"/>
      <c r="BM464" s="3">
        <f t="shared" si="359"/>
        <v>1.1591270306176686E-3</v>
      </c>
      <c r="BN464" s="3">
        <f t="shared" si="359"/>
        <v>2.3195802603229454E-3</v>
      </c>
      <c r="BO464" s="3">
        <f t="shared" si="360"/>
        <v>1.9370286304611954E-2</v>
      </c>
      <c r="BP464" s="3"/>
      <c r="BQ464" s="3">
        <f t="shared" si="361"/>
        <v>1.1429213542568529E-3</v>
      </c>
      <c r="BR464" s="3">
        <f t="shared" si="361"/>
        <v>6.2133694355478442E-3</v>
      </c>
      <c r="BS464" s="3">
        <f t="shared" si="362"/>
        <v>3.0854806251828123E-2</v>
      </c>
      <c r="BT464" s="3"/>
      <c r="BU464" s="3">
        <f t="shared" si="363"/>
        <v>1.1625845697930727E-3</v>
      </c>
      <c r="BV464" s="3">
        <f t="shared" si="363"/>
        <v>2.5827026573607813E-2</v>
      </c>
      <c r="BW464" s="3">
        <f t="shared" si="364"/>
        <v>1.8918144315103472E-2</v>
      </c>
      <c r="BX464" s="3"/>
      <c r="BY464" s="3">
        <f t="shared" si="365"/>
        <v>1.1368553262287775E-3</v>
      </c>
      <c r="BZ464" s="3">
        <f t="shared" si="365"/>
        <v>2.4175907122813037E-2</v>
      </c>
    </row>
    <row r="465" spans="1:78" s="2" customFormat="1" hidden="1">
      <c r="A465" s="11">
        <v>42415</v>
      </c>
      <c r="B465">
        <v>89.849997999999999</v>
      </c>
      <c r="C465">
        <f t="shared" si="343"/>
        <v>100.449997</v>
      </c>
      <c r="D465">
        <f t="shared" si="344"/>
        <v>86.559997999999993</v>
      </c>
      <c r="E465" s="10">
        <f t="shared" si="348"/>
        <v>4.8431856335908165E-2</v>
      </c>
      <c r="F465" s="10">
        <f t="shared" si="349"/>
        <v>1.6200834049928656E-2</v>
      </c>
      <c r="G465" s="33">
        <f t="shared" si="366"/>
        <v>0.76577488665763382</v>
      </c>
      <c r="H465" s="33">
        <f t="shared" si="367"/>
        <v>0.23054191016483069</v>
      </c>
      <c r="I465" s="10">
        <f t="shared" si="350"/>
        <v>0.76577488665763382</v>
      </c>
      <c r="J465">
        <f t="shared" si="383"/>
        <v>0.64518048237786929</v>
      </c>
      <c r="K465">
        <f t="shared" si="341"/>
        <v>0.62290685462739448</v>
      </c>
      <c r="L465">
        <f t="shared" si="342"/>
        <v>9.5139725520800364E-5</v>
      </c>
      <c r="M465">
        <f t="shared" si="387"/>
        <v>-2.0302278301770693E-4</v>
      </c>
      <c r="N465">
        <f t="shared" si="351"/>
        <v>-2.6834625768465658E-4</v>
      </c>
      <c r="P465" s="2">
        <f t="shared" si="368"/>
        <v>-0.33000200000000746</v>
      </c>
      <c r="Q465" s="2">
        <f t="shared" si="369"/>
        <v>0</v>
      </c>
      <c r="R465" s="2">
        <f t="shared" si="370"/>
        <v>-0.33000200000000746</v>
      </c>
      <c r="S465" s="2">
        <f t="shared" si="338"/>
        <v>-0.30772740909090984</v>
      </c>
      <c r="T465" s="2">
        <f t="shared" si="339"/>
        <v>-0.318999800000001</v>
      </c>
      <c r="U465" s="9">
        <f t="shared" si="352"/>
        <v>0.96466332922750697</v>
      </c>
      <c r="V465" s="9">
        <f t="shared" si="353"/>
        <v>49.100693990496907</v>
      </c>
      <c r="W465" s="9">
        <f t="shared" si="354"/>
        <v>0.45809375408552783</v>
      </c>
      <c r="X465" s="9">
        <f t="shared" si="340"/>
        <v>0.15258334319068587</v>
      </c>
      <c r="Y465" s="9">
        <f t="shared" si="355"/>
        <v>0.89862674991128388</v>
      </c>
      <c r="AA465" s="8">
        <f t="shared" si="356"/>
        <v>5.2016326401169968</v>
      </c>
      <c r="AD465" s="7">
        <f t="shared" si="371"/>
        <v>-3.6660820226914544E-3</v>
      </c>
      <c r="AE465" s="6">
        <f t="shared" si="375"/>
        <v>3.0700347465845166E-3</v>
      </c>
      <c r="AF465" s="6">
        <f t="shared" si="345"/>
        <v>3.3743349949648727E-3</v>
      </c>
      <c r="AG465" s="6">
        <f t="shared" si="346"/>
        <v>-6.7304061887251158E-3</v>
      </c>
      <c r="AI465">
        <f t="shared" si="347"/>
        <v>7.111203683709473E-8</v>
      </c>
      <c r="AL465" s="7">
        <f t="shared" si="376"/>
        <v>1.1304636968784755E-2</v>
      </c>
      <c r="AM465" s="6">
        <f t="shared" si="377"/>
        <v>1.1274708518508491E-2</v>
      </c>
      <c r="AN465" s="6">
        <f t="shared" si="372"/>
        <v>3.3778990366686995E-3</v>
      </c>
      <c r="AO465" s="6">
        <f t="shared" si="373"/>
        <v>6.2774453686654033E-5</v>
      </c>
      <c r="AQ465">
        <f t="shared" si="374"/>
        <v>6.2155079426780319E-12</v>
      </c>
      <c r="AT465" s="7">
        <f t="shared" si="381"/>
        <v>3.44197916053509E-2</v>
      </c>
      <c r="AU465" s="6">
        <f t="shared" si="382"/>
        <v>9.2968452019613727E-3</v>
      </c>
      <c r="AV465" s="6">
        <f t="shared" si="378"/>
        <v>3.3885375940130229E-3</v>
      </c>
      <c r="AW465" s="6">
        <f t="shared" si="379"/>
        <v>2.51791334853197E-2</v>
      </c>
      <c r="AY465">
        <f t="shared" si="380"/>
        <v>0.21294518914319821</v>
      </c>
      <c r="BB465" s="7">
        <f t="shared" si="388"/>
        <v>2.2283107321150269E-2</v>
      </c>
      <c r="BC465" s="6">
        <f t="shared" si="389"/>
        <v>-2.9903473551745226E-3</v>
      </c>
      <c r="BD465" s="6">
        <f t="shared" si="384"/>
        <v>3.3675808716560054E-3</v>
      </c>
      <c r="BE465" s="6">
        <f t="shared" si="385"/>
        <v>2.5273529146926647E-2</v>
      </c>
      <c r="BG465">
        <f t="shared" si="386"/>
        <v>0.2150139362456516</v>
      </c>
      <c r="BJ465" s="4">
        <f t="shared" si="357"/>
        <v>89.849997999999999</v>
      </c>
      <c r="BK465" s="3">
        <f t="shared" si="358"/>
        <v>-3.6660820226914544E-3</v>
      </c>
      <c r="BL465" s="3"/>
      <c r="BM465" s="3">
        <f t="shared" si="359"/>
        <v>3.3743349949648727E-3</v>
      </c>
      <c r="BN465" s="3">
        <f t="shared" si="359"/>
        <v>-6.7304061887251158E-3</v>
      </c>
      <c r="BO465" s="3">
        <f t="shared" si="360"/>
        <v>1.1304636968784755E-2</v>
      </c>
      <c r="BP465" s="3"/>
      <c r="BQ465" s="3">
        <f t="shared" si="361"/>
        <v>3.3778990366686995E-3</v>
      </c>
      <c r="BR465" s="3">
        <f t="shared" si="361"/>
        <v>6.2774453686654033E-5</v>
      </c>
      <c r="BS465" s="3">
        <f t="shared" si="362"/>
        <v>3.44197916053509E-2</v>
      </c>
      <c r="BT465" s="3"/>
      <c r="BU465" s="3">
        <f t="shared" si="363"/>
        <v>3.3885375940130229E-3</v>
      </c>
      <c r="BV465" s="3">
        <f t="shared" si="363"/>
        <v>2.51791334853197E-2</v>
      </c>
      <c r="BW465" s="3">
        <f t="shared" si="364"/>
        <v>2.2283107321150269E-2</v>
      </c>
      <c r="BX465" s="3"/>
      <c r="BY465" s="3">
        <f t="shared" si="365"/>
        <v>3.3675808716560054E-3</v>
      </c>
      <c r="BZ465" s="3">
        <f t="shared" si="365"/>
        <v>2.5273529146926647E-2</v>
      </c>
    </row>
    <row r="466" spans="1:78" s="2" customFormat="1" hidden="1">
      <c r="A466" s="11">
        <v>42422</v>
      </c>
      <c r="B466">
        <v>90.209998999999996</v>
      </c>
      <c r="C466">
        <f t="shared" si="343"/>
        <v>100.449997</v>
      </c>
      <c r="D466">
        <f t="shared" si="344"/>
        <v>86.559997999999993</v>
      </c>
      <c r="E466" s="10">
        <f t="shared" si="348"/>
        <v>4.669525010788142E-2</v>
      </c>
      <c r="F466" s="10">
        <f t="shared" si="349"/>
        <v>1.7937440277955418E-2</v>
      </c>
      <c r="G466" s="33">
        <f t="shared" si="366"/>
        <v>0.73831673126064257</v>
      </c>
      <c r="H466" s="33">
        <f t="shared" si="367"/>
        <v>0.2552542500221231</v>
      </c>
      <c r="I466" s="10">
        <f t="shared" si="350"/>
        <v>0.73831673126064257</v>
      </c>
      <c r="J466">
        <f t="shared" si="383"/>
        <v>0.63796293637184365</v>
      </c>
      <c r="K466">
        <f t="shared" si="341"/>
        <v>0.62485858508789949</v>
      </c>
      <c r="L466">
        <f t="shared" si="342"/>
        <v>1.598592900983576E-4</v>
      </c>
      <c r="M466">
        <f t="shared" si="387"/>
        <v>-1.6103569760502287E-4</v>
      </c>
      <c r="N466">
        <f t="shared" si="351"/>
        <v>-2.8880548893304243E-4</v>
      </c>
      <c r="P466" s="2">
        <f t="shared" si="368"/>
        <v>0.36000099999999691</v>
      </c>
      <c r="Q466" s="2">
        <f t="shared" si="369"/>
        <v>0.36000099999999691</v>
      </c>
      <c r="R466" s="2">
        <f t="shared" si="370"/>
        <v>0</v>
      </c>
      <c r="S466" s="2">
        <f t="shared" si="338"/>
        <v>-0.28999981818181908</v>
      </c>
      <c r="T466" s="2">
        <f t="shared" si="339"/>
        <v>-0.29949985000000084</v>
      </c>
      <c r="U466" s="9">
        <f t="shared" si="352"/>
        <v>0.96828034532176976</v>
      </c>
      <c r="V466" s="9">
        <f t="shared" si="353"/>
        <v>49.194229248043307</v>
      </c>
      <c r="W466" s="9">
        <f t="shared" si="354"/>
        <v>0.45725193676761022</v>
      </c>
      <c r="X466" s="9">
        <f t="shared" si="340"/>
        <v>0.16221581864342918</v>
      </c>
      <c r="Y466" s="9">
        <f t="shared" si="355"/>
        <v>0.89854005763220912</v>
      </c>
      <c r="AA466" s="8">
        <f t="shared" si="356"/>
        <v>5.1934661252827299</v>
      </c>
      <c r="AD466" s="7">
        <f t="shared" si="371"/>
        <v>3.9986836130551295E-3</v>
      </c>
      <c r="AE466" s="6">
        <f t="shared" si="375"/>
        <v>1.6630079518183756E-4</v>
      </c>
      <c r="AF466" s="6">
        <f t="shared" si="345"/>
        <v>1.9192045422061969E-3</v>
      </c>
      <c r="AG466" s="6">
        <f t="shared" si="346"/>
        <v>3.832643908573994E-3</v>
      </c>
      <c r="AI466">
        <f t="shared" si="347"/>
        <v>2.3059904756560976E-8</v>
      </c>
      <c r="AL466" s="7">
        <f t="shared" si="376"/>
        <v>1.0138753106223948E-2</v>
      </c>
      <c r="AM466" s="6">
        <f t="shared" si="377"/>
        <v>1.1945203277146875E-2</v>
      </c>
      <c r="AN466" s="6">
        <f t="shared" si="372"/>
        <v>1.9224698958588342E-3</v>
      </c>
      <c r="AO466" s="6">
        <f t="shared" si="373"/>
        <v>-1.7674389995542602E-3</v>
      </c>
      <c r="AQ466">
        <f t="shared" si="374"/>
        <v>4.9271934024374834E-9</v>
      </c>
      <c r="AT466" s="7">
        <f t="shared" si="381"/>
        <v>2.2760094653510161E-2</v>
      </c>
      <c r="AU466" s="6">
        <f t="shared" si="382"/>
        <v>1.3530841221534562E-2</v>
      </c>
      <c r="AV466" s="6">
        <f t="shared" si="378"/>
        <v>1.9342471392387332E-3</v>
      </c>
      <c r="AW466" s="6">
        <f t="shared" si="379"/>
        <v>9.3555605697245772E-3</v>
      </c>
      <c r="AY466">
        <f t="shared" si="380"/>
        <v>2.9398549428092946E-2</v>
      </c>
      <c r="BB466" s="7">
        <f t="shared" si="388"/>
        <v>1.5415821286776396E-2</v>
      </c>
      <c r="BC466" s="6">
        <f t="shared" si="389"/>
        <v>-7.2518029183771444E-4</v>
      </c>
      <c r="BD466" s="6">
        <f t="shared" si="384"/>
        <v>1.9200531009421398E-3</v>
      </c>
      <c r="BE466" s="6">
        <f t="shared" si="385"/>
        <v>1.6139543065339577E-2</v>
      </c>
      <c r="BG466">
        <f t="shared" si="386"/>
        <v>8.7683383427180198E-2</v>
      </c>
      <c r="BJ466" s="4">
        <f t="shared" si="357"/>
        <v>90.209998999999996</v>
      </c>
      <c r="BK466" s="3">
        <f t="shared" si="358"/>
        <v>3.9986836130551295E-3</v>
      </c>
      <c r="BL466" s="3"/>
      <c r="BM466" s="3">
        <f t="shared" si="359"/>
        <v>1.9192045422061969E-3</v>
      </c>
      <c r="BN466" s="3">
        <f t="shared" si="359"/>
        <v>3.832643908573994E-3</v>
      </c>
      <c r="BO466" s="3">
        <f t="shared" si="360"/>
        <v>1.0138753106223948E-2</v>
      </c>
      <c r="BP466" s="3"/>
      <c r="BQ466" s="3">
        <f t="shared" si="361"/>
        <v>1.9224698958588342E-3</v>
      </c>
      <c r="BR466" s="3">
        <f t="shared" si="361"/>
        <v>-1.7674389995542602E-3</v>
      </c>
      <c r="BS466" s="3">
        <f t="shared" si="362"/>
        <v>2.2760094653510161E-2</v>
      </c>
      <c r="BT466" s="3"/>
      <c r="BU466" s="3">
        <f t="shared" si="363"/>
        <v>1.9342471392387332E-3</v>
      </c>
      <c r="BV466" s="3">
        <f t="shared" si="363"/>
        <v>9.3555605697245772E-3</v>
      </c>
      <c r="BW466" s="3">
        <f t="shared" si="364"/>
        <v>1.5415821286776396E-2</v>
      </c>
      <c r="BX466" s="3"/>
      <c r="BY466" s="3">
        <f t="shared" si="365"/>
        <v>1.9200531009421398E-3</v>
      </c>
      <c r="BZ466" s="3">
        <f t="shared" si="365"/>
        <v>1.6139543065339577E-2</v>
      </c>
    </row>
    <row r="467" spans="1:78" s="2" customFormat="1" hidden="1">
      <c r="A467" s="11">
        <v>42429</v>
      </c>
      <c r="B467">
        <v>90.080001999999993</v>
      </c>
      <c r="C467">
        <f t="shared" si="343"/>
        <v>100.449997</v>
      </c>
      <c r="D467">
        <f t="shared" si="344"/>
        <v>86.559997999999993</v>
      </c>
      <c r="E467" s="10">
        <f t="shared" si="348"/>
        <v>4.7321540964112063E-2</v>
      </c>
      <c r="F467" s="10">
        <f t="shared" si="349"/>
        <v>1.7311149421724809E-2</v>
      </c>
      <c r="G467" s="33">
        <f t="shared" si="366"/>
        <v>0.74821925917777199</v>
      </c>
      <c r="H467" s="33">
        <f t="shared" si="367"/>
        <v>0.24634197489670703</v>
      </c>
      <c r="I467" s="10">
        <f t="shared" si="350"/>
        <v>0.74821925917777199</v>
      </c>
      <c r="J467">
        <f t="shared" si="383"/>
        <v>0.62883076875874677</v>
      </c>
      <c r="K467">
        <f t="shared" si="341"/>
        <v>0.62658974714430671</v>
      </c>
      <c r="L467">
        <f t="shared" si="342"/>
        <v>2.1027533353569272E-4</v>
      </c>
      <c r="M467">
        <f t="shared" si="387"/>
        <v>-1.1137590963069046E-4</v>
      </c>
      <c r="N467">
        <f t="shared" si="351"/>
        <v>-2.8948611884974486E-4</v>
      </c>
      <c r="P467" s="2">
        <f t="shared" si="368"/>
        <v>-0.12999700000000303</v>
      </c>
      <c r="Q467" s="2">
        <f t="shared" si="369"/>
        <v>0</v>
      </c>
      <c r="R467" s="2">
        <f t="shared" si="370"/>
        <v>-0.12999700000000303</v>
      </c>
      <c r="S467" s="2">
        <f t="shared" si="338"/>
        <v>-0.29590877272727378</v>
      </c>
      <c r="T467" s="2">
        <f t="shared" si="339"/>
        <v>-0.30599970000000098</v>
      </c>
      <c r="U467" s="9">
        <f t="shared" si="352"/>
        <v>0.96702308115750713</v>
      </c>
      <c r="V467" s="9">
        <f t="shared" si="353"/>
        <v>49.161755671339471</v>
      </c>
      <c r="W467" s="9">
        <f t="shared" si="354"/>
        <v>0.45754419895794479</v>
      </c>
      <c r="X467" s="9">
        <f t="shared" si="340"/>
        <v>0.15887161519899745</v>
      </c>
      <c r="Y467" s="9">
        <f t="shared" si="355"/>
        <v>0.89857015546320906</v>
      </c>
      <c r="AA467" s="8">
        <f t="shared" si="356"/>
        <v>5.1846556370610513</v>
      </c>
      <c r="AD467" s="7">
        <f t="shared" si="371"/>
        <v>-1.4420879894351563E-3</v>
      </c>
      <c r="AE467" s="6">
        <f t="shared" si="375"/>
        <v>1.2782978118099867E-3</v>
      </c>
      <c r="AF467" s="6">
        <f t="shared" si="345"/>
        <v>1.3625043296487315E-3</v>
      </c>
      <c r="AG467" s="6">
        <f t="shared" si="346"/>
        <v>-2.7182172248949631E-3</v>
      </c>
      <c r="AI467">
        <f t="shared" si="347"/>
        <v>1.1599222734247527E-8</v>
      </c>
      <c r="AL467" s="7">
        <f t="shared" si="376"/>
        <v>-1.1094863990715996E-3</v>
      </c>
      <c r="AM467" s="6">
        <f t="shared" si="377"/>
        <v>9.9260474951372631E-3</v>
      </c>
      <c r="AN467" s="6">
        <f t="shared" si="372"/>
        <v>1.3671899263976352E-3</v>
      </c>
      <c r="AO467" s="6">
        <f t="shared" si="373"/>
        <v>-1.0984734214642045E-2</v>
      </c>
      <c r="AQ467">
        <f t="shared" si="374"/>
        <v>1.9032237502575328E-7</v>
      </c>
      <c r="AT467" s="7">
        <f t="shared" si="381"/>
        <v>1.5663801845755838E-2</v>
      </c>
      <c r="AU467" s="6">
        <f t="shared" si="382"/>
        <v>1.5417914344898438E-2</v>
      </c>
      <c r="AV467" s="6">
        <f t="shared" si="378"/>
        <v>1.365219603245874E-3</v>
      </c>
      <c r="AW467" s="6">
        <f t="shared" si="379"/>
        <v>3.0265585541302577E-4</v>
      </c>
      <c r="AY467">
        <f t="shared" si="380"/>
        <v>3.0766949135991762E-5</v>
      </c>
      <c r="BB467" s="7">
        <f t="shared" si="388"/>
        <v>1.9505225705088808E-2</v>
      </c>
      <c r="BC467" s="6">
        <f t="shared" si="389"/>
        <v>6.0892418322608551E-4</v>
      </c>
      <c r="BD467" s="6">
        <f t="shared" si="384"/>
        <v>1.3671498076860498E-3</v>
      </c>
      <c r="BE467" s="6">
        <f t="shared" si="385"/>
        <v>1.8899400106178497E-2</v>
      </c>
      <c r="BG467">
        <f t="shared" si="386"/>
        <v>0.12023498900348692</v>
      </c>
      <c r="BJ467" s="4">
        <f t="shared" si="357"/>
        <v>90.080001999999993</v>
      </c>
      <c r="BK467" s="3">
        <f t="shared" si="358"/>
        <v>-1.4420879894351563E-3</v>
      </c>
      <c r="BL467" s="3"/>
      <c r="BM467" s="3">
        <f t="shared" si="359"/>
        <v>1.3625043296487315E-3</v>
      </c>
      <c r="BN467" s="3">
        <f t="shared" si="359"/>
        <v>-2.7182172248949631E-3</v>
      </c>
      <c r="BO467" s="3">
        <f t="shared" si="360"/>
        <v>-1.1094863990715996E-3</v>
      </c>
      <c r="BP467" s="3"/>
      <c r="BQ467" s="3">
        <f t="shared" si="361"/>
        <v>1.3671899263976352E-3</v>
      </c>
      <c r="BR467" s="3">
        <f t="shared" si="361"/>
        <v>-1.0984734214642045E-2</v>
      </c>
      <c r="BS467" s="3">
        <f t="shared" si="362"/>
        <v>1.5663801845755838E-2</v>
      </c>
      <c r="BT467" s="3"/>
      <c r="BU467" s="3">
        <f t="shared" si="363"/>
        <v>1.365219603245874E-3</v>
      </c>
      <c r="BV467" s="3">
        <f t="shared" si="363"/>
        <v>3.0265585541302577E-4</v>
      </c>
      <c r="BW467" s="3">
        <f t="shared" si="364"/>
        <v>1.9505225705088808E-2</v>
      </c>
      <c r="BX467" s="3"/>
      <c r="BY467" s="3">
        <f t="shared" si="365"/>
        <v>1.3671498076860498E-3</v>
      </c>
      <c r="BZ467" s="3">
        <f t="shared" si="365"/>
        <v>1.8899400106178497E-2</v>
      </c>
    </row>
    <row r="468" spans="1:78" s="2" customFormat="1" hidden="1">
      <c r="A468" s="11">
        <v>42436</v>
      </c>
      <c r="B468">
        <v>90.580001999999993</v>
      </c>
      <c r="C468">
        <f t="shared" si="343"/>
        <v>100.449997</v>
      </c>
      <c r="D468">
        <f t="shared" si="344"/>
        <v>86.559997999999993</v>
      </c>
      <c r="E468" s="10">
        <f t="shared" si="348"/>
        <v>4.4917602177670608E-2</v>
      </c>
      <c r="F468" s="10">
        <f t="shared" si="349"/>
        <v>1.9715088208166247E-2</v>
      </c>
      <c r="G468" s="33">
        <f t="shared" si="366"/>
        <v>0.71020964957389154</v>
      </c>
      <c r="H468" s="33">
        <f t="shared" si="367"/>
        <v>0.28055062354019922</v>
      </c>
      <c r="I468" s="10">
        <f t="shared" si="350"/>
        <v>0.71020964957389154</v>
      </c>
      <c r="J468">
        <f t="shared" si="383"/>
        <v>0.61231271878073057</v>
      </c>
      <c r="K468">
        <f t="shared" si="341"/>
        <v>0.62783426285877431</v>
      </c>
      <c r="L468">
        <f t="shared" si="342"/>
        <v>2.4152478356192028E-4</v>
      </c>
      <c r="M468">
        <f t="shared" si="387"/>
        <v>-5.7359698154176734E-5</v>
      </c>
      <c r="N468">
        <f t="shared" si="351"/>
        <v>-2.6899603354448731E-4</v>
      </c>
      <c r="P468" s="2">
        <f t="shared" si="368"/>
        <v>0.5</v>
      </c>
      <c r="Q468" s="2">
        <f t="shared" si="369"/>
        <v>0.5</v>
      </c>
      <c r="R468" s="2">
        <f t="shared" si="370"/>
        <v>0</v>
      </c>
      <c r="S468" s="2">
        <f t="shared" si="338"/>
        <v>-0.27818154545454638</v>
      </c>
      <c r="T468" s="2">
        <f t="shared" si="339"/>
        <v>-0.2924998500000015</v>
      </c>
      <c r="U468" s="9">
        <f t="shared" si="352"/>
        <v>0.95104850636519966</v>
      </c>
      <c r="V468" s="9">
        <f t="shared" si="353"/>
        <v>48.745508031320121</v>
      </c>
      <c r="W468" s="9">
        <f t="shared" si="354"/>
        <v>0.4612904277181189</v>
      </c>
      <c r="X468" s="9">
        <f t="shared" si="340"/>
        <v>0.1193268395962354</v>
      </c>
      <c r="Y468" s="9">
        <f t="shared" si="355"/>
        <v>0.89892605844363394</v>
      </c>
      <c r="AA468" s="8">
        <f t="shared" si="356"/>
        <v>5.1722602089089396</v>
      </c>
      <c r="AD468" s="7">
        <f t="shared" si="371"/>
        <v>5.5352736141302417E-3</v>
      </c>
      <c r="AE468" s="6">
        <f t="shared" si="375"/>
        <v>2.0465928123475428E-3</v>
      </c>
      <c r="AF468" s="6">
        <f t="shared" si="345"/>
        <v>1.7485207485998487E-3</v>
      </c>
      <c r="AG468" s="6">
        <f t="shared" si="346"/>
        <v>3.4935737775052796E-3</v>
      </c>
      <c r="AI468">
        <f t="shared" si="347"/>
        <v>1.9160216230569088E-8</v>
      </c>
      <c r="AL468" s="7">
        <f t="shared" si="376"/>
        <v>8.0918692377501423E-3</v>
      </c>
      <c r="AM468" s="6">
        <f t="shared" si="377"/>
        <v>7.1064432284218115E-3</v>
      </c>
      <c r="AN468" s="6">
        <f t="shared" si="372"/>
        <v>1.7542462285874052E-3</v>
      </c>
      <c r="AO468" s="6">
        <f t="shared" si="373"/>
        <v>1.0255544707754062E-3</v>
      </c>
      <c r="AQ468">
        <f t="shared" si="374"/>
        <v>1.6589305560369454E-9</v>
      </c>
      <c r="AT468" s="7">
        <f t="shared" si="381"/>
        <v>2.3796073519670679E-2</v>
      </c>
      <c r="AU468" s="6">
        <f t="shared" si="382"/>
        <v>1.8124316526072763E-2</v>
      </c>
      <c r="AV468" s="6">
        <f t="shared" si="378"/>
        <v>1.7535786513642191E-3</v>
      </c>
      <c r="AW468" s="6">
        <f t="shared" si="379"/>
        <v>5.7672400080536236E-3</v>
      </c>
      <c r="AY468">
        <f t="shared" si="380"/>
        <v>1.1171778669658631E-2</v>
      </c>
      <c r="BB468" s="7">
        <f t="shared" si="388"/>
        <v>3.5280593466886896E-2</v>
      </c>
      <c r="BC468" s="6">
        <f t="shared" si="389"/>
        <v>4.8407036312180336E-3</v>
      </c>
      <c r="BD468" s="6">
        <f t="shared" si="384"/>
        <v>1.7608301421445029E-3</v>
      </c>
      <c r="BE468" s="6">
        <f t="shared" si="385"/>
        <v>3.0485221834736512E-2</v>
      </c>
      <c r="BG468">
        <f t="shared" si="386"/>
        <v>0.3128337125913267</v>
      </c>
      <c r="BJ468" s="4">
        <f t="shared" si="357"/>
        <v>90.580001999999993</v>
      </c>
      <c r="BK468" s="3">
        <f t="shared" si="358"/>
        <v>5.5352736141302417E-3</v>
      </c>
      <c r="BL468" s="3"/>
      <c r="BM468" s="3">
        <f t="shared" si="359"/>
        <v>1.7485207485998487E-3</v>
      </c>
      <c r="BN468" s="3">
        <f t="shared" si="359"/>
        <v>3.4935737775052796E-3</v>
      </c>
      <c r="BO468" s="3">
        <f t="shared" si="360"/>
        <v>8.0918692377501423E-3</v>
      </c>
      <c r="BP468" s="3"/>
      <c r="BQ468" s="3">
        <f t="shared" si="361"/>
        <v>1.7542462285874052E-3</v>
      </c>
      <c r="BR468" s="3">
        <f t="shared" si="361"/>
        <v>1.0255544707754062E-3</v>
      </c>
      <c r="BS468" s="3">
        <f t="shared" si="362"/>
        <v>2.3796073519670679E-2</v>
      </c>
      <c r="BT468" s="3"/>
      <c r="BU468" s="3">
        <f t="shared" si="363"/>
        <v>1.7535786513642191E-3</v>
      </c>
      <c r="BV468" s="3">
        <f t="shared" si="363"/>
        <v>5.7672400080536236E-3</v>
      </c>
      <c r="BW468" s="3">
        <f t="shared" si="364"/>
        <v>3.5280593466886896E-2</v>
      </c>
      <c r="BX468" s="3"/>
      <c r="BY468" s="3">
        <f t="shared" si="365"/>
        <v>1.7608301421445029E-3</v>
      </c>
      <c r="BZ468" s="3">
        <f t="shared" si="365"/>
        <v>3.0485221834736512E-2</v>
      </c>
    </row>
    <row r="469" spans="1:78" s="2" customFormat="1" hidden="1">
      <c r="A469" s="11">
        <v>42443</v>
      </c>
      <c r="B469">
        <v>91.93</v>
      </c>
      <c r="C469">
        <f t="shared" si="343"/>
        <v>100.449997</v>
      </c>
      <c r="D469">
        <f t="shared" si="344"/>
        <v>86.559997999999993</v>
      </c>
      <c r="E469" s="10">
        <f t="shared" si="348"/>
        <v>3.8492667997092764E-2</v>
      </c>
      <c r="F469" s="10">
        <f t="shared" si="349"/>
        <v>2.6140022388744067E-2</v>
      </c>
      <c r="G469" s="33">
        <f t="shared" si="366"/>
        <v>0.60862252043742382</v>
      </c>
      <c r="H469" s="33">
        <f t="shared" si="367"/>
        <v>0.37197903976301988</v>
      </c>
      <c r="I469" s="10">
        <f t="shared" si="350"/>
        <v>0.60862252043742382</v>
      </c>
      <c r="J469">
        <f t="shared" si="383"/>
        <v>0.58548275427147645</v>
      </c>
      <c r="K469">
        <f t="shared" si="341"/>
        <v>0.62828807837849743</v>
      </c>
      <c r="L469">
        <f t="shared" si="342"/>
        <v>2.5115445311671203E-4</v>
      </c>
      <c r="M469">
        <f t="shared" si="387"/>
        <v>-2.8925049362518902E-6</v>
      </c>
      <c r="N469">
        <f t="shared" si="351"/>
        <v>-2.2864226224766752E-4</v>
      </c>
      <c r="P469" s="2">
        <f t="shared" si="368"/>
        <v>1.3499980000000136</v>
      </c>
      <c r="Q469" s="2">
        <f t="shared" si="369"/>
        <v>1.3499980000000136</v>
      </c>
      <c r="R469" s="2">
        <f t="shared" si="370"/>
        <v>0</v>
      </c>
      <c r="S469" s="2">
        <f t="shared" si="338"/>
        <v>-0.27818154545454638</v>
      </c>
      <c r="T469" s="2">
        <f t="shared" si="339"/>
        <v>-0.27900005000000122</v>
      </c>
      <c r="U469" s="9">
        <f t="shared" si="352"/>
        <v>0.99706629247752876</v>
      </c>
      <c r="V469" s="9">
        <f t="shared" si="353"/>
        <v>49.926549570900029</v>
      </c>
      <c r="W469" s="9">
        <f t="shared" si="354"/>
        <v>0.45066105386189975</v>
      </c>
      <c r="X469" s="9">
        <f t="shared" si="340"/>
        <v>0.29155679066547868</v>
      </c>
      <c r="Y469" s="9">
        <f t="shared" si="355"/>
        <v>0.89737598888401071</v>
      </c>
      <c r="AA469" s="8">
        <f t="shared" si="356"/>
        <v>5.1332911547551392</v>
      </c>
      <c r="AD469" s="7">
        <f t="shared" si="371"/>
        <v>1.4793957667666575E-2</v>
      </c>
      <c r="AE469" s="6">
        <f t="shared" si="375"/>
        <v>1.0164615640898409E-2</v>
      </c>
      <c r="AF469" s="6">
        <f t="shared" si="345"/>
        <v>2.3322426915432766E-3</v>
      </c>
      <c r="AG469" s="6">
        <f t="shared" si="346"/>
        <v>4.7059246891563537E-3</v>
      </c>
      <c r="AI469">
        <f t="shared" si="347"/>
        <v>3.4765662762969109E-8</v>
      </c>
      <c r="AL469" s="7">
        <f t="shared" si="376"/>
        <v>1.8887143292361554E-2</v>
      </c>
      <c r="AM469" s="6">
        <f t="shared" si="377"/>
        <v>9.0020698093160115E-3</v>
      </c>
      <c r="AN469" s="6">
        <f t="shared" si="372"/>
        <v>2.3418047285411574E-3</v>
      </c>
      <c r="AO469" s="6">
        <f t="shared" si="373"/>
        <v>9.9893774820310789E-3</v>
      </c>
      <c r="AQ469">
        <f t="shared" si="374"/>
        <v>1.573937893982801E-7</v>
      </c>
      <c r="AT469" s="7">
        <f t="shared" si="381"/>
        <v>3.4190463874201292E-2</v>
      </c>
      <c r="AU469" s="6">
        <f t="shared" si="382"/>
        <v>2.1575761630444192E-2</v>
      </c>
      <c r="AV469" s="6">
        <f t="shared" si="378"/>
        <v>2.3523400676028119E-3</v>
      </c>
      <c r="AW469" s="6">
        <f t="shared" si="379"/>
        <v>1.2960204386861691E-2</v>
      </c>
      <c r="AY469">
        <f t="shared" si="380"/>
        <v>5.6416998051697802E-2</v>
      </c>
      <c r="BB469" s="7">
        <f t="shared" si="388"/>
        <v>5.730561851076748E-2</v>
      </c>
      <c r="BC469" s="6">
        <f t="shared" si="389"/>
        <v>1.1398216287243032E-2</v>
      </c>
      <c r="BD469" s="6">
        <f t="shared" si="384"/>
        <v>2.359748668165137E-3</v>
      </c>
      <c r="BE469" s="6">
        <f t="shared" si="385"/>
        <v>4.6125139335043044E-2</v>
      </c>
      <c r="BG469">
        <f t="shared" si="386"/>
        <v>0.71616024921120158</v>
      </c>
      <c r="BJ469" s="4">
        <f t="shared" si="357"/>
        <v>91.93</v>
      </c>
      <c r="BK469" s="3">
        <f t="shared" si="358"/>
        <v>1.4793957667666575E-2</v>
      </c>
      <c r="BL469" s="3"/>
      <c r="BM469" s="3">
        <f t="shared" si="359"/>
        <v>2.3322426915432766E-3</v>
      </c>
      <c r="BN469" s="3">
        <f t="shared" si="359"/>
        <v>4.7059246891563537E-3</v>
      </c>
      <c r="BO469" s="3">
        <f t="shared" si="360"/>
        <v>1.8887143292361554E-2</v>
      </c>
      <c r="BP469" s="3"/>
      <c r="BQ469" s="3">
        <f t="shared" si="361"/>
        <v>2.3418047285411574E-3</v>
      </c>
      <c r="BR469" s="3">
        <f t="shared" si="361"/>
        <v>9.9893774820310789E-3</v>
      </c>
      <c r="BS469" s="3">
        <f t="shared" si="362"/>
        <v>3.4190463874201292E-2</v>
      </c>
      <c r="BT469" s="3"/>
      <c r="BU469" s="3">
        <f t="shared" si="363"/>
        <v>2.3523400676028119E-3</v>
      </c>
      <c r="BV469" s="3">
        <f t="shared" si="363"/>
        <v>1.2960204386861691E-2</v>
      </c>
      <c r="BW469" s="3">
        <f t="shared" si="364"/>
        <v>5.730561851076748E-2</v>
      </c>
      <c r="BX469" s="3"/>
      <c r="BY469" s="3">
        <f t="shared" si="365"/>
        <v>2.359748668165137E-3</v>
      </c>
      <c r="BZ469" s="3">
        <f t="shared" si="365"/>
        <v>4.6125139335043044E-2</v>
      </c>
    </row>
    <row r="470" spans="1:78" s="2" customFormat="1" hidden="1">
      <c r="A470" s="11">
        <v>42450</v>
      </c>
      <c r="B470">
        <v>92.470000999999996</v>
      </c>
      <c r="C470">
        <f t="shared" si="343"/>
        <v>96.900002000000001</v>
      </c>
      <c r="D470">
        <f t="shared" si="344"/>
        <v>86.559997999999993</v>
      </c>
      <c r="E470" s="10">
        <f t="shared" si="348"/>
        <v>2.0322923689148915E-2</v>
      </c>
      <c r="F470" s="10">
        <f t="shared" si="349"/>
        <v>2.868362459741915E-2</v>
      </c>
      <c r="G470" s="33">
        <f t="shared" si="366"/>
        <v>0.32133363785751179</v>
      </c>
      <c r="H470" s="33">
        <f t="shared" si="367"/>
        <v>0.40817513374683662</v>
      </c>
      <c r="I470" s="10">
        <f t="shared" si="350"/>
        <v>0.40817513374683662</v>
      </c>
      <c r="J470">
        <f t="shared" si="383"/>
        <v>0.55231703252116071</v>
      </c>
      <c r="K470">
        <f t="shared" si="341"/>
        <v>0.62789270688734955</v>
      </c>
      <c r="L470">
        <f t="shared" si="342"/>
        <v>2.3733535168974604E-4</v>
      </c>
      <c r="M470">
        <f t="shared" si="387"/>
        <v>4.7910626533647975E-5</v>
      </c>
      <c r="N470">
        <f t="shared" si="351"/>
        <v>-1.7048225264048827E-4</v>
      </c>
      <c r="P470" s="2">
        <f t="shared" si="368"/>
        <v>0.54000099999998952</v>
      </c>
      <c r="Q470" s="2">
        <f t="shared" si="369"/>
        <v>0.54000099999998952</v>
      </c>
      <c r="R470" s="2">
        <f t="shared" si="370"/>
        <v>0</v>
      </c>
      <c r="S470" s="2">
        <f t="shared" ref="S470:S533" si="390">AVERAGE(R449:R470)</f>
        <v>-0.26590895454545593</v>
      </c>
      <c r="T470" s="2">
        <f t="shared" ref="T470:T533" si="391">AVERAGE(R451:R470)</f>
        <v>-0.1665000500000012</v>
      </c>
      <c r="U470" s="9">
        <f t="shared" si="352"/>
        <v>1.5970502984560906</v>
      </c>
      <c r="V470" s="9">
        <f t="shared" si="353"/>
        <v>61.494777340489485</v>
      </c>
      <c r="W470" s="9">
        <f t="shared" si="354"/>
        <v>0.34654700393559468</v>
      </c>
      <c r="X470" s="9">
        <f t="shared" ref="X470:X533" si="392">(V470-MIN(V451:V470))/(MAX(V451:V470)-MIN(V451:V470))</f>
        <v>1</v>
      </c>
      <c r="Y470" s="9">
        <f t="shared" si="355"/>
        <v>0.89100000000000001</v>
      </c>
      <c r="AA470" s="8">
        <f t="shared" si="356"/>
        <v>4.9896935542041145</v>
      </c>
      <c r="AD470" s="7">
        <f t="shared" si="371"/>
        <v>5.8568605282020699E-3</v>
      </c>
      <c r="AE470" s="6">
        <f t="shared" si="375"/>
        <v>1.0325409097934323E-2</v>
      </c>
      <c r="AF470" s="6">
        <f t="shared" si="345"/>
        <v>2.2985741106558905E-3</v>
      </c>
      <c r="AG470" s="6">
        <f t="shared" si="346"/>
        <v>-4.1797077604986662E-3</v>
      </c>
      <c r="AI470">
        <f t="shared" si="347"/>
        <v>2.742536414940781E-8</v>
      </c>
      <c r="AL470" s="7">
        <f t="shared" si="376"/>
        <v>2.6186091809998722E-2</v>
      </c>
      <c r="AM470" s="6">
        <f t="shared" si="377"/>
        <v>1.3013904485259704E-2</v>
      </c>
      <c r="AN470" s="6">
        <f t="shared" si="372"/>
        <v>2.3215739884489594E-3</v>
      </c>
      <c r="AO470" s="6">
        <f t="shared" si="373"/>
        <v>1.366155790248981E-2</v>
      </c>
      <c r="AQ470">
        <f t="shared" si="374"/>
        <v>2.9438196265470309E-7</v>
      </c>
      <c r="AT470" s="7">
        <f t="shared" si="381"/>
        <v>3.4882756926787557E-2</v>
      </c>
      <c r="AU470" s="6">
        <f t="shared" si="382"/>
        <v>2.5922043658175555E-2</v>
      </c>
      <c r="AV470" s="6">
        <f t="shared" si="378"/>
        <v>2.3331387975027346E-3</v>
      </c>
      <c r="AW470" s="6">
        <f t="shared" si="379"/>
        <v>1.0059134937975805E-2</v>
      </c>
      <c r="AY470">
        <f t="shared" si="380"/>
        <v>3.3986585941542712E-2</v>
      </c>
      <c r="BB470" s="7">
        <f t="shared" si="388"/>
        <v>4.7504098474073747E-2</v>
      </c>
      <c r="BC470" s="6">
        <f t="shared" si="389"/>
        <v>1.8549190697104014E-2</v>
      </c>
      <c r="BD470" s="6">
        <f t="shared" si="384"/>
        <v>2.3474318397586702E-3</v>
      </c>
      <c r="BE470" s="6">
        <f t="shared" si="385"/>
        <v>2.984906837791634E-2</v>
      </c>
      <c r="BG470">
        <f t="shared" si="386"/>
        <v>0.29991375973782386</v>
      </c>
      <c r="BJ470" s="4">
        <f t="shared" si="357"/>
        <v>92.470000999999996</v>
      </c>
      <c r="BK470" s="3">
        <f t="shared" si="358"/>
        <v>5.8568605282020699E-3</v>
      </c>
      <c r="BL470" s="3"/>
      <c r="BM470" s="3">
        <f t="shared" si="359"/>
        <v>2.2985741106558905E-3</v>
      </c>
      <c r="BN470" s="3">
        <f t="shared" si="359"/>
        <v>-4.1797077604986662E-3</v>
      </c>
      <c r="BO470" s="3">
        <f t="shared" si="360"/>
        <v>2.6186091809998722E-2</v>
      </c>
      <c r="BP470" s="3"/>
      <c r="BQ470" s="3">
        <f t="shared" si="361"/>
        <v>2.3215739884489594E-3</v>
      </c>
      <c r="BR470" s="3">
        <f t="shared" si="361"/>
        <v>1.366155790248981E-2</v>
      </c>
      <c r="BS470" s="3">
        <f t="shared" si="362"/>
        <v>3.4882756926787557E-2</v>
      </c>
      <c r="BT470" s="3"/>
      <c r="BU470" s="3">
        <f t="shared" si="363"/>
        <v>2.3331387975027346E-3</v>
      </c>
      <c r="BV470" s="3">
        <f t="shared" si="363"/>
        <v>1.0059134937975805E-2</v>
      </c>
      <c r="BW470" s="3">
        <f t="shared" si="364"/>
        <v>4.7504098474073747E-2</v>
      </c>
      <c r="BX470" s="3"/>
      <c r="BY470" s="3">
        <f t="shared" si="365"/>
        <v>2.3474318397586702E-3</v>
      </c>
      <c r="BZ470" s="3">
        <f t="shared" si="365"/>
        <v>2.984906837791634E-2</v>
      </c>
    </row>
    <row r="471" spans="1:78" s="2" customFormat="1" hidden="1">
      <c r="A471" s="11">
        <v>42457</v>
      </c>
      <c r="B471">
        <v>93.089995999999999</v>
      </c>
      <c r="C471">
        <f t="shared" si="343"/>
        <v>96.900002000000001</v>
      </c>
      <c r="D471">
        <f t="shared" si="344"/>
        <v>86.559997999999993</v>
      </c>
      <c r="E471" s="10">
        <f t="shared" si="348"/>
        <v>1.7420774371977095E-2</v>
      </c>
      <c r="F471" s="10">
        <f t="shared" si="349"/>
        <v>3.1585773914591005E-2</v>
      </c>
      <c r="G471" s="33">
        <f t="shared" si="366"/>
        <v>0.27544662809668496</v>
      </c>
      <c r="H471" s="33">
        <f t="shared" si="367"/>
        <v>0.44947344253158122</v>
      </c>
      <c r="I471" s="10">
        <f t="shared" si="350"/>
        <v>0.44947344253158122</v>
      </c>
      <c r="J471">
        <f t="shared" si="383"/>
        <v>0.52461435134078471</v>
      </c>
      <c r="K471">
        <f t="shared" si="341"/>
        <v>0.62641146838677086</v>
      </c>
      <c r="L471">
        <f t="shared" si="342"/>
        <v>1.9943735447159136E-4</v>
      </c>
      <c r="M471">
        <f t="shared" si="387"/>
        <v>9.1046985604522444E-5</v>
      </c>
      <c r="N471">
        <f t="shared" si="351"/>
        <v>-9.7551331980362025E-5</v>
      </c>
      <c r="P471" s="2">
        <f t="shared" si="368"/>
        <v>0.61999500000000296</v>
      </c>
      <c r="Q471" s="2">
        <f t="shared" si="369"/>
        <v>0.61999500000000296</v>
      </c>
      <c r="R471" s="2">
        <f t="shared" si="370"/>
        <v>0</v>
      </c>
      <c r="S471" s="2">
        <f t="shared" si="390"/>
        <v>-0.25363640909091018</v>
      </c>
      <c r="T471" s="2">
        <f t="shared" si="391"/>
        <v>-0.1665000500000012</v>
      </c>
      <c r="U471" s="9">
        <f t="shared" si="352"/>
        <v>1.5233413388819304</v>
      </c>
      <c r="V471" s="9">
        <f t="shared" si="353"/>
        <v>60.370006840093581</v>
      </c>
      <c r="W471" s="9">
        <f t="shared" si="354"/>
        <v>0.35666993843915779</v>
      </c>
      <c r="X471" s="9">
        <f t="shared" si="392"/>
        <v>0.9189397225965118</v>
      </c>
      <c r="Y471" s="9">
        <f t="shared" si="355"/>
        <v>0.8917295424966315</v>
      </c>
      <c r="AA471" s="8">
        <f t="shared" si="356"/>
        <v>4.9729162809445935</v>
      </c>
      <c r="AD471" s="7">
        <f t="shared" si="371"/>
        <v>6.6824457553627424E-3</v>
      </c>
      <c r="AE471" s="6">
        <f t="shared" si="375"/>
        <v>6.2696531417824062E-3</v>
      </c>
      <c r="AF471" s="6">
        <f t="shared" si="345"/>
        <v>2.0709263205348358E-4</v>
      </c>
      <c r="AG471" s="6">
        <f t="shared" si="346"/>
        <v>4.3387360439859409E-4</v>
      </c>
      <c r="AI471">
        <f t="shared" si="347"/>
        <v>2.9552010140318324E-10</v>
      </c>
      <c r="AL471" s="7">
        <f t="shared" si="376"/>
        <v>2.7333263951231205E-2</v>
      </c>
      <c r="AM471" s="6">
        <f t="shared" si="377"/>
        <v>2.0124592072835405E-2</v>
      </c>
      <c r="AN471" s="6">
        <f t="shared" si="372"/>
        <v>2.1466989278849728E-4</v>
      </c>
      <c r="AO471" s="6">
        <f t="shared" si="373"/>
        <v>7.9842931871553988E-3</v>
      </c>
      <c r="AQ471">
        <f t="shared" si="374"/>
        <v>1.005503749187005E-7</v>
      </c>
      <c r="AT471" s="7">
        <f t="shared" si="381"/>
        <v>3.1759051166289826E-2</v>
      </c>
      <c r="AU471" s="6">
        <f t="shared" si="382"/>
        <v>2.8540854980424295E-2</v>
      </c>
      <c r="AV471" s="6">
        <f t="shared" si="378"/>
        <v>2.1629129253531975E-4</v>
      </c>
      <c r="AW471" s="6">
        <f t="shared" si="379"/>
        <v>4.5238953190824757E-3</v>
      </c>
      <c r="AY471">
        <f t="shared" si="380"/>
        <v>6.8740291026466701E-3</v>
      </c>
      <c r="BB471" s="7">
        <f t="shared" si="388"/>
        <v>4.8532339411117106E-2</v>
      </c>
      <c r="BC471" s="6">
        <f t="shared" si="389"/>
        <v>2.4231169814416486E-2</v>
      </c>
      <c r="BD471" s="6">
        <f t="shared" si="384"/>
        <v>2.1597958475209352E-4</v>
      </c>
      <c r="BE471" s="6">
        <f t="shared" si="385"/>
        <v>2.5376336196084124E-2</v>
      </c>
      <c r="BG471">
        <f t="shared" si="386"/>
        <v>0.21676675099271842</v>
      </c>
      <c r="BJ471" s="4">
        <f t="shared" si="357"/>
        <v>93.089995999999999</v>
      </c>
      <c r="BK471" s="3">
        <f t="shared" si="358"/>
        <v>6.6824457553627424E-3</v>
      </c>
      <c r="BL471" s="3"/>
      <c r="BM471" s="3">
        <f t="shared" si="359"/>
        <v>2.0709263205348358E-4</v>
      </c>
      <c r="BN471" s="3">
        <f t="shared" si="359"/>
        <v>4.3387360439859409E-4</v>
      </c>
      <c r="BO471" s="3">
        <f t="shared" si="360"/>
        <v>2.7333263951231205E-2</v>
      </c>
      <c r="BP471" s="3"/>
      <c r="BQ471" s="3">
        <f t="shared" si="361"/>
        <v>2.1466989278849728E-4</v>
      </c>
      <c r="BR471" s="3">
        <f t="shared" si="361"/>
        <v>7.9842931871553988E-3</v>
      </c>
      <c r="BS471" s="3">
        <f t="shared" si="362"/>
        <v>3.1759051166289826E-2</v>
      </c>
      <c r="BT471" s="3"/>
      <c r="BU471" s="3">
        <f t="shared" si="363"/>
        <v>2.1629129253531975E-4</v>
      </c>
      <c r="BV471" s="3">
        <f t="shared" si="363"/>
        <v>4.5238953190824757E-3</v>
      </c>
      <c r="BW471" s="3">
        <f t="shared" si="364"/>
        <v>4.8532339411117106E-2</v>
      </c>
      <c r="BX471" s="3"/>
      <c r="BY471" s="3">
        <f t="shared" si="365"/>
        <v>2.1597958475209352E-4</v>
      </c>
      <c r="BZ471" s="3">
        <f t="shared" si="365"/>
        <v>2.5376336196084124E-2</v>
      </c>
    </row>
    <row r="472" spans="1:78" s="2" customFormat="1" hidden="1">
      <c r="A472" s="11">
        <v>42464</v>
      </c>
      <c r="B472">
        <v>93.919998000000007</v>
      </c>
      <c r="C472">
        <f t="shared" si="343"/>
        <v>96.900002000000001</v>
      </c>
      <c r="D472">
        <f t="shared" si="344"/>
        <v>86.559997999999993</v>
      </c>
      <c r="E472" s="10">
        <f t="shared" si="348"/>
        <v>1.3565711359171369E-2</v>
      </c>
      <c r="F472" s="10">
        <f t="shared" si="349"/>
        <v>3.5440836927396732E-2</v>
      </c>
      <c r="G472" s="33">
        <f t="shared" si="366"/>
        <v>0.21449272987700022</v>
      </c>
      <c r="H472" s="33">
        <f t="shared" si="367"/>
        <v>0.5043319509292975</v>
      </c>
      <c r="I472" s="10">
        <f t="shared" si="350"/>
        <v>0.5043319509292975</v>
      </c>
      <c r="J472">
        <f t="shared" si="383"/>
        <v>0.49943613235509832</v>
      </c>
      <c r="K472">
        <f t="shared" si="341"/>
        <v>0.62406926324782219</v>
      </c>
      <c r="L472">
        <f t="shared" si="342"/>
        <v>1.3933459807052837E-4</v>
      </c>
      <c r="M472">
        <f t="shared" si="387"/>
        <v>1.2303717853833895E-4</v>
      </c>
      <c r="N472">
        <f t="shared" si="351"/>
        <v>-1.4667677578970479E-5</v>
      </c>
      <c r="P472" s="2">
        <f t="shared" si="368"/>
        <v>0.83000200000000746</v>
      </c>
      <c r="Q472" s="2">
        <f t="shared" si="369"/>
        <v>0.83000200000000746</v>
      </c>
      <c r="R472" s="2">
        <f t="shared" si="370"/>
        <v>0</v>
      </c>
      <c r="S472" s="2">
        <f t="shared" si="390"/>
        <v>-0.15136368181818291</v>
      </c>
      <c r="T472" s="2">
        <f t="shared" si="391"/>
        <v>-0.1665000500000012</v>
      </c>
      <c r="U472" s="9">
        <f t="shared" si="352"/>
        <v>0.90909090909090906</v>
      </c>
      <c r="V472" s="9">
        <f t="shared" si="353"/>
        <v>47.61904761904762</v>
      </c>
      <c r="W472" s="9">
        <f t="shared" si="354"/>
        <v>0.47142857142857147</v>
      </c>
      <c r="X472" s="9">
        <f t="shared" si="392"/>
        <v>0</v>
      </c>
      <c r="Y472" s="9">
        <f t="shared" si="355"/>
        <v>0.9</v>
      </c>
      <c r="AA472" s="8">
        <f t="shared" si="356"/>
        <v>5.0708500361060906</v>
      </c>
      <c r="AD472" s="7">
        <f t="shared" si="371"/>
        <v>8.8766106258393283E-3</v>
      </c>
      <c r="AE472" s="6">
        <f t="shared" si="375"/>
        <v>7.7795281906010358E-3</v>
      </c>
      <c r="AF472" s="6">
        <f t="shared" si="345"/>
        <v>4.7314377170199368E-4</v>
      </c>
      <c r="AG472" s="6">
        <f t="shared" si="346"/>
        <v>9.4387687816714638E-4</v>
      </c>
      <c r="AI472">
        <f t="shared" si="347"/>
        <v>1.3985927176429484E-9</v>
      </c>
      <c r="AL472" s="7">
        <f t="shared" si="376"/>
        <v>2.1415916909403872E-2</v>
      </c>
      <c r="AM472" s="6">
        <f t="shared" si="377"/>
        <v>2.3455603990748836E-2</v>
      </c>
      <c r="AN472" s="6">
        <f t="shared" si="372"/>
        <v>5.5529581044073809E-4</v>
      </c>
      <c r="AO472" s="6">
        <f t="shared" si="373"/>
        <v>-1.7543741879949074E-3</v>
      </c>
      <c r="AQ472">
        <f t="shared" si="374"/>
        <v>4.8546195449570833E-9</v>
      </c>
      <c r="AT472" s="7">
        <f t="shared" si="381"/>
        <v>4.4301743814820528E-2</v>
      </c>
      <c r="AU472" s="6">
        <f t="shared" si="382"/>
        <v>3.0221722175798344E-2</v>
      </c>
      <c r="AV472" s="6">
        <f t="shared" si="378"/>
        <v>5.6268867777606974E-4</v>
      </c>
      <c r="AW472" s="6">
        <f t="shared" si="379"/>
        <v>1.4839874515475249E-2</v>
      </c>
      <c r="AY472">
        <f t="shared" si="380"/>
        <v>7.3968486023913455E-2</v>
      </c>
      <c r="BB472" s="7">
        <f t="shared" si="388"/>
        <v>6.0005948096741063E-2</v>
      </c>
      <c r="BC472" s="6">
        <f t="shared" si="389"/>
        <v>3.0147532038491919E-2</v>
      </c>
      <c r="BD472" s="6">
        <f t="shared" si="384"/>
        <v>5.6247454697794892E-4</v>
      </c>
      <c r="BE472" s="6">
        <f t="shared" si="385"/>
        <v>3.0605215172101012E-2</v>
      </c>
      <c r="BG472">
        <f t="shared" si="386"/>
        <v>0.31530125822920907</v>
      </c>
      <c r="BJ472" s="4">
        <f t="shared" si="357"/>
        <v>93.919998000000007</v>
      </c>
      <c r="BK472" s="3">
        <f t="shared" si="358"/>
        <v>8.8766106258393283E-3</v>
      </c>
      <c r="BL472" s="3"/>
      <c r="BM472" s="3">
        <f t="shared" si="359"/>
        <v>4.7314377170199368E-4</v>
      </c>
      <c r="BN472" s="3">
        <f t="shared" si="359"/>
        <v>9.4387687816714638E-4</v>
      </c>
      <c r="BO472" s="3">
        <f t="shared" si="360"/>
        <v>2.1415916909403872E-2</v>
      </c>
      <c r="BP472" s="3"/>
      <c r="BQ472" s="3">
        <f t="shared" si="361"/>
        <v>5.5529581044073809E-4</v>
      </c>
      <c r="BR472" s="3">
        <f t="shared" si="361"/>
        <v>-1.7543741879949074E-3</v>
      </c>
      <c r="BS472" s="3">
        <f t="shared" si="362"/>
        <v>4.4301743814820528E-2</v>
      </c>
      <c r="BT472" s="3"/>
      <c r="BU472" s="3">
        <f t="shared" si="363"/>
        <v>5.6268867777606974E-4</v>
      </c>
      <c r="BV472" s="3">
        <f t="shared" si="363"/>
        <v>1.4839874515475249E-2</v>
      </c>
      <c r="BW472" s="3">
        <f t="shared" si="364"/>
        <v>6.0005948096741063E-2</v>
      </c>
      <c r="BX472" s="3"/>
      <c r="BY472" s="3">
        <f t="shared" si="365"/>
        <v>5.6247454697794892E-4</v>
      </c>
      <c r="BZ472" s="3">
        <f t="shared" si="365"/>
        <v>3.0605215172101012E-2</v>
      </c>
    </row>
    <row r="473" spans="1:78" s="2" customFormat="1" hidden="1">
      <c r="A473" s="11">
        <v>42471</v>
      </c>
      <c r="B473">
        <v>93.839995999999999</v>
      </c>
      <c r="C473">
        <f t="shared" si="343"/>
        <v>96.900002000000001</v>
      </c>
      <c r="D473">
        <f t="shared" si="344"/>
        <v>86.559997999999993</v>
      </c>
      <c r="E473" s="10">
        <f t="shared" si="348"/>
        <v>1.3935805419185493E-2</v>
      </c>
      <c r="F473" s="10">
        <f t="shared" si="349"/>
        <v>3.5070742867382633E-2</v>
      </c>
      <c r="G473" s="33">
        <f t="shared" si="366"/>
        <v>0.22034443076771859</v>
      </c>
      <c r="H473" s="33">
        <f t="shared" si="367"/>
        <v>0.49906542012765137</v>
      </c>
      <c r="I473" s="10">
        <f t="shared" si="350"/>
        <v>0.49906542012765137</v>
      </c>
      <c r="J473">
        <f t="shared" si="383"/>
        <v>0.47595866875091297</v>
      </c>
      <c r="K473">
        <f t="shared" si="341"/>
        <v>0.62078452213716673</v>
      </c>
      <c r="L473">
        <f t="shared" si="342"/>
        <v>5.8064217307230456E-5</v>
      </c>
      <c r="M473">
        <f t="shared" si="387"/>
        <v>1.4103843819917339E-4</v>
      </c>
      <c r="N473">
        <f t="shared" si="351"/>
        <v>7.4676798802748639E-5</v>
      </c>
      <c r="P473" s="2">
        <f t="shared" si="368"/>
        <v>-8.0002000000007456E-2</v>
      </c>
      <c r="Q473" s="2">
        <f t="shared" si="369"/>
        <v>0</v>
      </c>
      <c r="R473" s="2">
        <f t="shared" si="370"/>
        <v>-8.0002000000007456E-2</v>
      </c>
      <c r="S473" s="2">
        <f t="shared" si="390"/>
        <v>-0.1550001363636378</v>
      </c>
      <c r="T473" s="2">
        <f t="shared" si="391"/>
        <v>-0.17050015000000157</v>
      </c>
      <c r="U473" s="9">
        <f t="shared" si="352"/>
        <v>0.90909090909090917</v>
      </c>
      <c r="V473" s="9">
        <f t="shared" si="353"/>
        <v>47.61904761904762</v>
      </c>
      <c r="W473" s="9">
        <f t="shared" si="354"/>
        <v>0.47142857142857147</v>
      </c>
      <c r="X473" s="9">
        <f t="shared" si="392"/>
        <v>0</v>
      </c>
      <c r="Y473" s="9">
        <f t="shared" si="355"/>
        <v>0.9</v>
      </c>
      <c r="AA473" s="8">
        <f t="shared" si="356"/>
        <v>5.0474619169782873</v>
      </c>
      <c r="AD473" s="7">
        <f t="shared" si="371"/>
        <v>-8.5217306559414244E-4</v>
      </c>
      <c r="AE473" s="6">
        <f t="shared" si="375"/>
        <v>4.0122187801225929E-3</v>
      </c>
      <c r="AF473" s="6">
        <f t="shared" si="345"/>
        <v>2.4434658420616458E-3</v>
      </c>
      <c r="AG473" s="6">
        <f t="shared" si="346"/>
        <v>-4.8458864176074128E-3</v>
      </c>
      <c r="AI473">
        <f t="shared" si="347"/>
        <v>3.6864388025670342E-8</v>
      </c>
      <c r="AL473" s="7">
        <f t="shared" si="376"/>
        <v>1.4706883315607825E-2</v>
      </c>
      <c r="AM473" s="6">
        <f t="shared" si="377"/>
        <v>2.2410538996560404E-2</v>
      </c>
      <c r="AN473" s="6">
        <f t="shared" si="372"/>
        <v>2.2684794905939295E-3</v>
      </c>
      <c r="AO473" s="6">
        <f t="shared" si="373"/>
        <v>-7.9631145300089988E-3</v>
      </c>
      <c r="AQ473">
        <f t="shared" si="374"/>
        <v>1.0001765460258745E-7</v>
      </c>
      <c r="AT473" s="7">
        <f t="shared" si="381"/>
        <v>3.94508871361713E-2</v>
      </c>
      <c r="AU473" s="6">
        <f t="shared" si="382"/>
        <v>3.0850609117150894E-2</v>
      </c>
      <c r="AV473" s="6">
        <f t="shared" si="378"/>
        <v>2.5025502605431622E-3</v>
      </c>
      <c r="AW473" s="6">
        <f t="shared" si="379"/>
        <v>9.4675829462503372E-3</v>
      </c>
      <c r="AY473">
        <f t="shared" si="380"/>
        <v>3.0106793923638984E-2</v>
      </c>
      <c r="BB473" s="7">
        <f t="shared" si="388"/>
        <v>5.4754207718011046E-2</v>
      </c>
      <c r="BC473" s="6">
        <f t="shared" si="389"/>
        <v>3.3724745320444824E-2</v>
      </c>
      <c r="BD473" s="6">
        <f t="shared" si="384"/>
        <v>2.5138087635226468E-3</v>
      </c>
      <c r="BE473" s="6">
        <f t="shared" si="385"/>
        <v>2.2124363611302114E-2</v>
      </c>
      <c r="BG473">
        <f t="shared" si="386"/>
        <v>0.16476934084803316</v>
      </c>
      <c r="BJ473" s="4">
        <f t="shared" si="357"/>
        <v>93.839995999999999</v>
      </c>
      <c r="BK473" s="3">
        <f t="shared" si="358"/>
        <v>-8.5217306559414244E-4</v>
      </c>
      <c r="BL473" s="3"/>
      <c r="BM473" s="3">
        <f t="shared" si="359"/>
        <v>2.4434658420616458E-3</v>
      </c>
      <c r="BN473" s="3">
        <f t="shared" si="359"/>
        <v>-4.8458864176074128E-3</v>
      </c>
      <c r="BO473" s="3">
        <f t="shared" si="360"/>
        <v>1.4706883315607825E-2</v>
      </c>
      <c r="BP473" s="3"/>
      <c r="BQ473" s="3">
        <f t="shared" si="361"/>
        <v>2.2684794905939295E-3</v>
      </c>
      <c r="BR473" s="3">
        <f t="shared" si="361"/>
        <v>-7.9631145300089988E-3</v>
      </c>
      <c r="BS473" s="3">
        <f t="shared" si="362"/>
        <v>3.94508871361713E-2</v>
      </c>
      <c r="BT473" s="3"/>
      <c r="BU473" s="3">
        <f t="shared" si="363"/>
        <v>2.5025502605431622E-3</v>
      </c>
      <c r="BV473" s="3">
        <f t="shared" si="363"/>
        <v>9.4675829462503372E-3</v>
      </c>
      <c r="BW473" s="3">
        <f t="shared" si="364"/>
        <v>5.4754207718011046E-2</v>
      </c>
      <c r="BX473" s="3"/>
      <c r="BY473" s="3">
        <f t="shared" si="365"/>
        <v>2.5138087635226468E-3</v>
      </c>
      <c r="BZ473" s="3">
        <f t="shared" si="365"/>
        <v>2.2124363611302114E-2</v>
      </c>
    </row>
    <row r="474" spans="1:78" s="2" customFormat="1" hidden="1">
      <c r="A474" s="11">
        <v>42478</v>
      </c>
      <c r="B474">
        <v>93.529999000000004</v>
      </c>
      <c r="C474">
        <f t="shared" si="343"/>
        <v>96.900002000000001</v>
      </c>
      <c r="D474">
        <f t="shared" si="344"/>
        <v>86.559997999999993</v>
      </c>
      <c r="E474" s="10">
        <f t="shared" si="348"/>
        <v>1.537285631247846E-2</v>
      </c>
      <c r="F474" s="10">
        <f t="shared" si="349"/>
        <v>3.3633691974089663E-2</v>
      </c>
      <c r="G474" s="33">
        <f t="shared" si="366"/>
        <v>0.24306620044964541</v>
      </c>
      <c r="H474" s="33">
        <f t="shared" si="367"/>
        <v>0.47861582741391723</v>
      </c>
      <c r="I474" s="10">
        <f t="shared" si="350"/>
        <v>0.47861582741391723</v>
      </c>
      <c r="J474">
        <f t="shared" si="383"/>
        <v>0.45350491781470814</v>
      </c>
      <c r="K474">
        <f t="shared" si="341"/>
        <v>0.61641490533831667</v>
      </c>
      <c r="L474">
        <f t="shared" si="342"/>
        <v>-4.1488066246327671E-5</v>
      </c>
      <c r="M474">
        <f t="shared" si="387"/>
        <v>1.427598567033397E-4</v>
      </c>
      <c r="N474">
        <f t="shared" si="351"/>
        <v>1.6582313065470066E-4</v>
      </c>
      <c r="P474" s="2">
        <f t="shared" si="368"/>
        <v>-0.30999699999999564</v>
      </c>
      <c r="Q474" s="2">
        <f t="shared" si="369"/>
        <v>0</v>
      </c>
      <c r="R474" s="2">
        <f t="shared" si="370"/>
        <v>-0.30999699999999564</v>
      </c>
      <c r="S474" s="2">
        <f t="shared" si="390"/>
        <v>-0.16909090909091032</v>
      </c>
      <c r="T474" s="2">
        <f t="shared" si="391"/>
        <v>-0.15500025000000123</v>
      </c>
      <c r="U474" s="9">
        <f t="shared" si="352"/>
        <v>1.0909073313811364</v>
      </c>
      <c r="V474" s="9">
        <f t="shared" si="353"/>
        <v>52.173872797152804</v>
      </c>
      <c r="W474" s="9">
        <f t="shared" si="354"/>
        <v>0.43043514482562478</v>
      </c>
      <c r="X474" s="9">
        <f t="shared" si="392"/>
        <v>0.32825842456895876</v>
      </c>
      <c r="Y474" s="9">
        <f t="shared" si="355"/>
        <v>0.89704567417887948</v>
      </c>
      <c r="AA474" s="8">
        <f t="shared" si="356"/>
        <v>4.9811515599498675</v>
      </c>
      <c r="AD474" s="7">
        <f t="shared" si="371"/>
        <v>-3.3089319647702608E-3</v>
      </c>
      <c r="AE474" s="6">
        <f t="shared" si="375"/>
        <v>-2.0805525151822019E-3</v>
      </c>
      <c r="AF474" s="6">
        <f t="shared" si="345"/>
        <v>6.2236597469209293E-4</v>
      </c>
      <c r="AG474" s="6">
        <f t="shared" si="346"/>
        <v>-1.2557124304737673E-3</v>
      </c>
      <c r="AI474">
        <f t="shared" si="347"/>
        <v>2.4753747379063359E-9</v>
      </c>
      <c r="AL474" s="7">
        <f t="shared" si="376"/>
        <v>4.7155055954748899E-3</v>
      </c>
      <c r="AM474" s="6">
        <f t="shared" si="377"/>
        <v>1.7042892442929447E-2</v>
      </c>
      <c r="AN474" s="6">
        <f t="shared" si="372"/>
        <v>6.0671382591030005E-4</v>
      </c>
      <c r="AO474" s="6">
        <f t="shared" si="373"/>
        <v>-1.2355610321648603E-2</v>
      </c>
      <c r="AQ474">
        <f t="shared" si="374"/>
        <v>2.4079038867575633E-7</v>
      </c>
      <c r="AT474" s="7">
        <f t="shared" si="381"/>
        <v>3.7584043160836349E-2</v>
      </c>
      <c r="AU474" s="6">
        <f t="shared" si="382"/>
        <v>3.2703602680566671E-2</v>
      </c>
      <c r="AV474" s="6">
        <f t="shared" si="378"/>
        <v>6.3928233874304958E-4</v>
      </c>
      <c r="AW474" s="6">
        <f t="shared" si="379"/>
        <v>6.1640968979005603E-3</v>
      </c>
      <c r="AY474">
        <f t="shared" si="380"/>
        <v>1.2762189432553825E-2</v>
      </c>
      <c r="BB474" s="7">
        <f t="shared" si="388"/>
        <v>4.6280708277625239E-2</v>
      </c>
      <c r="BC474" s="6">
        <f t="shared" si="389"/>
        <v>3.6581197582456038E-2</v>
      </c>
      <c r="BD474" s="6">
        <f t="shared" si="384"/>
        <v>6.4246689293593728E-4</v>
      </c>
      <c r="BE474" s="6">
        <f t="shared" si="385"/>
        <v>1.1309574476268354E-2</v>
      </c>
      <c r="BG474">
        <f t="shared" si="386"/>
        <v>4.305537331748753E-2</v>
      </c>
      <c r="BJ474" s="4">
        <f t="shared" si="357"/>
        <v>93.529999000000004</v>
      </c>
      <c r="BK474" s="3">
        <f t="shared" si="358"/>
        <v>-3.3089319647702608E-3</v>
      </c>
      <c r="BL474" s="3"/>
      <c r="BM474" s="3">
        <f t="shared" si="359"/>
        <v>6.2236597469209293E-4</v>
      </c>
      <c r="BN474" s="3">
        <f t="shared" si="359"/>
        <v>-1.2557124304737673E-3</v>
      </c>
      <c r="BO474" s="3">
        <f t="shared" si="360"/>
        <v>4.7155055954748899E-3</v>
      </c>
      <c r="BP474" s="3"/>
      <c r="BQ474" s="3">
        <f t="shared" si="361"/>
        <v>6.0671382591030005E-4</v>
      </c>
      <c r="BR474" s="3">
        <f t="shared" si="361"/>
        <v>-1.2355610321648603E-2</v>
      </c>
      <c r="BS474" s="3">
        <f t="shared" si="362"/>
        <v>3.7584043160836349E-2</v>
      </c>
      <c r="BT474" s="3"/>
      <c r="BU474" s="3">
        <f t="shared" si="363"/>
        <v>6.3928233874304958E-4</v>
      </c>
      <c r="BV474" s="3">
        <f t="shared" si="363"/>
        <v>6.1640968979005603E-3</v>
      </c>
      <c r="BW474" s="3">
        <f t="shared" si="364"/>
        <v>4.6280708277625239E-2</v>
      </c>
      <c r="BX474" s="3"/>
      <c r="BY474" s="3">
        <f t="shared" si="365"/>
        <v>6.4246689293593728E-4</v>
      </c>
      <c r="BZ474" s="3">
        <f t="shared" si="365"/>
        <v>1.1309574476268354E-2</v>
      </c>
    </row>
    <row r="475" spans="1:78" s="2" customFormat="1" hidden="1">
      <c r="A475" s="11">
        <v>42485</v>
      </c>
      <c r="B475">
        <v>93.779999000000004</v>
      </c>
      <c r="C475">
        <f t="shared" si="343"/>
        <v>96.900002000000001</v>
      </c>
      <c r="D475">
        <f t="shared" si="344"/>
        <v>86.559997999999993</v>
      </c>
      <c r="E475" s="10">
        <f t="shared" si="348"/>
        <v>1.4213562242693621E-2</v>
      </c>
      <c r="F475" s="10">
        <f t="shared" si="349"/>
        <v>3.4792986043874478E-2</v>
      </c>
      <c r="G475" s="33">
        <f t="shared" si="366"/>
        <v>0.22473615175741402</v>
      </c>
      <c r="H475" s="33">
        <f t="shared" si="367"/>
        <v>0.4951128712369251</v>
      </c>
      <c r="I475" s="10">
        <f t="shared" si="350"/>
        <v>0.4951128712369251</v>
      </c>
      <c r="J475">
        <f t="shared" si="383"/>
        <v>0.43676711543819813</v>
      </c>
      <c r="K475">
        <f t="shared" si="341"/>
        <v>0.61124957109948697</v>
      </c>
      <c r="L475">
        <f t="shared" si="342"/>
        <v>-1.5439405308171375E-4</v>
      </c>
      <c r="M475">
        <f t="shared" si="387"/>
        <v>1.2693118073132161E-4</v>
      </c>
      <c r="N475">
        <f t="shared" si="351"/>
        <v>2.5319271043173185E-4</v>
      </c>
      <c r="P475" s="2">
        <f t="shared" si="368"/>
        <v>0.25</v>
      </c>
      <c r="Q475" s="2">
        <f t="shared" si="369"/>
        <v>0.25</v>
      </c>
      <c r="R475" s="2">
        <f t="shared" si="370"/>
        <v>0</v>
      </c>
      <c r="S475" s="2">
        <f t="shared" si="390"/>
        <v>-0.16909090909091032</v>
      </c>
      <c r="T475" s="2">
        <f t="shared" si="391"/>
        <v>-0.15500025000000123</v>
      </c>
      <c r="U475" s="9">
        <f t="shared" si="352"/>
        <v>1.0909073313811364</v>
      </c>
      <c r="V475" s="9">
        <f t="shared" si="353"/>
        <v>52.173872797152804</v>
      </c>
      <c r="W475" s="9">
        <f t="shared" si="354"/>
        <v>0.43043514482562478</v>
      </c>
      <c r="X475" s="9">
        <f t="shared" si="392"/>
        <v>0.32825842456895876</v>
      </c>
      <c r="Y475" s="9">
        <f t="shared" si="355"/>
        <v>0.89704567417887948</v>
      </c>
      <c r="AA475" s="8">
        <f t="shared" si="356"/>
        <v>4.9645011271531345</v>
      </c>
      <c r="AD475" s="7">
        <f t="shared" si="371"/>
        <v>2.6693732434829396E-3</v>
      </c>
      <c r="AE475" s="6">
        <f t="shared" si="375"/>
        <v>-3.1977936064366062E-4</v>
      </c>
      <c r="AF475" s="6">
        <f t="shared" si="345"/>
        <v>1.4995889592547722E-3</v>
      </c>
      <c r="AG475" s="6">
        <f t="shared" si="346"/>
        <v>2.9880836816716019E-3</v>
      </c>
      <c r="AI475">
        <f t="shared" si="347"/>
        <v>1.401670971534084E-8</v>
      </c>
      <c r="AL475" s="7">
        <f t="shared" si="376"/>
        <v>-1.4917317868814561E-3</v>
      </c>
      <c r="AM475" s="6">
        <f t="shared" si="377"/>
        <v>9.836643508401282E-3</v>
      </c>
      <c r="AN475" s="6">
        <f t="shared" si="372"/>
        <v>1.5265929246806311E-3</v>
      </c>
      <c r="AO475" s="6">
        <f t="shared" si="373"/>
        <v>-1.1122075306636068E-2</v>
      </c>
      <c r="AQ475">
        <f t="shared" si="374"/>
        <v>1.9511129199760846E-7</v>
      </c>
      <c r="AT475" s="7">
        <f t="shared" si="381"/>
        <v>3.4718142790189019E-2</v>
      </c>
      <c r="AU475" s="6">
        <f t="shared" si="382"/>
        <v>3.5085395298620821E-2</v>
      </c>
      <c r="AV475" s="6">
        <f t="shared" si="378"/>
        <v>1.5571227276109402E-3</v>
      </c>
      <c r="AW475" s="6">
        <f t="shared" si="379"/>
        <v>1.0420558434035276E-3</v>
      </c>
      <c r="AY475">
        <f t="shared" si="380"/>
        <v>3.6472728940807175E-4</v>
      </c>
      <c r="BB475" s="7">
        <f t="shared" si="388"/>
        <v>3.9143930005247504E-2</v>
      </c>
      <c r="BC475" s="6">
        <f t="shared" si="389"/>
        <v>3.8744145215715758E-2</v>
      </c>
      <c r="BD475" s="6">
        <f t="shared" si="384"/>
        <v>1.5688836614033998E-3</v>
      </c>
      <c r="BE475" s="6">
        <f t="shared" si="385"/>
        <v>2.234831703267777E-3</v>
      </c>
      <c r="BG475">
        <f t="shared" si="386"/>
        <v>1.6812197248535575E-3</v>
      </c>
      <c r="BJ475" s="4">
        <f t="shared" si="357"/>
        <v>93.779999000000004</v>
      </c>
      <c r="BK475" s="3">
        <f t="shared" si="358"/>
        <v>2.6693732434829396E-3</v>
      </c>
      <c r="BL475" s="3"/>
      <c r="BM475" s="3">
        <f t="shared" si="359"/>
        <v>1.4995889592547722E-3</v>
      </c>
      <c r="BN475" s="3">
        <f t="shared" si="359"/>
        <v>2.9880836816716019E-3</v>
      </c>
      <c r="BO475" s="3">
        <f t="shared" si="360"/>
        <v>-1.4917317868814561E-3</v>
      </c>
      <c r="BP475" s="3"/>
      <c r="BQ475" s="3">
        <f t="shared" si="361"/>
        <v>1.5265929246806311E-3</v>
      </c>
      <c r="BR475" s="3">
        <f t="shared" si="361"/>
        <v>-1.1122075306636068E-2</v>
      </c>
      <c r="BS475" s="3">
        <f t="shared" si="362"/>
        <v>3.4718142790189019E-2</v>
      </c>
      <c r="BT475" s="3"/>
      <c r="BU475" s="3">
        <f t="shared" si="363"/>
        <v>1.5571227276109402E-3</v>
      </c>
      <c r="BV475" s="3">
        <f t="shared" si="363"/>
        <v>1.0420558434035276E-3</v>
      </c>
      <c r="BW475" s="3">
        <f t="shared" si="364"/>
        <v>3.9143930005247504E-2</v>
      </c>
      <c r="BX475" s="3"/>
      <c r="BY475" s="3">
        <f t="shared" si="365"/>
        <v>1.5688836614033998E-3</v>
      </c>
      <c r="BZ475" s="3">
        <f t="shared" si="365"/>
        <v>2.234831703267777E-3</v>
      </c>
    </row>
    <row r="476" spans="1:78" s="2" customFormat="1" hidden="1">
      <c r="A476" s="11">
        <v>42492</v>
      </c>
      <c r="B476">
        <v>94.230002999999996</v>
      </c>
      <c r="C476">
        <f t="shared" si="343"/>
        <v>96.900002000000001</v>
      </c>
      <c r="D476">
        <f t="shared" si="344"/>
        <v>86.559997999999993</v>
      </c>
      <c r="E476" s="10">
        <f t="shared" si="348"/>
        <v>1.2134581069733631E-2</v>
      </c>
      <c r="F476" s="10">
        <f t="shared" si="349"/>
        <v>3.6871967216834521E-2</v>
      </c>
      <c r="G476" s="33">
        <f t="shared" si="366"/>
        <v>0.19186457316160388</v>
      </c>
      <c r="H476" s="33">
        <f t="shared" si="367"/>
        <v>0.52469729197315507</v>
      </c>
      <c r="I476" s="10">
        <f t="shared" si="350"/>
        <v>0.52469729197315507</v>
      </c>
      <c r="J476">
        <f t="shared" si="383"/>
        <v>0.42033000670971099</v>
      </c>
      <c r="K476">
        <f t="shared" si="341"/>
        <v>0.60554010067483244</v>
      </c>
      <c r="L476">
        <f t="shared" si="342"/>
        <v>-2.7408020120542326E-4</v>
      </c>
      <c r="M476">
        <f t="shared" si="387"/>
        <v>9.3365732847119467E-5</v>
      </c>
      <c r="N476">
        <f t="shared" si="351"/>
        <v>3.3070134064728846E-4</v>
      </c>
      <c r="P476" s="2">
        <f t="shared" si="368"/>
        <v>0.45000399999999274</v>
      </c>
      <c r="Q476" s="2">
        <f t="shared" si="369"/>
        <v>0.45000399999999274</v>
      </c>
      <c r="R476" s="2">
        <f t="shared" si="370"/>
        <v>0</v>
      </c>
      <c r="S476" s="2">
        <f t="shared" si="390"/>
        <v>-0.14090931818181929</v>
      </c>
      <c r="T476" s="2">
        <f t="shared" si="391"/>
        <v>-0.13049995000000153</v>
      </c>
      <c r="U476" s="9">
        <f t="shared" si="352"/>
        <v>1.079765303985309</v>
      </c>
      <c r="V476" s="9">
        <f t="shared" si="353"/>
        <v>51.917651569445368</v>
      </c>
      <c r="W476" s="9">
        <f t="shared" si="354"/>
        <v>0.43274113587499174</v>
      </c>
      <c r="X476" s="9">
        <f t="shared" si="392"/>
        <v>0.30979300092269801</v>
      </c>
      <c r="Y476" s="9">
        <f t="shared" si="355"/>
        <v>0.89721186299169575</v>
      </c>
      <c r="AA476" s="8">
        <f t="shared" si="356"/>
        <v>4.9506137069170464</v>
      </c>
      <c r="AD476" s="7">
        <f t="shared" si="371"/>
        <v>4.7870310574731076E-3</v>
      </c>
      <c r="AE476" s="6">
        <f t="shared" si="375"/>
        <v>3.7282021504780236E-3</v>
      </c>
      <c r="AF476" s="6">
        <f t="shared" si="345"/>
        <v>5.3089956250221087E-4</v>
      </c>
      <c r="AG476" s="6">
        <f t="shared" si="346"/>
        <v>1.0692579730105178E-3</v>
      </c>
      <c r="AI476">
        <f t="shared" si="347"/>
        <v>1.7948392666351037E-9</v>
      </c>
      <c r="AL476" s="7">
        <f t="shared" si="376"/>
        <v>4.1474723361858519E-3</v>
      </c>
      <c r="AM476" s="6">
        <f t="shared" si="377"/>
        <v>5.5195323650967781E-3</v>
      </c>
      <c r="AN476" s="6">
        <f t="shared" si="372"/>
        <v>5.3977131938068464E-4</v>
      </c>
      <c r="AO476" s="6">
        <f t="shared" si="373"/>
        <v>-1.2661539638970211E-3</v>
      </c>
      <c r="AQ476">
        <f t="shared" si="374"/>
        <v>2.5286212307446989E-9</v>
      </c>
      <c r="AT476" s="7">
        <f t="shared" si="381"/>
        <v>2.4711216179995516E-2</v>
      </c>
      <c r="AU476" s="6">
        <f t="shared" si="382"/>
        <v>3.5199788131161425E-2</v>
      </c>
      <c r="AV476" s="6">
        <f t="shared" si="378"/>
        <v>5.489498256633005E-4</v>
      </c>
      <c r="AW476" s="6">
        <f t="shared" si="379"/>
        <v>-9.2359238417194685E-3</v>
      </c>
      <c r="AY476">
        <f t="shared" si="380"/>
        <v>2.8651473288226502E-2</v>
      </c>
      <c r="BB476" s="7">
        <f t="shared" si="388"/>
        <v>4.7597043085412273E-2</v>
      </c>
      <c r="BC476" s="6">
        <f t="shared" si="389"/>
        <v>4.1134053446574823E-2</v>
      </c>
      <c r="BD476" s="6">
        <f t="shared" si="384"/>
        <v>5.5625820645526284E-4</v>
      </c>
      <c r="BE476" s="6">
        <f t="shared" si="385"/>
        <v>8.4480252860523811E-3</v>
      </c>
      <c r="BG476">
        <f t="shared" si="386"/>
        <v>2.4023995599885755E-2</v>
      </c>
      <c r="BJ476" s="4">
        <f t="shared" si="357"/>
        <v>94.230002999999996</v>
      </c>
      <c r="BK476" s="3">
        <f t="shared" si="358"/>
        <v>4.7870310574731076E-3</v>
      </c>
      <c r="BL476" s="3"/>
      <c r="BM476" s="3">
        <f t="shared" si="359"/>
        <v>5.3089956250221087E-4</v>
      </c>
      <c r="BN476" s="3">
        <f t="shared" si="359"/>
        <v>1.0692579730105178E-3</v>
      </c>
      <c r="BO476" s="3">
        <f t="shared" si="360"/>
        <v>4.1474723361858519E-3</v>
      </c>
      <c r="BP476" s="3"/>
      <c r="BQ476" s="3">
        <f t="shared" si="361"/>
        <v>5.3977131938068464E-4</v>
      </c>
      <c r="BR476" s="3">
        <f t="shared" si="361"/>
        <v>-1.2661539638970211E-3</v>
      </c>
      <c r="BS476" s="3">
        <f t="shared" si="362"/>
        <v>2.4711216179995516E-2</v>
      </c>
      <c r="BT476" s="3"/>
      <c r="BU476" s="3">
        <f t="shared" si="363"/>
        <v>5.489498256633005E-4</v>
      </c>
      <c r="BV476" s="3">
        <f t="shared" si="363"/>
        <v>-9.2359238417194685E-3</v>
      </c>
      <c r="BW476" s="3">
        <f t="shared" si="364"/>
        <v>4.7597043085412273E-2</v>
      </c>
      <c r="BX476" s="3"/>
      <c r="BY476" s="3">
        <f t="shared" si="365"/>
        <v>5.5625820645526284E-4</v>
      </c>
      <c r="BZ476" s="3">
        <f t="shared" si="365"/>
        <v>8.4480252860523811E-3</v>
      </c>
    </row>
    <row r="477" spans="1:78" s="2" customFormat="1" hidden="1">
      <c r="A477" s="11">
        <v>42499</v>
      </c>
      <c r="B477">
        <v>94.82</v>
      </c>
      <c r="C477">
        <f t="shared" si="343"/>
        <v>96.900002000000001</v>
      </c>
      <c r="D477">
        <f t="shared" si="344"/>
        <v>86.559997999999993</v>
      </c>
      <c r="E477" s="10">
        <f t="shared" si="348"/>
        <v>9.4238350315938406E-3</v>
      </c>
      <c r="F477" s="10">
        <f t="shared" si="349"/>
        <v>3.9582713254974297E-2</v>
      </c>
      <c r="G477" s="33">
        <f t="shared" si="366"/>
        <v>0.14900391496760687</v>
      </c>
      <c r="H477" s="33">
        <f t="shared" si="367"/>
        <v>0.56327188434775211</v>
      </c>
      <c r="I477" s="10">
        <f t="shared" si="350"/>
        <v>0.56327188434775211</v>
      </c>
      <c r="J477">
        <f t="shared" si="383"/>
        <v>0.40839513078383194</v>
      </c>
      <c r="K477">
        <f t="shared" si="341"/>
        <v>0.59951540521672242</v>
      </c>
      <c r="L477">
        <f t="shared" si="342"/>
        <v>-3.9512523319271456E-4</v>
      </c>
      <c r="M477">
        <f t="shared" si="387"/>
        <v>4.2912594366112892E-5</v>
      </c>
      <c r="N477">
        <f t="shared" si="351"/>
        <v>3.942340448029447E-4</v>
      </c>
      <c r="P477" s="2">
        <f t="shared" si="368"/>
        <v>0.58999699999999677</v>
      </c>
      <c r="Q477" s="2">
        <f t="shared" si="369"/>
        <v>0.58999699999999677</v>
      </c>
      <c r="R477" s="2">
        <f t="shared" si="370"/>
        <v>0</v>
      </c>
      <c r="S477" s="2">
        <f t="shared" si="390"/>
        <v>-0.14090931818181929</v>
      </c>
      <c r="T477" s="2">
        <f t="shared" si="391"/>
        <v>-8.5500250000001901E-2</v>
      </c>
      <c r="U477" s="9">
        <f t="shared" si="352"/>
        <v>1.6480573820756799</v>
      </c>
      <c r="V477" s="9">
        <f t="shared" si="353"/>
        <v>62.236467881366309</v>
      </c>
      <c r="W477" s="9">
        <f t="shared" si="354"/>
        <v>0.33987178906770327</v>
      </c>
      <c r="X477" s="9">
        <f t="shared" si="392"/>
        <v>1</v>
      </c>
      <c r="Y477" s="9">
        <f t="shared" si="355"/>
        <v>0.89100000000000001</v>
      </c>
      <c r="AA477" s="8">
        <f t="shared" si="356"/>
        <v>4.8396611538963388</v>
      </c>
      <c r="AD477" s="7">
        <f t="shared" si="371"/>
        <v>6.2417234183132272E-3</v>
      </c>
      <c r="AE477" s="6">
        <f t="shared" si="375"/>
        <v>5.5143772378931678E-3</v>
      </c>
      <c r="AF477" s="6">
        <f t="shared" si="345"/>
        <v>3.7201054536249365E-4</v>
      </c>
      <c r="AG477" s="6">
        <f t="shared" si="346"/>
        <v>8.5093373321349676E-4</v>
      </c>
      <c r="AI477">
        <f t="shared" si="347"/>
        <v>1.1367161983055863E-9</v>
      </c>
      <c r="AL477" s="7">
        <f t="shared" si="376"/>
        <v>1.3698127719269353E-2</v>
      </c>
      <c r="AM477" s="6">
        <f t="shared" si="377"/>
        <v>5.2673434660121601E-3</v>
      </c>
      <c r="AN477" s="6">
        <f t="shared" si="372"/>
        <v>3.743052918390904E-4</v>
      </c>
      <c r="AO477" s="6">
        <f t="shared" si="373"/>
        <v>8.5804039861361835E-3</v>
      </c>
      <c r="AQ477">
        <f t="shared" si="374"/>
        <v>1.1612513022918251E-7</v>
      </c>
      <c r="AT477" s="7">
        <f t="shared" si="381"/>
        <v>2.5096079070106789E-2</v>
      </c>
      <c r="AU477" s="6">
        <f t="shared" si="382"/>
        <v>3.4062990030649609E-2</v>
      </c>
      <c r="AV477" s="6">
        <f t="shared" si="378"/>
        <v>3.749471742660238E-4</v>
      </c>
      <c r="AW477" s="6">
        <f t="shared" si="379"/>
        <v>-7.9426893123712081E-3</v>
      </c>
      <c r="AY477">
        <f t="shared" si="380"/>
        <v>2.1189534808562716E-2</v>
      </c>
      <c r="BB477" s="7">
        <f t="shared" si="388"/>
        <v>4.9840082890670413E-2</v>
      </c>
      <c r="BC477" s="6">
        <f t="shared" si="389"/>
        <v>4.3430468077368167E-2</v>
      </c>
      <c r="BD477" s="6">
        <f t="shared" si="384"/>
        <v>3.9025952739730471E-4</v>
      </c>
      <c r="BE477" s="6">
        <f t="shared" si="385"/>
        <v>9.3683162170924358E-3</v>
      </c>
      <c r="BG477">
        <f t="shared" si="386"/>
        <v>2.9543225699751683E-2</v>
      </c>
      <c r="BJ477" s="4">
        <f t="shared" si="357"/>
        <v>94.82</v>
      </c>
      <c r="BK477" s="3">
        <f t="shared" si="358"/>
        <v>6.2417234183132272E-3</v>
      </c>
      <c r="BL477" s="3"/>
      <c r="BM477" s="3">
        <f t="shared" si="359"/>
        <v>3.7201054536249365E-4</v>
      </c>
      <c r="BN477" s="3">
        <f t="shared" si="359"/>
        <v>8.5093373321349676E-4</v>
      </c>
      <c r="BO477" s="3">
        <f t="shared" si="360"/>
        <v>1.3698127719269353E-2</v>
      </c>
      <c r="BP477" s="3"/>
      <c r="BQ477" s="3">
        <f t="shared" si="361"/>
        <v>3.743052918390904E-4</v>
      </c>
      <c r="BR477" s="3">
        <f t="shared" si="361"/>
        <v>8.5804039861361835E-3</v>
      </c>
      <c r="BS477" s="3">
        <f t="shared" si="362"/>
        <v>2.5096079070106789E-2</v>
      </c>
      <c r="BT477" s="3"/>
      <c r="BU477" s="3">
        <f t="shared" si="363"/>
        <v>3.749471742660238E-4</v>
      </c>
      <c r="BV477" s="3">
        <f t="shared" si="363"/>
        <v>-7.9426893123712081E-3</v>
      </c>
      <c r="BW477" s="3">
        <f t="shared" si="364"/>
        <v>4.9840082890670413E-2</v>
      </c>
      <c r="BX477" s="3"/>
      <c r="BY477" s="3">
        <f t="shared" si="365"/>
        <v>3.9025952739730471E-4</v>
      </c>
      <c r="BZ477" s="3">
        <f t="shared" si="365"/>
        <v>9.3683162170924358E-3</v>
      </c>
    </row>
    <row r="478" spans="1:78" s="2" customFormat="1" hidden="1">
      <c r="A478" s="11">
        <v>42506</v>
      </c>
      <c r="B478">
        <v>93.370002999999997</v>
      </c>
      <c r="C478">
        <f t="shared" si="343"/>
        <v>96.900002000000001</v>
      </c>
      <c r="D478">
        <f t="shared" si="344"/>
        <v>86.559997999999993</v>
      </c>
      <c r="E478" s="10">
        <f t="shared" si="348"/>
        <v>1.6116413253693677E-2</v>
      </c>
      <c r="F478" s="10">
        <f t="shared" si="349"/>
        <v>3.2890135032874426E-2</v>
      </c>
      <c r="G478" s="33">
        <f t="shared" si="366"/>
        <v>0.25482286797098547</v>
      </c>
      <c r="H478" s="33">
        <f t="shared" si="367"/>
        <v>0.46803482664471086</v>
      </c>
      <c r="I478" s="10">
        <f t="shared" si="350"/>
        <v>0.46803482664471086</v>
      </c>
      <c r="J478">
        <f t="shared" si="383"/>
        <v>0.38929164674748695</v>
      </c>
      <c r="K478">
        <f t="shared" si="341"/>
        <v>0.59288252929115448</v>
      </c>
      <c r="L478">
        <f t="shared" si="342"/>
        <v>-5.1283809299587505E-4</v>
      </c>
      <c r="M478">
        <f t="shared" si="387"/>
        <v>-2.2824989864029635E-5</v>
      </c>
      <c r="N478">
        <f t="shared" si="351"/>
        <v>4.4101179281866087E-4</v>
      </c>
      <c r="P478" s="2">
        <f t="shared" si="368"/>
        <v>-1.4499969999999962</v>
      </c>
      <c r="Q478" s="2">
        <f t="shared" si="369"/>
        <v>0</v>
      </c>
      <c r="R478" s="2">
        <f t="shared" si="370"/>
        <v>-1.4499969999999962</v>
      </c>
      <c r="S478" s="2">
        <f t="shared" si="390"/>
        <v>-0.18454527272727395</v>
      </c>
      <c r="T478" s="2">
        <f t="shared" si="391"/>
        <v>-0.12649990000000103</v>
      </c>
      <c r="U478" s="9">
        <f t="shared" si="352"/>
        <v>1.4588570641342202</v>
      </c>
      <c r="V478" s="9">
        <f t="shared" si="353"/>
        <v>59.330698209897506</v>
      </c>
      <c r="W478" s="9">
        <f t="shared" si="354"/>
        <v>0.36602371611092244</v>
      </c>
      <c r="X478" s="9">
        <f t="shared" si="392"/>
        <v>0.80121186780410214</v>
      </c>
      <c r="Y478" s="9">
        <f t="shared" si="355"/>
        <v>0.89278909318976318</v>
      </c>
      <c r="AA478" s="8">
        <f t="shared" si="356"/>
        <v>4.8485454678409914</v>
      </c>
      <c r="AD478" s="7">
        <f t="shared" si="371"/>
        <v>-1.5410230847903685E-2</v>
      </c>
      <c r="AE478" s="6">
        <f t="shared" si="375"/>
        <v>-4.584253714795229E-3</v>
      </c>
      <c r="AF478" s="6">
        <f t="shared" si="345"/>
        <v>5.3613765562983652E-3</v>
      </c>
      <c r="AG478" s="6">
        <f t="shared" si="346"/>
        <v>-1.0817561678408413E-2</v>
      </c>
      <c r="AI478">
        <f t="shared" si="347"/>
        <v>1.8370430245866598E-7</v>
      </c>
      <c r="AL478" s="7">
        <f t="shared" si="376"/>
        <v>-4.3814763721172828E-3</v>
      </c>
      <c r="AM478" s="6">
        <f t="shared" si="377"/>
        <v>2.9930979741141159E-3</v>
      </c>
      <c r="AN478" s="6">
        <f t="shared" si="372"/>
        <v>5.5424431962461688E-3</v>
      </c>
      <c r="AO478" s="6">
        <f t="shared" si="373"/>
        <v>-7.3046646735200806E-3</v>
      </c>
      <c r="AQ478">
        <f t="shared" si="374"/>
        <v>8.4161082007211706E-8</v>
      </c>
      <c r="AT478" s="7">
        <f t="shared" si="381"/>
        <v>3.003402466840506E-3</v>
      </c>
      <c r="AU478" s="6">
        <f t="shared" si="382"/>
        <v>3.0078070723156228E-2</v>
      </c>
      <c r="AV478" s="6">
        <f t="shared" si="378"/>
        <v>5.5518379996075248E-3</v>
      </c>
      <c r="AW478" s="6">
        <f t="shared" si="379"/>
        <v>-2.6322426734221159E-2</v>
      </c>
      <c r="AY478">
        <f t="shared" si="380"/>
        <v>0.23272236601428259</v>
      </c>
      <c r="BB478" s="7">
        <f t="shared" si="388"/>
        <v>3.587194003220201E-2</v>
      </c>
      <c r="BC478" s="6">
        <f t="shared" si="389"/>
        <v>4.5135144639486958E-2</v>
      </c>
      <c r="BD478" s="6">
        <f t="shared" si="384"/>
        <v>5.7882269788075711E-3</v>
      </c>
      <c r="BE478" s="6">
        <f t="shared" si="385"/>
        <v>-6.3371894262363448E-3</v>
      </c>
      <c r="BG478">
        <f t="shared" si="386"/>
        <v>1.3518490720911313E-2</v>
      </c>
      <c r="BJ478" s="4">
        <f t="shared" si="357"/>
        <v>93.370002999999997</v>
      </c>
      <c r="BK478" s="3">
        <f t="shared" si="358"/>
        <v>-1.5410230847903685E-2</v>
      </c>
      <c r="BL478" s="3"/>
      <c r="BM478" s="3">
        <f t="shared" si="359"/>
        <v>5.3613765562983652E-3</v>
      </c>
      <c r="BN478" s="3">
        <f t="shared" si="359"/>
        <v>-1.0817561678408413E-2</v>
      </c>
      <c r="BO478" s="3">
        <f t="shared" si="360"/>
        <v>-4.3814763721172828E-3</v>
      </c>
      <c r="BP478" s="3"/>
      <c r="BQ478" s="3">
        <f t="shared" si="361"/>
        <v>5.5424431962461688E-3</v>
      </c>
      <c r="BR478" s="3">
        <f t="shared" si="361"/>
        <v>-7.3046646735200806E-3</v>
      </c>
      <c r="BS478" s="3">
        <f t="shared" si="362"/>
        <v>3.003402466840506E-3</v>
      </c>
      <c r="BT478" s="3"/>
      <c r="BU478" s="3">
        <f t="shared" si="363"/>
        <v>5.5518379996075248E-3</v>
      </c>
      <c r="BV478" s="3">
        <f t="shared" si="363"/>
        <v>-2.6322426734221159E-2</v>
      </c>
      <c r="BW478" s="3">
        <f t="shared" si="364"/>
        <v>3.587194003220201E-2</v>
      </c>
      <c r="BX478" s="3"/>
      <c r="BY478" s="3">
        <f t="shared" si="365"/>
        <v>5.7882269788075711E-3</v>
      </c>
      <c r="BZ478" s="3">
        <f t="shared" si="365"/>
        <v>-6.3371894262363448E-3</v>
      </c>
    </row>
    <row r="479" spans="1:78" s="2" customFormat="1" hidden="1">
      <c r="A479" s="11">
        <v>42513</v>
      </c>
      <c r="B479">
        <v>93.489998</v>
      </c>
      <c r="C479">
        <f t="shared" si="343"/>
        <v>96.900002000000001</v>
      </c>
      <c r="D479">
        <f t="shared" si="344"/>
        <v>86.559997999999993</v>
      </c>
      <c r="E479" s="10">
        <f t="shared" si="348"/>
        <v>1.5558635524479211E-2</v>
      </c>
      <c r="F479" s="10">
        <f t="shared" si="349"/>
        <v>3.3447912762088867E-2</v>
      </c>
      <c r="G479" s="33">
        <f t="shared" si="366"/>
        <v>0.24600362770881373</v>
      </c>
      <c r="H479" s="33">
        <f t="shared" si="367"/>
        <v>0.47597214288066508</v>
      </c>
      <c r="I479" s="10">
        <f t="shared" si="350"/>
        <v>0.47597214288066508</v>
      </c>
      <c r="J479">
        <f t="shared" si="383"/>
        <v>0.373320907654767</v>
      </c>
      <c r="K479">
        <f t="shared" si="341"/>
        <v>0.58616197155520644</v>
      </c>
      <c r="L479">
        <f t="shared" si="342"/>
        <v>-6.2071780544810363E-4</v>
      </c>
      <c r="M479">
        <f t="shared" si="387"/>
        <v>-1.0121067977403178E-4</v>
      </c>
      <c r="N479">
        <f t="shared" si="351"/>
        <v>4.6755641310666465E-4</v>
      </c>
      <c r="P479" s="2">
        <f t="shared" si="368"/>
        <v>0.11999500000000296</v>
      </c>
      <c r="Q479" s="2">
        <f t="shared" si="369"/>
        <v>0.11999500000000296</v>
      </c>
      <c r="R479" s="2">
        <f t="shared" si="370"/>
        <v>0</v>
      </c>
      <c r="S479" s="2">
        <f t="shared" si="390"/>
        <v>-0.14363645454545609</v>
      </c>
      <c r="T479" s="2">
        <f t="shared" si="391"/>
        <v>-0.12649990000000103</v>
      </c>
      <c r="U479" s="9">
        <f t="shared" si="352"/>
        <v>1.1354669414399137</v>
      </c>
      <c r="V479" s="9">
        <f t="shared" si="353"/>
        <v>53.171834197268595</v>
      </c>
      <c r="W479" s="9">
        <f t="shared" si="354"/>
        <v>0.42145349222458267</v>
      </c>
      <c r="X479" s="9">
        <f t="shared" si="392"/>
        <v>0.37987459336687113</v>
      </c>
      <c r="Y479" s="9">
        <f t="shared" si="355"/>
        <v>0.8965811286596983</v>
      </c>
      <c r="AA479" s="8">
        <f t="shared" si="356"/>
        <v>4.8918230849521542</v>
      </c>
      <c r="AD479" s="7">
        <f t="shared" si="371"/>
        <v>1.2843306844932607E-3</v>
      </c>
      <c r="AE479" s="6">
        <f t="shared" si="375"/>
        <v>-7.0629500817052122E-3</v>
      </c>
      <c r="AF479" s="6">
        <f t="shared" si="345"/>
        <v>3.9744403951073558E-3</v>
      </c>
      <c r="AG479" s="6">
        <f t="shared" si="346"/>
        <v>8.4103239306564936E-3</v>
      </c>
      <c r="AI479">
        <f t="shared" si="347"/>
        <v>1.1104167758017785E-7</v>
      </c>
      <c r="AL479" s="7">
        <f t="shared" si="376"/>
        <v>-7.8841767450971295E-3</v>
      </c>
      <c r="AM479" s="6">
        <f t="shared" si="377"/>
        <v>1.3949867345601982E-3</v>
      </c>
      <c r="AN479" s="6">
        <f t="shared" si="372"/>
        <v>4.223799783739662E-3</v>
      </c>
      <c r="AO479" s="6">
        <f t="shared" si="373"/>
        <v>-9.2625974248987074E-3</v>
      </c>
      <c r="AQ479">
        <f t="shared" si="374"/>
        <v>1.353244653876028E-7</v>
      </c>
      <c r="AT479" s="7">
        <f t="shared" si="381"/>
        <v>-4.5888774745055112E-3</v>
      </c>
      <c r="AU479" s="6">
        <f t="shared" si="382"/>
        <v>2.5534579643056814E-2</v>
      </c>
      <c r="AV479" s="6">
        <f t="shared" si="378"/>
        <v>4.3263838695302287E-3</v>
      </c>
      <c r="AW479" s="6">
        <f t="shared" si="379"/>
        <v>-2.9221955809114207E-2</v>
      </c>
      <c r="AY479">
        <f t="shared" si="380"/>
        <v>0.28681696228040243</v>
      </c>
      <c r="BB479" s="7">
        <f t="shared" si="388"/>
        <v>3.1620997102564954E-2</v>
      </c>
      <c r="BC479" s="6">
        <f t="shared" si="389"/>
        <v>4.6144792255943312E-2</v>
      </c>
      <c r="BD479" s="6">
        <f t="shared" si="384"/>
        <v>4.4129057214281455E-3</v>
      </c>
      <c r="BE479" s="6">
        <f t="shared" si="385"/>
        <v>-1.2021849716922862E-2</v>
      </c>
      <c r="BG479">
        <f t="shared" si="386"/>
        <v>4.8649392191509981E-2</v>
      </c>
      <c r="BJ479" s="4">
        <f t="shared" si="357"/>
        <v>93.489998</v>
      </c>
      <c r="BK479" s="3">
        <f t="shared" si="358"/>
        <v>1.2843306844932607E-3</v>
      </c>
      <c r="BL479" s="3"/>
      <c r="BM479" s="3">
        <f t="shared" si="359"/>
        <v>3.9744403951073558E-3</v>
      </c>
      <c r="BN479" s="3">
        <f t="shared" si="359"/>
        <v>8.4103239306564936E-3</v>
      </c>
      <c r="BO479" s="3">
        <f t="shared" si="360"/>
        <v>-7.8841767450971295E-3</v>
      </c>
      <c r="BP479" s="3"/>
      <c r="BQ479" s="3">
        <f t="shared" si="361"/>
        <v>4.223799783739662E-3</v>
      </c>
      <c r="BR479" s="3">
        <f t="shared" si="361"/>
        <v>-9.2625974248987074E-3</v>
      </c>
      <c r="BS479" s="3">
        <f t="shared" si="362"/>
        <v>-4.5888774745055112E-3</v>
      </c>
      <c r="BT479" s="3"/>
      <c r="BU479" s="3">
        <f t="shared" si="363"/>
        <v>4.3263838695302287E-3</v>
      </c>
      <c r="BV479" s="3">
        <f t="shared" si="363"/>
        <v>-2.9221955809114207E-2</v>
      </c>
      <c r="BW479" s="3">
        <f t="shared" si="364"/>
        <v>3.1620997102564954E-2</v>
      </c>
      <c r="BX479" s="3"/>
      <c r="BY479" s="3">
        <f t="shared" si="365"/>
        <v>4.4129057214281455E-3</v>
      </c>
      <c r="BZ479" s="3">
        <f t="shared" si="365"/>
        <v>-1.2021849716922862E-2</v>
      </c>
    </row>
    <row r="480" spans="1:78" s="2" customFormat="1" hidden="1">
      <c r="A480" s="11">
        <v>42520</v>
      </c>
      <c r="B480">
        <v>95</v>
      </c>
      <c r="C480">
        <f t="shared" si="343"/>
        <v>96.900002000000001</v>
      </c>
      <c r="D480">
        <f t="shared" si="344"/>
        <v>86.559997999999993</v>
      </c>
      <c r="E480" s="10">
        <f t="shared" si="348"/>
        <v>8.6001807256838973E-3</v>
      </c>
      <c r="F480" s="10">
        <f t="shared" si="349"/>
        <v>4.0406367560884261E-2</v>
      </c>
      <c r="G480" s="33">
        <f t="shared" si="366"/>
        <v>0.13598079691120435</v>
      </c>
      <c r="H480" s="33">
        <f t="shared" si="367"/>
        <v>0.57499269059851454</v>
      </c>
      <c r="I480" s="10">
        <f t="shared" si="350"/>
        <v>0.57499269059851454</v>
      </c>
      <c r="J480">
        <f t="shared" si="383"/>
        <v>0.37102796471120503</v>
      </c>
      <c r="K480">
        <f t="shared" si="341"/>
        <v>0.57949898015797185</v>
      </c>
      <c r="L480">
        <f t="shared" si="342"/>
        <v>-7.1420761213963912E-4</v>
      </c>
      <c r="M480">
        <f t="shared" si="387"/>
        <v>-1.8897086752460914E-4</v>
      </c>
      <c r="N480">
        <f t="shared" si="351"/>
        <v>4.7271307015352702E-4</v>
      </c>
      <c r="P480" s="2">
        <f t="shared" si="368"/>
        <v>1.5100020000000001</v>
      </c>
      <c r="Q480" s="2">
        <f t="shared" si="369"/>
        <v>1.5100020000000001</v>
      </c>
      <c r="R480" s="2">
        <f t="shared" si="370"/>
        <v>0</v>
      </c>
      <c r="S480" s="2">
        <f t="shared" si="390"/>
        <v>-0.11499990909091001</v>
      </c>
      <c r="T480" s="2">
        <f t="shared" si="391"/>
        <v>-0.12649990000000103</v>
      </c>
      <c r="U480" s="9">
        <f t="shared" si="352"/>
        <v>0.90909090909090906</v>
      </c>
      <c r="V480" s="9">
        <f t="shared" si="353"/>
        <v>47.61904761904762</v>
      </c>
      <c r="W480" s="9">
        <f t="shared" si="354"/>
        <v>0.47142857142857147</v>
      </c>
      <c r="X480" s="9">
        <f t="shared" si="392"/>
        <v>0</v>
      </c>
      <c r="Y480" s="9">
        <f t="shared" si="355"/>
        <v>0.9</v>
      </c>
      <c r="AA480" s="8">
        <f t="shared" si="356"/>
        <v>4.9429292492099304</v>
      </c>
      <c r="AD480" s="7">
        <f t="shared" si="371"/>
        <v>1.6022434289979116E-2</v>
      </c>
      <c r="AE480" s="6">
        <f t="shared" si="375"/>
        <v>8.6533824872361883E-3</v>
      </c>
      <c r="AF480" s="6">
        <f t="shared" si="345"/>
        <v>3.4750172244136729E-3</v>
      </c>
      <c r="AG480" s="6">
        <f t="shared" si="346"/>
        <v>7.2786476366277532E-3</v>
      </c>
      <c r="AI480">
        <f t="shared" si="347"/>
        <v>8.3169091708299493E-8</v>
      </c>
      <c r="AL480" s="7">
        <f t="shared" si="376"/>
        <v>1.8965341265685274E-3</v>
      </c>
      <c r="AM480" s="6">
        <f t="shared" si="377"/>
        <v>8.322521821558669E-4</v>
      </c>
      <c r="AN480" s="6">
        <f t="shared" si="372"/>
        <v>3.2692893793899256E-3</v>
      </c>
      <c r="AO480" s="6">
        <f t="shared" si="373"/>
        <v>1.0465234495637757E-3</v>
      </c>
      <c r="AQ480">
        <f t="shared" si="374"/>
        <v>1.727462666383067E-9</v>
      </c>
      <c r="AT480" s="7">
        <f t="shared" si="381"/>
        <v>1.228572988106761E-2</v>
      </c>
      <c r="AU480" s="6">
        <f t="shared" si="382"/>
        <v>2.1532577901337696E-2</v>
      </c>
      <c r="AV480" s="6">
        <f t="shared" si="378"/>
        <v>3.7624459569728119E-3</v>
      </c>
      <c r="AW480" s="6">
        <f t="shared" si="379"/>
        <v>-8.8009094774976239E-3</v>
      </c>
      <c r="AY480">
        <f t="shared" si="380"/>
        <v>2.6016051318281486E-2</v>
      </c>
      <c r="BB480" s="7">
        <f t="shared" si="388"/>
        <v>3.2849473724877502E-2</v>
      </c>
      <c r="BC480" s="6">
        <f t="shared" si="389"/>
        <v>4.5942198944109197E-2</v>
      </c>
      <c r="BD480" s="6">
        <f t="shared" si="384"/>
        <v>3.8264242244615341E-3</v>
      </c>
      <c r="BE480" s="6">
        <f t="shared" si="385"/>
        <v>-1.1389014232989207E-2</v>
      </c>
      <c r="BG480">
        <f t="shared" si="386"/>
        <v>4.3662349417168317E-2</v>
      </c>
      <c r="BJ480" s="4">
        <f t="shared" si="357"/>
        <v>95</v>
      </c>
      <c r="BK480" s="3">
        <f t="shared" si="358"/>
        <v>1.6022434289979116E-2</v>
      </c>
      <c r="BL480" s="3"/>
      <c r="BM480" s="3">
        <f t="shared" si="359"/>
        <v>3.4750172244136729E-3</v>
      </c>
      <c r="BN480" s="3">
        <f t="shared" si="359"/>
        <v>7.2786476366277532E-3</v>
      </c>
      <c r="BO480" s="3">
        <f t="shared" si="360"/>
        <v>1.8965341265685274E-3</v>
      </c>
      <c r="BP480" s="3"/>
      <c r="BQ480" s="3">
        <f t="shared" si="361"/>
        <v>3.2692893793899256E-3</v>
      </c>
      <c r="BR480" s="3">
        <f t="shared" si="361"/>
        <v>1.0465234495637757E-3</v>
      </c>
      <c r="BS480" s="3">
        <f t="shared" si="362"/>
        <v>1.228572988106761E-2</v>
      </c>
      <c r="BT480" s="3"/>
      <c r="BU480" s="3">
        <f t="shared" si="363"/>
        <v>3.7624459569728119E-3</v>
      </c>
      <c r="BV480" s="3">
        <f t="shared" si="363"/>
        <v>-8.8009094774976239E-3</v>
      </c>
      <c r="BW480" s="3">
        <f t="shared" si="364"/>
        <v>3.2849473724877502E-2</v>
      </c>
      <c r="BX480" s="3"/>
      <c r="BY480" s="3">
        <f t="shared" si="365"/>
        <v>3.8264242244615341E-3</v>
      </c>
      <c r="BZ480" s="3">
        <f t="shared" si="365"/>
        <v>-1.1389014232989207E-2</v>
      </c>
    </row>
    <row r="481" spans="1:78" s="2" customFormat="1" hidden="1">
      <c r="A481" s="11">
        <v>42527</v>
      </c>
      <c r="B481">
        <v>95.910004000000001</v>
      </c>
      <c r="C481">
        <f t="shared" si="343"/>
        <v>95.910004000000001</v>
      </c>
      <c r="D481">
        <f t="shared" si="344"/>
        <v>86.559997999999993</v>
      </c>
      <c r="E481" s="10">
        <f t="shared" si="348"/>
        <v>0</v>
      </c>
      <c r="F481" s="10">
        <f t="shared" si="349"/>
        <v>4.454667137597048E-2</v>
      </c>
      <c r="G481" s="33">
        <f t="shared" si="366"/>
        <v>0</v>
      </c>
      <c r="H481" s="33">
        <f t="shared" si="367"/>
        <v>0.63391024677192143</v>
      </c>
      <c r="I481" s="10">
        <f t="shared" si="350"/>
        <v>0.63391024677192143</v>
      </c>
      <c r="J481">
        <f t="shared" si="383"/>
        <v>0.38641899514473355</v>
      </c>
      <c r="K481">
        <f t="shared" si="341"/>
        <v>0.57332046977908802</v>
      </c>
      <c r="L481">
        <f t="shared" si="342"/>
        <v>-7.8753596768933157E-4</v>
      </c>
      <c r="M481">
        <f t="shared" si="387"/>
        <v>-2.8214098746816172E-4</v>
      </c>
      <c r="N481">
        <f t="shared" si="351"/>
        <v>4.5485548219905282E-4</v>
      </c>
      <c r="P481" s="2">
        <f t="shared" si="368"/>
        <v>0.9100040000000007</v>
      </c>
      <c r="Q481" s="2">
        <f t="shared" si="369"/>
        <v>0.9100040000000007</v>
      </c>
      <c r="R481" s="2">
        <f t="shared" si="370"/>
        <v>0</v>
      </c>
      <c r="S481" s="2">
        <f t="shared" si="390"/>
        <v>-0.11499990909091001</v>
      </c>
      <c r="T481" s="2">
        <f t="shared" si="391"/>
        <v>-0.11499975000000048</v>
      </c>
      <c r="U481" s="9">
        <f t="shared" si="352"/>
        <v>1.0000013834022208</v>
      </c>
      <c r="V481" s="9">
        <f t="shared" si="353"/>
        <v>50.000034585031599</v>
      </c>
      <c r="W481" s="9">
        <f t="shared" si="354"/>
        <v>0.44999968873471557</v>
      </c>
      <c r="X481" s="9">
        <f t="shared" si="392"/>
        <v>0.16288694744049831</v>
      </c>
      <c r="Y481" s="9">
        <f t="shared" si="355"/>
        <v>0.89853401747303552</v>
      </c>
      <c r="AA481" s="8">
        <f t="shared" si="356"/>
        <v>4.9354075568346838</v>
      </c>
      <c r="AD481" s="7">
        <f t="shared" si="371"/>
        <v>9.5334018450838644E-3</v>
      </c>
      <c r="AE481" s="6">
        <f t="shared" si="375"/>
        <v>1.277791806753149E-2</v>
      </c>
      <c r="AF481" s="6">
        <f t="shared" si="345"/>
        <v>1.6247304757297544E-3</v>
      </c>
      <c r="AG481" s="6">
        <f t="shared" si="346"/>
        <v>-3.2250719690394992E-3</v>
      </c>
      <c r="AI481">
        <f t="shared" si="347"/>
        <v>1.6328240510964383E-8</v>
      </c>
      <c r="AL481" s="7">
        <f t="shared" si="376"/>
        <v>2.6840166819556151E-2</v>
      </c>
      <c r="AM481" s="6">
        <f t="shared" si="377"/>
        <v>4.1177619572275665E-3</v>
      </c>
      <c r="AN481" s="6">
        <f t="shared" si="372"/>
        <v>1.4459025540758479E-3</v>
      </c>
      <c r="AO481" s="6">
        <f t="shared" si="373"/>
        <v>2.2648634819754803E-2</v>
      </c>
      <c r="AQ481">
        <f t="shared" si="374"/>
        <v>8.0908621324701839E-7</v>
      </c>
      <c r="AT481" s="7">
        <f t="shared" si="381"/>
        <v>2.5128063690921805E-2</v>
      </c>
      <c r="AU481" s="6">
        <f t="shared" si="382"/>
        <v>1.9742224970681507E-2</v>
      </c>
      <c r="AV481" s="6">
        <f t="shared" si="378"/>
        <v>1.6372940690933284E-3</v>
      </c>
      <c r="AW481" s="6">
        <f t="shared" si="379"/>
        <v>5.567139849043657E-3</v>
      </c>
      <c r="AY481">
        <f t="shared" si="380"/>
        <v>1.0409995331242344E-2</v>
      </c>
      <c r="BB481" s="7">
        <f t="shared" si="388"/>
        <v>3.6526015041759501E-2</v>
      </c>
      <c r="BC481" s="6">
        <f t="shared" si="389"/>
        <v>4.4210565321691868E-2</v>
      </c>
      <c r="BD481" s="6">
        <f t="shared" si="384"/>
        <v>1.6401018046866714E-3</v>
      </c>
      <c r="BE481" s="6">
        <f t="shared" si="385"/>
        <v>-7.2035558848492776E-3</v>
      </c>
      <c r="BG481">
        <f t="shared" si="386"/>
        <v>1.7467417027593659E-2</v>
      </c>
      <c r="BJ481" s="4">
        <f t="shared" si="357"/>
        <v>95.910004000000001</v>
      </c>
      <c r="BK481" s="3">
        <f t="shared" si="358"/>
        <v>9.5334018450838644E-3</v>
      </c>
      <c r="BL481" s="3"/>
      <c r="BM481" s="3">
        <f t="shared" si="359"/>
        <v>1.6247304757297544E-3</v>
      </c>
      <c r="BN481" s="3">
        <f t="shared" si="359"/>
        <v>-3.2250719690394992E-3</v>
      </c>
      <c r="BO481" s="3">
        <f t="shared" si="360"/>
        <v>2.6840166819556151E-2</v>
      </c>
      <c r="BP481" s="3"/>
      <c r="BQ481" s="3">
        <f t="shared" si="361"/>
        <v>1.4459025540758479E-3</v>
      </c>
      <c r="BR481" s="3">
        <f t="shared" si="361"/>
        <v>2.2648634819754803E-2</v>
      </c>
      <c r="BS481" s="3">
        <f t="shared" si="362"/>
        <v>2.5128063690921805E-2</v>
      </c>
      <c r="BT481" s="3"/>
      <c r="BU481" s="3">
        <f t="shared" si="363"/>
        <v>1.6372940690933284E-3</v>
      </c>
      <c r="BV481" s="3">
        <f t="shared" si="363"/>
        <v>5.567139849043657E-3</v>
      </c>
      <c r="BW481" s="3">
        <f t="shared" si="364"/>
        <v>3.6526015041759501E-2</v>
      </c>
      <c r="BX481" s="3"/>
      <c r="BY481" s="3">
        <f t="shared" si="365"/>
        <v>1.6401018046866714E-3</v>
      </c>
      <c r="BZ481" s="3">
        <f t="shared" si="365"/>
        <v>-7.2035558848492776E-3</v>
      </c>
    </row>
    <row r="482" spans="1:78" s="2" customFormat="1" hidden="1">
      <c r="A482" s="11">
        <v>42534</v>
      </c>
      <c r="B482">
        <v>96.150002000000001</v>
      </c>
      <c r="C482">
        <f t="shared" si="343"/>
        <v>96.150002000000001</v>
      </c>
      <c r="D482">
        <f t="shared" si="344"/>
        <v>86.559997999999993</v>
      </c>
      <c r="E482" s="10">
        <f t="shared" si="348"/>
        <v>0</v>
      </c>
      <c r="F482" s="10">
        <f t="shared" si="349"/>
        <v>4.563205988022162E-2</v>
      </c>
      <c r="G482" s="33">
        <f t="shared" si="366"/>
        <v>0</v>
      </c>
      <c r="H482" s="33">
        <f t="shared" si="367"/>
        <v>0.64935559596010772</v>
      </c>
      <c r="I482" s="10">
        <f t="shared" si="350"/>
        <v>0.64935559596010772</v>
      </c>
      <c r="J482">
        <f t="shared" si="383"/>
        <v>0.40004732378758756</v>
      </c>
      <c r="K482">
        <f t="shared" si="341"/>
        <v>0.5677962018419398</v>
      </c>
      <c r="L482">
        <f t="shared" si="342"/>
        <v>-8.3740527594155904E-4</v>
      </c>
      <c r="M482">
        <f t="shared" si="387"/>
        <v>-3.7639940841481171E-4</v>
      </c>
      <c r="N482">
        <f t="shared" si="351"/>
        <v>4.1490528077407258E-4</v>
      </c>
      <c r="P482" s="2">
        <f t="shared" si="368"/>
        <v>0.23999799999999993</v>
      </c>
      <c r="Q482" s="2">
        <f t="shared" si="369"/>
        <v>0.23999799999999993</v>
      </c>
      <c r="R482" s="2">
        <f t="shared" si="370"/>
        <v>0</v>
      </c>
      <c r="S482" s="2">
        <f t="shared" si="390"/>
        <v>-0.11499990909091001</v>
      </c>
      <c r="T482" s="2">
        <f t="shared" si="391"/>
        <v>-0.11499975000000048</v>
      </c>
      <c r="U482" s="9">
        <f t="shared" si="352"/>
        <v>1.0000013834022208</v>
      </c>
      <c r="V482" s="9">
        <f t="shared" si="353"/>
        <v>50.000034585031599</v>
      </c>
      <c r="W482" s="9">
        <f t="shared" si="354"/>
        <v>0.44999968873471557</v>
      </c>
      <c r="X482" s="9">
        <f t="shared" si="392"/>
        <v>0.16288694744049831</v>
      </c>
      <c r="Y482" s="9">
        <f t="shared" si="355"/>
        <v>0.89853401747303552</v>
      </c>
      <c r="AA482" s="8">
        <f t="shared" si="356"/>
        <v>4.9489959352761126</v>
      </c>
      <c r="AD482" s="7">
        <f t="shared" si="371"/>
        <v>2.4991993899958764E-3</v>
      </c>
      <c r="AE482" s="6">
        <f t="shared" si="375"/>
        <v>6.0163006175398704E-3</v>
      </c>
      <c r="AF482" s="6">
        <f t="shared" si="345"/>
        <v>1.7281049461793129E-3</v>
      </c>
      <c r="AG482" s="6">
        <f t="shared" si="346"/>
        <v>-3.5336655677057956E-3</v>
      </c>
      <c r="AI482">
        <f t="shared" si="347"/>
        <v>1.9602499755713537E-8</v>
      </c>
      <c r="AL482" s="7">
        <f t="shared" si="376"/>
        <v>2.805503552505886E-2</v>
      </c>
      <c r="AM482" s="6">
        <f t="shared" si="377"/>
        <v>1.2226889931521602E-2</v>
      </c>
      <c r="AN482" s="6">
        <f t="shared" si="372"/>
        <v>1.6328932998239533E-3</v>
      </c>
      <c r="AO482" s="6">
        <f t="shared" si="373"/>
        <v>1.56852446472351E-2</v>
      </c>
      <c r="AQ482">
        <f t="shared" si="374"/>
        <v>3.8805504675649426E-7</v>
      </c>
      <c r="AT482" s="7">
        <f t="shared" si="381"/>
        <v>2.4957889837434868E-2</v>
      </c>
      <c r="AU482" s="6">
        <f t="shared" si="382"/>
        <v>1.8163955805256322E-2</v>
      </c>
      <c r="AV482" s="6">
        <f t="shared" si="378"/>
        <v>1.7640601484429864E-3</v>
      </c>
      <c r="AW482" s="6">
        <f t="shared" si="379"/>
        <v>6.8506639256346799E-3</v>
      </c>
      <c r="AY482">
        <f t="shared" si="380"/>
        <v>1.5763461777880957E-2</v>
      </c>
      <c r="BB482" s="7">
        <f t="shared" si="388"/>
        <v>3.2342768676392485E-2</v>
      </c>
      <c r="BC482" s="6">
        <f t="shared" si="389"/>
        <v>4.2947121171885094E-2</v>
      </c>
      <c r="BD482" s="6">
        <f t="shared" si="384"/>
        <v>1.7670503456584405E-3</v>
      </c>
      <c r="BE482" s="6">
        <f t="shared" si="385"/>
        <v>-1.0397771502397249E-2</v>
      </c>
      <c r="BG482">
        <f t="shared" si="386"/>
        <v>3.6392791396302505E-2</v>
      </c>
      <c r="BJ482" s="4">
        <f t="shared" si="357"/>
        <v>96.150002000000001</v>
      </c>
      <c r="BK482" s="3">
        <f t="shared" si="358"/>
        <v>2.4991993899958764E-3</v>
      </c>
      <c r="BL482" s="3"/>
      <c r="BM482" s="3">
        <f t="shared" si="359"/>
        <v>1.7281049461793129E-3</v>
      </c>
      <c r="BN482" s="3">
        <f t="shared" si="359"/>
        <v>-3.5336655677057956E-3</v>
      </c>
      <c r="BO482" s="3">
        <f t="shared" si="360"/>
        <v>2.805503552505886E-2</v>
      </c>
      <c r="BP482" s="3"/>
      <c r="BQ482" s="3">
        <f t="shared" si="361"/>
        <v>1.6328932998239533E-3</v>
      </c>
      <c r="BR482" s="3">
        <f t="shared" si="361"/>
        <v>1.56852446472351E-2</v>
      </c>
      <c r="BS482" s="3">
        <f t="shared" si="362"/>
        <v>2.4957889837434868E-2</v>
      </c>
      <c r="BT482" s="3"/>
      <c r="BU482" s="3">
        <f t="shared" si="363"/>
        <v>1.7640601484429864E-3</v>
      </c>
      <c r="BV482" s="3">
        <f t="shared" si="363"/>
        <v>6.8506639256346799E-3</v>
      </c>
      <c r="BW482" s="3">
        <f t="shared" si="364"/>
        <v>3.2342768676392485E-2</v>
      </c>
      <c r="BX482" s="3"/>
      <c r="BY482" s="3">
        <f t="shared" si="365"/>
        <v>1.7670503456584405E-3</v>
      </c>
      <c r="BZ482" s="3">
        <f t="shared" si="365"/>
        <v>-1.0397771502397249E-2</v>
      </c>
    </row>
    <row r="483" spans="1:78" s="2" customFormat="1" hidden="1">
      <c r="A483" s="11">
        <v>42541</v>
      </c>
      <c r="B483">
        <v>96.269997000000004</v>
      </c>
      <c r="C483">
        <f t="shared" si="343"/>
        <v>96.269997000000004</v>
      </c>
      <c r="D483">
        <f t="shared" si="344"/>
        <v>86.559997999999993</v>
      </c>
      <c r="E483" s="10">
        <f t="shared" si="348"/>
        <v>0</v>
      </c>
      <c r="F483" s="10">
        <f t="shared" si="349"/>
        <v>4.6173720553563606E-2</v>
      </c>
      <c r="G483" s="33">
        <f t="shared" si="366"/>
        <v>0</v>
      </c>
      <c r="H483" s="33">
        <f t="shared" si="367"/>
        <v>0.65706356247026276</v>
      </c>
      <c r="I483" s="10">
        <f t="shared" si="350"/>
        <v>0.65706356247026276</v>
      </c>
      <c r="J483">
        <f t="shared" si="383"/>
        <v>0.41046084275628975</v>
      </c>
      <c r="K483">
        <f t="shared" si="341"/>
        <v>0.56278780481711532</v>
      </c>
      <c r="L483">
        <f t="shared" si="342"/>
        <v>-8.6192386914571244E-4</v>
      </c>
      <c r="M483">
        <f t="shared" si="387"/>
        <v>-4.6742290543446997E-4</v>
      </c>
      <c r="N483">
        <f t="shared" si="351"/>
        <v>3.5505086734011822E-4</v>
      </c>
      <c r="P483" s="2">
        <f t="shared" si="368"/>
        <v>0.11999500000000296</v>
      </c>
      <c r="Q483" s="2">
        <f t="shared" si="369"/>
        <v>0.11999500000000296</v>
      </c>
      <c r="R483" s="2">
        <f t="shared" si="370"/>
        <v>0</v>
      </c>
      <c r="S483" s="2">
        <f t="shared" si="390"/>
        <v>-0.10454522727272772</v>
      </c>
      <c r="T483" s="2">
        <f t="shared" si="391"/>
        <v>-0.11499975000000048</v>
      </c>
      <c r="U483" s="9">
        <f t="shared" si="352"/>
        <v>0.90909090909090917</v>
      </c>
      <c r="V483" s="9">
        <f t="shared" si="353"/>
        <v>47.61904761904762</v>
      </c>
      <c r="W483" s="9">
        <f t="shared" si="354"/>
        <v>0.47142857142857147</v>
      </c>
      <c r="X483" s="9">
        <f t="shared" si="392"/>
        <v>0</v>
      </c>
      <c r="Y483" s="9">
        <f t="shared" si="355"/>
        <v>0.9</v>
      </c>
      <c r="AA483" s="8">
        <f t="shared" si="356"/>
        <v>4.9822444650522018</v>
      </c>
      <c r="AD483" s="7">
        <f t="shared" si="371"/>
        <v>1.2472197918983413E-3</v>
      </c>
      <c r="AE483" s="6">
        <f t="shared" si="375"/>
        <v>1.8732095909471088E-3</v>
      </c>
      <c r="AF483" s="6">
        <f t="shared" si="345"/>
        <v>2.9647866586781719E-4</v>
      </c>
      <c r="AG483" s="6">
        <f t="shared" si="346"/>
        <v>-6.3857446585310288E-4</v>
      </c>
      <c r="AI483">
        <f t="shared" si="347"/>
        <v>6.4015282329603718E-10</v>
      </c>
      <c r="AL483" s="7">
        <f t="shared" si="376"/>
        <v>1.3279821026978028E-2</v>
      </c>
      <c r="AM483" s="6">
        <f t="shared" si="377"/>
        <v>1.7517889374540394E-2</v>
      </c>
      <c r="AN483" s="6">
        <f t="shared" si="372"/>
        <v>2.9353734500678824E-4</v>
      </c>
      <c r="AO483" s="6">
        <f t="shared" si="373"/>
        <v>-4.3774026505915206E-3</v>
      </c>
      <c r="AQ483">
        <f t="shared" si="374"/>
        <v>3.0223428967516829E-8</v>
      </c>
      <c r="AT483" s="7">
        <f t="shared" si="381"/>
        <v>2.1418078571859948E-2</v>
      </c>
      <c r="AU483" s="6">
        <f t="shared" si="382"/>
        <v>1.6501447777965191E-2</v>
      </c>
      <c r="AV483" s="6">
        <f t="shared" si="378"/>
        <v>2.9726675124568683E-4</v>
      </c>
      <c r="AW483" s="6">
        <f t="shared" si="379"/>
        <v>4.81119875365792E-3</v>
      </c>
      <c r="AY483">
        <f t="shared" si="380"/>
        <v>7.7748652180370734E-3</v>
      </c>
      <c r="BB483" s="7">
        <f t="shared" si="388"/>
        <v>2.4713377842451541E-2</v>
      </c>
      <c r="BC483" s="6">
        <f t="shared" si="389"/>
        <v>4.0962207707829622E-2</v>
      </c>
      <c r="BD483" s="6">
        <f t="shared" si="384"/>
        <v>3.185612847156054E-4</v>
      </c>
      <c r="BE483" s="6">
        <f t="shared" si="385"/>
        <v>-1.5533076139723177E-2</v>
      </c>
      <c r="BG483">
        <f t="shared" si="386"/>
        <v>8.1217528891758067E-2</v>
      </c>
      <c r="BJ483" s="4">
        <f t="shared" si="357"/>
        <v>96.269997000000004</v>
      </c>
      <c r="BK483" s="3">
        <f t="shared" si="358"/>
        <v>1.2472197918983413E-3</v>
      </c>
      <c r="BL483" s="3"/>
      <c r="BM483" s="3">
        <f t="shared" si="359"/>
        <v>2.9647866586781719E-4</v>
      </c>
      <c r="BN483" s="3">
        <f t="shared" si="359"/>
        <v>-6.3857446585310288E-4</v>
      </c>
      <c r="BO483" s="3">
        <f t="shared" si="360"/>
        <v>1.3279821026978028E-2</v>
      </c>
      <c r="BP483" s="3"/>
      <c r="BQ483" s="3">
        <f t="shared" si="361"/>
        <v>2.9353734500678824E-4</v>
      </c>
      <c r="BR483" s="3">
        <f t="shared" si="361"/>
        <v>-4.3774026505915206E-3</v>
      </c>
      <c r="BS483" s="3">
        <f t="shared" si="362"/>
        <v>2.1418078571859948E-2</v>
      </c>
      <c r="BT483" s="3"/>
      <c r="BU483" s="3">
        <f t="shared" si="363"/>
        <v>2.9726675124568683E-4</v>
      </c>
      <c r="BV483" s="3">
        <f t="shared" si="363"/>
        <v>4.81119875365792E-3</v>
      </c>
      <c r="BW483" s="3">
        <f t="shared" si="364"/>
        <v>2.4713377842451541E-2</v>
      </c>
      <c r="BX483" s="3"/>
      <c r="BY483" s="3">
        <f t="shared" si="365"/>
        <v>3.185612847156054E-4</v>
      </c>
      <c r="BZ483" s="3">
        <f t="shared" si="365"/>
        <v>-1.5533076139723177E-2</v>
      </c>
    </row>
    <row r="484" spans="1:78" s="2" customFormat="1" hidden="1">
      <c r="A484" s="11">
        <v>42548</v>
      </c>
      <c r="B484">
        <v>99.099997999999999</v>
      </c>
      <c r="C484">
        <f t="shared" si="343"/>
        <v>99.099997999999999</v>
      </c>
      <c r="D484">
        <f t="shared" si="344"/>
        <v>86.559997999999993</v>
      </c>
      <c r="E484" s="10">
        <f t="shared" si="348"/>
        <v>0</v>
      </c>
      <c r="F484" s="10">
        <f t="shared" si="349"/>
        <v>5.8756407992539131E-2</v>
      </c>
      <c r="G484" s="33">
        <f t="shared" si="366"/>
        <v>0</v>
      </c>
      <c r="H484" s="33">
        <f t="shared" si="367"/>
        <v>0.83611834373945393</v>
      </c>
      <c r="I484" s="10">
        <f t="shared" si="350"/>
        <v>0.83611834373945393</v>
      </c>
      <c r="J484">
        <f t="shared" si="383"/>
        <v>0.43344172391163982</v>
      </c>
      <c r="K484">
        <f t="shared" si="341"/>
        <v>0.55857281675032655</v>
      </c>
      <c r="L484">
        <f t="shared" si="342"/>
        <v>-8.5982159035917732E-4</v>
      </c>
      <c r="M484">
        <f t="shared" si="387"/>
        <v>-5.5086706976777979E-4</v>
      </c>
      <c r="N484">
        <f t="shared" si="351"/>
        <v>2.7805906853225777E-4</v>
      </c>
      <c r="P484" s="2">
        <f t="shared" si="368"/>
        <v>2.8300009999999958</v>
      </c>
      <c r="Q484" s="2">
        <f t="shared" si="369"/>
        <v>2.8300009999999958</v>
      </c>
      <c r="R484" s="2">
        <f t="shared" si="370"/>
        <v>0</v>
      </c>
      <c r="S484" s="2">
        <f t="shared" si="390"/>
        <v>-0.10454522727272772</v>
      </c>
      <c r="T484" s="2">
        <f t="shared" si="391"/>
        <v>-0.11499975000000048</v>
      </c>
      <c r="U484" s="9">
        <f t="shared" si="352"/>
        <v>0.90909090909090917</v>
      </c>
      <c r="V484" s="9">
        <f t="shared" si="353"/>
        <v>47.61904761904762</v>
      </c>
      <c r="W484" s="9">
        <f t="shared" si="354"/>
        <v>0.47142857142857147</v>
      </c>
      <c r="X484" s="9">
        <f t="shared" si="392"/>
        <v>0</v>
      </c>
      <c r="Y484" s="9">
        <f t="shared" si="355"/>
        <v>0.9</v>
      </c>
      <c r="AA484" s="8">
        <f t="shared" si="356"/>
        <v>5.0051483544087443</v>
      </c>
      <c r="AD484" s="7">
        <f t="shared" si="371"/>
        <v>2.8972708526788484E-2</v>
      </c>
      <c r="AE484" s="6">
        <f t="shared" si="375"/>
        <v>1.5109964159343413E-2</v>
      </c>
      <c r="AF484" s="6">
        <f t="shared" si="345"/>
        <v>6.774749528581145E-3</v>
      </c>
      <c r="AG484" s="6">
        <f t="shared" si="346"/>
        <v>1.37932823107928E-2</v>
      </c>
      <c r="AI484">
        <f t="shared" si="347"/>
        <v>2.9867289938026617E-7</v>
      </c>
      <c r="AL484" s="7">
        <f t="shared" si="376"/>
        <v>3.2719127708682585E-2</v>
      </c>
      <c r="AM484" s="6">
        <f t="shared" si="377"/>
        <v>2.5223537770068905E-2</v>
      </c>
      <c r="AN484" s="6">
        <f t="shared" si="372"/>
        <v>6.4611298383687992E-3</v>
      </c>
      <c r="AO484" s="6">
        <f t="shared" si="373"/>
        <v>7.1391635196266651E-3</v>
      </c>
      <c r="AQ484">
        <f t="shared" si="374"/>
        <v>8.0390624227079165E-8</v>
      </c>
      <c r="AT484" s="7">
        <f t="shared" si="381"/>
        <v>4.4149063680335131E-2</v>
      </c>
      <c r="AU484" s="6">
        <f t="shared" si="382"/>
        <v>1.8931178715507646E-2</v>
      </c>
      <c r="AV484" s="6">
        <f t="shared" si="378"/>
        <v>5.847742878255055E-3</v>
      </c>
      <c r="AW484" s="6">
        <f t="shared" si="379"/>
        <v>2.4570552916486216E-2</v>
      </c>
      <c r="AY484">
        <f t="shared" si="380"/>
        <v>0.20277580385457614</v>
      </c>
      <c r="BB484" s="7">
        <f t="shared" si="388"/>
        <v>5.4538259434834306E-2</v>
      </c>
      <c r="BC484" s="6">
        <f t="shared" si="389"/>
        <v>4.0506566986004057E-2</v>
      </c>
      <c r="BD484" s="6">
        <f t="shared" si="384"/>
        <v>6.9899700573161066E-3</v>
      </c>
      <c r="BE484" s="6">
        <f t="shared" si="385"/>
        <v>1.4371264531756585E-2</v>
      </c>
      <c r="BG484">
        <f t="shared" si="386"/>
        <v>6.952240646786563E-2</v>
      </c>
      <c r="BJ484" s="4">
        <f t="shared" si="357"/>
        <v>99.099997999999999</v>
      </c>
      <c r="BK484" s="3">
        <f t="shared" si="358"/>
        <v>2.8972708526788484E-2</v>
      </c>
      <c r="BL484" s="3"/>
      <c r="BM484" s="3">
        <f t="shared" si="359"/>
        <v>6.774749528581145E-3</v>
      </c>
      <c r="BN484" s="3">
        <f t="shared" si="359"/>
        <v>1.37932823107928E-2</v>
      </c>
      <c r="BO484" s="3">
        <f t="shared" si="360"/>
        <v>3.2719127708682585E-2</v>
      </c>
      <c r="BP484" s="3"/>
      <c r="BQ484" s="3">
        <f t="shared" si="361"/>
        <v>6.4611298383687992E-3</v>
      </c>
      <c r="BR484" s="3">
        <f t="shared" si="361"/>
        <v>7.1391635196266651E-3</v>
      </c>
      <c r="BS484" s="3">
        <f t="shared" si="362"/>
        <v>4.4149063680335131E-2</v>
      </c>
      <c r="BT484" s="3"/>
      <c r="BU484" s="3">
        <f t="shared" si="363"/>
        <v>5.847742878255055E-3</v>
      </c>
      <c r="BV484" s="3">
        <f t="shared" si="363"/>
        <v>2.4570552916486216E-2</v>
      </c>
      <c r="BW484" s="3">
        <f t="shared" si="364"/>
        <v>5.4538259434834306E-2</v>
      </c>
      <c r="BX484" s="3"/>
      <c r="BY484" s="3">
        <f t="shared" si="365"/>
        <v>6.9899700573161066E-3</v>
      </c>
      <c r="BZ484" s="3">
        <f t="shared" si="365"/>
        <v>1.4371264531756585E-2</v>
      </c>
    </row>
    <row r="485" spans="1:78" s="2" customFormat="1" hidden="1">
      <c r="A485" s="11">
        <v>42555</v>
      </c>
      <c r="B485">
        <v>101.239998</v>
      </c>
      <c r="C485">
        <f t="shared" si="343"/>
        <v>101.239998</v>
      </c>
      <c r="D485">
        <f t="shared" si="344"/>
        <v>86.559997999999993</v>
      </c>
      <c r="E485" s="10">
        <f t="shared" si="348"/>
        <v>0</v>
      </c>
      <c r="F485" s="10">
        <f t="shared" si="349"/>
        <v>6.8034890178749197E-2</v>
      </c>
      <c r="G485" s="33">
        <f t="shared" si="366"/>
        <v>0</v>
      </c>
      <c r="H485" s="33">
        <f t="shared" si="367"/>
        <v>0.96815345995920443</v>
      </c>
      <c r="I485" s="10">
        <f t="shared" si="350"/>
        <v>0.96815345995920443</v>
      </c>
      <c r="J485">
        <f t="shared" si="383"/>
        <v>0.46681928976700038</v>
      </c>
      <c r="K485">
        <f t="shared" si="341"/>
        <v>0.55540554291763067</v>
      </c>
      <c r="L485">
        <f t="shared" si="342"/>
        <v>-8.3154056426061563E-4</v>
      </c>
      <c r="M485">
        <f t="shared" si="387"/>
        <v>-6.2269002413271521E-4</v>
      </c>
      <c r="N485">
        <f t="shared" si="351"/>
        <v>1.8796548611511038E-4</v>
      </c>
      <c r="P485" s="2">
        <f t="shared" si="368"/>
        <v>2.1400000000000006</v>
      </c>
      <c r="Q485" s="2">
        <f t="shared" si="369"/>
        <v>2.1400000000000006</v>
      </c>
      <c r="R485" s="2">
        <f t="shared" si="370"/>
        <v>0</v>
      </c>
      <c r="S485" s="2">
        <f t="shared" si="390"/>
        <v>-0.10454522727272772</v>
      </c>
      <c r="T485" s="2">
        <f t="shared" si="391"/>
        <v>-9.8499650000000119E-2</v>
      </c>
      <c r="U485" s="9">
        <f t="shared" si="352"/>
        <v>1.0613766371020363</v>
      </c>
      <c r="V485" s="9">
        <f t="shared" si="353"/>
        <v>51.488729327706018</v>
      </c>
      <c r="W485" s="9">
        <f t="shared" si="354"/>
        <v>0.43660143605064583</v>
      </c>
      <c r="X485" s="9">
        <f t="shared" si="392"/>
        <v>0.26473082385363184</v>
      </c>
      <c r="Y485" s="9">
        <f t="shared" si="355"/>
        <v>0.8976174225853174</v>
      </c>
      <c r="AA485" s="8">
        <f t="shared" si="356"/>
        <v>5.0012261138890786</v>
      </c>
      <c r="AD485" s="7">
        <f t="shared" si="371"/>
        <v>2.1364494767578086E-2</v>
      </c>
      <c r="AE485" s="6">
        <f t="shared" si="375"/>
        <v>2.5168601647183285E-2</v>
      </c>
      <c r="AF485" s="6">
        <f t="shared" si="345"/>
        <v>1.9035451362190935E-3</v>
      </c>
      <c r="AG485" s="6">
        <f t="shared" si="346"/>
        <v>-3.7843837261212557E-3</v>
      </c>
      <c r="AI485">
        <f t="shared" si="347"/>
        <v>2.248282603851083E-8</v>
      </c>
      <c r="AL485" s="7">
        <f t="shared" si="376"/>
        <v>5.1584423086264944E-2</v>
      </c>
      <c r="AM485" s="6">
        <f t="shared" si="377"/>
        <v>3.1409601836746105E-2</v>
      </c>
      <c r="AN485" s="6">
        <f t="shared" si="372"/>
        <v>1.7803626277998609E-3</v>
      </c>
      <c r="AO485" s="6">
        <f t="shared" si="373"/>
        <v>1.9843333987142678E-2</v>
      </c>
      <c r="AQ485">
        <f t="shared" si="374"/>
        <v>6.2106924877806267E-7</v>
      </c>
      <c r="AT485" s="7">
        <f t="shared" si="381"/>
        <v>8.0923789295817103E-2</v>
      </c>
      <c r="AU485" s="6">
        <f t="shared" si="382"/>
        <v>2.5909642493721435E-2</v>
      </c>
      <c r="AV485" s="6">
        <f t="shared" si="378"/>
        <v>1.5615125045476716E-3</v>
      </c>
      <c r="AW485" s="6">
        <f t="shared" si="379"/>
        <v>5.4198252431081777E-2</v>
      </c>
      <c r="AY485">
        <f t="shared" si="380"/>
        <v>0.98663573068609067</v>
      </c>
      <c r="BB485" s="7">
        <f t="shared" si="388"/>
        <v>7.9211686167182715E-2</v>
      </c>
      <c r="BC485" s="6">
        <f t="shared" si="389"/>
        <v>4.2544690190101708E-2</v>
      </c>
      <c r="BD485" s="6">
        <f t="shared" si="384"/>
        <v>1.8546317993835969E-3</v>
      </c>
      <c r="BE485" s="6">
        <f t="shared" si="385"/>
        <v>3.6495536492708917E-2</v>
      </c>
      <c r="BG485">
        <f t="shared" si="386"/>
        <v>0.4483470679831536</v>
      </c>
      <c r="BJ485" s="4">
        <f t="shared" si="357"/>
        <v>101.239998</v>
      </c>
      <c r="BK485" s="3">
        <f t="shared" si="358"/>
        <v>2.1364494767578086E-2</v>
      </c>
      <c r="BL485" s="3"/>
      <c r="BM485" s="3">
        <f t="shared" si="359"/>
        <v>1.9035451362190935E-3</v>
      </c>
      <c r="BN485" s="3">
        <f t="shared" si="359"/>
        <v>-3.7843837261212557E-3</v>
      </c>
      <c r="BO485" s="3">
        <f t="shared" si="360"/>
        <v>5.1584423086264944E-2</v>
      </c>
      <c r="BP485" s="3"/>
      <c r="BQ485" s="3">
        <f t="shared" si="361"/>
        <v>1.7803626277998609E-3</v>
      </c>
      <c r="BR485" s="3">
        <f t="shared" si="361"/>
        <v>1.9843333987142678E-2</v>
      </c>
      <c r="BS485" s="3">
        <f t="shared" si="362"/>
        <v>8.0923789295817103E-2</v>
      </c>
      <c r="BT485" s="3"/>
      <c r="BU485" s="3">
        <f t="shared" si="363"/>
        <v>1.5615125045476716E-3</v>
      </c>
      <c r="BV485" s="3">
        <f t="shared" si="363"/>
        <v>5.4198252431081777E-2</v>
      </c>
      <c r="BW485" s="3">
        <f t="shared" si="364"/>
        <v>7.9211686167182715E-2</v>
      </c>
      <c r="BX485" s="3"/>
      <c r="BY485" s="3">
        <f t="shared" si="365"/>
        <v>1.8546317993835969E-3</v>
      </c>
      <c r="BZ485" s="3">
        <f t="shared" si="365"/>
        <v>3.6495536492708917E-2</v>
      </c>
    </row>
    <row r="486" spans="1:78" s="2" customFormat="1" hidden="1">
      <c r="A486" s="11">
        <v>42562</v>
      </c>
      <c r="B486">
        <v>98.739998</v>
      </c>
      <c r="C486">
        <f t="shared" si="343"/>
        <v>101.239998</v>
      </c>
      <c r="D486">
        <f t="shared" si="344"/>
        <v>86.559997999999993</v>
      </c>
      <c r="E486" s="10">
        <f t="shared" si="348"/>
        <v>1.0859013819928915E-2</v>
      </c>
      <c r="F486" s="10">
        <f t="shared" si="349"/>
        <v>5.717587635882028E-2</v>
      </c>
      <c r="G486" s="33">
        <f t="shared" si="366"/>
        <v>0.17169608407110451</v>
      </c>
      <c r="H486" s="33">
        <f t="shared" si="367"/>
        <v>0.8136269842952103</v>
      </c>
      <c r="I486" s="10">
        <f t="shared" si="350"/>
        <v>0.8136269842952103</v>
      </c>
      <c r="J486">
        <f t="shared" si="383"/>
        <v>0.48853616111188347</v>
      </c>
      <c r="K486">
        <f t="shared" si="341"/>
        <v>0.55280611317859329</v>
      </c>
      <c r="L486">
        <f t="shared" si="342"/>
        <v>-7.8115537154839054E-4</v>
      </c>
      <c r="M486">
        <f t="shared" si="387"/>
        <v>-6.7966832581150389E-4</v>
      </c>
      <c r="N486">
        <f t="shared" si="351"/>
        <v>9.1338341163197992E-5</v>
      </c>
      <c r="P486" s="2">
        <f t="shared" si="368"/>
        <v>-2.5</v>
      </c>
      <c r="Q486" s="2">
        <f t="shared" si="369"/>
        <v>0</v>
      </c>
      <c r="R486" s="2">
        <f t="shared" si="370"/>
        <v>-2.5</v>
      </c>
      <c r="S486" s="2">
        <f t="shared" si="390"/>
        <v>-0.21818159090909137</v>
      </c>
      <c r="T486" s="2">
        <f t="shared" si="391"/>
        <v>-0.22349965000000011</v>
      </c>
      <c r="U486" s="9">
        <f t="shared" si="352"/>
        <v>0.97620551490389929</v>
      </c>
      <c r="V486" s="9">
        <f t="shared" si="353"/>
        <v>49.397975440391939</v>
      </c>
      <c r="W486" s="9">
        <f t="shared" si="354"/>
        <v>0.45541822103647256</v>
      </c>
      <c r="X486" s="9">
        <f t="shared" si="392"/>
        <v>0.12169916369785867</v>
      </c>
      <c r="Y486" s="9">
        <f t="shared" si="355"/>
        <v>0.89890470752671936</v>
      </c>
      <c r="AA486" s="8">
        <f t="shared" si="356"/>
        <v>5.0429504280162387</v>
      </c>
      <c r="AD486" s="7">
        <f t="shared" si="371"/>
        <v>-2.5003803346384679E-2</v>
      </c>
      <c r="AE486" s="6">
        <f t="shared" si="375"/>
        <v>-1.8196542894032969E-3</v>
      </c>
      <c r="AF486" s="6">
        <f t="shared" si="345"/>
        <v>1.1168910622218324E-2</v>
      </c>
      <c r="AG486" s="6">
        <f t="shared" si="346"/>
        <v>-2.3168968014284065E-2</v>
      </c>
      <c r="AI486">
        <f t="shared" si="347"/>
        <v>8.4270185062310532E-7</v>
      </c>
      <c r="AL486" s="7">
        <f t="shared" si="376"/>
        <v>2.5333399947982133E-2</v>
      </c>
      <c r="AM486" s="6">
        <f t="shared" si="377"/>
        <v>3.0729192942476922E-2</v>
      </c>
      <c r="AN486" s="6">
        <f t="shared" si="372"/>
        <v>1.0979283821958688E-2</v>
      </c>
      <c r="AO486" s="6">
        <f t="shared" si="373"/>
        <v>-5.7702116449174744E-3</v>
      </c>
      <c r="AQ486">
        <f t="shared" si="374"/>
        <v>5.2516312976563448E-8</v>
      </c>
      <c r="AT486" s="7">
        <f t="shared" si="381"/>
        <v>5.4635655264939145E-2</v>
      </c>
      <c r="AU486" s="6">
        <f t="shared" si="382"/>
        <v>3.2363674093483764E-2</v>
      </c>
      <c r="AV486" s="6">
        <f t="shared" si="378"/>
        <v>1.0100796295055484E-2</v>
      </c>
      <c r="AW486" s="6">
        <f t="shared" si="379"/>
        <v>2.1272142053686473E-2</v>
      </c>
      <c r="AY486">
        <f t="shared" si="380"/>
        <v>0.1519877974939618</v>
      </c>
      <c r="BB486" s="7">
        <f t="shared" si="388"/>
        <v>5.1538509577315039E-2</v>
      </c>
      <c r="BC486" s="6">
        <f t="shared" si="389"/>
        <v>4.2982840298409188E-2</v>
      </c>
      <c r="BD486" s="6">
        <f t="shared" si="384"/>
        <v>1.0803660800938551E-2</v>
      </c>
      <c r="BE486" s="6">
        <f t="shared" si="385"/>
        <v>7.8764522369199411E-3</v>
      </c>
      <c r="BG486">
        <f t="shared" si="386"/>
        <v>2.0883155244095088E-2</v>
      </c>
      <c r="BJ486" s="4">
        <f t="shared" si="357"/>
        <v>98.739998</v>
      </c>
      <c r="BK486" s="3">
        <f t="shared" si="358"/>
        <v>-2.5003803346384679E-2</v>
      </c>
      <c r="BL486" s="3"/>
      <c r="BM486" s="3">
        <f t="shared" si="359"/>
        <v>1.1168910622218324E-2</v>
      </c>
      <c r="BN486" s="3">
        <f t="shared" si="359"/>
        <v>-2.3168968014284065E-2</v>
      </c>
      <c r="BO486" s="3">
        <f t="shared" si="360"/>
        <v>2.5333399947982133E-2</v>
      </c>
      <c r="BP486" s="3"/>
      <c r="BQ486" s="3">
        <f t="shared" si="361"/>
        <v>1.0979283821958688E-2</v>
      </c>
      <c r="BR486" s="3">
        <f t="shared" si="361"/>
        <v>-5.7702116449174744E-3</v>
      </c>
      <c r="BS486" s="3">
        <f t="shared" si="362"/>
        <v>5.4635655264939145E-2</v>
      </c>
      <c r="BT486" s="3"/>
      <c r="BU486" s="3">
        <f t="shared" si="363"/>
        <v>1.0100796295055484E-2</v>
      </c>
      <c r="BV486" s="3">
        <f t="shared" si="363"/>
        <v>2.1272142053686473E-2</v>
      </c>
      <c r="BW486" s="3">
        <f t="shared" si="364"/>
        <v>5.1538509577315039E-2</v>
      </c>
      <c r="BX486" s="3"/>
      <c r="BY486" s="3">
        <f t="shared" si="365"/>
        <v>1.0803660800938551E-2</v>
      </c>
      <c r="BZ486" s="3">
        <f t="shared" si="365"/>
        <v>7.8764522369199411E-3</v>
      </c>
    </row>
    <row r="487" spans="1:78" s="2" customFormat="1" hidden="1">
      <c r="A487" s="11">
        <v>42569</v>
      </c>
      <c r="B487">
        <v>99.120002999999997</v>
      </c>
      <c r="C487">
        <f t="shared" si="343"/>
        <v>101.239998</v>
      </c>
      <c r="D487">
        <f t="shared" si="344"/>
        <v>86.559997999999993</v>
      </c>
      <c r="E487" s="10">
        <f t="shared" si="348"/>
        <v>9.1908213941997649E-3</v>
      </c>
      <c r="F487" s="10">
        <f t="shared" si="349"/>
        <v>5.8844068784549418E-2</v>
      </c>
      <c r="G487" s="33">
        <f t="shared" si="366"/>
        <v>0.14531964586737756</v>
      </c>
      <c r="H487" s="33">
        <f t="shared" si="367"/>
        <v>0.83736577867856443</v>
      </c>
      <c r="I487" s="10">
        <f t="shared" si="350"/>
        <v>0.83736577867856443</v>
      </c>
      <c r="J487">
        <f t="shared" si="383"/>
        <v>0.50985446702361592</v>
      </c>
      <c r="K487">
        <f t="shared" si="341"/>
        <v>0.55076692330367838</v>
      </c>
      <c r="L487">
        <f t="shared" si="342"/>
        <v>-7.12600456760332E-4</v>
      </c>
      <c r="M487">
        <f t="shared" si="387"/>
        <v>-7.195338035892229E-4</v>
      </c>
      <c r="N487">
        <f t="shared" si="351"/>
        <v>-6.2400121460018044E-6</v>
      </c>
      <c r="P487" s="2">
        <f t="shared" si="368"/>
        <v>0.38000499999999704</v>
      </c>
      <c r="Q487" s="2">
        <f t="shared" si="369"/>
        <v>0.38000499999999704</v>
      </c>
      <c r="R487" s="2">
        <f t="shared" si="370"/>
        <v>0</v>
      </c>
      <c r="S487" s="2">
        <f t="shared" si="390"/>
        <v>-0.2031815000000001</v>
      </c>
      <c r="T487" s="2">
        <f t="shared" si="391"/>
        <v>-0.21699979999999996</v>
      </c>
      <c r="U487" s="9">
        <f t="shared" si="352"/>
        <v>0.93632113946648854</v>
      </c>
      <c r="V487" s="9">
        <f t="shared" si="353"/>
        <v>48.355674086400334</v>
      </c>
      <c r="W487" s="9">
        <f t="shared" si="354"/>
        <v>0.46479893322239696</v>
      </c>
      <c r="X487" s="9">
        <f t="shared" si="392"/>
        <v>5.039373939679468E-2</v>
      </c>
      <c r="Y487" s="9">
        <f t="shared" si="355"/>
        <v>0.89954645634542885</v>
      </c>
      <c r="AA487" s="8">
        <f t="shared" si="356"/>
        <v>5.0741936165792954</v>
      </c>
      <c r="AD487" s="7">
        <f t="shared" si="371"/>
        <v>3.8411550117293421E-3</v>
      </c>
      <c r="AE487" s="6">
        <f t="shared" si="375"/>
        <v>-1.0581324167327669E-2</v>
      </c>
      <c r="AF487" s="6">
        <f t="shared" si="345"/>
        <v>6.9942217918154415E-3</v>
      </c>
      <c r="AG487" s="6">
        <f t="shared" si="346"/>
        <v>1.4488034910949599E-2</v>
      </c>
      <c r="AI487">
        <f t="shared" si="347"/>
        <v>3.2951829761521879E-7</v>
      </c>
      <c r="AL487" s="7">
        <f t="shared" si="376"/>
        <v>2.0184643292286332E-4</v>
      </c>
      <c r="AM487" s="6">
        <f t="shared" si="377"/>
        <v>2.7459699293963132E-2</v>
      </c>
      <c r="AN487" s="6">
        <f t="shared" si="372"/>
        <v>6.7369216551743574E-3</v>
      </c>
      <c r="AO487" s="6">
        <f t="shared" si="373"/>
        <v>-2.763665524662913E-2</v>
      </c>
      <c r="AQ487">
        <f t="shared" si="374"/>
        <v>1.2047077495599897E-6</v>
      </c>
      <c r="AT487" s="7">
        <f t="shared" si="381"/>
        <v>4.2454375986689552E-2</v>
      </c>
      <c r="AU487" s="6">
        <f t="shared" si="382"/>
        <v>3.8244080776133144E-2</v>
      </c>
      <c r="AV487" s="6">
        <f t="shared" si="378"/>
        <v>6.3259719712422764E-3</v>
      </c>
      <c r="AW487" s="6">
        <f t="shared" si="379"/>
        <v>3.1946858794084029E-3</v>
      </c>
      <c r="AY487">
        <f t="shared" si="380"/>
        <v>3.42801407834152E-3</v>
      </c>
      <c r="BB487" s="7">
        <f t="shared" si="388"/>
        <v>5.0592633531571417E-2</v>
      </c>
      <c r="BC487" s="6">
        <f t="shared" si="389"/>
        <v>4.3936898925602846E-2</v>
      </c>
      <c r="BD487" s="6">
        <f t="shared" si="384"/>
        <v>6.375883965166783E-3</v>
      </c>
      <c r="BE487" s="6">
        <f t="shared" si="385"/>
        <v>5.5589578583748536E-3</v>
      </c>
      <c r="BG487">
        <f t="shared" si="386"/>
        <v>1.0402113614128405E-2</v>
      </c>
      <c r="BJ487" s="4">
        <f t="shared" si="357"/>
        <v>99.120002999999997</v>
      </c>
      <c r="BK487" s="3">
        <f t="shared" si="358"/>
        <v>3.8411550117293421E-3</v>
      </c>
      <c r="BL487" s="3"/>
      <c r="BM487" s="3">
        <f t="shared" si="359"/>
        <v>6.9942217918154415E-3</v>
      </c>
      <c r="BN487" s="3">
        <f t="shared" si="359"/>
        <v>1.4488034910949599E-2</v>
      </c>
      <c r="BO487" s="3">
        <f t="shared" si="360"/>
        <v>2.0184643292286332E-4</v>
      </c>
      <c r="BP487" s="3"/>
      <c r="BQ487" s="3">
        <f t="shared" si="361"/>
        <v>6.7369216551743574E-3</v>
      </c>
      <c r="BR487" s="3">
        <f t="shared" si="361"/>
        <v>-2.763665524662913E-2</v>
      </c>
      <c r="BS487" s="3">
        <f t="shared" si="362"/>
        <v>4.2454375986689552E-2</v>
      </c>
      <c r="BT487" s="3"/>
      <c r="BU487" s="3">
        <f t="shared" si="363"/>
        <v>6.3259719712422764E-3</v>
      </c>
      <c r="BV487" s="3">
        <f t="shared" si="363"/>
        <v>3.1946858794084029E-3</v>
      </c>
      <c r="BW487" s="3">
        <f t="shared" si="364"/>
        <v>5.0592633531571417E-2</v>
      </c>
      <c r="BX487" s="3"/>
      <c r="BY487" s="3">
        <f t="shared" si="365"/>
        <v>6.375883965166783E-3</v>
      </c>
      <c r="BZ487" s="3">
        <f t="shared" si="365"/>
        <v>5.5589578583748536E-3</v>
      </c>
    </row>
    <row r="488" spans="1:78" s="2" customFormat="1" hidden="1">
      <c r="A488" s="11">
        <v>42576</v>
      </c>
      <c r="B488">
        <v>100.44000200000001</v>
      </c>
      <c r="C488">
        <f t="shared" si="343"/>
        <v>101.239998</v>
      </c>
      <c r="D488">
        <f t="shared" si="344"/>
        <v>86.559997999999993</v>
      </c>
      <c r="E488" s="10">
        <f t="shared" si="348"/>
        <v>3.4454152179887966E-3</v>
      </c>
      <c r="F488" s="10">
        <f t="shared" si="349"/>
        <v>6.4589474960760382E-2</v>
      </c>
      <c r="G488" s="33">
        <f t="shared" si="366"/>
        <v>5.4476797869250693E-2</v>
      </c>
      <c r="H488" s="33">
        <f t="shared" si="367"/>
        <v>0.91912434187687864</v>
      </c>
      <c r="I488" s="10">
        <f t="shared" si="350"/>
        <v>0.91912434187687864</v>
      </c>
      <c r="J488">
        <f t="shared" si="383"/>
        <v>0.53411713458242005</v>
      </c>
      <c r="K488">
        <f t="shared" si="341"/>
        <v>0.54929661598715929</v>
      </c>
      <c r="L488">
        <f t="shared" si="342"/>
        <v>-6.2940467438798943E-4</v>
      </c>
      <c r="M488">
        <f t="shared" si="387"/>
        <v>-7.4083193460697499E-4</v>
      </c>
      <c r="N488">
        <f t="shared" si="351"/>
        <v>-1.0028453419708701E-4</v>
      </c>
      <c r="P488" s="2">
        <f t="shared" si="368"/>
        <v>1.3199990000000099</v>
      </c>
      <c r="Q488" s="2">
        <f t="shared" si="369"/>
        <v>1.3199990000000099</v>
      </c>
      <c r="R488" s="2">
        <f t="shared" si="370"/>
        <v>0</v>
      </c>
      <c r="S488" s="2">
        <f t="shared" si="390"/>
        <v>-0.2031815000000001</v>
      </c>
      <c r="T488" s="2">
        <f t="shared" si="391"/>
        <v>-0.21699979999999996</v>
      </c>
      <c r="U488" s="9">
        <f t="shared" si="352"/>
        <v>0.93632113946648854</v>
      </c>
      <c r="V488" s="9">
        <f t="shared" si="353"/>
        <v>48.355674086400334</v>
      </c>
      <c r="W488" s="9">
        <f t="shared" si="354"/>
        <v>0.46479893322239696</v>
      </c>
      <c r="X488" s="9">
        <f t="shared" si="392"/>
        <v>5.039373939679468E-2</v>
      </c>
      <c r="Y488" s="9">
        <f t="shared" si="355"/>
        <v>0.89954645634542885</v>
      </c>
      <c r="AA488" s="8">
        <f t="shared" si="356"/>
        <v>5.0983622396160495</v>
      </c>
      <c r="AD488" s="7">
        <f t="shared" si="371"/>
        <v>1.3229286614539251E-2</v>
      </c>
      <c r="AE488" s="6">
        <f t="shared" si="375"/>
        <v>8.5352208131342956E-3</v>
      </c>
      <c r="AF488" s="6">
        <f t="shared" si="345"/>
        <v>2.2803149610768256E-3</v>
      </c>
      <c r="AG488" s="6">
        <f t="shared" si="346"/>
        <v>4.653412142921351E-3</v>
      </c>
      <c r="AI488">
        <f t="shared" si="347"/>
        <v>3.3994104508458215E-8</v>
      </c>
      <c r="AL488" s="7">
        <f t="shared" si="376"/>
        <v>-7.9333617201158974E-3</v>
      </c>
      <c r="AM488" s="6">
        <f t="shared" si="377"/>
        <v>1.7296576936763512E-2</v>
      </c>
      <c r="AN488" s="6">
        <f t="shared" si="372"/>
        <v>2.0866431568231794E-3</v>
      </c>
      <c r="AO488" s="6">
        <f t="shared" si="373"/>
        <v>-2.556588077061623E-2</v>
      </c>
      <c r="AQ488">
        <f t="shared" si="374"/>
        <v>1.0309373179453702E-6</v>
      </c>
      <c r="AT488" s="7">
        <f t="shared" si="381"/>
        <v>4.6150260756144819E-2</v>
      </c>
      <c r="AU488" s="6">
        <f t="shared" si="382"/>
        <v>4.2477147135517791E-2</v>
      </c>
      <c r="AV488" s="6">
        <f t="shared" si="378"/>
        <v>1.9217653873701993E-3</v>
      </c>
      <c r="AW488" s="6">
        <f t="shared" si="379"/>
        <v>2.2706255875283021E-3</v>
      </c>
      <c r="AY488">
        <f t="shared" si="380"/>
        <v>1.7317186240568649E-3</v>
      </c>
      <c r="BB488" s="7">
        <f t="shared" si="388"/>
        <v>5.7580196727797392E-2</v>
      </c>
      <c r="BC488" s="6">
        <f t="shared" si="389"/>
        <v>4.4768828395801603E-2</v>
      </c>
      <c r="BD488" s="6">
        <f t="shared" si="384"/>
        <v>1.6980947171091271E-3</v>
      </c>
      <c r="BE488" s="6">
        <f t="shared" si="385"/>
        <v>1.0418278372987186E-2</v>
      </c>
      <c r="BG488">
        <f t="shared" si="386"/>
        <v>3.6536483379897233E-2</v>
      </c>
      <c r="BJ488" s="4">
        <f t="shared" si="357"/>
        <v>100.44000200000001</v>
      </c>
      <c r="BK488" s="3">
        <f t="shared" si="358"/>
        <v>1.3229286614539251E-2</v>
      </c>
      <c r="BL488" s="3"/>
      <c r="BM488" s="3">
        <f t="shared" si="359"/>
        <v>2.2803149610768256E-3</v>
      </c>
      <c r="BN488" s="3">
        <f t="shared" si="359"/>
        <v>4.653412142921351E-3</v>
      </c>
      <c r="BO488" s="3">
        <f t="shared" si="360"/>
        <v>-7.9333617201158974E-3</v>
      </c>
      <c r="BP488" s="3"/>
      <c r="BQ488" s="3">
        <f t="shared" si="361"/>
        <v>2.0866431568231794E-3</v>
      </c>
      <c r="BR488" s="3">
        <f t="shared" si="361"/>
        <v>-2.556588077061623E-2</v>
      </c>
      <c r="BS488" s="3">
        <f t="shared" si="362"/>
        <v>4.6150260756144819E-2</v>
      </c>
      <c r="BT488" s="3"/>
      <c r="BU488" s="3">
        <f t="shared" si="363"/>
        <v>1.9217653873701993E-3</v>
      </c>
      <c r="BV488" s="3">
        <f t="shared" si="363"/>
        <v>2.2706255875283021E-3</v>
      </c>
      <c r="BW488" s="3">
        <f t="shared" si="364"/>
        <v>5.7580196727797392E-2</v>
      </c>
      <c r="BX488" s="3"/>
      <c r="BY488" s="3">
        <f t="shared" si="365"/>
        <v>1.6980947171091271E-3</v>
      </c>
      <c r="BZ488" s="3">
        <f t="shared" si="365"/>
        <v>1.0418278372987186E-2</v>
      </c>
    </row>
    <row r="489" spans="1:78" s="2" customFormat="1" hidden="1">
      <c r="A489" s="11">
        <v>42583</v>
      </c>
      <c r="B489">
        <v>98.220000999999996</v>
      </c>
      <c r="C489">
        <f t="shared" si="343"/>
        <v>101.239998</v>
      </c>
      <c r="D489">
        <f t="shared" si="344"/>
        <v>86.559997999999993</v>
      </c>
      <c r="E489" s="10">
        <f t="shared" si="348"/>
        <v>1.315219368947756E-2</v>
      </c>
      <c r="F489" s="10">
        <f t="shared" si="349"/>
        <v>5.4882696489271708E-2</v>
      </c>
      <c r="G489" s="33">
        <f t="shared" si="366"/>
        <v>0.20795444143221209</v>
      </c>
      <c r="H489" s="33">
        <f t="shared" si="367"/>
        <v>0.78099446267021455</v>
      </c>
      <c r="I489" s="10">
        <f t="shared" si="350"/>
        <v>0.78099446267021455</v>
      </c>
      <c r="J489">
        <f t="shared" si="383"/>
        <v>0.55545529158415896</v>
      </c>
      <c r="K489">
        <f t="shared" si="341"/>
        <v>0.54831286098104304</v>
      </c>
      <c r="L489">
        <f t="shared" si="342"/>
        <v>-5.3906245221619991E-4</v>
      </c>
      <c r="M489">
        <f t="shared" si="387"/>
        <v>-7.4321596726336823E-4</v>
      </c>
      <c r="N489">
        <f t="shared" si="351"/>
        <v>-1.8373816354245149E-4</v>
      </c>
      <c r="P489" s="2">
        <f t="shared" si="368"/>
        <v>-2.2200010000000105</v>
      </c>
      <c r="Q489" s="2">
        <f t="shared" si="369"/>
        <v>0</v>
      </c>
      <c r="R489" s="2">
        <f t="shared" si="370"/>
        <v>-2.2200010000000105</v>
      </c>
      <c r="S489" s="2">
        <f t="shared" si="390"/>
        <v>-0.29818168181818228</v>
      </c>
      <c r="T489" s="2">
        <f t="shared" si="391"/>
        <v>-0.32799985000000048</v>
      </c>
      <c r="U489" s="9">
        <f t="shared" si="352"/>
        <v>0.90909090909090917</v>
      </c>
      <c r="V489" s="9">
        <f t="shared" si="353"/>
        <v>47.61904761904762</v>
      </c>
      <c r="W489" s="9">
        <f t="shared" si="354"/>
        <v>0.47142857142857147</v>
      </c>
      <c r="X489" s="9">
        <f t="shared" si="392"/>
        <v>0</v>
      </c>
      <c r="Y489" s="9">
        <f t="shared" si="355"/>
        <v>0.9</v>
      </c>
      <c r="AA489" s="8">
        <f t="shared" si="356"/>
        <v>5.1267001248491884</v>
      </c>
      <c r="AD489" s="7">
        <f t="shared" si="371"/>
        <v>-2.2350683409445408E-2</v>
      </c>
      <c r="AE489" s="6">
        <f t="shared" si="375"/>
        <v>-4.5606983974530784E-3</v>
      </c>
      <c r="AF489" s="6">
        <f t="shared" si="345"/>
        <v>8.6645589306757944E-3</v>
      </c>
      <c r="AG489" s="6">
        <f t="shared" si="346"/>
        <v>-1.7764635587668231E-2</v>
      </c>
      <c r="AI489">
        <f t="shared" si="347"/>
        <v>4.9541958801043742E-7</v>
      </c>
      <c r="AL489" s="7">
        <f t="shared" si="376"/>
        <v>-5.2802417831766093E-3</v>
      </c>
      <c r="AM489" s="6">
        <f t="shared" si="377"/>
        <v>3.0804107194031226E-3</v>
      </c>
      <c r="AN489" s="6">
        <f t="shared" si="372"/>
        <v>8.2240637882196998E-3</v>
      </c>
      <c r="AO489" s="6">
        <f t="shared" si="373"/>
        <v>-8.4118097502174933E-3</v>
      </c>
      <c r="AQ489">
        <f t="shared" si="374"/>
        <v>1.1160653513226197E-7</v>
      </c>
      <c r="AT489" s="7">
        <f t="shared" si="381"/>
        <v>2.1300377956703687E-2</v>
      </c>
      <c r="AU489" s="6">
        <f t="shared" si="382"/>
        <v>4.1998686418740529E-2</v>
      </c>
      <c r="AV489" s="6">
        <f t="shared" si="378"/>
        <v>7.5076723619086913E-3</v>
      </c>
      <c r="AW489" s="6">
        <f t="shared" si="379"/>
        <v>-2.2206360323623112E-2</v>
      </c>
      <c r="AY489">
        <f t="shared" si="380"/>
        <v>0.16563077632020989</v>
      </c>
      <c r="BB489" s="7">
        <f t="shared" si="388"/>
        <v>5.0639744166255649E-2</v>
      </c>
      <c r="BC489" s="6">
        <f t="shared" si="389"/>
        <v>4.4835466835433706E-2</v>
      </c>
      <c r="BD489" s="6">
        <f t="shared" si="384"/>
        <v>6.7840770916610038E-3</v>
      </c>
      <c r="BE489" s="6">
        <f t="shared" si="385"/>
        <v>3.2321257480162693E-3</v>
      </c>
      <c r="BG489">
        <f t="shared" si="386"/>
        <v>3.516505713369152E-3</v>
      </c>
      <c r="BJ489" s="4">
        <f t="shared" si="357"/>
        <v>98.220000999999996</v>
      </c>
      <c r="BK489" s="3">
        <f t="shared" si="358"/>
        <v>-2.2350683409445408E-2</v>
      </c>
      <c r="BL489" s="3"/>
      <c r="BM489" s="3">
        <f t="shared" si="359"/>
        <v>8.6645589306757944E-3</v>
      </c>
      <c r="BN489" s="3">
        <f t="shared" si="359"/>
        <v>-1.7764635587668231E-2</v>
      </c>
      <c r="BO489" s="3">
        <f t="shared" si="360"/>
        <v>-5.2802417831766093E-3</v>
      </c>
      <c r="BP489" s="3"/>
      <c r="BQ489" s="3">
        <f t="shared" si="361"/>
        <v>8.2240637882196998E-3</v>
      </c>
      <c r="BR489" s="3">
        <f t="shared" si="361"/>
        <v>-8.4118097502174933E-3</v>
      </c>
      <c r="BS489" s="3">
        <f t="shared" si="362"/>
        <v>2.1300377956703687E-2</v>
      </c>
      <c r="BT489" s="3"/>
      <c r="BU489" s="3">
        <f t="shared" si="363"/>
        <v>7.5076723619086913E-3</v>
      </c>
      <c r="BV489" s="3">
        <f t="shared" si="363"/>
        <v>-2.2206360323623112E-2</v>
      </c>
      <c r="BW489" s="3">
        <f t="shared" si="364"/>
        <v>5.0639744166255649E-2</v>
      </c>
      <c r="BX489" s="3"/>
      <c r="BY489" s="3">
        <f t="shared" si="365"/>
        <v>6.7840770916610038E-3</v>
      </c>
      <c r="BZ489" s="3">
        <f t="shared" si="365"/>
        <v>3.2321257480162693E-3</v>
      </c>
    </row>
    <row r="490" spans="1:78" s="2" customFormat="1" hidden="1">
      <c r="A490" s="11">
        <v>42590</v>
      </c>
      <c r="B490">
        <v>99.709998999999996</v>
      </c>
      <c r="C490">
        <f t="shared" si="343"/>
        <v>101.239998</v>
      </c>
      <c r="D490">
        <f t="shared" si="344"/>
        <v>86.559997999999993</v>
      </c>
      <c r="E490" s="10">
        <f t="shared" si="348"/>
        <v>6.6134160064710186E-3</v>
      </c>
      <c r="F490" s="10">
        <f t="shared" si="349"/>
        <v>6.1421474172278182E-2</v>
      </c>
      <c r="G490" s="33">
        <f t="shared" si="366"/>
        <v>0.10456728847331639</v>
      </c>
      <c r="H490" s="33">
        <f t="shared" si="367"/>
        <v>0.87404290033321985</v>
      </c>
      <c r="I490" s="10">
        <f t="shared" si="350"/>
        <v>0.87404290033321985</v>
      </c>
      <c r="J490">
        <f t="shared" si="383"/>
        <v>0.58259647959228766</v>
      </c>
      <c r="K490">
        <f t="shared" ref="K490:K553" si="393">AVERAGE(J451:J490)</f>
        <v>0.54758808458369979</v>
      </c>
      <c r="L490">
        <f t="shared" ref="L490:L553" si="394">SLOPE(K480:K490,A480:A490)</f>
        <v>-4.4791186652790775E-4</v>
      </c>
      <c r="M490">
        <f t="shared" si="387"/>
        <v>-7.2750633645244126E-4</v>
      </c>
      <c r="N490">
        <f t="shared" si="351"/>
        <v>-2.5163502293208017E-4</v>
      </c>
      <c r="P490" s="2">
        <f t="shared" si="368"/>
        <v>1.4899979999999999</v>
      </c>
      <c r="Q490" s="2">
        <f t="shared" si="369"/>
        <v>1.4899979999999999</v>
      </c>
      <c r="R490" s="2">
        <f t="shared" si="370"/>
        <v>0</v>
      </c>
      <c r="S490" s="2">
        <f t="shared" si="390"/>
        <v>-0.29818168181818228</v>
      </c>
      <c r="T490" s="2">
        <f t="shared" si="391"/>
        <v>-0.32799985000000048</v>
      </c>
      <c r="U490" s="9">
        <f t="shared" si="352"/>
        <v>0.90909090909090917</v>
      </c>
      <c r="V490" s="9">
        <f t="shared" si="353"/>
        <v>47.61904761904762</v>
      </c>
      <c r="W490" s="9">
        <f t="shared" si="354"/>
        <v>0.47142857142857147</v>
      </c>
      <c r="X490" s="9">
        <f t="shared" si="392"/>
        <v>0</v>
      </c>
      <c r="Y490" s="9">
        <f t="shared" si="355"/>
        <v>0.9</v>
      </c>
      <c r="AA490" s="8">
        <f t="shared" si="356"/>
        <v>5.1537734159979269</v>
      </c>
      <c r="AD490" s="7">
        <f t="shared" si="371"/>
        <v>1.5056092019292923E-2</v>
      </c>
      <c r="AE490" s="6">
        <f t="shared" si="375"/>
        <v>-3.6472956950762423E-3</v>
      </c>
      <c r="AF490" s="6">
        <f t="shared" si="345"/>
        <v>9.1237814585305825E-3</v>
      </c>
      <c r="AG490" s="6">
        <f t="shared" si="346"/>
        <v>1.8722648505102708E-2</v>
      </c>
      <c r="AI490">
        <f t="shared" si="347"/>
        <v>5.5029445376079223E-7</v>
      </c>
      <c r="AL490" s="7">
        <f t="shared" si="376"/>
        <v>5.9346952243867586E-3</v>
      </c>
      <c r="AM490" s="6">
        <f t="shared" si="377"/>
        <v>-1.7692654614957211E-3</v>
      </c>
      <c r="AN490" s="6">
        <f t="shared" si="372"/>
        <v>8.6909502743756448E-3</v>
      </c>
      <c r="AO490" s="6">
        <f t="shared" si="373"/>
        <v>7.7317085018278747E-3</v>
      </c>
      <c r="AQ490">
        <f t="shared" si="374"/>
        <v>9.4289142519301954E-8</v>
      </c>
      <c r="AT490" s="7">
        <f t="shared" si="381"/>
        <v>3.510925018409819E-2</v>
      </c>
      <c r="AU490" s="6">
        <f t="shared" si="382"/>
        <v>4.3267606462073449E-2</v>
      </c>
      <c r="AV490" s="6">
        <f t="shared" si="378"/>
        <v>7.9621800571348308E-3</v>
      </c>
      <c r="AW490" s="6">
        <f t="shared" si="379"/>
        <v>-9.6479755044967322E-3</v>
      </c>
      <c r="AY490">
        <f t="shared" si="380"/>
        <v>3.1265016111288874E-2</v>
      </c>
      <c r="BB490" s="7">
        <f t="shared" si="388"/>
        <v>6.4411505501055316E-2</v>
      </c>
      <c r="BC490" s="6">
        <f t="shared" si="389"/>
        <v>4.7213763957838155E-2</v>
      </c>
      <c r="BD490" s="6">
        <f t="shared" si="384"/>
        <v>7.2817250129068797E-3</v>
      </c>
      <c r="BE490" s="6">
        <f t="shared" si="385"/>
        <v>1.4669510067161308E-2</v>
      </c>
      <c r="BG490">
        <f t="shared" si="386"/>
        <v>7.2437932857171997E-2</v>
      </c>
      <c r="BJ490" s="4">
        <f t="shared" si="357"/>
        <v>99.709998999999996</v>
      </c>
      <c r="BK490" s="3">
        <f t="shared" si="358"/>
        <v>1.5056092019292923E-2</v>
      </c>
      <c r="BL490" s="3"/>
      <c r="BM490" s="3">
        <f t="shared" si="359"/>
        <v>9.1237814585305825E-3</v>
      </c>
      <c r="BN490" s="3">
        <f t="shared" si="359"/>
        <v>1.8722648505102708E-2</v>
      </c>
      <c r="BO490" s="3">
        <f t="shared" si="360"/>
        <v>5.9346952243867586E-3</v>
      </c>
      <c r="BP490" s="3"/>
      <c r="BQ490" s="3">
        <f t="shared" si="361"/>
        <v>8.6909502743756448E-3</v>
      </c>
      <c r="BR490" s="3">
        <f t="shared" si="361"/>
        <v>7.7317085018278747E-3</v>
      </c>
      <c r="BS490" s="3">
        <f t="shared" si="362"/>
        <v>3.510925018409819E-2</v>
      </c>
      <c r="BT490" s="3"/>
      <c r="BU490" s="3">
        <f t="shared" si="363"/>
        <v>7.9621800571348308E-3</v>
      </c>
      <c r="BV490" s="3">
        <f t="shared" si="363"/>
        <v>-9.6479755044967322E-3</v>
      </c>
      <c r="BW490" s="3">
        <f t="shared" si="364"/>
        <v>6.4411505501055316E-2</v>
      </c>
      <c r="BX490" s="3"/>
      <c r="BY490" s="3">
        <f t="shared" si="365"/>
        <v>7.2817250129068797E-3</v>
      </c>
      <c r="BZ490" s="3">
        <f t="shared" si="365"/>
        <v>1.4669510067161308E-2</v>
      </c>
    </row>
    <row r="491" spans="1:78" s="2" customFormat="1" hidden="1">
      <c r="A491" s="11">
        <v>42597</v>
      </c>
      <c r="B491">
        <v>99.199996999999996</v>
      </c>
      <c r="C491">
        <f t="shared" si="343"/>
        <v>101.239998</v>
      </c>
      <c r="D491">
        <f t="shared" si="344"/>
        <v>86.809997999999993</v>
      </c>
      <c r="E491" s="10">
        <f t="shared" si="348"/>
        <v>8.8404688864400349E-3</v>
      </c>
      <c r="F491" s="10">
        <f t="shared" si="349"/>
        <v>5.7941912804844273E-2</v>
      </c>
      <c r="G491" s="33">
        <f t="shared" si="366"/>
        <v>0.13978008632501476</v>
      </c>
      <c r="H491" s="33">
        <f t="shared" si="367"/>
        <v>0.82452787402582439</v>
      </c>
      <c r="I491" s="10">
        <f t="shared" si="350"/>
        <v>0.82452787402582439</v>
      </c>
      <c r="J491">
        <f t="shared" si="383"/>
        <v>0.59961024209869518</v>
      </c>
      <c r="K491">
        <f t="shared" si="393"/>
        <v>0.54711789246918641</v>
      </c>
      <c r="L491">
        <f t="shared" si="394"/>
        <v>-3.6163793276749578E-4</v>
      </c>
      <c r="M491">
        <f t="shared" si="387"/>
        <v>-6.954545474186102E-4</v>
      </c>
      <c r="N491">
        <f t="shared" si="351"/>
        <v>-3.0043495318600298E-4</v>
      </c>
      <c r="P491" s="2">
        <f t="shared" si="368"/>
        <v>-0.51000200000000007</v>
      </c>
      <c r="Q491" s="2">
        <f t="shared" si="369"/>
        <v>0</v>
      </c>
      <c r="R491" s="2">
        <f t="shared" si="370"/>
        <v>-0.51000200000000007</v>
      </c>
      <c r="S491" s="2">
        <f t="shared" si="390"/>
        <v>-0.32136359090909133</v>
      </c>
      <c r="T491" s="2">
        <f t="shared" si="391"/>
        <v>-0.35349995000000051</v>
      </c>
      <c r="U491" s="9">
        <f t="shared" si="352"/>
        <v>0.90909090909090895</v>
      </c>
      <c r="V491" s="9">
        <f t="shared" si="353"/>
        <v>47.619047619047613</v>
      </c>
      <c r="W491" s="9">
        <f t="shared" si="354"/>
        <v>0.47142857142857147</v>
      </c>
      <c r="X491" s="9">
        <f t="shared" si="392"/>
        <v>0</v>
      </c>
      <c r="Y491" s="9">
        <f t="shared" si="355"/>
        <v>0.9</v>
      </c>
      <c r="AA491" s="8">
        <f t="shared" si="356"/>
        <v>5.1707383785740806</v>
      </c>
      <c r="AD491" s="7">
        <f t="shared" si="371"/>
        <v>-5.1279787627259961E-3</v>
      </c>
      <c r="AE491" s="6">
        <f t="shared" si="375"/>
        <v>4.9640566282834631E-3</v>
      </c>
      <c r="AF491" s="6">
        <f t="shared" si="345"/>
        <v>4.9589238345285249E-3</v>
      </c>
      <c r="AG491" s="6">
        <f t="shared" si="346"/>
        <v>-1.0108375852284555E-2</v>
      </c>
      <c r="AI491">
        <f t="shared" si="347"/>
        <v>1.6040700529207142E-7</v>
      </c>
      <c r="AL491" s="7">
        <f t="shared" si="376"/>
        <v>-1.2422570152878488E-2</v>
      </c>
      <c r="AM491" s="6">
        <f t="shared" si="377"/>
        <v>-4.9253696079460587E-3</v>
      </c>
      <c r="AN491" s="6">
        <f t="shared" si="372"/>
        <v>4.6810138397321167E-3</v>
      </c>
      <c r="AO491" s="6">
        <f t="shared" si="373"/>
        <v>-7.4272802022007185E-3</v>
      </c>
      <c r="AQ491">
        <f t="shared" si="374"/>
        <v>8.7010238488963321E-8</v>
      </c>
      <c r="AT491" s="7">
        <f t="shared" si="381"/>
        <v>1.0085628945836712E-3</v>
      </c>
      <c r="AU491" s="6">
        <f t="shared" si="382"/>
        <v>4.0716417002413914E-2</v>
      </c>
      <c r="AV491" s="6">
        <f t="shared" si="378"/>
        <v>4.2359738047916106E-3</v>
      </c>
      <c r="AW491" s="6">
        <f t="shared" si="379"/>
        <v>-4.1054913574992045E-2</v>
      </c>
      <c r="AY491">
        <f t="shared" si="380"/>
        <v>0.56613050527815878</v>
      </c>
      <c r="BB491" s="7">
        <f t="shared" si="388"/>
        <v>4.3261092448350254E-2</v>
      </c>
      <c r="BC491" s="6">
        <f t="shared" si="389"/>
        <v>4.8183771903320266E-2</v>
      </c>
      <c r="BD491" s="6">
        <f t="shared" si="384"/>
        <v>3.9544177607583842E-3</v>
      </c>
      <c r="BE491" s="6">
        <f t="shared" si="385"/>
        <v>-7.143367345360245E-3</v>
      </c>
      <c r="BG491">
        <f t="shared" si="386"/>
        <v>1.7176742209789177E-2</v>
      </c>
      <c r="BJ491" s="4">
        <f t="shared" si="357"/>
        <v>99.199996999999996</v>
      </c>
      <c r="BK491" s="3">
        <f t="shared" si="358"/>
        <v>-5.1279787627259961E-3</v>
      </c>
      <c r="BL491" s="3"/>
      <c r="BM491" s="3">
        <f t="shared" si="359"/>
        <v>4.9589238345285249E-3</v>
      </c>
      <c r="BN491" s="3">
        <f t="shared" si="359"/>
        <v>-1.0108375852284555E-2</v>
      </c>
      <c r="BO491" s="3">
        <f t="shared" si="360"/>
        <v>-1.2422570152878488E-2</v>
      </c>
      <c r="BP491" s="3"/>
      <c r="BQ491" s="3">
        <f t="shared" si="361"/>
        <v>4.6810138397321167E-3</v>
      </c>
      <c r="BR491" s="3">
        <f t="shared" si="361"/>
        <v>-7.4272802022007185E-3</v>
      </c>
      <c r="BS491" s="3">
        <f t="shared" si="362"/>
        <v>1.0085628945836712E-3</v>
      </c>
      <c r="BT491" s="3"/>
      <c r="BU491" s="3">
        <f t="shared" si="363"/>
        <v>4.2359738047916106E-3</v>
      </c>
      <c r="BV491" s="3">
        <f t="shared" si="363"/>
        <v>-4.1054913574992045E-2</v>
      </c>
      <c r="BW491" s="3">
        <f t="shared" si="364"/>
        <v>4.3261092448350254E-2</v>
      </c>
      <c r="BX491" s="3"/>
      <c r="BY491" s="3">
        <f t="shared" si="365"/>
        <v>3.9544177607583842E-3</v>
      </c>
      <c r="BZ491" s="3">
        <f t="shared" si="365"/>
        <v>-7.143367345360245E-3</v>
      </c>
    </row>
    <row r="492" spans="1:78" s="2" customFormat="1" hidden="1">
      <c r="A492" s="11">
        <v>42604</v>
      </c>
      <c r="B492">
        <v>99.099997999999999</v>
      </c>
      <c r="C492">
        <f t="shared" si="343"/>
        <v>101.239998</v>
      </c>
      <c r="D492">
        <f t="shared" si="344"/>
        <v>86.809997999999993</v>
      </c>
      <c r="E492" s="10">
        <f t="shared" si="348"/>
        <v>9.2784821862100589E-3</v>
      </c>
      <c r="F492" s="10">
        <f t="shared" si="349"/>
        <v>5.7503899505074174E-2</v>
      </c>
      <c r="G492" s="33">
        <f t="shared" si="366"/>
        <v>0.14670568468861167</v>
      </c>
      <c r="H492" s="33">
        <f t="shared" si="367"/>
        <v>0.81829483549858617</v>
      </c>
      <c r="I492" s="10">
        <f t="shared" si="350"/>
        <v>0.81829483549858617</v>
      </c>
      <c r="J492">
        <f t="shared" si="383"/>
        <v>0.61218191860278603</v>
      </c>
      <c r="K492">
        <f t="shared" si="393"/>
        <v>0.54676836803746831</v>
      </c>
      <c r="L492">
        <f t="shared" si="394"/>
        <v>-2.8372451425787355E-4</v>
      </c>
      <c r="M492">
        <f t="shared" si="387"/>
        <v>-6.4965350619756849E-4</v>
      </c>
      <c r="N492">
        <f t="shared" si="351"/>
        <v>-3.2933609274572544E-4</v>
      </c>
      <c r="P492" s="2">
        <f t="shared" si="368"/>
        <v>-9.999899999999684E-2</v>
      </c>
      <c r="Q492" s="2">
        <f t="shared" si="369"/>
        <v>0</v>
      </c>
      <c r="R492" s="2">
        <f t="shared" si="370"/>
        <v>-9.999899999999684E-2</v>
      </c>
      <c r="S492" s="2">
        <f t="shared" si="390"/>
        <v>-0.32590900000000028</v>
      </c>
      <c r="T492" s="2">
        <f t="shared" si="391"/>
        <v>-0.35849990000000032</v>
      </c>
      <c r="U492" s="9">
        <f t="shared" si="352"/>
        <v>0.90909090909090906</v>
      </c>
      <c r="V492" s="9">
        <f t="shared" si="353"/>
        <v>47.61904761904762</v>
      </c>
      <c r="W492" s="9">
        <f t="shared" si="354"/>
        <v>0.47142857142857147</v>
      </c>
      <c r="X492" s="9">
        <f t="shared" si="392"/>
        <v>4.8609311561750908E-16</v>
      </c>
      <c r="Y492" s="9">
        <f t="shared" si="355"/>
        <v>0.9</v>
      </c>
      <c r="AA492" s="8">
        <f t="shared" si="356"/>
        <v>5.1832811539386121</v>
      </c>
      <c r="AD492" s="7">
        <f t="shared" si="371"/>
        <v>-1.0085628945837991E-3</v>
      </c>
      <c r="AE492" s="6">
        <f t="shared" si="375"/>
        <v>-3.0682708286548978E-3</v>
      </c>
      <c r="AF492" s="6">
        <f t="shared" si="345"/>
        <v>1.0128134720739656E-3</v>
      </c>
      <c r="AG492" s="6">
        <f t="shared" si="346"/>
        <v>2.0671507070260855E-3</v>
      </c>
      <c r="AI492">
        <f t="shared" si="347"/>
        <v>6.7081821751309966E-9</v>
      </c>
      <c r="AL492" s="7">
        <f t="shared" si="376"/>
        <v>8.9195503619830859E-3</v>
      </c>
      <c r="AM492" s="6">
        <f t="shared" si="377"/>
        <v>-7.1214158742131332E-4</v>
      </c>
      <c r="AN492" s="6">
        <f t="shared" si="372"/>
        <v>9.5456834042428895E-4</v>
      </c>
      <c r="AO492" s="6">
        <f t="shared" si="373"/>
        <v>9.6395515282548128E-3</v>
      </c>
      <c r="AQ492">
        <f t="shared" si="374"/>
        <v>1.4656301840044118E-7</v>
      </c>
      <c r="AT492" s="7">
        <f t="shared" si="381"/>
        <v>-2.1364494767578217E-2</v>
      </c>
      <c r="AU492" s="6">
        <f t="shared" si="382"/>
        <v>3.2527222196424746E-2</v>
      </c>
      <c r="AV492" s="6">
        <f t="shared" si="378"/>
        <v>8.0174168077937018E-4</v>
      </c>
      <c r="AW492" s="6">
        <f t="shared" si="379"/>
        <v>-5.5075775553800513E-2</v>
      </c>
      <c r="AY492">
        <f t="shared" si="380"/>
        <v>1.0188435850283848</v>
      </c>
      <c r="BB492" s="7">
        <f t="shared" si="388"/>
        <v>3.2719127708682585E-2</v>
      </c>
      <c r="BC492" s="6">
        <f t="shared" si="389"/>
        <v>4.8172909735304026E-2</v>
      </c>
      <c r="BD492" s="6">
        <f t="shared" si="384"/>
        <v>7.290321647055489E-4</v>
      </c>
      <c r="BE492" s="6">
        <f t="shared" si="385"/>
        <v>-1.7873195678188417E-2</v>
      </c>
      <c r="BG492">
        <f t="shared" si="386"/>
        <v>0.10753237791600866</v>
      </c>
      <c r="BJ492" s="4">
        <f t="shared" si="357"/>
        <v>99.099997999999999</v>
      </c>
      <c r="BK492" s="3">
        <f t="shared" si="358"/>
        <v>-1.0085628945837991E-3</v>
      </c>
      <c r="BL492" s="3"/>
      <c r="BM492" s="3">
        <f t="shared" si="359"/>
        <v>1.0128134720739656E-3</v>
      </c>
      <c r="BN492" s="3">
        <f t="shared" si="359"/>
        <v>2.0671507070260855E-3</v>
      </c>
      <c r="BO492" s="3">
        <f t="shared" si="360"/>
        <v>8.9195503619830859E-3</v>
      </c>
      <c r="BP492" s="3"/>
      <c r="BQ492" s="3">
        <f t="shared" si="361"/>
        <v>9.5456834042428895E-4</v>
      </c>
      <c r="BR492" s="3">
        <f t="shared" si="361"/>
        <v>9.6395515282548128E-3</v>
      </c>
      <c r="BS492" s="3">
        <f t="shared" si="362"/>
        <v>-2.1364494767578217E-2</v>
      </c>
      <c r="BT492" s="3"/>
      <c r="BU492" s="3">
        <f t="shared" si="363"/>
        <v>8.0174168077937018E-4</v>
      </c>
      <c r="BV492" s="3">
        <f t="shared" si="363"/>
        <v>-5.5075775553800513E-2</v>
      </c>
      <c r="BW492" s="3">
        <f t="shared" si="364"/>
        <v>3.2719127708682585E-2</v>
      </c>
      <c r="BX492" s="3"/>
      <c r="BY492" s="3">
        <f t="shared" si="365"/>
        <v>7.290321647055489E-4</v>
      </c>
      <c r="BZ492" s="3">
        <f t="shared" si="365"/>
        <v>-1.7873195678188417E-2</v>
      </c>
    </row>
    <row r="493" spans="1:78" s="2" customFormat="1" hidden="1">
      <c r="A493" s="11">
        <v>42611</v>
      </c>
      <c r="B493">
        <v>99.07</v>
      </c>
      <c r="C493">
        <f t="shared" si="343"/>
        <v>101.239998</v>
      </c>
      <c r="D493">
        <f t="shared" si="344"/>
        <v>86.809997999999993</v>
      </c>
      <c r="E493" s="10">
        <f t="shared" si="348"/>
        <v>9.4099649141621243E-3</v>
      </c>
      <c r="F493" s="10">
        <f t="shared" si="349"/>
        <v>5.737241677712214E-2</v>
      </c>
      <c r="G493" s="33">
        <f t="shared" si="366"/>
        <v>0.14878460915511574</v>
      </c>
      <c r="H493" s="33">
        <f t="shared" si="367"/>
        <v>0.81642380347873289</v>
      </c>
      <c r="I493" s="10">
        <f t="shared" si="350"/>
        <v>0.81642380347873289</v>
      </c>
      <c r="J493">
        <f t="shared" si="383"/>
        <v>0.62357293275178316</v>
      </c>
      <c r="K493">
        <f t="shared" si="393"/>
        <v>0.54664819525072095</v>
      </c>
      <c r="L493">
        <f t="shared" si="394"/>
        <v>-2.1515443317033763E-4</v>
      </c>
      <c r="M493">
        <f t="shared" si="387"/>
        <v>-5.9308524776382099E-4</v>
      </c>
      <c r="N493">
        <f t="shared" si="351"/>
        <v>-3.4013773313413501E-4</v>
      </c>
      <c r="P493" s="2">
        <f t="shared" si="368"/>
        <v>-2.9998000000006186E-2</v>
      </c>
      <c r="Q493" s="2">
        <f t="shared" si="369"/>
        <v>0</v>
      </c>
      <c r="R493" s="2">
        <f t="shared" si="370"/>
        <v>-2.9998000000006186E-2</v>
      </c>
      <c r="S493" s="2">
        <f t="shared" si="390"/>
        <v>-0.32727254545454604</v>
      </c>
      <c r="T493" s="2">
        <f t="shared" si="391"/>
        <v>-0.35599970000000025</v>
      </c>
      <c r="U493" s="9">
        <f t="shared" si="352"/>
        <v>0.91930567765800308</v>
      </c>
      <c r="V493" s="9">
        <f t="shared" si="353"/>
        <v>47.897825154134317</v>
      </c>
      <c r="W493" s="9">
        <f t="shared" si="354"/>
        <v>0.46891957361279119</v>
      </c>
      <c r="X493" s="9">
        <f t="shared" si="392"/>
        <v>1.9071596087672615E-2</v>
      </c>
      <c r="Y493" s="9">
        <f t="shared" si="355"/>
        <v>0.89982835563521102</v>
      </c>
      <c r="AA493" s="8">
        <f t="shared" si="356"/>
        <v>5.1919807242666511</v>
      </c>
      <c r="AD493" s="7">
        <f t="shared" si="371"/>
        <v>-3.0275016936853456E-4</v>
      </c>
      <c r="AE493" s="6">
        <f t="shared" si="375"/>
        <v>-6.556565319761668E-4</v>
      </c>
      <c r="AF493" s="6">
        <f t="shared" si="345"/>
        <v>1.7391212872308701E-4</v>
      </c>
      <c r="AG493" s="6">
        <f t="shared" si="346"/>
        <v>3.5400681036293694E-4</v>
      </c>
      <c r="AI493">
        <f t="shared" si="347"/>
        <v>1.9673598396128789E-10</v>
      </c>
      <c r="AL493" s="7">
        <f t="shared" si="376"/>
        <v>-6.4392918266782707E-3</v>
      </c>
      <c r="AM493" s="6">
        <f t="shared" si="377"/>
        <v>-1.0019040982967287E-3</v>
      </c>
      <c r="AN493" s="6">
        <f t="shared" si="372"/>
        <v>1.655022946500605E-4</v>
      </c>
      <c r="AO493" s="6">
        <f t="shared" si="373"/>
        <v>-5.4299601494700407E-3</v>
      </c>
      <c r="AQ493">
        <f t="shared" si="374"/>
        <v>4.6505468808884399E-8</v>
      </c>
      <c r="AT493" s="7">
        <f t="shared" si="381"/>
        <v>3.3365584094378698E-3</v>
      </c>
      <c r="AU493" s="6">
        <f t="shared" si="382"/>
        <v>2.2828818335627343E-2</v>
      </c>
      <c r="AV493" s="6">
        <f t="shared" si="378"/>
        <v>1.3668130744871489E-4</v>
      </c>
      <c r="AW493" s="6">
        <f t="shared" si="379"/>
        <v>-2.0166901806606238E-2</v>
      </c>
      <c r="AY493">
        <f t="shared" si="380"/>
        <v>0.13660438484002946</v>
      </c>
      <c r="BB493" s="7">
        <f t="shared" si="388"/>
        <v>2.9917178149318248E-2</v>
      </c>
      <c r="BC493" s="6">
        <f t="shared" si="389"/>
        <v>4.7622173327600582E-2</v>
      </c>
      <c r="BD493" s="6">
        <f t="shared" si="384"/>
        <v>1.1543759659010571E-4</v>
      </c>
      <c r="BE493" s="6">
        <f t="shared" si="385"/>
        <v>-2.0043138892403667E-2</v>
      </c>
      <c r="BG493">
        <f t="shared" si="386"/>
        <v>0.13522789928020992</v>
      </c>
      <c r="BJ493" s="4">
        <f t="shared" si="357"/>
        <v>99.07</v>
      </c>
      <c r="BK493" s="3">
        <f t="shared" si="358"/>
        <v>-3.0275016936853456E-4</v>
      </c>
      <c r="BL493" s="3"/>
      <c r="BM493" s="3">
        <f t="shared" si="359"/>
        <v>1.7391212872308701E-4</v>
      </c>
      <c r="BN493" s="3">
        <f t="shared" si="359"/>
        <v>3.5400681036293694E-4</v>
      </c>
      <c r="BO493" s="3">
        <f t="shared" si="360"/>
        <v>-6.4392918266782707E-3</v>
      </c>
      <c r="BP493" s="3"/>
      <c r="BQ493" s="3">
        <f t="shared" si="361"/>
        <v>1.655022946500605E-4</v>
      </c>
      <c r="BR493" s="3">
        <f t="shared" si="361"/>
        <v>-5.4299601494700407E-3</v>
      </c>
      <c r="BS493" s="3">
        <f t="shared" si="362"/>
        <v>3.3365584094378698E-3</v>
      </c>
      <c r="BT493" s="3"/>
      <c r="BU493" s="3">
        <f t="shared" si="363"/>
        <v>1.3668130744871489E-4</v>
      </c>
      <c r="BV493" s="3">
        <f t="shared" si="363"/>
        <v>-2.0166901806606238E-2</v>
      </c>
      <c r="BW493" s="3">
        <f t="shared" si="364"/>
        <v>2.9917178149318248E-2</v>
      </c>
      <c r="BX493" s="3"/>
      <c r="BY493" s="3">
        <f t="shared" si="365"/>
        <v>1.1543759659010571E-4</v>
      </c>
      <c r="BZ493" s="3">
        <f t="shared" si="365"/>
        <v>-2.0043138892403667E-2</v>
      </c>
    </row>
    <row r="494" spans="1:78" s="2" customFormat="1" hidden="1">
      <c r="A494" s="11">
        <v>42618</v>
      </c>
      <c r="B494">
        <v>97.050003000000004</v>
      </c>
      <c r="C494">
        <f t="shared" si="343"/>
        <v>101.239998</v>
      </c>
      <c r="D494">
        <f t="shared" si="344"/>
        <v>86.809997999999993</v>
      </c>
      <c r="E494" s="10">
        <f t="shared" si="348"/>
        <v>1.8356574757463287E-2</v>
      </c>
      <c r="F494" s="10">
        <f t="shared" si="349"/>
        <v>4.8425806933821036E-2</v>
      </c>
      <c r="G494" s="33">
        <f t="shared" si="366"/>
        <v>0.29024293136368468</v>
      </c>
      <c r="H494" s="33">
        <f t="shared" si="367"/>
        <v>0.68911131349102173</v>
      </c>
      <c r="I494" s="10">
        <f t="shared" si="350"/>
        <v>0.68911131349102173</v>
      </c>
      <c r="J494">
        <f t="shared" si="383"/>
        <v>0.62575800668501669</v>
      </c>
      <c r="K494">
        <f t="shared" si="393"/>
        <v>0.54644492883515017</v>
      </c>
      <c r="L494">
        <f t="shared" si="394"/>
        <v>-1.5946579057057037E-4</v>
      </c>
      <c r="M494">
        <f t="shared" si="387"/>
        <v>-5.2922542243880814E-4</v>
      </c>
      <c r="N494">
        <f t="shared" si="351"/>
        <v>-3.3278366868141397E-4</v>
      </c>
      <c r="P494" s="2">
        <f t="shared" si="368"/>
        <v>-2.0199969999999894</v>
      </c>
      <c r="Q494" s="2">
        <f t="shared" si="369"/>
        <v>0</v>
      </c>
      <c r="R494" s="2">
        <f t="shared" si="370"/>
        <v>-2.0199969999999894</v>
      </c>
      <c r="S494" s="2">
        <f t="shared" si="390"/>
        <v>-0.41909059090909101</v>
      </c>
      <c r="T494" s="2">
        <f t="shared" si="391"/>
        <v>-0.44149969999999994</v>
      </c>
      <c r="U494" s="9">
        <f t="shared" si="352"/>
        <v>0.94924320652786642</v>
      </c>
      <c r="V494" s="9">
        <f t="shared" si="353"/>
        <v>48.698038466873889</v>
      </c>
      <c r="W494" s="9">
        <f t="shared" si="354"/>
        <v>0.46171765379813501</v>
      </c>
      <c r="X494" s="9">
        <f t="shared" si="392"/>
        <v>7.3815408496377216E-2</v>
      </c>
      <c r="Y494" s="9">
        <f t="shared" si="355"/>
        <v>0.89933566132353271</v>
      </c>
      <c r="AA494" s="8">
        <f t="shared" si="356"/>
        <v>5.1864785381380027</v>
      </c>
      <c r="AD494" s="7">
        <f t="shared" si="371"/>
        <v>-2.0600330458018925E-2</v>
      </c>
      <c r="AE494" s="6">
        <f t="shared" si="375"/>
        <v>-1.0451540313693729E-2</v>
      </c>
      <c r="AF494" s="6">
        <f t="shared" si="345"/>
        <v>5.0797783521611614E-3</v>
      </c>
      <c r="AG494" s="6">
        <f t="shared" si="346"/>
        <v>-1.0159866133083827E-2</v>
      </c>
      <c r="AI494">
        <f t="shared" si="347"/>
        <v>1.6204533727187396E-7</v>
      </c>
      <c r="AL494" s="7">
        <f t="shared" si="376"/>
        <v>-2.1911643521971183E-2</v>
      </c>
      <c r="AM494" s="6">
        <f t="shared" si="377"/>
        <v>-7.9634887848862145E-3</v>
      </c>
      <c r="AN494" s="6">
        <f t="shared" si="372"/>
        <v>4.9934335477888996E-3</v>
      </c>
      <c r="AO494" s="6">
        <f t="shared" si="373"/>
        <v>-1.3923913211990794E-2</v>
      </c>
      <c r="AQ494">
        <f t="shared" si="374"/>
        <v>3.0579709642752649E-7</v>
      </c>
      <c r="AT494" s="7">
        <f t="shared" si="381"/>
        <v>-2.1104927060310481E-2</v>
      </c>
      <c r="AU494" s="6">
        <f t="shared" si="382"/>
        <v>1.3361245544971135E-2</v>
      </c>
      <c r="AV494" s="6">
        <f t="shared" si="378"/>
        <v>4.5144784948674185E-3</v>
      </c>
      <c r="AW494" s="6">
        <f t="shared" si="379"/>
        <v>-3.4761838581258919E-2</v>
      </c>
      <c r="AY494">
        <f t="shared" si="380"/>
        <v>0.40587448412031613</v>
      </c>
      <c r="BB494" s="7">
        <f t="shared" si="388"/>
        <v>8.0696278994010599E-3</v>
      </c>
      <c r="BC494" s="6">
        <f t="shared" si="389"/>
        <v>4.5599411596184629E-2</v>
      </c>
      <c r="BD494" s="6">
        <f t="shared" si="384"/>
        <v>4.0862271982899283E-3</v>
      </c>
      <c r="BE494" s="6">
        <f t="shared" si="385"/>
        <v>-3.9399012239447445E-2</v>
      </c>
      <c r="BG494">
        <f t="shared" si="386"/>
        <v>0.52252310302412441</v>
      </c>
      <c r="BJ494" s="4">
        <f t="shared" si="357"/>
        <v>97.050003000000004</v>
      </c>
      <c r="BK494" s="3">
        <f t="shared" si="358"/>
        <v>-2.0600330458018925E-2</v>
      </c>
      <c r="BL494" s="3"/>
      <c r="BM494" s="3">
        <f t="shared" si="359"/>
        <v>5.0797783521611614E-3</v>
      </c>
      <c r="BN494" s="3">
        <f t="shared" si="359"/>
        <v>-1.0159866133083827E-2</v>
      </c>
      <c r="BO494" s="3">
        <f t="shared" si="360"/>
        <v>-2.1911643521971183E-2</v>
      </c>
      <c r="BP494" s="3"/>
      <c r="BQ494" s="3">
        <f t="shared" si="361"/>
        <v>4.9934335477888996E-3</v>
      </c>
      <c r="BR494" s="3">
        <f t="shared" si="361"/>
        <v>-1.3923913211990794E-2</v>
      </c>
      <c r="BS494" s="3">
        <f t="shared" si="362"/>
        <v>-2.1104927060310481E-2</v>
      </c>
      <c r="BT494" s="3"/>
      <c r="BU494" s="3">
        <f t="shared" si="363"/>
        <v>4.5144784948674185E-3</v>
      </c>
      <c r="BV494" s="3">
        <f t="shared" si="363"/>
        <v>-3.4761838581258919E-2</v>
      </c>
      <c r="BW494" s="3">
        <f t="shared" si="364"/>
        <v>8.0696278994010599E-3</v>
      </c>
      <c r="BX494" s="3"/>
      <c r="BY494" s="3">
        <f t="shared" si="365"/>
        <v>4.0862271982899283E-3</v>
      </c>
      <c r="BZ494" s="3">
        <f t="shared" si="365"/>
        <v>-3.9399012239447445E-2</v>
      </c>
    </row>
    <row r="495" spans="1:78" s="2" customFormat="1" hidden="1">
      <c r="A495" s="11">
        <v>42625</v>
      </c>
      <c r="B495">
        <v>96.410004000000001</v>
      </c>
      <c r="C495">
        <f t="shared" si="343"/>
        <v>101.239998</v>
      </c>
      <c r="D495">
        <f t="shared" si="344"/>
        <v>86.809997999999993</v>
      </c>
      <c r="E495" s="10">
        <f t="shared" si="348"/>
        <v>2.1230027026954198E-2</v>
      </c>
      <c r="F495" s="10">
        <f t="shared" si="349"/>
        <v>4.5552354664330136E-2</v>
      </c>
      <c r="G495" s="33">
        <f t="shared" si="366"/>
        <v>0.33567620096054085</v>
      </c>
      <c r="H495" s="33">
        <f t="shared" si="367"/>
        <v>0.64822137085385123</v>
      </c>
      <c r="I495" s="10">
        <f t="shared" si="350"/>
        <v>0.64822137085385123</v>
      </c>
      <c r="J495">
        <f t="shared" si="383"/>
        <v>0.61294684944281663</v>
      </c>
      <c r="K495">
        <f t="shared" si="393"/>
        <v>0.54596230303849125</v>
      </c>
      <c r="L495">
        <f t="shared" si="394"/>
        <v>-1.1853063031114349E-4</v>
      </c>
      <c r="M495">
        <f t="shared" si="387"/>
        <v>-4.6183533516171415E-4</v>
      </c>
      <c r="N495">
        <f t="shared" si="351"/>
        <v>-3.089742343655136E-4</v>
      </c>
      <c r="P495" s="2">
        <f t="shared" si="368"/>
        <v>-0.63999900000000309</v>
      </c>
      <c r="Q495" s="2">
        <f t="shared" si="369"/>
        <v>0</v>
      </c>
      <c r="R495" s="2">
        <f t="shared" si="370"/>
        <v>-0.63999900000000309</v>
      </c>
      <c r="S495" s="2">
        <f t="shared" si="390"/>
        <v>-0.44454499999999991</v>
      </c>
      <c r="T495" s="2">
        <f t="shared" si="391"/>
        <v>-0.47349965000000011</v>
      </c>
      <c r="U495" s="9">
        <f t="shared" si="352"/>
        <v>0.93884969080758518</v>
      </c>
      <c r="V495" s="9">
        <f t="shared" si="353"/>
        <v>48.423026047807141</v>
      </c>
      <c r="W495" s="9">
        <f t="shared" si="354"/>
        <v>0.46419276556973571</v>
      </c>
      <c r="X495" s="9">
        <f t="shared" si="392"/>
        <v>5.5001389734415193E-2</v>
      </c>
      <c r="Y495" s="9">
        <f t="shared" si="355"/>
        <v>0.89950498749239027</v>
      </c>
      <c r="AA495" s="8">
        <f t="shared" si="356"/>
        <v>5.1763356282705768</v>
      </c>
      <c r="AD495" s="7">
        <f t="shared" si="371"/>
        <v>-6.6163683611597046E-3</v>
      </c>
      <c r="AE495" s="6">
        <f t="shared" si="375"/>
        <v>-1.3608349409589314E-2</v>
      </c>
      <c r="AF495" s="6">
        <f t="shared" si="345"/>
        <v>3.5028408367391364E-3</v>
      </c>
      <c r="AG495" s="6">
        <f t="shared" si="346"/>
        <v>6.9653679504497494E-3</v>
      </c>
      <c r="AI495">
        <f t="shared" si="347"/>
        <v>7.6163815832264594E-8</v>
      </c>
      <c r="AL495" s="7">
        <f t="shared" si="376"/>
        <v>-2.751944898854719E-2</v>
      </c>
      <c r="AM495" s="6">
        <f t="shared" si="377"/>
        <v>-1.173770849380339E-2</v>
      </c>
      <c r="AN495" s="6">
        <f t="shared" si="372"/>
        <v>3.5006813892716469E-3</v>
      </c>
      <c r="AO495" s="6">
        <f t="shared" si="373"/>
        <v>-1.5797468863166509E-2</v>
      </c>
      <c r="AQ495">
        <f t="shared" si="374"/>
        <v>3.9362779571406207E-7</v>
      </c>
      <c r="AT495" s="7">
        <f t="shared" si="381"/>
        <v>-4.0950582036009403E-2</v>
      </c>
      <c r="AU495" s="6">
        <f t="shared" si="382"/>
        <v>2.935625792133769E-3</v>
      </c>
      <c r="AV495" s="6">
        <f t="shared" si="378"/>
        <v>3.2062846389918687E-3</v>
      </c>
      <c r="AW495" s="6">
        <f t="shared" si="379"/>
        <v>-4.393110473426249E-2</v>
      </c>
      <c r="AY495">
        <f t="shared" si="380"/>
        <v>0.64823208284029921</v>
      </c>
      <c r="BB495" s="7">
        <f t="shared" si="388"/>
        <v>-2.751944898854719E-2</v>
      </c>
      <c r="BC495" s="6">
        <f t="shared" si="389"/>
        <v>4.1246676026934721E-2</v>
      </c>
      <c r="BD495" s="6">
        <f t="shared" si="384"/>
        <v>2.881076913822396E-3</v>
      </c>
      <c r="BE495" s="6">
        <f t="shared" si="385"/>
        <v>-7.017685363428372E-2</v>
      </c>
      <c r="BG495">
        <f t="shared" si="386"/>
        <v>1.6577636595554699</v>
      </c>
      <c r="BJ495" s="4">
        <f t="shared" si="357"/>
        <v>96.410004000000001</v>
      </c>
      <c r="BK495" s="3">
        <f t="shared" si="358"/>
        <v>-6.6163683611597046E-3</v>
      </c>
      <c r="BL495" s="3"/>
      <c r="BM495" s="3">
        <f t="shared" si="359"/>
        <v>3.5028408367391364E-3</v>
      </c>
      <c r="BN495" s="3">
        <f t="shared" si="359"/>
        <v>6.9653679504497494E-3</v>
      </c>
      <c r="BO495" s="3">
        <f t="shared" si="360"/>
        <v>-2.751944898854719E-2</v>
      </c>
      <c r="BP495" s="3"/>
      <c r="BQ495" s="3">
        <f t="shared" si="361"/>
        <v>3.5006813892716469E-3</v>
      </c>
      <c r="BR495" s="3">
        <f t="shared" si="361"/>
        <v>-1.5797468863166509E-2</v>
      </c>
      <c r="BS495" s="3">
        <f t="shared" si="362"/>
        <v>-4.0950582036009403E-2</v>
      </c>
      <c r="BT495" s="3"/>
      <c r="BU495" s="3">
        <f t="shared" si="363"/>
        <v>3.2062846389918687E-3</v>
      </c>
      <c r="BV495" s="3">
        <f t="shared" si="363"/>
        <v>-4.393110473426249E-2</v>
      </c>
      <c r="BW495" s="3">
        <f t="shared" si="364"/>
        <v>-2.751944898854719E-2</v>
      </c>
      <c r="BX495" s="3"/>
      <c r="BY495" s="3">
        <f t="shared" si="365"/>
        <v>2.881076913822396E-3</v>
      </c>
      <c r="BZ495" s="3">
        <f t="shared" si="365"/>
        <v>-7.017685363428372E-2</v>
      </c>
    </row>
    <row r="496" spans="1:78" s="2" customFormat="1" hidden="1">
      <c r="A496" s="11">
        <v>42632</v>
      </c>
      <c r="B496">
        <v>98.220000999999996</v>
      </c>
      <c r="C496">
        <f t="shared" si="343"/>
        <v>101.239998</v>
      </c>
      <c r="D496">
        <f t="shared" si="344"/>
        <v>86.809997999999993</v>
      </c>
      <c r="E496" s="10">
        <f t="shared" si="348"/>
        <v>1.315219368947756E-2</v>
      </c>
      <c r="F496" s="10">
        <f t="shared" si="349"/>
        <v>5.3630188001806758E-2</v>
      </c>
      <c r="G496" s="33">
        <f t="shared" si="366"/>
        <v>0.20795444143221209</v>
      </c>
      <c r="H496" s="33">
        <f t="shared" si="367"/>
        <v>0.7631709544293469</v>
      </c>
      <c r="I496" s="10">
        <f t="shared" si="350"/>
        <v>0.7631709544293469</v>
      </c>
      <c r="J496">
        <f t="shared" si="383"/>
        <v>0.59897076952032624</v>
      </c>
      <c r="K496">
        <f t="shared" si="393"/>
        <v>0.54494884240653985</v>
      </c>
      <c r="L496">
        <f t="shared" si="394"/>
        <v>-9.2479148550543875E-5</v>
      </c>
      <c r="M496">
        <f t="shared" si="387"/>
        <v>-3.9464793373352591E-4</v>
      </c>
      <c r="N496">
        <f t="shared" si="351"/>
        <v>-2.719519066646838E-4</v>
      </c>
      <c r="P496" s="2">
        <f t="shared" si="368"/>
        <v>1.8099969999999956</v>
      </c>
      <c r="Q496" s="2">
        <f t="shared" si="369"/>
        <v>1.8099969999999956</v>
      </c>
      <c r="R496" s="2">
        <f t="shared" si="370"/>
        <v>0</v>
      </c>
      <c r="S496" s="2">
        <f t="shared" si="390"/>
        <v>-0.43045422727272736</v>
      </c>
      <c r="T496" s="2">
        <f t="shared" si="391"/>
        <v>-0.47349965000000011</v>
      </c>
      <c r="U496" s="9">
        <f t="shared" si="352"/>
        <v>0.90909090909090906</v>
      </c>
      <c r="V496" s="9">
        <f t="shared" si="353"/>
        <v>47.61904761904762</v>
      </c>
      <c r="W496" s="9">
        <f t="shared" si="354"/>
        <v>0.47142857142857147</v>
      </c>
      <c r="X496" s="9">
        <f t="shared" si="392"/>
        <v>4.8609311561750908E-16</v>
      </c>
      <c r="Y496" s="9">
        <f t="shared" si="355"/>
        <v>0.9</v>
      </c>
      <c r="AA496" s="8">
        <f t="shared" si="356"/>
        <v>5.170127389042233</v>
      </c>
      <c r="AD496" s="7">
        <f t="shared" si="371"/>
        <v>1.859989862656411E-2</v>
      </c>
      <c r="AE496" s="6">
        <f t="shared" si="375"/>
        <v>5.991765132702203E-3</v>
      </c>
      <c r="AF496" s="6">
        <f t="shared" si="345"/>
        <v>6.3116366096309237E-3</v>
      </c>
      <c r="AG496" s="6">
        <f t="shared" si="346"/>
        <v>1.2615319718638506E-2</v>
      </c>
      <c r="AI496">
        <f t="shared" si="347"/>
        <v>2.4983719247012483E-7</v>
      </c>
      <c r="AL496" s="7">
        <f t="shared" si="376"/>
        <v>-8.6168001926145554E-3</v>
      </c>
      <c r="AM496" s="6">
        <f t="shared" si="377"/>
        <v>-1.6121796132452799E-2</v>
      </c>
      <c r="AN496" s="6">
        <f t="shared" si="372"/>
        <v>6.3307130698416385E-3</v>
      </c>
      <c r="AO496" s="6">
        <f t="shared" si="373"/>
        <v>7.4371384045327799E-3</v>
      </c>
      <c r="AQ496">
        <f t="shared" si="374"/>
        <v>8.7241368530246667E-8</v>
      </c>
      <c r="AT496" s="7">
        <f t="shared" si="381"/>
        <v>0</v>
      </c>
      <c r="AU496" s="6">
        <f t="shared" si="382"/>
        <v>-2.8331568023843359E-3</v>
      </c>
      <c r="AV496" s="6">
        <f t="shared" si="378"/>
        <v>6.0392335523426679E-3</v>
      </c>
      <c r="AW496" s="6">
        <f t="shared" si="379"/>
        <v>2.8571559140860539E-3</v>
      </c>
      <c r="AY496">
        <f t="shared" si="380"/>
        <v>2.741916046474357E-3</v>
      </c>
      <c r="BB496" s="7">
        <f t="shared" si="388"/>
        <v>-3.0284045129561326E-2</v>
      </c>
      <c r="BC496" s="6">
        <f t="shared" si="389"/>
        <v>3.4178150646568435E-2</v>
      </c>
      <c r="BD496" s="6">
        <f t="shared" si="384"/>
        <v>5.3126310367226266E-3</v>
      </c>
      <c r="BE496" s="6">
        <f t="shared" si="385"/>
        <v>-6.5616459369721422E-2</v>
      </c>
      <c r="BG496">
        <f t="shared" si="386"/>
        <v>1.4493070814524298</v>
      </c>
      <c r="BJ496" s="4">
        <f t="shared" si="357"/>
        <v>98.220000999999996</v>
      </c>
      <c r="BK496" s="3">
        <f t="shared" si="358"/>
        <v>1.859989862656411E-2</v>
      </c>
      <c r="BL496" s="3"/>
      <c r="BM496" s="3">
        <f t="shared" si="359"/>
        <v>6.3116366096309237E-3</v>
      </c>
      <c r="BN496" s="3">
        <f t="shared" si="359"/>
        <v>1.2615319718638506E-2</v>
      </c>
      <c r="BO496" s="3">
        <f t="shared" si="360"/>
        <v>-8.6168001926145554E-3</v>
      </c>
      <c r="BP496" s="3"/>
      <c r="BQ496" s="3">
        <f t="shared" si="361"/>
        <v>6.3307130698416385E-3</v>
      </c>
      <c r="BR496" s="3">
        <f t="shared" si="361"/>
        <v>7.4371384045327799E-3</v>
      </c>
      <c r="BS496" s="3">
        <f t="shared" si="362"/>
        <v>0</v>
      </c>
      <c r="BT496" s="3"/>
      <c r="BU496" s="3">
        <f t="shared" si="363"/>
        <v>6.0392335523426679E-3</v>
      </c>
      <c r="BV496" s="3">
        <f t="shared" si="363"/>
        <v>2.8571559140860539E-3</v>
      </c>
      <c r="BW496" s="3">
        <f t="shared" si="364"/>
        <v>-3.0284045129561326E-2</v>
      </c>
      <c r="BX496" s="3"/>
      <c r="BY496" s="3">
        <f t="shared" si="365"/>
        <v>5.3126310367226266E-3</v>
      </c>
      <c r="BZ496" s="3">
        <f t="shared" si="365"/>
        <v>-6.5616459369721422E-2</v>
      </c>
    </row>
    <row r="497" spans="1:78" s="2" customFormat="1" hidden="1">
      <c r="A497" s="11">
        <v>42639</v>
      </c>
      <c r="B497">
        <v>98.599997999999999</v>
      </c>
      <c r="C497">
        <f t="shared" si="343"/>
        <v>101.239998</v>
      </c>
      <c r="D497">
        <f t="shared" si="344"/>
        <v>86.809997999999993</v>
      </c>
      <c r="E497" s="10">
        <f t="shared" si="348"/>
        <v>1.1475221774720374E-2</v>
      </c>
      <c r="F497" s="10">
        <f t="shared" si="349"/>
        <v>5.5307159916563965E-2</v>
      </c>
      <c r="G497" s="33">
        <f t="shared" si="366"/>
        <v>0.18143918731837991</v>
      </c>
      <c r="H497" s="33">
        <f t="shared" si="367"/>
        <v>0.78703468313179614</v>
      </c>
      <c r="I497" s="10">
        <f t="shared" si="350"/>
        <v>0.78703468313179614</v>
      </c>
      <c r="J497">
        <f t="shared" si="383"/>
        <v>0.59715765807736609</v>
      </c>
      <c r="K497">
        <f t="shared" si="393"/>
        <v>0.54363975293337918</v>
      </c>
      <c r="L497">
        <f t="shared" si="394"/>
        <v>-8.1603413918433516E-5</v>
      </c>
      <c r="M497">
        <f t="shared" si="387"/>
        <v>-3.3105230122171156E-4</v>
      </c>
      <c r="N497">
        <f t="shared" si="351"/>
        <v>-2.2450399857295024E-4</v>
      </c>
      <c r="P497" s="2">
        <f t="shared" si="368"/>
        <v>0.37999700000000303</v>
      </c>
      <c r="Q497" s="2">
        <f t="shared" si="369"/>
        <v>0.37999700000000303</v>
      </c>
      <c r="R497" s="2">
        <f t="shared" si="370"/>
        <v>0</v>
      </c>
      <c r="S497" s="2">
        <f t="shared" si="390"/>
        <v>-0.43045422727272736</v>
      </c>
      <c r="T497" s="2">
        <f t="shared" si="391"/>
        <v>-0.47349965000000011</v>
      </c>
      <c r="U497" s="9">
        <f t="shared" si="352"/>
        <v>0.90909090909090906</v>
      </c>
      <c r="V497" s="9">
        <f t="shared" si="353"/>
        <v>47.61904761904762</v>
      </c>
      <c r="W497" s="9">
        <f t="shared" si="354"/>
        <v>0.47142857142857147</v>
      </c>
      <c r="X497" s="9">
        <f t="shared" si="392"/>
        <v>6.0669734829284846E-16</v>
      </c>
      <c r="Y497" s="9">
        <f t="shared" si="355"/>
        <v>0.9</v>
      </c>
      <c r="AA497" s="8">
        <f t="shared" si="356"/>
        <v>5.1683617255073653</v>
      </c>
      <c r="AD497" s="7">
        <f t="shared" si="371"/>
        <v>3.8613705322896974E-3</v>
      </c>
      <c r="AE497" s="6">
        <f t="shared" si="375"/>
        <v>1.1230634579426904E-2</v>
      </c>
      <c r="AF497" s="6">
        <f t="shared" si="345"/>
        <v>3.6858908016396724E-3</v>
      </c>
      <c r="AG497" s="6">
        <f t="shared" si="346"/>
        <v>-7.3654286441658303E-3</v>
      </c>
      <c r="AI497">
        <f t="shared" si="347"/>
        <v>8.5164111636261384E-8</v>
      </c>
      <c r="AL497" s="7">
        <f t="shared" si="376"/>
        <v>1.5844900797693951E-2</v>
      </c>
      <c r="AM497" s="6">
        <f t="shared" si="377"/>
        <v>-1.0550747976359746E-2</v>
      </c>
      <c r="AN497" s="6">
        <f t="shared" si="372"/>
        <v>3.6975478741860992E-3</v>
      </c>
      <c r="AO497" s="6">
        <f t="shared" si="373"/>
        <v>2.6358794109989203E-2</v>
      </c>
      <c r="AQ497">
        <f t="shared" si="374"/>
        <v>1.0958770140895924E-6</v>
      </c>
      <c r="AT497" s="7">
        <f t="shared" si="381"/>
        <v>-1.1194721487003291E-2</v>
      </c>
      <c r="AU497" s="6">
        <f t="shared" si="382"/>
        <v>-6.8950442328477076E-3</v>
      </c>
      <c r="AV497" s="6">
        <f t="shared" si="378"/>
        <v>3.6266491191744095E-3</v>
      </c>
      <c r="AW497" s="6">
        <f t="shared" si="379"/>
        <v>-4.2801600904716275E-3</v>
      </c>
      <c r="AY497">
        <f t="shared" si="380"/>
        <v>6.1532746321905779E-3</v>
      </c>
      <c r="BB497" s="7">
        <f t="shared" si="388"/>
        <v>-1.4188712508870099E-3</v>
      </c>
      <c r="BC497" s="6">
        <f t="shared" si="389"/>
        <v>2.7458937528395951E-2</v>
      </c>
      <c r="BD497" s="6">
        <f t="shared" si="384"/>
        <v>3.2053367588202792E-3</v>
      </c>
      <c r="BE497" s="6">
        <f t="shared" si="385"/>
        <v>-2.9560675095801278E-2</v>
      </c>
      <c r="BG497">
        <f t="shared" si="386"/>
        <v>0.29414639196638864</v>
      </c>
      <c r="BJ497" s="4">
        <f t="shared" si="357"/>
        <v>98.599997999999999</v>
      </c>
      <c r="BK497" s="3">
        <f t="shared" si="358"/>
        <v>3.8613705322896974E-3</v>
      </c>
      <c r="BL497" s="3"/>
      <c r="BM497" s="3">
        <f t="shared" si="359"/>
        <v>3.6858908016396724E-3</v>
      </c>
      <c r="BN497" s="3">
        <f t="shared" si="359"/>
        <v>-7.3654286441658303E-3</v>
      </c>
      <c r="BO497" s="3">
        <f t="shared" si="360"/>
        <v>1.5844900797693951E-2</v>
      </c>
      <c r="BP497" s="3"/>
      <c r="BQ497" s="3">
        <f t="shared" si="361"/>
        <v>3.6975478741860992E-3</v>
      </c>
      <c r="BR497" s="3">
        <f t="shared" si="361"/>
        <v>2.6358794109989203E-2</v>
      </c>
      <c r="BS497" s="3">
        <f t="shared" si="362"/>
        <v>-1.1194721487003291E-2</v>
      </c>
      <c r="BT497" s="3"/>
      <c r="BU497" s="3">
        <f t="shared" si="363"/>
        <v>3.6266491191744095E-3</v>
      </c>
      <c r="BV497" s="3">
        <f t="shared" si="363"/>
        <v>-4.2801600904716275E-3</v>
      </c>
      <c r="BW497" s="3">
        <f t="shared" si="364"/>
        <v>-1.4188712508870099E-3</v>
      </c>
      <c r="BX497" s="3"/>
      <c r="BY497" s="3">
        <f t="shared" si="365"/>
        <v>3.2053367588202792E-3</v>
      </c>
      <c r="BZ497" s="3">
        <f t="shared" si="365"/>
        <v>-2.9560675095801278E-2</v>
      </c>
    </row>
    <row r="498" spans="1:78" s="2" customFormat="1" hidden="1">
      <c r="A498" s="11">
        <v>42646</v>
      </c>
      <c r="B498">
        <v>96.739998</v>
      </c>
      <c r="C498">
        <f t="shared" si="343"/>
        <v>101.239998</v>
      </c>
      <c r="D498">
        <f t="shared" si="344"/>
        <v>86.809997999999993</v>
      </c>
      <c r="E498" s="10">
        <f t="shared" si="348"/>
        <v>1.9746053832868142E-2</v>
      </c>
      <c r="F498" s="10">
        <f t="shared" si="349"/>
        <v>4.703632785841614E-2</v>
      </c>
      <c r="G498" s="33">
        <f t="shared" si="366"/>
        <v>0.31221252456080562</v>
      </c>
      <c r="H498" s="33">
        <f t="shared" si="367"/>
        <v>0.66933867961361226</v>
      </c>
      <c r="I498" s="10">
        <f t="shared" si="350"/>
        <v>0.66933867961361226</v>
      </c>
      <c r="J498">
        <f t="shared" si="383"/>
        <v>0.5857012649593013</v>
      </c>
      <c r="K498">
        <f t="shared" si="393"/>
        <v>0.54159587203108894</v>
      </c>
      <c r="L498">
        <f t="shared" si="394"/>
        <v>-8.7985060475578462E-5</v>
      </c>
      <c r="M498">
        <f t="shared" si="387"/>
        <v>-2.7426908337764306E-4</v>
      </c>
      <c r="N498">
        <f t="shared" si="351"/>
        <v>-1.6765562061185813E-4</v>
      </c>
      <c r="P498" s="2">
        <f t="shared" si="368"/>
        <v>-1.8599999999999994</v>
      </c>
      <c r="Q498" s="2">
        <f t="shared" si="369"/>
        <v>0</v>
      </c>
      <c r="R498" s="2">
        <f t="shared" si="370"/>
        <v>-1.8599999999999994</v>
      </c>
      <c r="S498" s="2">
        <f t="shared" si="390"/>
        <v>-0.5149996818181819</v>
      </c>
      <c r="T498" s="2">
        <f t="shared" si="391"/>
        <v>-0.49399980000000027</v>
      </c>
      <c r="U498" s="9">
        <f t="shared" si="352"/>
        <v>1.0425098994335253</v>
      </c>
      <c r="V498" s="9">
        <f t="shared" si="353"/>
        <v>51.040628969419316</v>
      </c>
      <c r="W498" s="9">
        <f t="shared" si="354"/>
        <v>0.44063433927522616</v>
      </c>
      <c r="X498" s="9">
        <f t="shared" si="392"/>
        <v>0.61619176285142219</v>
      </c>
      <c r="Y498" s="9">
        <f t="shared" si="355"/>
        <v>0.8944542741343372</v>
      </c>
      <c r="AA498" s="8">
        <f t="shared" si="356"/>
        <v>5.1206222227482527</v>
      </c>
      <c r="AD498" s="7">
        <f t="shared" si="371"/>
        <v>-1.9044294603748409E-2</v>
      </c>
      <c r="AE498" s="6">
        <f t="shared" si="375"/>
        <v>-7.5914620357293554E-3</v>
      </c>
      <c r="AF498" s="6">
        <f t="shared" si="345"/>
        <v>5.77980359791365E-3</v>
      </c>
      <c r="AG498" s="6">
        <f t="shared" si="346"/>
        <v>-1.1522953941492544E-2</v>
      </c>
      <c r="AI498">
        <f t="shared" si="347"/>
        <v>2.0844343412520968E-7</v>
      </c>
      <c r="AL498" s="7">
        <f t="shared" si="376"/>
        <v>3.4169745551053173E-3</v>
      </c>
      <c r="AM498" s="6">
        <f t="shared" si="377"/>
        <v>-4.2185934570906202E-3</v>
      </c>
      <c r="AN498" s="6">
        <f t="shared" si="372"/>
        <v>5.7887208514512201E-3</v>
      </c>
      <c r="AO498" s="6">
        <f t="shared" si="373"/>
        <v>7.5901628791274628E-3</v>
      </c>
      <c r="AQ498">
        <f t="shared" si="374"/>
        <v>9.0868410933256304E-8</v>
      </c>
      <c r="AT498" s="7">
        <f t="shared" si="381"/>
        <v>-2.5111037328025696E-2</v>
      </c>
      <c r="AU498" s="6">
        <f t="shared" si="382"/>
        <v>-1.4422580171863193E-2</v>
      </c>
      <c r="AV498" s="6">
        <f t="shared" si="378"/>
        <v>5.7824614203872979E-3</v>
      </c>
      <c r="AW498" s="6">
        <f t="shared" si="379"/>
        <v>-1.082824459508973E-2</v>
      </c>
      <c r="AY498">
        <f t="shared" si="380"/>
        <v>3.9382418882549577E-2</v>
      </c>
      <c r="BB498" s="7">
        <f t="shared" si="388"/>
        <v>-2.4304320866364863E-2</v>
      </c>
      <c r="BC498" s="6">
        <f t="shared" si="389"/>
        <v>2.1138701658089298E-2</v>
      </c>
      <c r="BD498" s="6">
        <f t="shared" si="384"/>
        <v>5.4622008060538256E-3</v>
      </c>
      <c r="BE498" s="6">
        <f t="shared" si="385"/>
        <v>-4.5636440538894874E-2</v>
      </c>
      <c r="BG498">
        <f t="shared" si="386"/>
        <v>0.70106511492227097</v>
      </c>
      <c r="BJ498" s="4">
        <f t="shared" si="357"/>
        <v>96.739998</v>
      </c>
      <c r="BK498" s="3">
        <f t="shared" si="358"/>
        <v>-1.9044294603748409E-2</v>
      </c>
      <c r="BL498" s="3"/>
      <c r="BM498" s="3">
        <f t="shared" si="359"/>
        <v>5.77980359791365E-3</v>
      </c>
      <c r="BN498" s="3">
        <f t="shared" si="359"/>
        <v>-1.1522953941492544E-2</v>
      </c>
      <c r="BO498" s="3">
        <f t="shared" si="360"/>
        <v>3.4169745551053173E-3</v>
      </c>
      <c r="BP498" s="3"/>
      <c r="BQ498" s="3">
        <f t="shared" si="361"/>
        <v>5.7887208514512201E-3</v>
      </c>
      <c r="BR498" s="3">
        <f t="shared" si="361"/>
        <v>7.5901628791274628E-3</v>
      </c>
      <c r="BS498" s="3">
        <f t="shared" si="362"/>
        <v>-2.5111037328025696E-2</v>
      </c>
      <c r="BT498" s="3"/>
      <c r="BU498" s="3">
        <f t="shared" si="363"/>
        <v>5.7824614203872979E-3</v>
      </c>
      <c r="BV498" s="3">
        <f t="shared" si="363"/>
        <v>-1.082824459508973E-2</v>
      </c>
      <c r="BW498" s="3">
        <f t="shared" si="364"/>
        <v>-2.4304320866364863E-2</v>
      </c>
      <c r="BX498" s="3"/>
      <c r="BY498" s="3">
        <f t="shared" si="365"/>
        <v>5.4622008060538256E-3</v>
      </c>
      <c r="BZ498" s="3">
        <f t="shared" si="365"/>
        <v>-4.5636440538894874E-2</v>
      </c>
    </row>
    <row r="499" spans="1:78" s="2" customFormat="1" hidden="1">
      <c r="A499" s="11">
        <v>42653</v>
      </c>
      <c r="B499">
        <v>95.669998000000007</v>
      </c>
      <c r="C499">
        <f t="shared" si="343"/>
        <v>101.239998</v>
      </c>
      <c r="D499">
        <f t="shared" si="344"/>
        <v>86.809997999999993</v>
      </c>
      <c r="E499" s="10">
        <f t="shared" si="348"/>
        <v>2.4576363023101944E-2</v>
      </c>
      <c r="F499" s="10">
        <f t="shared" si="349"/>
        <v>4.220601866818232E-2</v>
      </c>
      <c r="G499" s="33">
        <f t="shared" si="366"/>
        <v>0.38858641878071748</v>
      </c>
      <c r="H499" s="33">
        <f t="shared" si="367"/>
        <v>0.60060217481569134</v>
      </c>
      <c r="I499" s="10">
        <f t="shared" si="350"/>
        <v>0.60060217481569134</v>
      </c>
      <c r="J499">
        <f t="shared" si="383"/>
        <v>0.56398384447785666</v>
      </c>
      <c r="K499">
        <f t="shared" si="393"/>
        <v>0.53877904037285251</v>
      </c>
      <c r="L499">
        <f t="shared" si="394"/>
        <v>-1.1220430562714842E-4</v>
      </c>
      <c r="M499">
        <f t="shared" si="387"/>
        <v>-2.2725086803574844E-4</v>
      </c>
      <c r="N499">
        <f t="shared" si="351"/>
        <v>-1.0354190616774002E-4</v>
      </c>
      <c r="P499" s="2">
        <f t="shared" si="368"/>
        <v>-1.0699999999999932</v>
      </c>
      <c r="Q499" s="2">
        <f t="shared" si="369"/>
        <v>0</v>
      </c>
      <c r="R499" s="2">
        <f t="shared" si="370"/>
        <v>-1.0699999999999932</v>
      </c>
      <c r="S499" s="2">
        <f t="shared" si="390"/>
        <v>-0.56363604545454526</v>
      </c>
      <c r="T499" s="2">
        <f t="shared" si="391"/>
        <v>-0.54749979999999998</v>
      </c>
      <c r="U499" s="9">
        <f t="shared" si="352"/>
        <v>1.0294726052037741</v>
      </c>
      <c r="V499" s="9">
        <f t="shared" si="353"/>
        <v>50.72611488147718</v>
      </c>
      <c r="W499" s="9">
        <f t="shared" si="354"/>
        <v>0.44346496606670543</v>
      </c>
      <c r="X499" s="9">
        <f t="shared" si="392"/>
        <v>0.80292579502792449</v>
      </c>
      <c r="Y499" s="9">
        <f t="shared" si="355"/>
        <v>0.89277366784474865</v>
      </c>
      <c r="AA499" s="8">
        <f t="shared" si="356"/>
        <v>5.1001189364831436</v>
      </c>
      <c r="AD499" s="7">
        <f t="shared" si="371"/>
        <v>-1.1122197935984644E-2</v>
      </c>
      <c r="AE499" s="6">
        <f t="shared" si="375"/>
        <v>-1.5083246269866527E-2</v>
      </c>
      <c r="AF499" s="6">
        <f t="shared" si="345"/>
        <v>1.9884861879164283E-3</v>
      </c>
      <c r="AG499" s="6">
        <f t="shared" si="346"/>
        <v>3.9006540882950171E-3</v>
      </c>
      <c r="AI499">
        <f t="shared" si="347"/>
        <v>2.3885560936471949E-8</v>
      </c>
      <c r="AL499" s="7">
        <f t="shared" si="376"/>
        <v>-2.6305122007443362E-2</v>
      </c>
      <c r="AM499" s="6">
        <f t="shared" si="377"/>
        <v>-3.9150117118146623E-3</v>
      </c>
      <c r="AN499" s="6">
        <f t="shared" si="372"/>
        <v>2.0077104804191565E-3</v>
      </c>
      <c r="AO499" s="6">
        <f t="shared" si="373"/>
        <v>-2.244312328565207E-2</v>
      </c>
      <c r="AQ499">
        <f t="shared" si="374"/>
        <v>7.9446968898261531E-7</v>
      </c>
      <c r="AT499" s="7">
        <f t="shared" si="381"/>
        <v>-3.5224672369426474E-2</v>
      </c>
      <c r="AU499" s="6">
        <f t="shared" si="382"/>
        <v>-1.895173457986446E-2</v>
      </c>
      <c r="AV499" s="6">
        <f t="shared" si="378"/>
        <v>2.0128184689951062E-3</v>
      </c>
      <c r="AW499" s="6">
        <f t="shared" si="379"/>
        <v>-1.6577005468987702E-2</v>
      </c>
      <c r="AY499">
        <f t="shared" si="380"/>
        <v>9.2299305668052681E-2</v>
      </c>
      <c r="BB499" s="7">
        <f t="shared" si="388"/>
        <v>-4.8655805416888728E-2</v>
      </c>
      <c r="BC499" s="6">
        <f t="shared" si="389"/>
        <v>1.2867998412384285E-2</v>
      </c>
      <c r="BD499" s="6">
        <f t="shared" si="384"/>
        <v>1.976281121212444E-3</v>
      </c>
      <c r="BE499" s="6">
        <f t="shared" si="385"/>
        <v>-6.1528237639864411E-2</v>
      </c>
      <c r="BG499">
        <f t="shared" si="386"/>
        <v>1.2743354976641059</v>
      </c>
      <c r="BJ499" s="4">
        <f t="shared" si="357"/>
        <v>95.669998000000007</v>
      </c>
      <c r="BK499" s="3">
        <f t="shared" si="358"/>
        <v>-1.1122197935984644E-2</v>
      </c>
      <c r="BL499" s="3"/>
      <c r="BM499" s="3">
        <f t="shared" si="359"/>
        <v>1.9884861879164283E-3</v>
      </c>
      <c r="BN499" s="3">
        <f t="shared" si="359"/>
        <v>3.9006540882950171E-3</v>
      </c>
      <c r="BO499" s="3">
        <f t="shared" si="360"/>
        <v>-2.6305122007443362E-2</v>
      </c>
      <c r="BP499" s="3"/>
      <c r="BQ499" s="3">
        <f t="shared" si="361"/>
        <v>2.0077104804191565E-3</v>
      </c>
      <c r="BR499" s="3">
        <f t="shared" si="361"/>
        <v>-2.244312328565207E-2</v>
      </c>
      <c r="BS499" s="3">
        <f t="shared" si="362"/>
        <v>-3.5224672369426474E-2</v>
      </c>
      <c r="BT499" s="3"/>
      <c r="BU499" s="3">
        <f t="shared" si="363"/>
        <v>2.0128184689951062E-3</v>
      </c>
      <c r="BV499" s="3">
        <f t="shared" si="363"/>
        <v>-1.6577005468987702E-2</v>
      </c>
      <c r="BW499" s="3">
        <f t="shared" si="364"/>
        <v>-4.8655805416888728E-2</v>
      </c>
      <c r="BX499" s="3"/>
      <c r="BY499" s="3">
        <f t="shared" si="365"/>
        <v>1.976281121212444E-3</v>
      </c>
      <c r="BZ499" s="3">
        <f t="shared" si="365"/>
        <v>-6.1528237639864411E-2</v>
      </c>
    </row>
    <row r="500" spans="1:78" s="2" customFormat="1" hidden="1">
      <c r="A500" s="11">
        <v>42660</v>
      </c>
      <c r="B500">
        <v>96.949996999999996</v>
      </c>
      <c r="C500">
        <f t="shared" si="343"/>
        <v>101.239998</v>
      </c>
      <c r="D500">
        <f t="shared" si="344"/>
        <v>86.809997999999993</v>
      </c>
      <c r="E500" s="10">
        <f t="shared" si="348"/>
        <v>1.8804327930704041E-2</v>
      </c>
      <c r="F500" s="10">
        <f t="shared" si="349"/>
        <v>4.7978053760580244E-2</v>
      </c>
      <c r="G500" s="33">
        <f t="shared" si="366"/>
        <v>0.29732253064872838</v>
      </c>
      <c r="H500" s="33">
        <f t="shared" si="367"/>
        <v>0.68273967413448178</v>
      </c>
      <c r="I500" s="10">
        <f t="shared" si="350"/>
        <v>0.68273967413448178</v>
      </c>
      <c r="J500">
        <f t="shared" si="383"/>
        <v>0.55728465435042029</v>
      </c>
      <c r="K500">
        <f t="shared" si="393"/>
        <v>0.53566608886826272</v>
      </c>
      <c r="L500">
        <f t="shared" si="394"/>
        <v>-1.5064395590253614E-4</v>
      </c>
      <c r="M500">
        <f t="shared" si="387"/>
        <v>-1.9194009564359719E-4</v>
      </c>
      <c r="N500">
        <f t="shared" si="351"/>
        <v>-3.7166525766954953E-5</v>
      </c>
      <c r="P500" s="2">
        <f t="shared" si="368"/>
        <v>1.2799989999999895</v>
      </c>
      <c r="Q500" s="2">
        <f t="shared" si="369"/>
        <v>1.2799989999999895</v>
      </c>
      <c r="R500" s="2">
        <f t="shared" si="370"/>
        <v>0</v>
      </c>
      <c r="S500" s="2">
        <f t="shared" si="390"/>
        <v>-0.49772709090909084</v>
      </c>
      <c r="T500" s="2">
        <f t="shared" si="391"/>
        <v>-0.54749979999999998</v>
      </c>
      <c r="U500" s="9">
        <f t="shared" si="352"/>
        <v>0.90909090909090895</v>
      </c>
      <c r="V500" s="9">
        <f t="shared" si="353"/>
        <v>47.619047619047613</v>
      </c>
      <c r="W500" s="9">
        <f t="shared" si="354"/>
        <v>0.47142857142857147</v>
      </c>
      <c r="X500" s="9">
        <f t="shared" si="392"/>
        <v>0</v>
      </c>
      <c r="Y500" s="9">
        <f t="shared" si="355"/>
        <v>0.9</v>
      </c>
      <c r="AA500" s="8">
        <f t="shared" si="356"/>
        <v>5.128676059253225</v>
      </c>
      <c r="AD500" s="7">
        <f t="shared" si="371"/>
        <v>1.3290601959994057E-2</v>
      </c>
      <c r="AE500" s="6">
        <f t="shared" si="375"/>
        <v>1.0842020120047065E-3</v>
      </c>
      <c r="AF500" s="6">
        <f t="shared" si="345"/>
        <v>5.9314143161724201E-3</v>
      </c>
      <c r="AG500" s="6">
        <f t="shared" si="346"/>
        <v>1.220032916996437E-2</v>
      </c>
      <c r="AI500">
        <f t="shared" si="347"/>
        <v>2.3367037967893796E-7</v>
      </c>
      <c r="AL500" s="7">
        <f t="shared" si="376"/>
        <v>-1.6875890579739081E-2</v>
      </c>
      <c r="AM500" s="6">
        <f t="shared" si="377"/>
        <v>-5.979784308595794E-3</v>
      </c>
      <c r="AN500" s="6">
        <f t="shared" si="372"/>
        <v>6.1504265007731075E-3</v>
      </c>
      <c r="AO500" s="6">
        <f t="shared" si="373"/>
        <v>-1.0942022508617817E-2</v>
      </c>
      <c r="AQ500">
        <f t="shared" si="374"/>
        <v>1.8884519965157562E-7</v>
      </c>
      <c r="AT500" s="7">
        <f t="shared" si="381"/>
        <v>-2.1631320240063954E-2</v>
      </c>
      <c r="AU500" s="6">
        <f t="shared" si="382"/>
        <v>-1.8985087763925178E-2</v>
      </c>
      <c r="AV500" s="6">
        <f t="shared" si="378"/>
        <v>6.1785334568272678E-3</v>
      </c>
      <c r="AW500" s="6">
        <f t="shared" si="379"/>
        <v>-2.8777134243496427E-3</v>
      </c>
      <c r="AY500">
        <f t="shared" si="380"/>
        <v>2.7815146906019798E-3</v>
      </c>
      <c r="BB500" s="7">
        <f t="shared" si="388"/>
        <v>-1.3014520047449376E-2</v>
      </c>
      <c r="BC500" s="6">
        <f t="shared" si="389"/>
        <v>6.9851053477803854E-3</v>
      </c>
      <c r="BD500" s="6">
        <f t="shared" si="384"/>
        <v>6.0912175244397394E-3</v>
      </c>
      <c r="BE500" s="6">
        <f t="shared" si="385"/>
        <v>-2.0002317596770007E-2</v>
      </c>
      <c r="BG500">
        <f t="shared" si="386"/>
        <v>0.13467763051356907</v>
      </c>
      <c r="BJ500" s="4">
        <f t="shared" si="357"/>
        <v>96.949996999999996</v>
      </c>
      <c r="BK500" s="3">
        <f t="shared" si="358"/>
        <v>1.3290601959994057E-2</v>
      </c>
      <c r="BL500" s="3"/>
      <c r="BM500" s="3">
        <f t="shared" si="359"/>
        <v>5.9314143161724201E-3</v>
      </c>
      <c r="BN500" s="3">
        <f t="shared" si="359"/>
        <v>1.220032916996437E-2</v>
      </c>
      <c r="BO500" s="3">
        <f t="shared" si="360"/>
        <v>-1.6875890579739081E-2</v>
      </c>
      <c r="BP500" s="3"/>
      <c r="BQ500" s="3">
        <f t="shared" si="361"/>
        <v>6.1504265007731075E-3</v>
      </c>
      <c r="BR500" s="3">
        <f t="shared" si="361"/>
        <v>-1.0942022508617817E-2</v>
      </c>
      <c r="BS500" s="3">
        <f t="shared" si="362"/>
        <v>-2.1631320240063954E-2</v>
      </c>
      <c r="BT500" s="3"/>
      <c r="BU500" s="3">
        <f t="shared" si="363"/>
        <v>6.1785334568272678E-3</v>
      </c>
      <c r="BV500" s="3">
        <f t="shared" si="363"/>
        <v>-2.8777134243496427E-3</v>
      </c>
      <c r="BW500" s="3">
        <f t="shared" si="364"/>
        <v>-1.3014520047449376E-2</v>
      </c>
      <c r="BX500" s="3"/>
      <c r="BY500" s="3">
        <f t="shared" si="365"/>
        <v>6.0912175244397394E-3</v>
      </c>
      <c r="BZ500" s="3">
        <f t="shared" si="365"/>
        <v>-2.0002317596770007E-2</v>
      </c>
    </row>
    <row r="501" spans="1:78" s="2" customFormat="1" hidden="1">
      <c r="A501" s="11">
        <v>42667</v>
      </c>
      <c r="B501">
        <v>94.809997999999993</v>
      </c>
      <c r="C501">
        <f t="shared" si="343"/>
        <v>101.239998</v>
      </c>
      <c r="D501">
        <f t="shared" si="344"/>
        <v>86.809997999999993</v>
      </c>
      <c r="E501" s="10">
        <f t="shared" si="348"/>
        <v>2.8497990491858478E-2</v>
      </c>
      <c r="F501" s="10">
        <f t="shared" si="349"/>
        <v>3.8284391199425824E-2</v>
      </c>
      <c r="G501" s="33">
        <f t="shared" si="366"/>
        <v>0.45059279346047476</v>
      </c>
      <c r="H501" s="33">
        <f t="shared" si="367"/>
        <v>0.54479643760391039</v>
      </c>
      <c r="I501" s="10">
        <f t="shared" si="350"/>
        <v>0.54479643760391039</v>
      </c>
      <c r="J501">
        <f t="shared" si="383"/>
        <v>0.53483603189160367</v>
      </c>
      <c r="K501">
        <f t="shared" si="393"/>
        <v>0.53213036171145178</v>
      </c>
      <c r="L501">
        <f t="shared" si="394"/>
        <v>-2.0126610235368216E-4</v>
      </c>
      <c r="M501">
        <f t="shared" si="387"/>
        <v>-1.6951775344594032E-4</v>
      </c>
      <c r="N501">
        <f t="shared" si="351"/>
        <v>2.8573514016967661E-5</v>
      </c>
      <c r="P501" s="2">
        <f t="shared" si="368"/>
        <v>-2.1399990000000031</v>
      </c>
      <c r="Q501" s="2">
        <f t="shared" si="369"/>
        <v>0</v>
      </c>
      <c r="R501" s="2">
        <f t="shared" si="370"/>
        <v>-2.1399990000000031</v>
      </c>
      <c r="S501" s="2">
        <f t="shared" si="390"/>
        <v>-0.59499977272727278</v>
      </c>
      <c r="T501" s="2">
        <f t="shared" si="391"/>
        <v>-0.65449975000000005</v>
      </c>
      <c r="U501" s="9">
        <f t="shared" si="352"/>
        <v>0.90909090909090906</v>
      </c>
      <c r="V501" s="9">
        <f t="shared" si="353"/>
        <v>47.61904761904762</v>
      </c>
      <c r="W501" s="9">
        <f t="shared" si="354"/>
        <v>0.47142857142857147</v>
      </c>
      <c r="X501" s="9">
        <f t="shared" si="392"/>
        <v>1.836178759018506E-15</v>
      </c>
      <c r="Y501" s="9">
        <f t="shared" si="355"/>
        <v>0.9</v>
      </c>
      <c r="AA501" s="8">
        <f t="shared" si="356"/>
        <v>5.1062931768341926</v>
      </c>
      <c r="AD501" s="7">
        <f t="shared" si="371"/>
        <v>-2.2320482909828649E-2</v>
      </c>
      <c r="AE501" s="6">
        <f t="shared" si="375"/>
        <v>-4.5149404749172959E-3</v>
      </c>
      <c r="AF501" s="6">
        <f t="shared" si="345"/>
        <v>8.9417955496792732E-3</v>
      </c>
      <c r="AG501" s="6">
        <f t="shared" si="346"/>
        <v>-1.7825246814874421E-2</v>
      </c>
      <c r="AI501">
        <f t="shared" si="347"/>
        <v>4.9880600315728519E-7</v>
      </c>
      <c r="AL501" s="7">
        <f t="shared" si="376"/>
        <v>-2.0152078885819182E-2</v>
      </c>
      <c r="AM501" s="6">
        <f t="shared" si="377"/>
        <v>-1.4979029229474077E-2</v>
      </c>
      <c r="AN501" s="6">
        <f t="shared" si="372"/>
        <v>8.927753766071576E-3</v>
      </c>
      <c r="AO501" s="6">
        <f t="shared" si="373"/>
        <v>-5.2149654994283288E-3</v>
      </c>
      <c r="AQ501">
        <f t="shared" si="374"/>
        <v>4.2895686372598989E-8</v>
      </c>
      <c r="AT501" s="7">
        <f t="shared" si="381"/>
        <v>-2.3351472691873713E-2</v>
      </c>
      <c r="AU501" s="6">
        <f t="shared" si="382"/>
        <v>-2.2321091651589128E-2</v>
      </c>
      <c r="AV501" s="6">
        <f t="shared" si="378"/>
        <v>9.0425735950229267E-3</v>
      </c>
      <c r="AW501" s="6">
        <f t="shared" si="379"/>
        <v>-1.3754754594780573E-3</v>
      </c>
      <c r="AY501">
        <f t="shared" si="380"/>
        <v>6.354654822809233E-4</v>
      </c>
      <c r="BB501" s="7">
        <f t="shared" si="388"/>
        <v>-5.0391094976570912E-2</v>
      </c>
      <c r="BC501" s="6">
        <f t="shared" si="389"/>
        <v>-1.4341312474551629E-3</v>
      </c>
      <c r="BD501" s="6">
        <f t="shared" si="384"/>
        <v>8.9855525408122153E-3</v>
      </c>
      <c r="BE501" s="6">
        <f t="shared" si="385"/>
        <v>-4.8970175969764509E-2</v>
      </c>
      <c r="BG501">
        <f t="shared" si="386"/>
        <v>0.80723160777911618</v>
      </c>
      <c r="BJ501" s="4">
        <f t="shared" si="357"/>
        <v>94.809997999999993</v>
      </c>
      <c r="BK501" s="3">
        <f t="shared" si="358"/>
        <v>-2.2320482909828649E-2</v>
      </c>
      <c r="BL501" s="3"/>
      <c r="BM501" s="3">
        <f t="shared" si="359"/>
        <v>8.9417955496792732E-3</v>
      </c>
      <c r="BN501" s="3">
        <f t="shared" si="359"/>
        <v>-1.7825246814874421E-2</v>
      </c>
      <c r="BO501" s="3">
        <f t="shared" si="360"/>
        <v>-2.0152078885819182E-2</v>
      </c>
      <c r="BP501" s="3"/>
      <c r="BQ501" s="3">
        <f t="shared" si="361"/>
        <v>8.927753766071576E-3</v>
      </c>
      <c r="BR501" s="3">
        <f t="shared" si="361"/>
        <v>-5.2149654994283288E-3</v>
      </c>
      <c r="BS501" s="3">
        <f t="shared" si="362"/>
        <v>-2.3351472691873713E-2</v>
      </c>
      <c r="BT501" s="3"/>
      <c r="BU501" s="3">
        <f t="shared" si="363"/>
        <v>9.0425735950229267E-3</v>
      </c>
      <c r="BV501" s="3">
        <f t="shared" si="363"/>
        <v>-1.3754754594780573E-3</v>
      </c>
      <c r="BW501" s="3">
        <f t="shared" si="364"/>
        <v>-5.0391094976570912E-2</v>
      </c>
      <c r="BX501" s="3"/>
      <c r="BY501" s="3">
        <f t="shared" si="365"/>
        <v>8.9855525408122153E-3</v>
      </c>
      <c r="BZ501" s="3">
        <f t="shared" si="365"/>
        <v>-4.8970175969764509E-2</v>
      </c>
    </row>
    <row r="502" spans="1:78" s="2" customFormat="1" hidden="1">
      <c r="A502" s="11">
        <v>42674</v>
      </c>
      <c r="B502">
        <v>95.190002000000007</v>
      </c>
      <c r="C502">
        <f t="shared" si="343"/>
        <v>101.239998</v>
      </c>
      <c r="D502">
        <f t="shared" si="344"/>
        <v>86.809997999999993</v>
      </c>
      <c r="E502" s="10">
        <f t="shared" si="348"/>
        <v>2.6760791961846015E-2</v>
      </c>
      <c r="F502" s="10">
        <f t="shared" si="349"/>
        <v>4.0021589729438284E-2</v>
      </c>
      <c r="G502" s="33">
        <f t="shared" si="366"/>
        <v>0.42312527294679592</v>
      </c>
      <c r="H502" s="33">
        <f t="shared" si="367"/>
        <v>0.56951720606622125</v>
      </c>
      <c r="I502" s="10">
        <f t="shared" si="350"/>
        <v>0.56951720606622125</v>
      </c>
      <c r="J502">
        <f t="shared" si="383"/>
        <v>0.517448940894358</v>
      </c>
      <c r="K502">
        <f t="shared" si="393"/>
        <v>0.52830045293056171</v>
      </c>
      <c r="L502">
        <f t="shared" si="394"/>
        <v>-2.60346656232468E-4</v>
      </c>
      <c r="M502">
        <f t="shared" si="387"/>
        <v>-1.6030945557911959E-4</v>
      </c>
      <c r="N502">
        <f t="shared" si="351"/>
        <v>9.0033480588013568E-5</v>
      </c>
      <c r="P502" s="2">
        <f t="shared" si="368"/>
        <v>0.38000400000001378</v>
      </c>
      <c r="Q502" s="2">
        <f t="shared" si="369"/>
        <v>0.38000400000001378</v>
      </c>
      <c r="R502" s="2">
        <f t="shared" si="370"/>
        <v>0</v>
      </c>
      <c r="S502" s="2">
        <f t="shared" si="390"/>
        <v>-0.59499977272727278</v>
      </c>
      <c r="T502" s="2">
        <f t="shared" si="391"/>
        <v>-0.65449975000000005</v>
      </c>
      <c r="U502" s="9">
        <f t="shared" si="352"/>
        <v>0.90909090909090906</v>
      </c>
      <c r="V502" s="9">
        <f t="shared" si="353"/>
        <v>47.61904761904762</v>
      </c>
      <c r="W502" s="9">
        <f t="shared" si="354"/>
        <v>0.47142857142857147</v>
      </c>
      <c r="X502" s="9">
        <f t="shared" si="392"/>
        <v>1.836178759018506E-15</v>
      </c>
      <c r="Y502" s="9">
        <f t="shared" si="355"/>
        <v>0.9</v>
      </c>
      <c r="AA502" s="8">
        <f t="shared" si="356"/>
        <v>5.0889675458035182</v>
      </c>
      <c r="AD502" s="7">
        <f t="shared" si="371"/>
        <v>4.0000474387779268E-3</v>
      </c>
      <c r="AE502" s="6">
        <f t="shared" si="375"/>
        <v>-9.1602177355253611E-3</v>
      </c>
      <c r="AF502" s="6">
        <f t="shared" si="345"/>
        <v>6.6025349601893579E-3</v>
      </c>
      <c r="AG502" s="6">
        <f t="shared" si="346"/>
        <v>1.3129184594487316E-2</v>
      </c>
      <c r="AI502">
        <f t="shared" si="347"/>
        <v>2.7060516187774423E-7</v>
      </c>
      <c r="AL502" s="7">
        <f t="shared" si="376"/>
        <v>-5.0298335110567048E-3</v>
      </c>
      <c r="AM502" s="6">
        <f t="shared" si="377"/>
        <v>-1.7090731246014585E-2</v>
      </c>
      <c r="AN502" s="6">
        <f t="shared" si="372"/>
        <v>6.5945515490614271E-3</v>
      </c>
      <c r="AO502" s="6">
        <f t="shared" si="373"/>
        <v>1.202352891601496E-2</v>
      </c>
      <c r="AQ502">
        <f t="shared" si="374"/>
        <v>2.280208952590661E-7</v>
      </c>
      <c r="AT502" s="7">
        <f t="shared" si="381"/>
        <v>-1.2735056891936051E-2</v>
      </c>
      <c r="AU502" s="6">
        <f t="shared" si="382"/>
        <v>-2.1274857880542321E-2</v>
      </c>
      <c r="AV502" s="6">
        <f t="shared" si="378"/>
        <v>6.6931011925404748E-3</v>
      </c>
      <c r="AW502" s="6">
        <f t="shared" si="379"/>
        <v>8.1807161704521639E-3</v>
      </c>
      <c r="AY502">
        <f t="shared" si="380"/>
        <v>2.2478582580640838E-2</v>
      </c>
      <c r="BB502" s="7">
        <f t="shared" si="388"/>
        <v>-4.1263068775067024E-2</v>
      </c>
      <c r="BC502" s="6">
        <f t="shared" si="389"/>
        <v>-1.0240345770465356E-2</v>
      </c>
      <c r="BD502" s="6">
        <f t="shared" si="384"/>
        <v>6.6858638413892155E-3</v>
      </c>
      <c r="BE502" s="6">
        <f t="shared" si="385"/>
        <v>-3.1184665369541117E-2</v>
      </c>
      <c r="BG502">
        <f t="shared" si="386"/>
        <v>0.32735351290714904</v>
      </c>
      <c r="BJ502" s="4">
        <f t="shared" si="357"/>
        <v>95.190002000000007</v>
      </c>
      <c r="BK502" s="3">
        <f t="shared" si="358"/>
        <v>4.0000474387779268E-3</v>
      </c>
      <c r="BL502" s="3"/>
      <c r="BM502" s="3">
        <f t="shared" si="359"/>
        <v>6.6025349601893579E-3</v>
      </c>
      <c r="BN502" s="3">
        <f t="shared" si="359"/>
        <v>1.3129184594487316E-2</v>
      </c>
      <c r="BO502" s="3">
        <f t="shared" si="360"/>
        <v>-5.0298335110567048E-3</v>
      </c>
      <c r="BP502" s="3"/>
      <c r="BQ502" s="3">
        <f t="shared" si="361"/>
        <v>6.5945515490614271E-3</v>
      </c>
      <c r="BR502" s="3">
        <f t="shared" si="361"/>
        <v>1.202352891601496E-2</v>
      </c>
      <c r="BS502" s="3">
        <f t="shared" si="362"/>
        <v>-1.2735056891936051E-2</v>
      </c>
      <c r="BT502" s="3"/>
      <c r="BU502" s="3">
        <f t="shared" si="363"/>
        <v>6.6931011925404748E-3</v>
      </c>
      <c r="BV502" s="3">
        <f t="shared" si="363"/>
        <v>8.1807161704521639E-3</v>
      </c>
      <c r="BW502" s="3">
        <f t="shared" si="364"/>
        <v>-4.1263068775067024E-2</v>
      </c>
      <c r="BX502" s="3"/>
      <c r="BY502" s="3">
        <f t="shared" si="365"/>
        <v>6.6858638413892155E-3</v>
      </c>
      <c r="BZ502" s="3">
        <f t="shared" si="365"/>
        <v>-3.1184665369541117E-2</v>
      </c>
    </row>
    <row r="503" spans="1:78" s="2" customFormat="1" hidden="1">
      <c r="A503" s="11">
        <v>42681</v>
      </c>
      <c r="B503">
        <v>90.010002</v>
      </c>
      <c r="C503">
        <f t="shared" si="343"/>
        <v>101.239998</v>
      </c>
      <c r="D503">
        <f t="shared" si="344"/>
        <v>86.809997999999993</v>
      </c>
      <c r="E503" s="10">
        <f t="shared" si="348"/>
        <v>5.1061356555669561E-2</v>
      </c>
      <c r="F503" s="10">
        <f t="shared" si="349"/>
        <v>1.5721025135614717E-2</v>
      </c>
      <c r="G503" s="33">
        <f t="shared" si="366"/>
        <v>0.80735093566943039</v>
      </c>
      <c r="H503" s="33">
        <f t="shared" si="367"/>
        <v>0.22371410961584995</v>
      </c>
      <c r="I503" s="10">
        <f t="shared" si="350"/>
        <v>0.80735093566943039</v>
      </c>
      <c r="J503">
        <f t="shared" si="383"/>
        <v>0.5167027659060065</v>
      </c>
      <c r="K503">
        <f t="shared" si="393"/>
        <v>0.52460625882426426</v>
      </c>
      <c r="L503">
        <f t="shared" si="394"/>
        <v>-3.2170081736212542E-4</v>
      </c>
      <c r="M503">
        <f t="shared" si="387"/>
        <v>-1.6376184677041521E-4</v>
      </c>
      <c r="N503">
        <f t="shared" si="351"/>
        <v>1.421450735325392E-4</v>
      </c>
      <c r="P503" s="2">
        <f t="shared" si="368"/>
        <v>-5.1800000000000068</v>
      </c>
      <c r="Q503" s="2">
        <f t="shared" si="369"/>
        <v>0</v>
      </c>
      <c r="R503" s="2">
        <f t="shared" si="370"/>
        <v>-5.1800000000000068</v>
      </c>
      <c r="S503" s="2">
        <f t="shared" si="390"/>
        <v>-0.83045431818181858</v>
      </c>
      <c r="T503" s="2">
        <f t="shared" si="391"/>
        <v>-0.91349975000000039</v>
      </c>
      <c r="U503" s="9">
        <f t="shared" si="352"/>
        <v>0.90909090909090917</v>
      </c>
      <c r="V503" s="9">
        <f t="shared" si="353"/>
        <v>47.61904761904762</v>
      </c>
      <c r="W503" s="9">
        <f t="shared" si="354"/>
        <v>0.47142857142857147</v>
      </c>
      <c r="X503" s="9">
        <f t="shared" si="392"/>
        <v>1.836178759018506E-15</v>
      </c>
      <c r="Y503" s="9">
        <f t="shared" si="355"/>
        <v>0.9</v>
      </c>
      <c r="AA503" s="8">
        <f t="shared" si="356"/>
        <v>5.0882734824081108</v>
      </c>
      <c r="AD503" s="7">
        <f t="shared" si="371"/>
        <v>-5.5954117785077084E-2</v>
      </c>
      <c r="AE503" s="6">
        <f t="shared" si="375"/>
        <v>-2.597703517314958E-2</v>
      </c>
      <c r="AF503" s="6">
        <f t="shared" si="345"/>
        <v>1.4990585810432101E-2</v>
      </c>
      <c r="AG503" s="6">
        <f t="shared" si="346"/>
        <v>-2.9980625513129487E-2</v>
      </c>
      <c r="AI503">
        <f t="shared" si="347"/>
        <v>1.4110485183022147E-6</v>
      </c>
      <c r="AL503" s="7">
        <f t="shared" si="376"/>
        <v>-7.427455325612789E-2</v>
      </c>
      <c r="AM503" s="6">
        <f t="shared" si="377"/>
        <v>-2.9083089058185716E-2</v>
      </c>
      <c r="AN503" s="6">
        <f t="shared" si="372"/>
        <v>1.5107555288605213E-2</v>
      </c>
      <c r="AO503" s="6">
        <f t="shared" si="373"/>
        <v>-4.5420574347811486E-2</v>
      </c>
      <c r="AQ503">
        <f t="shared" si="374"/>
        <v>3.2539882872004271E-6</v>
      </c>
      <c r="AT503" s="7">
        <f t="shared" si="381"/>
        <v>-8.7289073303577214E-2</v>
      </c>
      <c r="AU503" s="6">
        <f t="shared" si="382"/>
        <v>-2.7067169288988297E-2</v>
      </c>
      <c r="AV503" s="6">
        <f t="shared" si="378"/>
        <v>1.5229658585701503E-2</v>
      </c>
      <c r="AW503" s="6">
        <f t="shared" si="379"/>
        <v>-6.0650433793666809E-2</v>
      </c>
      <c r="AY503">
        <f t="shared" si="380"/>
        <v>1.2355322770322601</v>
      </c>
      <c r="BB503" s="7">
        <f t="shared" si="388"/>
        <v>-9.6208623665560336E-2</v>
      </c>
      <c r="BC503" s="6">
        <f t="shared" si="389"/>
        <v>-2.1862822113291238E-2</v>
      </c>
      <c r="BD503" s="6">
        <f t="shared" si="384"/>
        <v>1.5268405667429709E-2</v>
      </c>
      <c r="BE503" s="6">
        <f t="shared" si="385"/>
        <v>-7.4746539185513439E-2</v>
      </c>
      <c r="BG503">
        <f t="shared" si="386"/>
        <v>1.8806891027530637</v>
      </c>
      <c r="BJ503" s="4">
        <f t="shared" si="357"/>
        <v>90.010002</v>
      </c>
      <c r="BK503" s="3">
        <f t="shared" si="358"/>
        <v>-5.5954117785077084E-2</v>
      </c>
      <c r="BL503" s="3"/>
      <c r="BM503" s="3">
        <f t="shared" si="359"/>
        <v>1.4990585810432101E-2</v>
      </c>
      <c r="BN503" s="3">
        <f t="shared" si="359"/>
        <v>-2.9980625513129487E-2</v>
      </c>
      <c r="BO503" s="3">
        <f t="shared" si="360"/>
        <v>-7.427455325612789E-2</v>
      </c>
      <c r="BP503" s="3"/>
      <c r="BQ503" s="3">
        <f t="shared" si="361"/>
        <v>1.5107555288605213E-2</v>
      </c>
      <c r="BR503" s="3">
        <f t="shared" si="361"/>
        <v>-4.5420574347811486E-2</v>
      </c>
      <c r="BS503" s="3">
        <f t="shared" si="362"/>
        <v>-8.7289073303577214E-2</v>
      </c>
      <c r="BT503" s="3"/>
      <c r="BU503" s="3">
        <f t="shared" si="363"/>
        <v>1.5229658585701503E-2</v>
      </c>
      <c r="BV503" s="3">
        <f t="shared" si="363"/>
        <v>-6.0650433793666809E-2</v>
      </c>
      <c r="BW503" s="3">
        <f t="shared" si="364"/>
        <v>-9.6208623665560336E-2</v>
      </c>
      <c r="BX503" s="3"/>
      <c r="BY503" s="3">
        <f t="shared" si="365"/>
        <v>1.5268405667429709E-2</v>
      </c>
      <c r="BZ503" s="3">
        <f t="shared" si="365"/>
        <v>-7.4746539185513439E-2</v>
      </c>
    </row>
    <row r="504" spans="1:78" s="2" customFormat="1" hidden="1">
      <c r="A504" s="11">
        <v>42688</v>
      </c>
      <c r="B504">
        <v>88.989998</v>
      </c>
      <c r="C504">
        <f t="shared" si="343"/>
        <v>101.239998</v>
      </c>
      <c r="D504">
        <f t="shared" si="344"/>
        <v>86.809997999999993</v>
      </c>
      <c r="E504" s="10">
        <f t="shared" si="348"/>
        <v>5.6010930896738746E-2</v>
      </c>
      <c r="F504" s="10">
        <f t="shared" si="349"/>
        <v>1.0771450794545537E-2</v>
      </c>
      <c r="G504" s="33">
        <f t="shared" si="366"/>
        <v>0.88561057749995886</v>
      </c>
      <c r="H504" s="33">
        <f t="shared" si="367"/>
        <v>0.15328043196837432</v>
      </c>
      <c r="I504" s="10">
        <f t="shared" si="350"/>
        <v>0.88561057749995886</v>
      </c>
      <c r="J504">
        <f t="shared" si="383"/>
        <v>0.52142004595290836</v>
      </c>
      <c r="K504">
        <f t="shared" si="393"/>
        <v>0.521251429256535</v>
      </c>
      <c r="L504">
        <f t="shared" si="394"/>
        <v>-3.7699403738259633E-4</v>
      </c>
      <c r="M504">
        <f t="shared" si="387"/>
        <v>-1.7847453806243876E-4</v>
      </c>
      <c r="N504">
        <f t="shared" si="351"/>
        <v>1.7866754938814181E-4</v>
      </c>
      <c r="P504" s="2">
        <f t="shared" si="368"/>
        <v>-1.0200040000000001</v>
      </c>
      <c r="Q504" s="2">
        <f t="shared" si="369"/>
        <v>0</v>
      </c>
      <c r="R504" s="2">
        <f t="shared" si="370"/>
        <v>-1.0200040000000001</v>
      </c>
      <c r="S504" s="2">
        <f t="shared" si="390"/>
        <v>-0.87681813636363681</v>
      </c>
      <c r="T504" s="2">
        <f t="shared" si="391"/>
        <v>-0.96449995000000044</v>
      </c>
      <c r="U504" s="9">
        <f t="shared" si="352"/>
        <v>0.90909090909090917</v>
      </c>
      <c r="V504" s="9">
        <f t="shared" si="353"/>
        <v>47.61904761904762</v>
      </c>
      <c r="W504" s="9">
        <f t="shared" si="354"/>
        <v>0.47142857142857147</v>
      </c>
      <c r="X504" s="9">
        <f t="shared" si="392"/>
        <v>1.836178759018506E-15</v>
      </c>
      <c r="Y504" s="9">
        <f t="shared" si="355"/>
        <v>0.9</v>
      </c>
      <c r="AA504" s="8">
        <f t="shared" si="356"/>
        <v>5.0930272849308675</v>
      </c>
      <c r="AD504" s="7">
        <f t="shared" si="371"/>
        <v>-1.1396816094411661E-2</v>
      </c>
      <c r="AE504" s="6">
        <f t="shared" si="375"/>
        <v>-3.3675466939744374E-2</v>
      </c>
      <c r="AF504" s="6">
        <f t="shared" si="345"/>
        <v>1.1092620050739115E-2</v>
      </c>
      <c r="AG504" s="6">
        <f t="shared" si="346"/>
        <v>2.2310112699780317E-2</v>
      </c>
      <c r="AI504">
        <f t="shared" si="347"/>
        <v>7.8138324753045369E-7</v>
      </c>
      <c r="AL504" s="7">
        <f t="shared" si="376"/>
        <v>-6.3350886440711018E-2</v>
      </c>
      <c r="AM504" s="6">
        <f t="shared" si="377"/>
        <v>-4.0701838023428701E-2</v>
      </c>
      <c r="AN504" s="6">
        <f t="shared" si="372"/>
        <v>1.1168340206735995E-2</v>
      </c>
      <c r="AO504" s="6">
        <f t="shared" si="373"/>
        <v>-2.2754789737803247E-2</v>
      </c>
      <c r="AQ504">
        <f t="shared" si="374"/>
        <v>8.1668841642213863E-7</v>
      </c>
      <c r="AT504" s="7">
        <f t="shared" si="381"/>
        <v>-0.10254725993027852</v>
      </c>
      <c r="AU504" s="6">
        <f t="shared" si="382"/>
        <v>-3.9885576780273116E-2</v>
      </c>
      <c r="AV504" s="6">
        <f t="shared" si="378"/>
        <v>1.1304094783238811E-2</v>
      </c>
      <c r="AW504" s="6">
        <f t="shared" si="379"/>
        <v>-6.3243058404563041E-2</v>
      </c>
      <c r="AY504">
        <f t="shared" si="380"/>
        <v>1.3434205910654293</v>
      </c>
      <c r="BB504" s="7">
        <f t="shared" si="388"/>
        <v>-0.10730268959060356</v>
      </c>
      <c r="BC504" s="6">
        <f t="shared" si="389"/>
        <v>-3.3531306888231756E-2</v>
      </c>
      <c r="BD504" s="6">
        <f t="shared" si="384"/>
        <v>1.1355753590195469E-2</v>
      </c>
      <c r="BE504" s="6">
        <f t="shared" si="385"/>
        <v>-7.4410452513726466E-2</v>
      </c>
      <c r="BG504">
        <f t="shared" si="386"/>
        <v>1.86381464853476</v>
      </c>
      <c r="BJ504" s="4">
        <f t="shared" si="357"/>
        <v>88.989998</v>
      </c>
      <c r="BK504" s="3">
        <f t="shared" si="358"/>
        <v>-1.1396816094411661E-2</v>
      </c>
      <c r="BL504" s="3"/>
      <c r="BM504" s="3">
        <f t="shared" si="359"/>
        <v>1.1092620050739115E-2</v>
      </c>
      <c r="BN504" s="3">
        <f t="shared" si="359"/>
        <v>2.2310112699780317E-2</v>
      </c>
      <c r="BO504" s="3">
        <f t="shared" si="360"/>
        <v>-6.3350886440711018E-2</v>
      </c>
      <c r="BP504" s="3"/>
      <c r="BQ504" s="3">
        <f t="shared" si="361"/>
        <v>1.1168340206735995E-2</v>
      </c>
      <c r="BR504" s="3">
        <f t="shared" si="361"/>
        <v>-2.2754789737803247E-2</v>
      </c>
      <c r="BS504" s="3">
        <f t="shared" si="362"/>
        <v>-0.10254725993027852</v>
      </c>
      <c r="BT504" s="3"/>
      <c r="BU504" s="3">
        <f t="shared" si="363"/>
        <v>1.1304094783238811E-2</v>
      </c>
      <c r="BV504" s="3">
        <f t="shared" si="363"/>
        <v>-6.3243058404563041E-2</v>
      </c>
      <c r="BW504" s="3">
        <f t="shared" si="364"/>
        <v>-0.10730268959060356</v>
      </c>
      <c r="BX504" s="3"/>
      <c r="BY504" s="3">
        <f t="shared" si="365"/>
        <v>1.1355753590195469E-2</v>
      </c>
      <c r="BZ504" s="3">
        <f t="shared" si="365"/>
        <v>-7.4410452513726466E-2</v>
      </c>
    </row>
    <row r="505" spans="1:78" s="2" customFormat="1" hidden="1">
      <c r="A505" s="11">
        <v>42695</v>
      </c>
      <c r="B505">
        <v>89.18</v>
      </c>
      <c r="C505">
        <f t="shared" si="343"/>
        <v>101.239998</v>
      </c>
      <c r="D505">
        <f t="shared" si="344"/>
        <v>86.809997999999993</v>
      </c>
      <c r="E505" s="10">
        <f t="shared" si="348"/>
        <v>5.5084659893124256E-2</v>
      </c>
      <c r="F505" s="10">
        <f t="shared" si="349"/>
        <v>1.1697721798160031E-2</v>
      </c>
      <c r="G505" s="33">
        <f t="shared" si="366"/>
        <v>0.87096494698999971</v>
      </c>
      <c r="H505" s="33">
        <f t="shared" si="367"/>
        <v>0.16646149942733765</v>
      </c>
      <c r="I505" s="10">
        <f t="shared" si="350"/>
        <v>0.87096494698999971</v>
      </c>
      <c r="J505">
        <f t="shared" si="383"/>
        <v>0.53381915732783869</v>
      </c>
      <c r="K505">
        <f t="shared" si="393"/>
        <v>0.51846739613028414</v>
      </c>
      <c r="L505">
        <f t="shared" si="394"/>
        <v>-4.1896647575435697E-4</v>
      </c>
      <c r="M505">
        <f t="shared" si="387"/>
        <v>-2.0206550944278304E-4</v>
      </c>
      <c r="N505">
        <f t="shared" si="351"/>
        <v>1.9521086968041655E-4</v>
      </c>
      <c r="P505" s="2">
        <f t="shared" si="368"/>
        <v>0.19000200000000689</v>
      </c>
      <c r="Q505" s="2">
        <f t="shared" si="369"/>
        <v>0.19000200000000689</v>
      </c>
      <c r="R505" s="2">
        <f t="shared" si="370"/>
        <v>0</v>
      </c>
      <c r="S505" s="2">
        <f t="shared" si="390"/>
        <v>-0.87681813636363681</v>
      </c>
      <c r="T505" s="2">
        <f t="shared" si="391"/>
        <v>-0.96449995000000044</v>
      </c>
      <c r="U505" s="9">
        <f t="shared" si="352"/>
        <v>0.90909090909090917</v>
      </c>
      <c r="V505" s="9">
        <f t="shared" si="353"/>
        <v>47.61904761904762</v>
      </c>
      <c r="W505" s="9">
        <f t="shared" si="354"/>
        <v>0.47142857142857147</v>
      </c>
      <c r="X505" s="9">
        <f t="shared" si="392"/>
        <v>2.0766501304518464E-15</v>
      </c>
      <c r="Y505" s="9">
        <f t="shared" si="355"/>
        <v>0.9</v>
      </c>
      <c r="AA505" s="8">
        <f t="shared" si="356"/>
        <v>5.1054429396260907</v>
      </c>
      <c r="AD505" s="7">
        <f t="shared" si="371"/>
        <v>2.132817804995326E-3</v>
      </c>
      <c r="AE505" s="6">
        <f t="shared" si="375"/>
        <v>-4.6319991447081677E-3</v>
      </c>
      <c r="AF505" s="6">
        <f t="shared" si="345"/>
        <v>3.3358219555602005E-3</v>
      </c>
      <c r="AG505" s="6">
        <f t="shared" si="346"/>
        <v>6.7761087215146175E-3</v>
      </c>
      <c r="AI505">
        <f t="shared" si="347"/>
        <v>7.2081082269680482E-8</v>
      </c>
      <c r="AL505" s="7">
        <f t="shared" si="376"/>
        <v>-6.521811607449346E-2</v>
      </c>
      <c r="AM505" s="6">
        <f t="shared" si="377"/>
        <v>-5.1968347320597269E-2</v>
      </c>
      <c r="AN505" s="6">
        <f t="shared" si="372"/>
        <v>3.3206797243571983E-3</v>
      </c>
      <c r="AO505" s="6">
        <f t="shared" si="373"/>
        <v>-1.3081522644894941E-2</v>
      </c>
      <c r="AQ505">
        <f t="shared" si="374"/>
        <v>2.6991519670173367E-7</v>
      </c>
      <c r="AT505" s="7">
        <f t="shared" si="381"/>
        <v>-8.1370147521534833E-2</v>
      </c>
      <c r="AU505" s="6">
        <f t="shared" si="382"/>
        <v>-4.8657505034589557E-2</v>
      </c>
      <c r="AV505" s="6">
        <f t="shared" si="378"/>
        <v>3.3924649060922325E-3</v>
      </c>
      <c r="AW505" s="6">
        <f t="shared" si="379"/>
        <v>-3.2856880044962518E-2</v>
      </c>
      <c r="AY505">
        <f t="shared" si="380"/>
        <v>0.36260928206177895</v>
      </c>
      <c r="BB505" s="7">
        <f t="shared" si="388"/>
        <v>-8.4569541327589204E-2</v>
      </c>
      <c r="BC505" s="6">
        <f t="shared" si="389"/>
        <v>-4.3071866844640705E-2</v>
      </c>
      <c r="BD505" s="6">
        <f t="shared" si="384"/>
        <v>3.4360953926006401E-3</v>
      </c>
      <c r="BE505" s="6">
        <f t="shared" si="385"/>
        <v>-4.2170646420095256E-2</v>
      </c>
      <c r="BG505">
        <f t="shared" si="386"/>
        <v>0.5986256834883863</v>
      </c>
      <c r="BJ505" s="4">
        <f t="shared" si="357"/>
        <v>89.18</v>
      </c>
      <c r="BK505" s="3">
        <f t="shared" si="358"/>
        <v>2.132817804995326E-3</v>
      </c>
      <c r="BL505" s="3"/>
      <c r="BM505" s="3">
        <f t="shared" si="359"/>
        <v>3.3358219555602005E-3</v>
      </c>
      <c r="BN505" s="3">
        <f t="shared" si="359"/>
        <v>6.7761087215146175E-3</v>
      </c>
      <c r="BO505" s="3">
        <f t="shared" si="360"/>
        <v>-6.521811607449346E-2</v>
      </c>
      <c r="BP505" s="3"/>
      <c r="BQ505" s="3">
        <f t="shared" si="361"/>
        <v>3.3206797243571983E-3</v>
      </c>
      <c r="BR505" s="3">
        <f t="shared" si="361"/>
        <v>-1.3081522644894941E-2</v>
      </c>
      <c r="BS505" s="3">
        <f t="shared" si="362"/>
        <v>-8.1370147521534833E-2</v>
      </c>
      <c r="BT505" s="3"/>
      <c r="BU505" s="3">
        <f t="shared" si="363"/>
        <v>3.3924649060922325E-3</v>
      </c>
      <c r="BV505" s="3">
        <f t="shared" si="363"/>
        <v>-3.2856880044962518E-2</v>
      </c>
      <c r="BW505" s="3">
        <f t="shared" si="364"/>
        <v>-8.4569541327589204E-2</v>
      </c>
      <c r="BX505" s="3"/>
      <c r="BY505" s="3">
        <f t="shared" si="365"/>
        <v>3.4360953926006401E-3</v>
      </c>
      <c r="BZ505" s="3">
        <f t="shared" si="365"/>
        <v>-4.2170646420095256E-2</v>
      </c>
    </row>
    <row r="506" spans="1:78" s="2" customFormat="1" hidden="1">
      <c r="A506" s="11">
        <v>42702</v>
      </c>
      <c r="B506">
        <v>88.510002</v>
      </c>
      <c r="C506">
        <f t="shared" si="343"/>
        <v>101.239998</v>
      </c>
      <c r="D506">
        <f t="shared" si="344"/>
        <v>86.809997999999993</v>
      </c>
      <c r="E506" s="10">
        <f t="shared" si="348"/>
        <v>5.8359777344884803E-2</v>
      </c>
      <c r="F506" s="10">
        <f t="shared" si="349"/>
        <v>8.4226043463994701E-3</v>
      </c>
      <c r="G506" s="33">
        <f t="shared" si="366"/>
        <v>0.92274910075064953</v>
      </c>
      <c r="H506" s="33">
        <f t="shared" si="367"/>
        <v>0.11985576104275261</v>
      </c>
      <c r="I506" s="10">
        <f t="shared" si="350"/>
        <v>0.92274910075064953</v>
      </c>
      <c r="J506">
        <f t="shared" si="383"/>
        <v>0.55253695709352946</v>
      </c>
      <c r="K506">
        <f t="shared" si="393"/>
        <v>0.51633174664832626</v>
      </c>
      <c r="L506">
        <f t="shared" si="394"/>
        <v>-4.4223303034024339E-4</v>
      </c>
      <c r="M506">
        <f t="shared" si="387"/>
        <v>-2.3149300035451935E-4</v>
      </c>
      <c r="N506">
        <f t="shared" si="351"/>
        <v>1.8966602698715165E-4</v>
      </c>
      <c r="P506" s="2">
        <f t="shared" si="368"/>
        <v>-0.66999800000000675</v>
      </c>
      <c r="Q506" s="2">
        <f t="shared" si="369"/>
        <v>0</v>
      </c>
      <c r="R506" s="2">
        <f t="shared" si="370"/>
        <v>-0.66999800000000675</v>
      </c>
      <c r="S506" s="2">
        <f t="shared" si="390"/>
        <v>-0.90727259090909163</v>
      </c>
      <c r="T506" s="2">
        <f t="shared" si="391"/>
        <v>-0.8729998500000008</v>
      </c>
      <c r="U506" s="9">
        <f t="shared" si="352"/>
        <v>1.0392585873973412</v>
      </c>
      <c r="V506" s="9">
        <f t="shared" si="353"/>
        <v>50.962570113470655</v>
      </c>
      <c r="W506" s="9">
        <f t="shared" si="354"/>
        <v>0.44133686897876412</v>
      </c>
      <c r="X506" s="9">
        <f t="shared" si="392"/>
        <v>0.97718632177481857</v>
      </c>
      <c r="Y506" s="9">
        <f t="shared" si="355"/>
        <v>0.89120532310402656</v>
      </c>
      <c r="AA506" s="8">
        <f t="shared" si="356"/>
        <v>5.0852688152033076</v>
      </c>
      <c r="AD506" s="7">
        <f t="shared" si="371"/>
        <v>-7.5412366222285115E-3</v>
      </c>
      <c r="AE506" s="6">
        <f t="shared" si="375"/>
        <v>-2.7042094086165928E-3</v>
      </c>
      <c r="AF506" s="6">
        <f t="shared" si="345"/>
        <v>2.4281082607357633E-3</v>
      </c>
      <c r="AG506" s="6">
        <f t="shared" si="346"/>
        <v>-4.8477128794238433E-3</v>
      </c>
      <c r="AI506">
        <f t="shared" si="347"/>
        <v>3.6892182356878826E-8</v>
      </c>
      <c r="AL506" s="7">
        <f t="shared" si="376"/>
        <v>-1.6805234911644821E-2</v>
      </c>
      <c r="AM506" s="6">
        <f t="shared" si="377"/>
        <v>-5.4912197670744296E-2</v>
      </c>
      <c r="AN506" s="6">
        <f t="shared" si="372"/>
        <v>2.4199426027514672E-3</v>
      </c>
      <c r="AO506" s="6">
        <f t="shared" si="373"/>
        <v>3.8074536656207136E-2</v>
      </c>
      <c r="AQ506">
        <f t="shared" si="374"/>
        <v>2.2865462801023044E-6</v>
      </c>
      <c r="AT506" s="7">
        <f t="shared" si="381"/>
        <v>-7.7789186207778679E-2</v>
      </c>
      <c r="AU506" s="6">
        <f t="shared" si="382"/>
        <v>-5.5242273644558679E-2</v>
      </c>
      <c r="AV506" s="6">
        <f t="shared" si="378"/>
        <v>2.4255762069718798E-3</v>
      </c>
      <c r="AW506" s="6">
        <f t="shared" si="379"/>
        <v>-2.2707762628407159E-2</v>
      </c>
      <c r="AY506">
        <f t="shared" si="380"/>
        <v>0.17319484601896876</v>
      </c>
      <c r="BB506" s="7">
        <f t="shared" si="388"/>
        <v>-8.5494409588658074E-2</v>
      </c>
      <c r="BC506" s="6">
        <f t="shared" si="389"/>
        <v>-5.0868869968645626E-2</v>
      </c>
      <c r="BD506" s="6">
        <f t="shared" si="384"/>
        <v>2.4618242624537363E-3</v>
      </c>
      <c r="BE506" s="6">
        <f t="shared" si="385"/>
        <v>-3.5520471132389202E-2</v>
      </c>
      <c r="BG506">
        <f t="shared" si="386"/>
        <v>0.42470978256891873</v>
      </c>
      <c r="BJ506" s="4">
        <f t="shared" si="357"/>
        <v>88.510002</v>
      </c>
      <c r="BK506" s="3">
        <f t="shared" si="358"/>
        <v>-7.5412366222285115E-3</v>
      </c>
      <c r="BL506" s="3"/>
      <c r="BM506" s="3">
        <f t="shared" si="359"/>
        <v>2.4281082607357633E-3</v>
      </c>
      <c r="BN506" s="3">
        <f t="shared" si="359"/>
        <v>-4.8477128794238433E-3</v>
      </c>
      <c r="BO506" s="3">
        <f t="shared" si="360"/>
        <v>-1.6805234911644821E-2</v>
      </c>
      <c r="BP506" s="3"/>
      <c r="BQ506" s="3">
        <f t="shared" si="361"/>
        <v>2.4199426027514672E-3</v>
      </c>
      <c r="BR506" s="3">
        <f t="shared" si="361"/>
        <v>3.8074536656207136E-2</v>
      </c>
      <c r="BS506" s="3">
        <f t="shared" si="362"/>
        <v>-7.7789186207778679E-2</v>
      </c>
      <c r="BT506" s="3"/>
      <c r="BU506" s="3">
        <f t="shared" si="363"/>
        <v>2.4255762069718798E-3</v>
      </c>
      <c r="BV506" s="3">
        <f t="shared" si="363"/>
        <v>-2.2707762628407159E-2</v>
      </c>
      <c r="BW506" s="3">
        <f t="shared" si="364"/>
        <v>-8.5494409588658074E-2</v>
      </c>
      <c r="BX506" s="3"/>
      <c r="BY506" s="3">
        <f t="shared" si="365"/>
        <v>2.4618242624537363E-3</v>
      </c>
      <c r="BZ506" s="3">
        <f t="shared" si="365"/>
        <v>-3.5520471132389202E-2</v>
      </c>
    </row>
    <row r="507" spans="1:78" s="2" customFormat="1" hidden="1">
      <c r="A507" s="11">
        <v>42709</v>
      </c>
      <c r="B507">
        <v>87.830001999999993</v>
      </c>
      <c r="C507">
        <f t="shared" si="343"/>
        <v>101.239998</v>
      </c>
      <c r="D507">
        <f t="shared" si="344"/>
        <v>86.809997999999993</v>
      </c>
      <c r="E507" s="10">
        <f t="shared" si="348"/>
        <v>6.1709235265150111E-2</v>
      </c>
      <c r="F507" s="10">
        <f t="shared" si="349"/>
        <v>5.0731464261341468E-3</v>
      </c>
      <c r="G507" s="33">
        <f t="shared" si="366"/>
        <v>0.97570868052529469</v>
      </c>
      <c r="H507" s="33">
        <f t="shared" si="367"/>
        <v>7.2192139245571801E-2</v>
      </c>
      <c r="I507" s="10">
        <f t="shared" si="350"/>
        <v>0.97570868052529469</v>
      </c>
      <c r="J507">
        <f t="shared" si="383"/>
        <v>0.56702816569098047</v>
      </c>
      <c r="K507">
        <f t="shared" si="393"/>
        <v>0.51478668157163221</v>
      </c>
      <c r="L507">
        <f t="shared" si="394"/>
        <v>-4.4494832880277106E-4</v>
      </c>
      <c r="M507">
        <f t="shared" si="387"/>
        <v>-2.6353565310472185E-4</v>
      </c>
      <c r="N507">
        <f t="shared" si="351"/>
        <v>1.632714081282443E-4</v>
      </c>
      <c r="P507" s="2">
        <f t="shared" si="368"/>
        <v>-0.68000000000000682</v>
      </c>
      <c r="Q507" s="2">
        <f t="shared" si="369"/>
        <v>0</v>
      </c>
      <c r="R507" s="2">
        <f t="shared" si="370"/>
        <v>-0.68000000000000682</v>
      </c>
      <c r="S507" s="2">
        <f t="shared" si="390"/>
        <v>-0.93818168181818284</v>
      </c>
      <c r="T507" s="2">
        <f t="shared" si="391"/>
        <v>-0.90699985000000116</v>
      </c>
      <c r="U507" s="9">
        <f t="shared" si="352"/>
        <v>1.0343790925854968</v>
      </c>
      <c r="V507" s="9">
        <f t="shared" si="353"/>
        <v>50.844952956673488</v>
      </c>
      <c r="W507" s="9">
        <f t="shared" si="354"/>
        <v>0.44239542338993865</v>
      </c>
      <c r="X507" s="9">
        <f t="shared" si="392"/>
        <v>0.94281123471620198</v>
      </c>
      <c r="Y507" s="9">
        <f t="shared" si="355"/>
        <v>0.89151469888755419</v>
      </c>
      <c r="AA507" s="8">
        <f t="shared" si="356"/>
        <v>5.1011015593766018</v>
      </c>
      <c r="AD507" s="7">
        <f t="shared" si="371"/>
        <v>-7.7124118768137177E-3</v>
      </c>
      <c r="AE507" s="6">
        <f t="shared" si="375"/>
        <v>-7.6268242495211146E-3</v>
      </c>
      <c r="AF507" s="6">
        <f t="shared" si="345"/>
        <v>4.1474341779978108E-5</v>
      </c>
      <c r="AG507" s="6">
        <f t="shared" si="346"/>
        <v>-6.1841870364998802E-5</v>
      </c>
      <c r="AI507">
        <f t="shared" si="347"/>
        <v>6.0037942389973579E-12</v>
      </c>
      <c r="AL507" s="7">
        <f t="shared" si="376"/>
        <v>-1.3120830694046961E-2</v>
      </c>
      <c r="AM507" s="6">
        <f t="shared" si="377"/>
        <v>-3.9623767030224064E-2</v>
      </c>
      <c r="AN507" s="6">
        <f t="shared" si="372"/>
        <v>4.2116780325473808E-5</v>
      </c>
      <c r="AO507" s="6">
        <f t="shared" si="373"/>
        <v>2.656575421475444E-2</v>
      </c>
      <c r="AQ507">
        <f t="shared" si="374"/>
        <v>1.1131534652977025E-6</v>
      </c>
      <c r="AT507" s="7">
        <f t="shared" si="381"/>
        <v>-9.8792200044586512E-2</v>
      </c>
      <c r="AU507" s="6">
        <f t="shared" si="382"/>
        <v>-6.3188214603953685E-2</v>
      </c>
      <c r="AV507" s="6">
        <f t="shared" si="378"/>
        <v>4.302513976192085E-5</v>
      </c>
      <c r="AW507" s="6">
        <f t="shared" si="379"/>
        <v>-3.5943719008452363E-2</v>
      </c>
      <c r="AY507">
        <f t="shared" si="380"/>
        <v>0.43394260669723117</v>
      </c>
      <c r="BB507" s="7">
        <f t="shared" si="388"/>
        <v>-0.11180672009203585</v>
      </c>
      <c r="BC507" s="6">
        <f t="shared" si="389"/>
        <v>-5.7892809227269693E-2</v>
      </c>
      <c r="BD507" s="6">
        <f t="shared" si="384"/>
        <v>4.3372880433564912E-5</v>
      </c>
      <c r="BE507" s="6">
        <f t="shared" si="385"/>
        <v>-5.4686831701698704E-2</v>
      </c>
      <c r="BG507">
        <f t="shared" si="386"/>
        <v>1.006700665482519</v>
      </c>
      <c r="BJ507" s="4">
        <f t="shared" si="357"/>
        <v>87.830001999999993</v>
      </c>
      <c r="BK507" s="3">
        <f t="shared" si="358"/>
        <v>-7.7124118768137177E-3</v>
      </c>
      <c r="BL507" s="3"/>
      <c r="BM507" s="3">
        <f t="shared" si="359"/>
        <v>4.1474341779978108E-5</v>
      </c>
      <c r="BN507" s="3">
        <f t="shared" si="359"/>
        <v>-6.1841870364998802E-5</v>
      </c>
      <c r="BO507" s="3">
        <f t="shared" si="360"/>
        <v>-1.3120830694046961E-2</v>
      </c>
      <c r="BP507" s="3"/>
      <c r="BQ507" s="3">
        <f t="shared" si="361"/>
        <v>4.2116780325473808E-5</v>
      </c>
      <c r="BR507" s="3">
        <f t="shared" si="361"/>
        <v>2.656575421475444E-2</v>
      </c>
      <c r="BS507" s="3">
        <f t="shared" si="362"/>
        <v>-9.8792200044586512E-2</v>
      </c>
      <c r="BT507" s="3"/>
      <c r="BU507" s="3">
        <f t="shared" si="363"/>
        <v>4.302513976192085E-5</v>
      </c>
      <c r="BV507" s="3">
        <f t="shared" si="363"/>
        <v>-3.5943719008452363E-2</v>
      </c>
      <c r="BW507" s="3">
        <f t="shared" si="364"/>
        <v>-0.11180672009203585</v>
      </c>
      <c r="BX507" s="3"/>
      <c r="BY507" s="3">
        <f t="shared" si="365"/>
        <v>4.3372880433564912E-5</v>
      </c>
      <c r="BZ507" s="3">
        <f t="shared" si="365"/>
        <v>-5.4686831701698704E-2</v>
      </c>
    </row>
    <row r="508" spans="1:78" s="2" customFormat="1" hidden="1">
      <c r="A508" s="11">
        <v>42716</v>
      </c>
      <c r="B508">
        <v>87.57</v>
      </c>
      <c r="C508">
        <f t="shared" ref="C508:C571" si="395">MAX(B449:B508)</f>
        <v>101.239998</v>
      </c>
      <c r="D508">
        <f t="shared" ref="D508:D571" si="396">MIN(B449:B508)</f>
        <v>86.809997999999993</v>
      </c>
      <c r="E508" s="10">
        <f t="shared" si="348"/>
        <v>6.2996778199035958E-2</v>
      </c>
      <c r="F508" s="10">
        <f t="shared" si="349"/>
        <v>3.785603492248314E-3</v>
      </c>
      <c r="G508" s="33">
        <f t="shared" si="366"/>
        <v>0.99606652180696897</v>
      </c>
      <c r="H508" s="33">
        <f t="shared" si="367"/>
        <v>5.3870082092065098E-2</v>
      </c>
      <c r="I508" s="10">
        <f t="shared" si="350"/>
        <v>0.99606652180696897</v>
      </c>
      <c r="J508">
        <f t="shared" si="383"/>
        <v>0.5812803365097422</v>
      </c>
      <c r="K508">
        <f t="shared" si="393"/>
        <v>0.5140108720148574</v>
      </c>
      <c r="L508">
        <f t="shared" si="394"/>
        <v>-4.2373041140546789E-4</v>
      </c>
      <c r="M508">
        <f t="shared" si="387"/>
        <v>-2.9463810742172495E-4</v>
      </c>
      <c r="N508">
        <f t="shared" si="351"/>
        <v>1.1618307358536864E-4</v>
      </c>
      <c r="P508" s="2">
        <f t="shared" si="368"/>
        <v>-0.26000200000000007</v>
      </c>
      <c r="Q508" s="2">
        <f t="shared" si="369"/>
        <v>0</v>
      </c>
      <c r="R508" s="2">
        <f t="shared" si="370"/>
        <v>-0.26000200000000007</v>
      </c>
      <c r="S508" s="2">
        <f t="shared" si="390"/>
        <v>-0.83636359090909196</v>
      </c>
      <c r="T508" s="2">
        <f t="shared" si="391"/>
        <v>-0.91999995000000112</v>
      </c>
      <c r="U508" s="9">
        <f t="shared" si="352"/>
        <v>0.90909090909090917</v>
      </c>
      <c r="V508" s="9">
        <f t="shared" si="353"/>
        <v>47.61904761904762</v>
      </c>
      <c r="W508" s="9">
        <f t="shared" si="354"/>
        <v>0.47142857142857147</v>
      </c>
      <c r="X508" s="9">
        <f t="shared" si="392"/>
        <v>2.0766501304518464E-15</v>
      </c>
      <c r="Y508" s="9">
        <f t="shared" si="355"/>
        <v>0.9</v>
      </c>
      <c r="AA508" s="8">
        <f t="shared" si="356"/>
        <v>5.1528250910118993</v>
      </c>
      <c r="AD508" s="7">
        <f t="shared" si="371"/>
        <v>-2.9646771661553236E-3</v>
      </c>
      <c r="AE508" s="6">
        <f t="shared" si="375"/>
        <v>-5.3385445214845211E-3</v>
      </c>
      <c r="AF508" s="6">
        <f t="shared" si="345"/>
        <v>1.1085673318234274E-3</v>
      </c>
      <c r="AG508" s="6">
        <f t="shared" si="346"/>
        <v>2.4279984823474161E-3</v>
      </c>
      <c r="AI508">
        <f t="shared" si="347"/>
        <v>9.2545943960460855E-9</v>
      </c>
      <c r="AL508" s="7">
        <f t="shared" si="376"/>
        <v>-1.8218325665197693E-2</v>
      </c>
      <c r="AM508" s="6">
        <f t="shared" si="377"/>
        <v>-2.8340626836345733E-2</v>
      </c>
      <c r="AN508" s="6">
        <f t="shared" si="372"/>
        <v>1.1150004526044625E-3</v>
      </c>
      <c r="AO508" s="6">
        <f t="shared" si="373"/>
        <v>1.0385322399082238E-2</v>
      </c>
      <c r="AQ508">
        <f t="shared" si="374"/>
        <v>1.7011817244933637E-7</v>
      </c>
      <c r="AT508" s="7">
        <f t="shared" si="381"/>
        <v>-7.9436394300913218E-2</v>
      </c>
      <c r="AU508" s="6">
        <f t="shared" si="382"/>
        <v>-7.0413848861559838E-2</v>
      </c>
      <c r="AV508" s="6">
        <f t="shared" si="378"/>
        <v>1.1162634252272826E-3</v>
      </c>
      <c r="AW508" s="6">
        <f t="shared" si="379"/>
        <v>-8.380887967155623E-3</v>
      </c>
      <c r="AY508">
        <f t="shared" si="380"/>
        <v>2.3592086011720304E-2</v>
      </c>
      <c r="BB508" s="7">
        <f t="shared" si="388"/>
        <v>-0.11863276779048085</v>
      </c>
      <c r="BC508" s="6">
        <f t="shared" si="389"/>
        <v>-6.5255202782346311E-2</v>
      </c>
      <c r="BD508" s="6">
        <f t="shared" si="384"/>
        <v>1.1905124823774545E-3</v>
      </c>
      <c r="BE508" s="6">
        <f t="shared" si="385"/>
        <v>-5.3573728954932842E-2</v>
      </c>
      <c r="BG508">
        <f t="shared" si="386"/>
        <v>0.96613670454906697</v>
      </c>
      <c r="BJ508" s="4">
        <f t="shared" si="357"/>
        <v>87.57</v>
      </c>
      <c r="BK508" s="3">
        <f t="shared" si="358"/>
        <v>-2.9646771661553236E-3</v>
      </c>
      <c r="BL508" s="3"/>
      <c r="BM508" s="3">
        <f t="shared" si="359"/>
        <v>1.1085673318234274E-3</v>
      </c>
      <c r="BN508" s="3">
        <f t="shared" si="359"/>
        <v>2.4279984823474161E-3</v>
      </c>
      <c r="BO508" s="3">
        <f t="shared" si="360"/>
        <v>-1.8218325665197693E-2</v>
      </c>
      <c r="BP508" s="3"/>
      <c r="BQ508" s="3">
        <f t="shared" si="361"/>
        <v>1.1150004526044625E-3</v>
      </c>
      <c r="BR508" s="3">
        <f t="shared" si="361"/>
        <v>1.0385322399082238E-2</v>
      </c>
      <c r="BS508" s="3">
        <f t="shared" si="362"/>
        <v>-7.9436394300913218E-2</v>
      </c>
      <c r="BT508" s="3"/>
      <c r="BU508" s="3">
        <f t="shared" si="363"/>
        <v>1.1162634252272826E-3</v>
      </c>
      <c r="BV508" s="3">
        <f t="shared" si="363"/>
        <v>-8.380887967155623E-3</v>
      </c>
      <c r="BW508" s="3">
        <f t="shared" si="364"/>
        <v>-0.11863276779048085</v>
      </c>
      <c r="BX508" s="3"/>
      <c r="BY508" s="3">
        <f t="shared" si="365"/>
        <v>1.1905124823774545E-3</v>
      </c>
      <c r="BZ508" s="3">
        <f t="shared" si="365"/>
        <v>-5.3573728954932842E-2</v>
      </c>
    </row>
    <row r="509" spans="1:78" s="2" customFormat="1" hidden="1">
      <c r="A509" s="11">
        <v>42723</v>
      </c>
      <c r="B509">
        <v>88.300003000000004</v>
      </c>
      <c r="C509">
        <f t="shared" si="395"/>
        <v>101.239998</v>
      </c>
      <c r="D509">
        <f t="shared" si="396"/>
        <v>86.809997999999993</v>
      </c>
      <c r="E509" s="10">
        <f t="shared" si="348"/>
        <v>5.9391409573952461E-2</v>
      </c>
      <c r="F509" s="10">
        <f t="shared" si="349"/>
        <v>7.3909721173318153E-3</v>
      </c>
      <c r="G509" s="33">
        <f t="shared" si="366"/>
        <v>0.93906063850810129</v>
      </c>
      <c r="H509" s="33">
        <f t="shared" si="367"/>
        <v>0.10517537706104604</v>
      </c>
      <c r="I509" s="10">
        <f t="shared" si="350"/>
        <v>0.93906063850810129</v>
      </c>
      <c r="J509">
        <f t="shared" si="383"/>
        <v>0.59967047007073015</v>
      </c>
      <c r="K509">
        <f t="shared" si="393"/>
        <v>0.51436556490983876</v>
      </c>
      <c r="L509">
        <f t="shared" si="394"/>
        <v>-3.7765657195662321E-4</v>
      </c>
      <c r="M509">
        <f t="shared" si="387"/>
        <v>-3.20971881192729E-4</v>
      </c>
      <c r="N509">
        <f t="shared" si="351"/>
        <v>5.1016221687504787E-5</v>
      </c>
      <c r="P509" s="2">
        <f t="shared" si="368"/>
        <v>0.73000300000001062</v>
      </c>
      <c r="Q509" s="2">
        <f t="shared" si="369"/>
        <v>0.73000300000001062</v>
      </c>
      <c r="R509" s="2">
        <f t="shared" si="370"/>
        <v>0</v>
      </c>
      <c r="S509" s="2">
        <f t="shared" si="390"/>
        <v>-0.83636359090909196</v>
      </c>
      <c r="T509" s="2">
        <f t="shared" si="391"/>
        <v>-0.80899990000000055</v>
      </c>
      <c r="U509" s="9">
        <f t="shared" si="352"/>
        <v>1.0338240967756502</v>
      </c>
      <c r="V509" s="9">
        <f t="shared" si="353"/>
        <v>50.831539385074493</v>
      </c>
      <c r="W509" s="9">
        <f t="shared" si="354"/>
        <v>0.44251614553432961</v>
      </c>
      <c r="X509" s="9">
        <f t="shared" si="392"/>
        <v>0.9388909504308266</v>
      </c>
      <c r="Y509" s="9">
        <f t="shared" si="355"/>
        <v>0.89154998144612263</v>
      </c>
      <c r="AA509" s="8">
        <f t="shared" si="356"/>
        <v>5.1337876132728706</v>
      </c>
      <c r="AD509" s="7">
        <f t="shared" si="371"/>
        <v>8.3016680508658357E-3</v>
      </c>
      <c r="AE509" s="6">
        <f t="shared" si="375"/>
        <v>2.6684954423552561E-3</v>
      </c>
      <c r="AF509" s="6">
        <f t="shared" si="345"/>
        <v>2.8270309706705274E-3</v>
      </c>
      <c r="AG509" s="6">
        <f t="shared" si="346"/>
        <v>5.6430315541730579E-3</v>
      </c>
      <c r="AI509">
        <f t="shared" si="347"/>
        <v>4.999027491584427E-8</v>
      </c>
      <c r="AL509" s="7">
        <f t="shared" si="376"/>
        <v>-2.3754209921033336E-3</v>
      </c>
      <c r="AM509" s="6">
        <f t="shared" si="377"/>
        <v>-1.2629953065748201E-2</v>
      </c>
      <c r="AN509" s="6">
        <f t="shared" si="372"/>
        <v>2.6631200628225E-3</v>
      </c>
      <c r="AO509" s="6">
        <f t="shared" si="373"/>
        <v>1.0375035072541023E-2</v>
      </c>
      <c r="AQ509">
        <f t="shared" si="374"/>
        <v>1.6978131349598787E-7</v>
      </c>
      <c r="AT509" s="7">
        <f t="shared" si="381"/>
        <v>-7.5134773688825332E-2</v>
      </c>
      <c r="AU509" s="6">
        <f t="shared" si="382"/>
        <v>-7.6886761486178803E-2</v>
      </c>
      <c r="AV509" s="6">
        <f t="shared" si="378"/>
        <v>2.6746195042747808E-3</v>
      </c>
      <c r="AW509" s="6">
        <f t="shared" si="379"/>
        <v>2.4291526262296692E-3</v>
      </c>
      <c r="AY509">
        <f t="shared" si="380"/>
        <v>1.9819645312515138E-3</v>
      </c>
      <c r="BB509" s="7">
        <f t="shared" si="388"/>
        <v>-9.1286805135866747E-2</v>
      </c>
      <c r="BC509" s="6">
        <f t="shared" si="389"/>
        <v>-7.2744197272761296E-2</v>
      </c>
      <c r="BD509" s="6">
        <f t="shared" si="384"/>
        <v>2.7743814134400823E-3</v>
      </c>
      <c r="BE509" s="6">
        <f t="shared" si="385"/>
        <v>-1.835557868504166E-2</v>
      </c>
      <c r="BG509">
        <f t="shared" si="386"/>
        <v>0.11341512898799527</v>
      </c>
      <c r="BJ509" s="4">
        <f t="shared" si="357"/>
        <v>88.300003000000004</v>
      </c>
      <c r="BK509" s="3">
        <f t="shared" si="358"/>
        <v>8.3016680508658357E-3</v>
      </c>
      <c r="BL509" s="3"/>
      <c r="BM509" s="3">
        <f t="shared" si="359"/>
        <v>2.8270309706705274E-3</v>
      </c>
      <c r="BN509" s="3">
        <f t="shared" si="359"/>
        <v>5.6430315541730579E-3</v>
      </c>
      <c r="BO509" s="3">
        <f t="shared" si="360"/>
        <v>-2.3754209921033336E-3</v>
      </c>
      <c r="BP509" s="3"/>
      <c r="BQ509" s="3">
        <f t="shared" si="361"/>
        <v>2.6631200628225E-3</v>
      </c>
      <c r="BR509" s="3">
        <f t="shared" si="361"/>
        <v>1.0375035072541023E-2</v>
      </c>
      <c r="BS509" s="3">
        <f t="shared" si="362"/>
        <v>-7.5134773688825332E-2</v>
      </c>
      <c r="BT509" s="3"/>
      <c r="BU509" s="3">
        <f t="shared" si="363"/>
        <v>2.6746195042747808E-3</v>
      </c>
      <c r="BV509" s="3">
        <f t="shared" si="363"/>
        <v>2.4291526262296692E-3</v>
      </c>
      <c r="BW509" s="3">
        <f t="shared" si="364"/>
        <v>-9.1286805135866747E-2</v>
      </c>
      <c r="BX509" s="3"/>
      <c r="BY509" s="3">
        <f t="shared" si="365"/>
        <v>2.7743814134400823E-3</v>
      </c>
      <c r="BZ509" s="3">
        <f t="shared" si="365"/>
        <v>-1.835557868504166E-2</v>
      </c>
    </row>
    <row r="510" spans="1:78" s="2" customFormat="1" hidden="1">
      <c r="A510" s="11">
        <v>42730</v>
      </c>
      <c r="B510">
        <v>89.129997000000003</v>
      </c>
      <c r="C510">
        <f t="shared" si="395"/>
        <v>101.239998</v>
      </c>
      <c r="D510">
        <f t="shared" si="396"/>
        <v>86.809997999999993</v>
      </c>
      <c r="E510" s="10">
        <f t="shared" si="348"/>
        <v>5.5328236001174508E-2</v>
      </c>
      <c r="F510" s="10">
        <f t="shared" si="349"/>
        <v>1.1454145690109793E-2</v>
      </c>
      <c r="G510" s="33">
        <f t="shared" si="366"/>
        <v>0.87481622341519005</v>
      </c>
      <c r="H510" s="33">
        <f t="shared" si="367"/>
        <v>0.16299535064466655</v>
      </c>
      <c r="I510" s="10">
        <f t="shared" si="350"/>
        <v>0.87481622341519005</v>
      </c>
      <c r="J510">
        <f t="shared" si="383"/>
        <v>0.6183668824752413</v>
      </c>
      <c r="K510">
        <f t="shared" si="393"/>
        <v>0.51601681115869069</v>
      </c>
      <c r="L510">
        <f t="shared" si="394"/>
        <v>-3.0744565664272478E-4</v>
      </c>
      <c r="M510">
        <f t="shared" si="387"/>
        <v>-3.3872109492141778E-4</v>
      </c>
      <c r="N510">
        <f t="shared" si="351"/>
        <v>-2.8147894450823703E-5</v>
      </c>
      <c r="P510" s="2">
        <f t="shared" si="368"/>
        <v>0.82999399999999923</v>
      </c>
      <c r="Q510" s="2">
        <f t="shared" si="369"/>
        <v>0.82999399999999923</v>
      </c>
      <c r="R510" s="2">
        <f t="shared" si="370"/>
        <v>0</v>
      </c>
      <c r="S510" s="2">
        <f t="shared" si="390"/>
        <v>-0.83636359090909196</v>
      </c>
      <c r="T510" s="2">
        <f t="shared" si="391"/>
        <v>-0.80899990000000055</v>
      </c>
      <c r="U510" s="9">
        <f t="shared" si="352"/>
        <v>1.0338240967756502</v>
      </c>
      <c r="V510" s="9">
        <f t="shared" si="353"/>
        <v>50.831539385074493</v>
      </c>
      <c r="W510" s="9">
        <f t="shared" si="354"/>
        <v>0.44251614553432961</v>
      </c>
      <c r="X510" s="9">
        <f t="shared" si="392"/>
        <v>0.9388909504308266</v>
      </c>
      <c r="Y510" s="9">
        <f t="shared" si="355"/>
        <v>0.89154998144612263</v>
      </c>
      <c r="AA510" s="8">
        <f t="shared" si="356"/>
        <v>5.1524048615612426</v>
      </c>
      <c r="AD510" s="7">
        <f t="shared" si="371"/>
        <v>9.355802898926029E-3</v>
      </c>
      <c r="AE510" s="6">
        <f t="shared" si="375"/>
        <v>8.8287354748959324E-3</v>
      </c>
      <c r="AF510" s="6">
        <f t="shared" si="345"/>
        <v>2.5577414599297092E-4</v>
      </c>
      <c r="AG510" s="6">
        <f t="shared" si="346"/>
        <v>4.95050758598993E-4</v>
      </c>
      <c r="AI510">
        <f t="shared" si="347"/>
        <v>3.8473352211842768E-10</v>
      </c>
      <c r="AL510" s="7">
        <f t="shared" si="376"/>
        <v>1.4692793783636219E-2</v>
      </c>
      <c r="AM510" s="6">
        <f t="shared" si="377"/>
        <v>-4.7554458919279417E-3</v>
      </c>
      <c r="AN510" s="6">
        <f t="shared" si="372"/>
        <v>2.4257132453511346E-4</v>
      </c>
      <c r="AO510" s="6">
        <f t="shared" si="373"/>
        <v>1.9496066615446946E-2</v>
      </c>
      <c r="AQ510">
        <f t="shared" si="374"/>
        <v>5.9952147235638001E-7</v>
      </c>
      <c r="AT510" s="7">
        <f t="shared" si="381"/>
        <v>-9.8248530048223245E-3</v>
      </c>
      <c r="AU510" s="6">
        <f t="shared" si="382"/>
        <v>-7.6522986000289575E-2</v>
      </c>
      <c r="AV510" s="6">
        <f t="shared" si="378"/>
        <v>2.3753371252181353E-4</v>
      </c>
      <c r="AW510" s="6">
        <f t="shared" si="379"/>
        <v>6.7662610366049092E-2</v>
      </c>
      <c r="AY510">
        <f t="shared" si="380"/>
        <v>1.5377430380327006</v>
      </c>
      <c r="BB510" s="7">
        <f t="shared" si="388"/>
        <v>-7.0808804300956166E-2</v>
      </c>
      <c r="BC510" s="6">
        <f t="shared" si="389"/>
        <v>-7.6619570892310571E-2</v>
      </c>
      <c r="BD510" s="6">
        <f t="shared" si="384"/>
        <v>2.4218260076643713E-4</v>
      </c>
      <c r="BE510" s="6">
        <f t="shared" si="385"/>
        <v>6.5962630068465977E-3</v>
      </c>
      <c r="BG510">
        <f t="shared" si="386"/>
        <v>1.464639547469807E-2</v>
      </c>
      <c r="BJ510" s="4">
        <f t="shared" si="357"/>
        <v>89.129997000000003</v>
      </c>
      <c r="BK510" s="3">
        <f t="shared" si="358"/>
        <v>9.355802898926029E-3</v>
      </c>
      <c r="BL510" s="3"/>
      <c r="BM510" s="3">
        <f t="shared" si="359"/>
        <v>2.5577414599297092E-4</v>
      </c>
      <c r="BN510" s="3">
        <f t="shared" si="359"/>
        <v>4.95050758598993E-4</v>
      </c>
      <c r="BO510" s="3">
        <f t="shared" si="360"/>
        <v>1.4692793783636219E-2</v>
      </c>
      <c r="BP510" s="3"/>
      <c r="BQ510" s="3">
        <f t="shared" si="361"/>
        <v>2.4257132453511346E-4</v>
      </c>
      <c r="BR510" s="3">
        <f t="shared" si="361"/>
        <v>1.9496066615446946E-2</v>
      </c>
      <c r="BS510" s="3">
        <f t="shared" si="362"/>
        <v>-9.8248530048223245E-3</v>
      </c>
      <c r="BT510" s="3"/>
      <c r="BU510" s="3">
        <f t="shared" si="363"/>
        <v>2.3753371252181353E-4</v>
      </c>
      <c r="BV510" s="3">
        <f t="shared" si="363"/>
        <v>6.7662610366049092E-2</v>
      </c>
      <c r="BW510" s="3">
        <f t="shared" si="364"/>
        <v>-7.0808804300956166E-2</v>
      </c>
      <c r="BX510" s="3"/>
      <c r="BY510" s="3">
        <f t="shared" si="365"/>
        <v>2.4218260076643713E-4</v>
      </c>
      <c r="BZ510" s="3">
        <f t="shared" si="365"/>
        <v>6.5962630068465977E-3</v>
      </c>
    </row>
    <row r="511" spans="1:78" s="2" customFormat="1" hidden="1">
      <c r="A511" s="11">
        <v>42737</v>
      </c>
      <c r="B511">
        <v>90.129997000000003</v>
      </c>
      <c r="C511">
        <f t="shared" si="395"/>
        <v>101.239998</v>
      </c>
      <c r="D511">
        <f t="shared" si="396"/>
        <v>86.809997999999993</v>
      </c>
      <c r="E511" s="10">
        <f t="shared" si="348"/>
        <v>5.0482771295837121E-2</v>
      </c>
      <c r="F511" s="10">
        <f t="shared" si="349"/>
        <v>1.6299610395447146E-2</v>
      </c>
      <c r="G511" s="33">
        <f t="shared" si="366"/>
        <v>0.79820269946107614</v>
      </c>
      <c r="H511" s="33">
        <f t="shared" si="367"/>
        <v>0.23194752220336856</v>
      </c>
      <c r="I511" s="10">
        <f t="shared" si="350"/>
        <v>0.79820269946107614</v>
      </c>
      <c r="J511">
        <f t="shared" si="383"/>
        <v>0.62623936147478176</v>
      </c>
      <c r="K511">
        <f t="shared" si="393"/>
        <v>0.51855743641204077</v>
      </c>
      <c r="L511">
        <f t="shared" si="394"/>
        <v>-2.1543260307769192E-4</v>
      </c>
      <c r="M511">
        <f t="shared" si="387"/>
        <v>-3.4461097193734102E-4</v>
      </c>
      <c r="N511">
        <f t="shared" si="351"/>
        <v>-1.1626053197368419E-4</v>
      </c>
      <c r="P511" s="2">
        <f t="shared" si="368"/>
        <v>1</v>
      </c>
      <c r="Q511" s="2">
        <f t="shared" si="369"/>
        <v>1</v>
      </c>
      <c r="R511" s="2">
        <f t="shared" si="370"/>
        <v>0</v>
      </c>
      <c r="S511" s="2">
        <f t="shared" si="390"/>
        <v>-0.73545445454545511</v>
      </c>
      <c r="T511" s="2">
        <f t="shared" si="391"/>
        <v>-0.78349980000000063</v>
      </c>
      <c r="U511" s="9">
        <f t="shared" si="352"/>
        <v>0.9386785479019325</v>
      </c>
      <c r="V511" s="9">
        <f t="shared" si="353"/>
        <v>48.418472929294275</v>
      </c>
      <c r="W511" s="9">
        <f t="shared" si="354"/>
        <v>0.46423374363635156</v>
      </c>
      <c r="X511" s="9">
        <f t="shared" si="392"/>
        <v>0.2336420585644752</v>
      </c>
      <c r="Y511" s="9">
        <f t="shared" si="355"/>
        <v>0.89789722147291984</v>
      </c>
      <c r="AA511" s="8">
        <f t="shared" si="356"/>
        <v>5.1882540660520799</v>
      </c>
      <c r="AD511" s="7">
        <f t="shared" si="371"/>
        <v>1.1157094799138576E-2</v>
      </c>
      <c r="AE511" s="6">
        <f t="shared" si="375"/>
        <v>1.0256448849032302E-2</v>
      </c>
      <c r="AF511" s="6">
        <f t="shared" si="345"/>
        <v>4.2681544185294674E-4</v>
      </c>
      <c r="AG511" s="6">
        <f t="shared" si="346"/>
        <v>8.2928402455538508E-4</v>
      </c>
      <c r="AI511">
        <f t="shared" si="347"/>
        <v>1.0796106646511404E-9</v>
      </c>
      <c r="AL511" s="7">
        <f t="shared" si="376"/>
        <v>2.8814565748930279E-2</v>
      </c>
      <c r="AM511" s="6">
        <f t="shared" si="377"/>
        <v>5.7284032188163678E-3</v>
      </c>
      <c r="AN511" s="6">
        <f t="shared" si="372"/>
        <v>4.2708560945386564E-4</v>
      </c>
      <c r="AO511" s="6">
        <f t="shared" si="373"/>
        <v>2.3046776086546567E-2</v>
      </c>
      <c r="AQ511">
        <f t="shared" si="374"/>
        <v>8.3778215770254683E-7</v>
      </c>
      <c r="AT511" s="7">
        <f t="shared" si="381"/>
        <v>1.2729057888727935E-2</v>
      </c>
      <c r="AU511" s="6">
        <f t="shared" si="382"/>
        <v>-6.4020719601251427E-2</v>
      </c>
      <c r="AV511" s="6">
        <f t="shared" si="378"/>
        <v>3.8990017957125038E-4</v>
      </c>
      <c r="AW511" s="6">
        <f t="shared" si="379"/>
        <v>7.7946803681205365E-2</v>
      </c>
      <c r="AY511">
        <f t="shared" si="380"/>
        <v>2.0407175273194489</v>
      </c>
      <c r="BB511" s="7">
        <f t="shared" si="388"/>
        <v>-7.2942311461811599E-2</v>
      </c>
      <c r="BC511" s="6">
        <f t="shared" si="389"/>
        <v>-7.864344639605414E-2</v>
      </c>
      <c r="BD511" s="6">
        <f t="shared" si="384"/>
        <v>4.1176486252479915E-4</v>
      </c>
      <c r="BE511" s="6">
        <f t="shared" si="385"/>
        <v>6.6147078973108481E-3</v>
      </c>
      <c r="BG511">
        <f t="shared" si="386"/>
        <v>1.472842036269317E-2</v>
      </c>
      <c r="BJ511" s="4">
        <f t="shared" si="357"/>
        <v>90.129997000000003</v>
      </c>
      <c r="BK511" s="3">
        <f t="shared" si="358"/>
        <v>1.1157094799138576E-2</v>
      </c>
      <c r="BL511" s="3"/>
      <c r="BM511" s="3">
        <f t="shared" si="359"/>
        <v>4.2681544185294674E-4</v>
      </c>
      <c r="BN511" s="3">
        <f t="shared" si="359"/>
        <v>8.2928402455538508E-4</v>
      </c>
      <c r="BO511" s="3">
        <f t="shared" si="360"/>
        <v>2.8814565748930279E-2</v>
      </c>
      <c r="BP511" s="3"/>
      <c r="BQ511" s="3">
        <f t="shared" si="361"/>
        <v>4.2708560945386564E-4</v>
      </c>
      <c r="BR511" s="3">
        <f t="shared" si="361"/>
        <v>2.3046776086546567E-2</v>
      </c>
      <c r="BS511" s="3">
        <f t="shared" si="362"/>
        <v>1.2729057888727935E-2</v>
      </c>
      <c r="BT511" s="3"/>
      <c r="BU511" s="3">
        <f t="shared" si="363"/>
        <v>3.8990017957125038E-4</v>
      </c>
      <c r="BV511" s="3">
        <f t="shared" si="363"/>
        <v>7.7946803681205365E-2</v>
      </c>
      <c r="BW511" s="3">
        <f t="shared" si="364"/>
        <v>-7.2942311461811599E-2</v>
      </c>
      <c r="BX511" s="3"/>
      <c r="BY511" s="3">
        <f t="shared" si="365"/>
        <v>4.1176486252479915E-4</v>
      </c>
      <c r="BZ511" s="3">
        <f t="shared" si="365"/>
        <v>6.6147078973108481E-3</v>
      </c>
    </row>
    <row r="512" spans="1:78" s="2" customFormat="1" hidden="1">
      <c r="A512" s="11">
        <v>42744</v>
      </c>
      <c r="B512">
        <v>90.32</v>
      </c>
      <c r="C512">
        <f t="shared" si="395"/>
        <v>101.239998</v>
      </c>
      <c r="D512">
        <f t="shared" si="396"/>
        <v>86.809997999999993</v>
      </c>
      <c r="E512" s="10">
        <f t="shared" si="348"/>
        <v>4.9568198989801339E-2</v>
      </c>
      <c r="F512" s="10">
        <f t="shared" si="349"/>
        <v>1.7214182701482977E-2</v>
      </c>
      <c r="G512" s="33">
        <f t="shared" si="366"/>
        <v>0.78374204160114802</v>
      </c>
      <c r="H512" s="33">
        <f t="shared" si="367"/>
        <v>0.2449621142773046</v>
      </c>
      <c r="I512" s="10">
        <f t="shared" si="350"/>
        <v>0.78374204160114802</v>
      </c>
      <c r="J512">
        <f t="shared" si="383"/>
        <v>0.64253110720186635</v>
      </c>
      <c r="K512">
        <f t="shared" si="393"/>
        <v>0.52213481078320989</v>
      </c>
      <c r="L512">
        <f t="shared" si="394"/>
        <v>-1.0552193734226706E-4</v>
      </c>
      <c r="M512">
        <f t="shared" si="387"/>
        <v>-3.3590695693630327E-4</v>
      </c>
      <c r="N512">
        <f t="shared" si="351"/>
        <v>-2.073465176346326E-4</v>
      </c>
      <c r="P512" s="2">
        <f t="shared" si="368"/>
        <v>0.19000299999999015</v>
      </c>
      <c r="Q512" s="2">
        <f t="shared" si="369"/>
        <v>0.19000299999999015</v>
      </c>
      <c r="R512" s="2">
        <f t="shared" si="370"/>
        <v>0</v>
      </c>
      <c r="S512" s="2">
        <f t="shared" si="390"/>
        <v>-0.73545445454545511</v>
      </c>
      <c r="T512" s="2">
        <f t="shared" si="391"/>
        <v>-0.77849985000000077</v>
      </c>
      <c r="U512" s="9">
        <f t="shared" si="352"/>
        <v>0.94470725273158929</v>
      </c>
      <c r="V512" s="9">
        <f t="shared" si="353"/>
        <v>48.578378643090232</v>
      </c>
      <c r="W512" s="9">
        <f t="shared" si="354"/>
        <v>0.46279459221218794</v>
      </c>
      <c r="X512" s="9">
        <f t="shared" si="392"/>
        <v>0.2803765060089547</v>
      </c>
      <c r="Y512" s="9">
        <f t="shared" si="355"/>
        <v>0.8974766114459195</v>
      </c>
      <c r="AA512" s="8">
        <f t="shared" si="356"/>
        <v>5.2025949643423388</v>
      </c>
      <c r="AD512" s="7">
        <f t="shared" si="371"/>
        <v>2.1058805583432012E-3</v>
      </c>
      <c r="AE512" s="6">
        <f t="shared" si="375"/>
        <v>6.6314876787408883E-3</v>
      </c>
      <c r="AF512" s="6">
        <f t="shared" si="345"/>
        <v>2.2250245628499194E-3</v>
      </c>
      <c r="AG512" s="6">
        <f t="shared" si="346"/>
        <v>-4.5439372732975214E-3</v>
      </c>
      <c r="AI512">
        <f t="shared" si="347"/>
        <v>3.2413447321291231E-8</v>
      </c>
      <c r="AL512" s="7">
        <f t="shared" si="376"/>
        <v>2.2618778256407762E-2</v>
      </c>
      <c r="AM512" s="6">
        <f t="shared" si="377"/>
        <v>1.5937679199217732E-2</v>
      </c>
      <c r="AN512" s="6">
        <f t="shared" si="372"/>
        <v>2.0854107099292076E-3</v>
      </c>
      <c r="AO512" s="6">
        <f t="shared" si="373"/>
        <v>6.4674888398413601E-3</v>
      </c>
      <c r="AQ512">
        <f t="shared" si="374"/>
        <v>6.5975413081186979E-8</v>
      </c>
      <c r="AT512" s="7">
        <f t="shared" si="381"/>
        <v>1.270212064207577E-2</v>
      </c>
      <c r="AU512" s="6">
        <f t="shared" si="382"/>
        <v>-4.9614547029707148E-2</v>
      </c>
      <c r="AV512" s="6">
        <f t="shared" si="378"/>
        <v>2.0151535447618749E-3</v>
      </c>
      <c r="AW512" s="6">
        <f t="shared" si="379"/>
        <v>6.3260788241989233E-2</v>
      </c>
      <c r="AY512">
        <f t="shared" si="380"/>
        <v>1.3441739375349127</v>
      </c>
      <c r="BB512" s="7">
        <f t="shared" si="388"/>
        <v>-4.8515947993639764E-2</v>
      </c>
      <c r="BC512" s="6">
        <f t="shared" si="389"/>
        <v>-8.1601898724903338E-2</v>
      </c>
      <c r="BD512" s="6">
        <f t="shared" si="384"/>
        <v>2.0172373296536983E-3</v>
      </c>
      <c r="BE512" s="6">
        <f t="shared" si="385"/>
        <v>3.4624916168445728E-2</v>
      </c>
      <c r="BG512">
        <f t="shared" si="386"/>
        <v>0.40356388167626822</v>
      </c>
      <c r="BJ512" s="4">
        <f t="shared" si="357"/>
        <v>90.32</v>
      </c>
      <c r="BK512" s="3">
        <f t="shared" si="358"/>
        <v>2.1058805583432012E-3</v>
      </c>
      <c r="BL512" s="3"/>
      <c r="BM512" s="3">
        <f t="shared" si="359"/>
        <v>2.2250245628499194E-3</v>
      </c>
      <c r="BN512" s="3">
        <f t="shared" si="359"/>
        <v>-4.5439372732975214E-3</v>
      </c>
      <c r="BO512" s="3">
        <f t="shared" si="360"/>
        <v>2.2618778256407762E-2</v>
      </c>
      <c r="BP512" s="3"/>
      <c r="BQ512" s="3">
        <f t="shared" si="361"/>
        <v>2.0854107099292076E-3</v>
      </c>
      <c r="BR512" s="3">
        <f t="shared" si="361"/>
        <v>6.4674888398413601E-3</v>
      </c>
      <c r="BS512" s="3">
        <f t="shared" si="362"/>
        <v>1.270212064207577E-2</v>
      </c>
      <c r="BT512" s="3"/>
      <c r="BU512" s="3">
        <f t="shared" si="363"/>
        <v>2.0151535447618749E-3</v>
      </c>
      <c r="BV512" s="3">
        <f t="shared" si="363"/>
        <v>6.3260788241989233E-2</v>
      </c>
      <c r="BW512" s="3">
        <f t="shared" si="364"/>
        <v>-4.8515947993639764E-2</v>
      </c>
      <c r="BX512" s="3"/>
      <c r="BY512" s="3">
        <f t="shared" si="365"/>
        <v>2.0172373296536983E-3</v>
      </c>
      <c r="BZ512" s="3">
        <f t="shared" si="365"/>
        <v>3.4624916168445728E-2</v>
      </c>
    </row>
    <row r="513" spans="1:78" s="2" customFormat="1" hidden="1">
      <c r="A513" s="11">
        <v>42751</v>
      </c>
      <c r="B513">
        <v>89.550003000000004</v>
      </c>
      <c r="C513">
        <f t="shared" si="395"/>
        <v>101.239998</v>
      </c>
      <c r="D513">
        <f t="shared" si="396"/>
        <v>86.809997999999993</v>
      </c>
      <c r="E513" s="10">
        <f t="shared" si="348"/>
        <v>5.3286523172433778E-2</v>
      </c>
      <c r="F513" s="10">
        <f t="shared" si="349"/>
        <v>1.3495858518850545E-2</v>
      </c>
      <c r="G513" s="33">
        <f t="shared" si="366"/>
        <v>0.84253390908115999</v>
      </c>
      <c r="H513" s="33">
        <f t="shared" si="367"/>
        <v>0.19204943354529386</v>
      </c>
      <c r="I513" s="10">
        <f t="shared" si="350"/>
        <v>0.84253390908115999</v>
      </c>
      <c r="J513">
        <f t="shared" si="383"/>
        <v>0.66114588240743033</v>
      </c>
      <c r="K513">
        <f t="shared" si="393"/>
        <v>0.52676449112462287</v>
      </c>
      <c r="L513">
        <f t="shared" si="394"/>
        <v>1.7589377678828431E-5</v>
      </c>
      <c r="M513">
        <f t="shared" si="387"/>
        <v>-3.1064004476254908E-4</v>
      </c>
      <c r="N513">
        <f t="shared" si="351"/>
        <v>-2.9540648019723973E-4</v>
      </c>
      <c r="P513" s="2">
        <f t="shared" si="368"/>
        <v>-0.76999699999998938</v>
      </c>
      <c r="Q513" s="2">
        <f t="shared" si="369"/>
        <v>0</v>
      </c>
      <c r="R513" s="2">
        <f t="shared" si="370"/>
        <v>-0.76999699999998938</v>
      </c>
      <c r="S513" s="2">
        <f t="shared" si="390"/>
        <v>-0.7472724090909092</v>
      </c>
      <c r="T513" s="2">
        <f t="shared" si="391"/>
        <v>-0.81549979999999989</v>
      </c>
      <c r="U513" s="9">
        <f t="shared" si="352"/>
        <v>0.91633671656438087</v>
      </c>
      <c r="V513" s="9">
        <f t="shared" si="353"/>
        <v>47.817103781594007</v>
      </c>
      <c r="W513" s="9">
        <f t="shared" si="354"/>
        <v>0.46964606596565395</v>
      </c>
      <c r="X513" s="9">
        <f t="shared" si="392"/>
        <v>5.7884393870944399E-2</v>
      </c>
      <c r="Y513" s="9">
        <f t="shared" si="355"/>
        <v>0.89947904045516147</v>
      </c>
      <c r="AA513" s="8">
        <f t="shared" si="356"/>
        <v>5.2299755823480485</v>
      </c>
      <c r="AD513" s="7">
        <f t="shared" si="371"/>
        <v>-8.5617578338487224E-3</v>
      </c>
      <c r="AE513" s="6">
        <f t="shared" si="375"/>
        <v>-3.2279386377527608E-3</v>
      </c>
      <c r="AF513" s="6">
        <f t="shared" si="345"/>
        <v>2.5850068146241047E-3</v>
      </c>
      <c r="AG513" s="6">
        <f t="shared" si="346"/>
        <v>-5.3168309516925544E-3</v>
      </c>
      <c r="AI513">
        <f t="shared" si="347"/>
        <v>4.4377851442505421E-8</v>
      </c>
      <c r="AL513" s="7">
        <f t="shared" si="376"/>
        <v>4.7012175236331071E-3</v>
      </c>
      <c r="AM513" s="6">
        <f t="shared" si="377"/>
        <v>1.7706838828151841E-2</v>
      </c>
      <c r="AN513" s="6">
        <f t="shared" si="372"/>
        <v>2.439249457070958E-3</v>
      </c>
      <c r="AO513" s="6">
        <f t="shared" si="373"/>
        <v>-1.3272202112444481E-2</v>
      </c>
      <c r="AQ513">
        <f t="shared" si="374"/>
        <v>2.7784124434317944E-7</v>
      </c>
      <c r="AT513" s="7">
        <f t="shared" si="381"/>
        <v>1.1681599430455566E-2</v>
      </c>
      <c r="AU513" s="6">
        <f t="shared" si="382"/>
        <v>-3.7983078660708353E-2</v>
      </c>
      <c r="AV513" s="6">
        <f t="shared" si="378"/>
        <v>2.2530073334054196E-3</v>
      </c>
      <c r="AW513" s="6">
        <f t="shared" si="379"/>
        <v>5.0745527249572819E-2</v>
      </c>
      <c r="AY513">
        <f t="shared" si="380"/>
        <v>0.86493169306570106</v>
      </c>
      <c r="BB513" s="7">
        <f t="shared" si="388"/>
        <v>-6.1077753266266355E-2</v>
      </c>
      <c r="BC513" s="6">
        <f t="shared" si="389"/>
        <v>-8.2492453582377959E-2</v>
      </c>
      <c r="BD513" s="6">
        <f t="shared" si="384"/>
        <v>2.263010939472994E-3</v>
      </c>
      <c r="BE513" s="6">
        <f t="shared" si="385"/>
        <v>2.3700448614699998E-2</v>
      </c>
      <c r="BG513">
        <f t="shared" si="386"/>
        <v>0.18908103145412508</v>
      </c>
      <c r="BJ513" s="4">
        <f t="shared" si="357"/>
        <v>89.550003000000004</v>
      </c>
      <c r="BK513" s="3">
        <f t="shared" si="358"/>
        <v>-8.5617578338487224E-3</v>
      </c>
      <c r="BL513" s="3"/>
      <c r="BM513" s="3">
        <f t="shared" si="359"/>
        <v>2.5850068146241047E-3</v>
      </c>
      <c r="BN513" s="3">
        <f t="shared" si="359"/>
        <v>-5.3168309516925544E-3</v>
      </c>
      <c r="BO513" s="3">
        <f t="shared" si="360"/>
        <v>4.7012175236331071E-3</v>
      </c>
      <c r="BP513" s="3"/>
      <c r="BQ513" s="3">
        <f t="shared" si="361"/>
        <v>2.439249457070958E-3</v>
      </c>
      <c r="BR513" s="3">
        <f t="shared" si="361"/>
        <v>-1.3272202112444481E-2</v>
      </c>
      <c r="BS513" s="3">
        <f t="shared" si="362"/>
        <v>1.1681599430455566E-2</v>
      </c>
      <c r="BT513" s="3"/>
      <c r="BU513" s="3">
        <f t="shared" si="363"/>
        <v>2.2530073334054196E-3</v>
      </c>
      <c r="BV513" s="3">
        <f t="shared" si="363"/>
        <v>5.0745527249572819E-2</v>
      </c>
      <c r="BW513" s="3">
        <f t="shared" si="364"/>
        <v>-6.1077753266266355E-2</v>
      </c>
      <c r="BX513" s="3"/>
      <c r="BY513" s="3">
        <f t="shared" si="365"/>
        <v>2.263010939472994E-3</v>
      </c>
      <c r="BZ513" s="3">
        <f t="shared" si="365"/>
        <v>2.3700448614699998E-2</v>
      </c>
    </row>
    <row r="514" spans="1:78" s="2" customFormat="1" hidden="1">
      <c r="A514" s="11">
        <v>42758</v>
      </c>
      <c r="B514">
        <v>89.470000999999996</v>
      </c>
      <c r="C514">
        <f t="shared" si="395"/>
        <v>101.239998</v>
      </c>
      <c r="D514">
        <f t="shared" si="396"/>
        <v>86.809997999999993</v>
      </c>
      <c r="E514" s="10">
        <f t="shared" si="348"/>
        <v>5.367468570933278E-2</v>
      </c>
      <c r="F514" s="10">
        <f t="shared" si="349"/>
        <v>1.3107695981951497E-2</v>
      </c>
      <c r="G514" s="33">
        <f t="shared" si="366"/>
        <v>0.84867129767590999</v>
      </c>
      <c r="H514" s="33">
        <f t="shared" si="367"/>
        <v>0.18652578381001822</v>
      </c>
      <c r="I514" s="10">
        <f t="shared" si="350"/>
        <v>0.84867129767590999</v>
      </c>
      <c r="J514">
        <f t="shared" si="383"/>
        <v>0.66396317981696307</v>
      </c>
      <c r="K514">
        <f t="shared" si="393"/>
        <v>0.53202594767467914</v>
      </c>
      <c r="L514">
        <f t="shared" si="394"/>
        <v>1.4807482246412588E-4</v>
      </c>
      <c r="M514">
        <f t="shared" si="387"/>
        <v>-2.6793316841470805E-4</v>
      </c>
      <c r="N514">
        <f t="shared" si="351"/>
        <v>-3.7440719179095052E-4</v>
      </c>
      <c r="P514" s="2">
        <f t="shared" si="368"/>
        <v>-8.0002000000007456E-2</v>
      </c>
      <c r="Q514" s="2">
        <f t="shared" si="369"/>
        <v>0</v>
      </c>
      <c r="R514" s="2">
        <f t="shared" si="370"/>
        <v>-8.0002000000007456E-2</v>
      </c>
      <c r="S514" s="2">
        <f t="shared" si="390"/>
        <v>-0.74636345454545505</v>
      </c>
      <c r="T514" s="2">
        <f t="shared" si="391"/>
        <v>-0.71850005000000083</v>
      </c>
      <c r="U514" s="9">
        <f t="shared" si="352"/>
        <v>1.0387799618739821</v>
      </c>
      <c r="V514" s="9">
        <f t="shared" si="353"/>
        <v>50.951058049401681</v>
      </c>
      <c r="W514" s="9">
        <f t="shared" si="354"/>
        <v>0.4414404775553849</v>
      </c>
      <c r="X514" s="9">
        <f t="shared" si="392"/>
        <v>0.97382177687872162</v>
      </c>
      <c r="Y514" s="9">
        <f t="shared" si="355"/>
        <v>0.89123560400809154</v>
      </c>
      <c r="AA514" s="8">
        <f t="shared" si="356"/>
        <v>5.1962648541886489</v>
      </c>
      <c r="AD514" s="7">
        <f t="shared" si="371"/>
        <v>-8.9377727112241771E-4</v>
      </c>
      <c r="AE514" s="6">
        <f t="shared" si="375"/>
        <v>-4.7277675524855702E-3</v>
      </c>
      <c r="AF514" s="6">
        <f t="shared" ref="AF514:AF577" si="397">IF(AA514/AA513&lt;1,_xlfn.STDEV.P(AD514:AE514)*(1/(AA514/AA513)),_xlfn.STDEV.P(AD514:AE514)^(AA514/AA513))</f>
        <v>1.9294316318697253E-3</v>
      </c>
      <c r="AG514" s="6">
        <f t="shared" ref="AG514:AG577" si="398">AD514-AE514*(AA514/AA513)</f>
        <v>3.8035166234553432E-3</v>
      </c>
      <c r="AI514">
        <f t="shared" ref="AI514:AI577" si="399">(AG514^2)/$AJ$2</f>
        <v>2.271073580047274E-8</v>
      </c>
      <c r="AL514" s="7">
        <f t="shared" si="376"/>
        <v>-7.3496545466279492E-3</v>
      </c>
      <c r="AM514" s="6">
        <f t="shared" si="377"/>
        <v>1.2196226745585801E-2</v>
      </c>
      <c r="AN514" s="6">
        <f t="shared" si="372"/>
        <v>1.8985643161529122E-3</v>
      </c>
      <c r="AO514" s="6">
        <f t="shared" si="373"/>
        <v>-1.9564712557468035E-2</v>
      </c>
      <c r="AQ514">
        <f t="shared" si="374"/>
        <v>6.0375075308572145E-7</v>
      </c>
      <c r="AT514" s="7">
        <f t="shared" si="381"/>
        <v>1.8500234036147041E-2</v>
      </c>
      <c r="AU514" s="6">
        <f t="shared" si="382"/>
        <v>-2.594690113021764E-2</v>
      </c>
      <c r="AV514" s="6">
        <f t="shared" si="378"/>
        <v>1.7057960756648597E-3</v>
      </c>
      <c r="AW514" s="6">
        <f t="shared" si="379"/>
        <v>4.4931186027335132E-2</v>
      </c>
      <c r="AY514">
        <f t="shared" si="380"/>
        <v>0.67808172168023439</v>
      </c>
      <c r="BB514" s="7">
        <f t="shared" si="388"/>
        <v>-6.0174127523117049E-3</v>
      </c>
      <c r="BC514" s="6">
        <f t="shared" si="389"/>
        <v>-7.9555315580481692E-2</v>
      </c>
      <c r="BD514" s="6">
        <f t="shared" si="384"/>
        <v>1.6786049740596645E-3</v>
      </c>
      <c r="BE514" s="6">
        <f t="shared" si="385"/>
        <v>7.5226351315004047E-2</v>
      </c>
      <c r="BG514">
        <f t="shared" si="386"/>
        <v>1.9049115943532935</v>
      </c>
      <c r="BJ514" s="4">
        <f t="shared" si="357"/>
        <v>89.470000999999996</v>
      </c>
      <c r="BK514" s="3">
        <f t="shared" si="358"/>
        <v>-8.9377727112241771E-4</v>
      </c>
      <c r="BL514" s="3"/>
      <c r="BM514" s="3">
        <f t="shared" si="359"/>
        <v>1.9294316318697253E-3</v>
      </c>
      <c r="BN514" s="3">
        <f t="shared" si="359"/>
        <v>3.8035166234553432E-3</v>
      </c>
      <c r="BO514" s="3">
        <f t="shared" si="360"/>
        <v>-7.3496545466279492E-3</v>
      </c>
      <c r="BP514" s="3"/>
      <c r="BQ514" s="3">
        <f t="shared" si="361"/>
        <v>1.8985643161529122E-3</v>
      </c>
      <c r="BR514" s="3">
        <f t="shared" si="361"/>
        <v>-1.9564712557468035E-2</v>
      </c>
      <c r="BS514" s="3">
        <f t="shared" si="362"/>
        <v>1.8500234036147041E-2</v>
      </c>
      <c r="BT514" s="3"/>
      <c r="BU514" s="3">
        <f t="shared" si="363"/>
        <v>1.7057960756648597E-3</v>
      </c>
      <c r="BV514" s="3">
        <f t="shared" si="363"/>
        <v>4.4931186027335132E-2</v>
      </c>
      <c r="BW514" s="3">
        <f t="shared" si="364"/>
        <v>-6.0174127523117049E-3</v>
      </c>
      <c r="BX514" s="3"/>
      <c r="BY514" s="3">
        <f t="shared" si="365"/>
        <v>1.6786049740596645E-3</v>
      </c>
      <c r="BZ514" s="3">
        <f t="shared" si="365"/>
        <v>7.5226351315004047E-2</v>
      </c>
    </row>
    <row r="515" spans="1:78" s="2" customFormat="1" hidden="1">
      <c r="A515" s="11">
        <v>42765</v>
      </c>
      <c r="B515">
        <v>88.989998</v>
      </c>
      <c r="C515">
        <f t="shared" si="395"/>
        <v>101.239998</v>
      </c>
      <c r="D515">
        <f t="shared" si="396"/>
        <v>86.809997999999993</v>
      </c>
      <c r="E515" s="10">
        <f t="shared" ref="E515:E578" si="400">ABS(LOG(C515/B515))</f>
        <v>5.6010930896738746E-2</v>
      </c>
      <c r="F515" s="10">
        <f t="shared" ref="F515:F578" si="401">ABS(LOG(D515/B515))</f>
        <v>1.0771450794545537E-2</v>
      </c>
      <c r="G515" s="33">
        <f t="shared" si="366"/>
        <v>0.88561057749995886</v>
      </c>
      <c r="H515" s="33">
        <f t="shared" si="367"/>
        <v>0.15328043196837432</v>
      </c>
      <c r="I515" s="10">
        <f t="shared" ref="I515:I578" si="402">MAX(G515:H515)</f>
        <v>0.88561057749995886</v>
      </c>
      <c r="J515">
        <f t="shared" si="383"/>
        <v>0.66396317981696307</v>
      </c>
      <c r="K515">
        <f t="shared" si="393"/>
        <v>0.53770584928414844</v>
      </c>
      <c r="L515">
        <f t="shared" si="394"/>
        <v>2.7966525658780782E-4</v>
      </c>
      <c r="M515">
        <f t="shared" si="387"/>
        <v>-2.0823686896285308E-4</v>
      </c>
      <c r="N515">
        <f t="shared" ref="N515:N578" si="403">-(L515-M515)*0.9</f>
        <v>-4.3911191299559482E-4</v>
      </c>
      <c r="P515" s="2">
        <f t="shared" si="368"/>
        <v>-0.4800029999999964</v>
      </c>
      <c r="Q515" s="2">
        <f t="shared" si="369"/>
        <v>0</v>
      </c>
      <c r="R515" s="2">
        <f t="shared" si="370"/>
        <v>-0.4800029999999964</v>
      </c>
      <c r="S515" s="2">
        <f t="shared" si="390"/>
        <v>-0.76681822727272742</v>
      </c>
      <c r="T515" s="2">
        <f t="shared" si="391"/>
        <v>-0.7105002500000005</v>
      </c>
      <c r="U515" s="9">
        <f t="shared" ref="U515:U578" si="404">S515/T515</f>
        <v>1.079265246244075</v>
      </c>
      <c r="V515" s="9">
        <f t="shared" ref="V515:V578" si="405">100-100/(U515+1)</f>
        <v>51.906087893001093</v>
      </c>
      <c r="W515" s="9">
        <f t="shared" ref="W515:W578" si="406">(100-V515)*0.9*0.01</f>
        <v>0.43284520896299017</v>
      </c>
      <c r="X515" s="9">
        <f t="shared" si="392"/>
        <v>1</v>
      </c>
      <c r="Y515" s="9">
        <f t="shared" ref="Y515:Y578" si="407">((100-X515)*0.01)*0.9</f>
        <v>0.89100000000000001</v>
      </c>
      <c r="AA515" s="8">
        <f t="shared" ref="AA515:AA578" si="408">J515+N515+W515+Y515+3.2</f>
        <v>5.1873692768669581</v>
      </c>
      <c r="AD515" s="7">
        <f t="shared" si="371"/>
        <v>-5.379403342100051E-3</v>
      </c>
      <c r="AE515" s="6">
        <f t="shared" si="375"/>
        <v>-3.1365903066112345E-3</v>
      </c>
      <c r="AF515" s="6">
        <f t="shared" si="397"/>
        <v>1.123329565411774E-3</v>
      </c>
      <c r="AG515" s="6">
        <f t="shared" si="398"/>
        <v>-2.2481826196770502E-3</v>
      </c>
      <c r="AI515">
        <f t="shared" si="399"/>
        <v>7.9345762816608534E-9</v>
      </c>
      <c r="AL515" s="7">
        <f t="shared" si="376"/>
        <v>-1.4834938447071169E-2</v>
      </c>
      <c r="AM515" s="6">
        <f t="shared" si="377"/>
        <v>1.2838506965854378E-3</v>
      </c>
      <c r="AN515" s="6">
        <f t="shared" si="372"/>
        <v>1.1246980098786146E-3</v>
      </c>
      <c r="AO515" s="6">
        <f t="shared" si="373"/>
        <v>-1.6115031882212031E-2</v>
      </c>
      <c r="AQ515">
        <f t="shared" si="374"/>
        <v>4.096123857487543E-7</v>
      </c>
      <c r="AT515" s="7">
        <f t="shared" si="381"/>
        <v>1.6085507860202318E-2</v>
      </c>
      <c r="AU515" s="6">
        <f t="shared" si="382"/>
        <v>-1.158718764211903E-2</v>
      </c>
      <c r="AV515" s="6">
        <f t="shared" si="378"/>
        <v>1.0714820255898136E-3</v>
      </c>
      <c r="AW515" s="6">
        <f t="shared" si="379"/>
        <v>2.7750375213232745E-2</v>
      </c>
      <c r="AY515">
        <f t="shared" si="380"/>
        <v>0.25865685440845659</v>
      </c>
      <c r="BB515" s="7">
        <f t="shared" si="388"/>
        <v>0</v>
      </c>
      <c r="BC515" s="6">
        <f t="shared" si="389"/>
        <v>-7.1537930275018327E-2</v>
      </c>
      <c r="BD515" s="6">
        <f t="shared" si="384"/>
        <v>9.8881172759209012E-4</v>
      </c>
      <c r="BE515" s="6">
        <f t="shared" si="385"/>
        <v>7.2863081400970336E-2</v>
      </c>
      <c r="BG515">
        <f t="shared" si="386"/>
        <v>1.7871042882516488</v>
      </c>
      <c r="BJ515" s="4">
        <f t="shared" ref="BJ515:BJ578" si="409">IF(B515&lt;&gt;"",B515,"")</f>
        <v>88.989998</v>
      </c>
      <c r="BK515" s="3">
        <f t="shared" ref="BK515:BK578" si="410">IF(AD515&lt;&gt;"",AD515,"")</f>
        <v>-5.379403342100051E-3</v>
      </c>
      <c r="BL515" s="3"/>
      <c r="BM515" s="3">
        <f t="shared" ref="BM515:BN578" si="411">IF(AF515&lt;&gt;"",AF515,"")</f>
        <v>1.123329565411774E-3</v>
      </c>
      <c r="BN515" s="3">
        <f t="shared" si="411"/>
        <v>-2.2481826196770502E-3</v>
      </c>
      <c r="BO515" s="3">
        <f t="shared" ref="BO515:BO578" si="412">IF(AL515&lt;&gt;"",AL515,"")</f>
        <v>-1.4834938447071169E-2</v>
      </c>
      <c r="BP515" s="3"/>
      <c r="BQ515" s="3">
        <f t="shared" ref="BQ515:BR578" si="413">IF(AN515&lt;&gt;"",AN515,"")</f>
        <v>1.1246980098786146E-3</v>
      </c>
      <c r="BR515" s="3">
        <f t="shared" si="413"/>
        <v>-1.6115031882212031E-2</v>
      </c>
      <c r="BS515" s="3">
        <f t="shared" ref="BS515:BS578" si="414">IF(AT515&lt;&gt;"",AT515,"")</f>
        <v>1.6085507860202318E-2</v>
      </c>
      <c r="BT515" s="3"/>
      <c r="BU515" s="3">
        <f t="shared" ref="BU515:BV578" si="415">IF(AV515&lt;&gt;"",AV515,"")</f>
        <v>1.0714820255898136E-3</v>
      </c>
      <c r="BV515" s="3">
        <f t="shared" si="415"/>
        <v>2.7750375213232745E-2</v>
      </c>
      <c r="BW515" s="3">
        <f t="shared" ref="BW515:BW578" si="416">IF(BB515&lt;&gt;"",BB515,"")</f>
        <v>0</v>
      </c>
      <c r="BX515" s="3"/>
      <c r="BY515" s="3">
        <f t="shared" ref="BY515:BZ578" si="417">IF(BD515&lt;&gt;"",BD515,"")</f>
        <v>9.8881172759209012E-4</v>
      </c>
      <c r="BZ515" s="3">
        <f t="shared" si="417"/>
        <v>7.2863081400970336E-2</v>
      </c>
    </row>
    <row r="516" spans="1:78" s="2" customFormat="1" hidden="1">
      <c r="A516" s="11">
        <v>42772</v>
      </c>
      <c r="B516">
        <v>89.949996999999996</v>
      </c>
      <c r="C516">
        <f t="shared" si="395"/>
        <v>101.239998</v>
      </c>
      <c r="D516">
        <f t="shared" si="396"/>
        <v>86.809997999999993</v>
      </c>
      <c r="E516" s="10">
        <f t="shared" si="400"/>
        <v>5.1350974709672544E-2</v>
      </c>
      <c r="F516" s="10">
        <f t="shared" si="401"/>
        <v>1.5431406981611795E-2</v>
      </c>
      <c r="G516" s="33">
        <f t="shared" ref="G516:G579" si="418">E516*SQRT(250)</f>
        <v>0.81193020076134459</v>
      </c>
      <c r="H516" s="33">
        <f t="shared" ref="H516:H579" si="419">F516*SQRT(250)*0.9</f>
        <v>0.21959277103312805</v>
      </c>
      <c r="I516" s="10">
        <f t="shared" si="402"/>
        <v>0.81193020076134459</v>
      </c>
      <c r="J516">
        <f t="shared" si="383"/>
        <v>0.65993808348319105</v>
      </c>
      <c r="K516">
        <f t="shared" si="393"/>
        <v>0.54369605120348541</v>
      </c>
      <c r="L516">
        <f t="shared" si="394"/>
        <v>4.0708996449274459E-4</v>
      </c>
      <c r="M516">
        <f t="shared" si="387"/>
        <v>-1.3314082894038936E-4</v>
      </c>
      <c r="N516">
        <f t="shared" si="403"/>
        <v>-4.8620771408982053E-4</v>
      </c>
      <c r="P516" s="2">
        <f t="shared" ref="P516:P579" si="420">B516-B515</f>
        <v>0.95999899999999627</v>
      </c>
      <c r="Q516" s="2">
        <f t="shared" ref="Q516:Q579" si="421">IF($P516&gt;0,$P516,0)</f>
        <v>0.95999899999999627</v>
      </c>
      <c r="R516" s="2">
        <f t="shared" ref="R516:R579" si="422">IF($P516&lt;0,$P516,0)</f>
        <v>0</v>
      </c>
      <c r="S516" s="2">
        <f t="shared" si="390"/>
        <v>-0.67500018181818244</v>
      </c>
      <c r="T516" s="2">
        <f t="shared" si="391"/>
        <v>-0.7105002500000005</v>
      </c>
      <c r="U516" s="9">
        <f t="shared" si="404"/>
        <v>0.95003510810612946</v>
      </c>
      <c r="V516" s="9">
        <f t="shared" si="405"/>
        <v>48.718871991427982</v>
      </c>
      <c r="W516" s="9">
        <f t="shared" si="406"/>
        <v>0.46153015207714815</v>
      </c>
      <c r="X516" s="9">
        <f t="shared" si="392"/>
        <v>0.25654631216378043</v>
      </c>
      <c r="Y516" s="9">
        <f t="shared" si="407"/>
        <v>0.89769108319052604</v>
      </c>
      <c r="AA516" s="8">
        <f t="shared" si="408"/>
        <v>5.2186731110367752</v>
      </c>
      <c r="AD516" s="7">
        <f t="shared" ref="AD516:AD579" si="423">LN(B516/B515)</f>
        <v>1.0729945650344054E-2</v>
      </c>
      <c r="AE516" s="6">
        <f t="shared" si="375"/>
        <v>2.6752711541220015E-3</v>
      </c>
      <c r="AF516" s="6">
        <f t="shared" si="397"/>
        <v>3.895517663095802E-3</v>
      </c>
      <c r="AG516" s="6">
        <f t="shared" si="398"/>
        <v>8.0385302350179395E-3</v>
      </c>
      <c r="AI516">
        <f t="shared" si="399"/>
        <v>1.0144108059544358E-7</v>
      </c>
      <c r="AL516" s="7">
        <f t="shared" si="376"/>
        <v>4.4567650371215468E-3</v>
      </c>
      <c r="AM516" s="6">
        <f t="shared" si="377"/>
        <v>-3.2566526082361156E-3</v>
      </c>
      <c r="AN516" s="6">
        <f t="shared" ref="AN516:AN579" si="424">IF(AA516/AA513&lt;1,_xlfn.STDEV.P(AD516:AE516)*(1/(AA516/AA513)),_xlfn.STDEV.P(AD516:AE516)^(AA516/AA513))</f>
        <v>4.0360595540955358E-3</v>
      </c>
      <c r="AO516" s="6">
        <f t="shared" ref="AO516:AO579" si="425">AL516-AM516*(AA516/AA513)</f>
        <v>7.7063797114140312E-3</v>
      </c>
      <c r="AQ516">
        <f t="shared" ref="AQ516:AQ579" si="426">(AO516^2)/$AR$2</f>
        <v>9.3672378953460256E-8</v>
      </c>
      <c r="AT516" s="7">
        <f t="shared" si="381"/>
        <v>1.8513785459680635E-2</v>
      </c>
      <c r="AU516" s="6">
        <f t="shared" si="382"/>
        <v>6.5658482795520308E-4</v>
      </c>
      <c r="AV516" s="6">
        <f t="shared" si="378"/>
        <v>3.676357656762403E-3</v>
      </c>
      <c r="AW516" s="6">
        <f t="shared" si="379"/>
        <v>1.7846344216512402E-2</v>
      </c>
      <c r="AY516">
        <f t="shared" si="380"/>
        <v>0.10697561776234843</v>
      </c>
      <c r="BB516" s="7">
        <f t="shared" si="388"/>
        <v>8.597127845348787E-3</v>
      </c>
      <c r="BC516" s="6">
        <f t="shared" si="389"/>
        <v>-6.1879612155355625E-2</v>
      </c>
      <c r="BD516" s="6">
        <f t="shared" si="384"/>
        <v>3.5637014214937074E-3</v>
      </c>
      <c r="BE516" s="6">
        <f t="shared" si="385"/>
        <v>7.1849126133315025E-2</v>
      </c>
      <c r="BG516">
        <f t="shared" si="386"/>
        <v>1.737712040128272</v>
      </c>
      <c r="BJ516" s="4">
        <f t="shared" si="409"/>
        <v>89.949996999999996</v>
      </c>
      <c r="BK516" s="3">
        <f t="shared" si="410"/>
        <v>1.0729945650344054E-2</v>
      </c>
      <c r="BL516" s="3"/>
      <c r="BM516" s="3">
        <f t="shared" si="411"/>
        <v>3.895517663095802E-3</v>
      </c>
      <c r="BN516" s="3">
        <f t="shared" si="411"/>
        <v>8.0385302350179395E-3</v>
      </c>
      <c r="BO516" s="3">
        <f t="shared" si="412"/>
        <v>4.4567650371215468E-3</v>
      </c>
      <c r="BP516" s="3"/>
      <c r="BQ516" s="3">
        <f t="shared" si="413"/>
        <v>4.0360595540955358E-3</v>
      </c>
      <c r="BR516" s="3">
        <f t="shared" si="413"/>
        <v>7.7063797114140312E-3</v>
      </c>
      <c r="BS516" s="3">
        <f t="shared" si="414"/>
        <v>1.8513785459680635E-2</v>
      </c>
      <c r="BT516" s="3"/>
      <c r="BU516" s="3">
        <f t="shared" si="415"/>
        <v>3.676357656762403E-3</v>
      </c>
      <c r="BV516" s="3">
        <f t="shared" si="415"/>
        <v>1.7846344216512402E-2</v>
      </c>
      <c r="BW516" s="3">
        <f t="shared" si="416"/>
        <v>8.597127845348787E-3</v>
      </c>
      <c r="BX516" s="3"/>
      <c r="BY516" s="3">
        <f t="shared" si="417"/>
        <v>3.5637014214937074E-3</v>
      </c>
      <c r="BZ516" s="3">
        <f t="shared" si="417"/>
        <v>7.1849126133315025E-2</v>
      </c>
    </row>
    <row r="517" spans="1:78" s="2" customFormat="1" hidden="1">
      <c r="A517" s="11">
        <v>42779</v>
      </c>
      <c r="B517">
        <v>89.900002000000001</v>
      </c>
      <c r="C517">
        <f t="shared" si="395"/>
        <v>101.239998</v>
      </c>
      <c r="D517">
        <f t="shared" si="396"/>
        <v>86.809997999999993</v>
      </c>
      <c r="E517" s="10">
        <f t="shared" si="400"/>
        <v>5.1592426511760353E-2</v>
      </c>
      <c r="F517" s="10">
        <f t="shared" si="401"/>
        <v>1.5189955179523934E-2</v>
      </c>
      <c r="G517" s="33">
        <f t="shared" si="418"/>
        <v>0.81574788896009298</v>
      </c>
      <c r="H517" s="33">
        <f t="shared" si="419"/>
        <v>0.21615685165425375</v>
      </c>
      <c r="I517" s="10">
        <f t="shared" si="402"/>
        <v>0.81574788896009298</v>
      </c>
      <c r="J517">
        <f t="shared" si="383"/>
        <v>0.6526425463156531</v>
      </c>
      <c r="K517">
        <f t="shared" si="393"/>
        <v>0.54980223659178074</v>
      </c>
      <c r="L517">
        <f t="shared" si="394"/>
        <v>5.2475931522434117E-4</v>
      </c>
      <c r="M517">
        <f t="shared" si="387"/>
        <v>-4.5232433889063462E-5</v>
      </c>
      <c r="N517">
        <f t="shared" si="403"/>
        <v>-5.1299257420206414E-4</v>
      </c>
      <c r="P517" s="2">
        <f t="shared" si="420"/>
        <v>-4.9994999999995571E-2</v>
      </c>
      <c r="Q517" s="2">
        <f t="shared" si="421"/>
        <v>0</v>
      </c>
      <c r="R517" s="2">
        <f t="shared" si="422"/>
        <v>-4.9994999999995571E-2</v>
      </c>
      <c r="S517" s="2">
        <f t="shared" si="390"/>
        <v>-0.64818181818181841</v>
      </c>
      <c r="T517" s="2">
        <f t="shared" si="391"/>
        <v>-0.7130000000000003</v>
      </c>
      <c r="U517" s="9">
        <f t="shared" si="404"/>
        <v>0.90909090909090906</v>
      </c>
      <c r="V517" s="9">
        <f t="shared" si="405"/>
        <v>47.61904761904762</v>
      </c>
      <c r="W517" s="9">
        <f t="shared" si="406"/>
        <v>0.47142857142857147</v>
      </c>
      <c r="X517" s="9">
        <f t="shared" si="392"/>
        <v>1.6574202488301853E-15</v>
      </c>
      <c r="Y517" s="9">
        <f t="shared" si="407"/>
        <v>0.9</v>
      </c>
      <c r="AA517" s="8">
        <f t="shared" si="408"/>
        <v>5.2235581251700225</v>
      </c>
      <c r="AD517" s="7">
        <f t="shared" si="423"/>
        <v>-5.5596332016394378E-4</v>
      </c>
      <c r="AE517" s="6">
        <f t="shared" ref="AE517:AE580" si="427">AVERAGE(AD516:AD517)</f>
        <v>5.0869911650900553E-3</v>
      </c>
      <c r="AF517" s="6">
        <f t="shared" si="397"/>
        <v>2.806015292480053E-3</v>
      </c>
      <c r="AG517" s="6">
        <f t="shared" si="398"/>
        <v>-5.6477162366050495E-3</v>
      </c>
      <c r="AI517">
        <f t="shared" si="399"/>
        <v>5.0073310344132341E-8</v>
      </c>
      <c r="AL517" s="7">
        <f t="shared" si="376"/>
        <v>4.7945789880800976E-3</v>
      </c>
      <c r="AM517" s="6">
        <f t="shared" si="377"/>
        <v>-3.2333122421243686E-3</v>
      </c>
      <c r="AN517" s="6">
        <f t="shared" si="424"/>
        <v>2.7358055978381019E-3</v>
      </c>
      <c r="AO517" s="6">
        <f t="shared" si="425"/>
        <v>8.0448741342072447E-3</v>
      </c>
      <c r="AQ517">
        <f t="shared" si="426"/>
        <v>1.0208201866756588E-7</v>
      </c>
      <c r="AT517" s="7">
        <f t="shared" si="381"/>
        <v>8.6020192405907893E-3</v>
      </c>
      <c r="AU517" s="6">
        <f t="shared" si="382"/>
        <v>1.1123683944132216E-2</v>
      </c>
      <c r="AV517" s="6">
        <f t="shared" si="378"/>
        <v>2.6017666897912204E-3</v>
      </c>
      <c r="AW517" s="6">
        <f t="shared" si="379"/>
        <v>-2.6752796536945803E-3</v>
      </c>
      <c r="AY517">
        <f t="shared" si="380"/>
        <v>2.4039456562213197E-3</v>
      </c>
      <c r="BB517" s="7">
        <f t="shared" si="388"/>
        <v>1.55824011474133E-2</v>
      </c>
      <c r="BC517" s="6">
        <f t="shared" si="389"/>
        <v>-5.3533616949105411E-2</v>
      </c>
      <c r="BD517" s="6">
        <f t="shared" si="384"/>
        <v>2.4051632283472167E-3</v>
      </c>
      <c r="BE517" s="6">
        <f t="shared" si="385"/>
        <v>7.0571816642660712E-2</v>
      </c>
      <c r="BG517">
        <f t="shared" si="386"/>
        <v>1.6764763206520699</v>
      </c>
      <c r="BJ517" s="4">
        <f t="shared" si="409"/>
        <v>89.900002000000001</v>
      </c>
      <c r="BK517" s="3">
        <f t="shared" si="410"/>
        <v>-5.5596332016394378E-4</v>
      </c>
      <c r="BL517" s="3"/>
      <c r="BM517" s="3">
        <f t="shared" si="411"/>
        <v>2.806015292480053E-3</v>
      </c>
      <c r="BN517" s="3">
        <f t="shared" si="411"/>
        <v>-5.6477162366050495E-3</v>
      </c>
      <c r="BO517" s="3">
        <f t="shared" si="412"/>
        <v>4.7945789880800976E-3</v>
      </c>
      <c r="BP517" s="3"/>
      <c r="BQ517" s="3">
        <f t="shared" si="413"/>
        <v>2.7358055978381019E-3</v>
      </c>
      <c r="BR517" s="3">
        <f t="shared" si="413"/>
        <v>8.0448741342072447E-3</v>
      </c>
      <c r="BS517" s="3">
        <f t="shared" si="414"/>
        <v>8.6020192405907893E-3</v>
      </c>
      <c r="BT517" s="3"/>
      <c r="BU517" s="3">
        <f t="shared" si="415"/>
        <v>2.6017666897912204E-3</v>
      </c>
      <c r="BV517" s="3">
        <f t="shared" si="415"/>
        <v>-2.6752796536945803E-3</v>
      </c>
      <c r="BW517" s="3">
        <f t="shared" si="416"/>
        <v>1.55824011474133E-2</v>
      </c>
      <c r="BX517" s="3"/>
      <c r="BY517" s="3">
        <f t="shared" si="417"/>
        <v>2.4051632283472167E-3</v>
      </c>
      <c r="BZ517" s="3">
        <f t="shared" si="417"/>
        <v>7.0571816642660712E-2</v>
      </c>
    </row>
    <row r="518" spans="1:78" s="2" customFormat="1" hidden="1">
      <c r="A518" s="11">
        <v>42786</v>
      </c>
      <c r="B518">
        <v>91.129997000000003</v>
      </c>
      <c r="C518">
        <f t="shared" si="395"/>
        <v>101.239998</v>
      </c>
      <c r="D518">
        <f t="shared" si="396"/>
        <v>87.57</v>
      </c>
      <c r="E518" s="10">
        <f t="shared" si="400"/>
        <v>4.5690771930193823E-2</v>
      </c>
      <c r="F518" s="10">
        <f t="shared" si="401"/>
        <v>1.7306006268842201E-2</v>
      </c>
      <c r="G518" s="33">
        <f t="shared" si="418"/>
        <v>0.72243453675350189</v>
      </c>
      <c r="H518" s="33">
        <f t="shared" si="419"/>
        <v>0.24626878654812129</v>
      </c>
      <c r="I518" s="10">
        <f t="shared" si="402"/>
        <v>0.72243453675350189</v>
      </c>
      <c r="J518">
        <f t="shared" si="383"/>
        <v>0.63537385469484897</v>
      </c>
      <c r="K518">
        <f t="shared" si="393"/>
        <v>0.55595429179046474</v>
      </c>
      <c r="L518">
        <f t="shared" si="394"/>
        <v>6.2686943944918608E-4</v>
      </c>
      <c r="M518">
        <f t="shared" si="387"/>
        <v>5.2205545042932648E-5</v>
      </c>
      <c r="N518">
        <f t="shared" si="403"/>
        <v>-5.1719750496562818E-4</v>
      </c>
      <c r="P518" s="2">
        <f t="shared" si="420"/>
        <v>1.2299950000000024</v>
      </c>
      <c r="Q518" s="2">
        <f t="shared" si="421"/>
        <v>1.2299950000000024</v>
      </c>
      <c r="R518" s="2">
        <f t="shared" si="422"/>
        <v>0</v>
      </c>
      <c r="S518" s="2">
        <f t="shared" si="390"/>
        <v>-0.64818181818181841</v>
      </c>
      <c r="T518" s="2">
        <f t="shared" si="391"/>
        <v>-0.62000000000000033</v>
      </c>
      <c r="U518" s="9">
        <f t="shared" si="404"/>
        <v>1.0454545454545452</v>
      </c>
      <c r="V518" s="9">
        <f t="shared" si="405"/>
        <v>51.1111111111111</v>
      </c>
      <c r="W518" s="9">
        <f t="shared" si="406"/>
        <v>0.44000000000000017</v>
      </c>
      <c r="X518" s="9">
        <f t="shared" si="392"/>
        <v>0.81456279132249187</v>
      </c>
      <c r="Y518" s="9">
        <f t="shared" si="407"/>
        <v>0.89266893487809773</v>
      </c>
      <c r="AA518" s="8">
        <f t="shared" si="408"/>
        <v>5.1675255920679817</v>
      </c>
      <c r="AD518" s="7">
        <f t="shared" si="423"/>
        <v>1.3589061863515158E-2</v>
      </c>
      <c r="AE518" s="6">
        <f t="shared" si="427"/>
        <v>6.5165492716756073E-3</v>
      </c>
      <c r="AF518" s="6">
        <f t="shared" si="397"/>
        <v>3.5746006436018813E-3</v>
      </c>
      <c r="AG518" s="6">
        <f t="shared" si="398"/>
        <v>7.1424148986630933E-3</v>
      </c>
      <c r="AI518">
        <f t="shared" si="399"/>
        <v>8.0084914575580101E-8</v>
      </c>
      <c r="AL518" s="7">
        <f t="shared" ref="AL518:AL581" si="428">LN(B518/B515)</f>
        <v>2.3763044193695185E-2</v>
      </c>
      <c r="AM518" s="6">
        <f t="shared" ref="AM518:AM581" si="429">AVERAGE(AL515:AL518)</f>
        <v>4.5448624429564148E-3</v>
      </c>
      <c r="AN518" s="6">
        <f t="shared" si="424"/>
        <v>3.5498357846043306E-3</v>
      </c>
      <c r="AO518" s="6">
        <f t="shared" si="425"/>
        <v>1.9235567599510887E-2</v>
      </c>
      <c r="AQ518">
        <f t="shared" si="426"/>
        <v>5.8360735153841172E-7</v>
      </c>
      <c r="AT518" s="7">
        <f t="shared" si="381"/>
        <v>1.103398630496725E-2</v>
      </c>
      <c r="AU518" s="6">
        <f t="shared" si="382"/>
        <v>1.3731038857855914E-2</v>
      </c>
      <c r="AV518" s="6">
        <f t="shared" si="378"/>
        <v>3.5504412661391004E-3</v>
      </c>
      <c r="AW518" s="6">
        <f t="shared" si="379"/>
        <v>-2.6421933501364191E-3</v>
      </c>
      <c r="AY518">
        <f t="shared" si="380"/>
        <v>2.3448521422092428E-3</v>
      </c>
      <c r="BB518" s="7">
        <f t="shared" si="388"/>
        <v>3.6883874887742182E-2</v>
      </c>
      <c r="BC518" s="6">
        <f t="shared" si="389"/>
        <v>-4.3335426576072061E-2</v>
      </c>
      <c r="BD518" s="6">
        <f t="shared" si="384"/>
        <v>3.2856558892706408E-3</v>
      </c>
      <c r="BE518" s="6">
        <f t="shared" si="385"/>
        <v>8.0783594050048424E-2</v>
      </c>
      <c r="BG518">
        <f t="shared" si="386"/>
        <v>2.1967527127715853</v>
      </c>
      <c r="BJ518" s="4">
        <f t="shared" si="409"/>
        <v>91.129997000000003</v>
      </c>
      <c r="BK518" s="3">
        <f t="shared" si="410"/>
        <v>1.3589061863515158E-2</v>
      </c>
      <c r="BL518" s="3"/>
      <c r="BM518" s="3">
        <f t="shared" si="411"/>
        <v>3.5746006436018813E-3</v>
      </c>
      <c r="BN518" s="3">
        <f t="shared" si="411"/>
        <v>7.1424148986630933E-3</v>
      </c>
      <c r="BO518" s="3">
        <f t="shared" si="412"/>
        <v>2.3763044193695185E-2</v>
      </c>
      <c r="BP518" s="3"/>
      <c r="BQ518" s="3">
        <f t="shared" si="413"/>
        <v>3.5498357846043306E-3</v>
      </c>
      <c r="BR518" s="3">
        <f t="shared" si="413"/>
        <v>1.9235567599510887E-2</v>
      </c>
      <c r="BS518" s="3">
        <f t="shared" si="414"/>
        <v>1.103398630496725E-2</v>
      </c>
      <c r="BT518" s="3"/>
      <c r="BU518" s="3">
        <f t="shared" si="415"/>
        <v>3.5504412661391004E-3</v>
      </c>
      <c r="BV518" s="3">
        <f t="shared" si="415"/>
        <v>-2.6421933501364191E-3</v>
      </c>
      <c r="BW518" s="3">
        <f t="shared" si="416"/>
        <v>3.6883874887742182E-2</v>
      </c>
      <c r="BX518" s="3"/>
      <c r="BY518" s="3">
        <f t="shared" si="417"/>
        <v>3.2856558892706408E-3</v>
      </c>
      <c r="BZ518" s="3">
        <f t="shared" si="417"/>
        <v>8.0783594050048424E-2</v>
      </c>
    </row>
    <row r="519" spans="1:78" s="2" customFormat="1" hidden="1">
      <c r="A519" s="11">
        <v>42793</v>
      </c>
      <c r="B519">
        <v>89.470000999999996</v>
      </c>
      <c r="C519">
        <f t="shared" si="395"/>
        <v>101.239998</v>
      </c>
      <c r="D519">
        <f t="shared" si="396"/>
        <v>87.57</v>
      </c>
      <c r="E519" s="10">
        <f t="shared" si="400"/>
        <v>5.367468570933278E-2</v>
      </c>
      <c r="F519" s="10">
        <f t="shared" si="401"/>
        <v>9.3220924897031762E-3</v>
      </c>
      <c r="G519" s="33">
        <f t="shared" si="418"/>
        <v>0.84867129767590999</v>
      </c>
      <c r="H519" s="33">
        <f t="shared" si="419"/>
        <v>0.13265570171795302</v>
      </c>
      <c r="I519" s="10">
        <f t="shared" si="402"/>
        <v>0.84867129767590999</v>
      </c>
      <c r="J519">
        <f t="shared" si="383"/>
        <v>0.62532418032227699</v>
      </c>
      <c r="K519">
        <f t="shared" si="393"/>
        <v>0.56225437360715258</v>
      </c>
      <c r="L519">
        <f t="shared" si="394"/>
        <v>7.1037948773111919E-4</v>
      </c>
      <c r="M519">
        <f t="shared" si="387"/>
        <v>1.5530644496444056E-4</v>
      </c>
      <c r="N519">
        <f t="shared" si="403"/>
        <v>-4.9956573849001078E-4</v>
      </c>
      <c r="P519" s="2">
        <f t="shared" si="420"/>
        <v>-1.6599960000000067</v>
      </c>
      <c r="Q519" s="2">
        <f t="shared" si="421"/>
        <v>0</v>
      </c>
      <c r="R519" s="2">
        <f t="shared" si="422"/>
        <v>-1.6599960000000067</v>
      </c>
      <c r="S519" s="2">
        <f t="shared" si="390"/>
        <v>-0.72363618181818234</v>
      </c>
      <c r="T519" s="2">
        <f t="shared" si="391"/>
        <v>-0.64949980000000096</v>
      </c>
      <c r="U519" s="9">
        <f t="shared" si="404"/>
        <v>1.1141438100799743</v>
      </c>
      <c r="V519" s="9">
        <f t="shared" si="405"/>
        <v>52.699528043829154</v>
      </c>
      <c r="W519" s="9">
        <f t="shared" si="406"/>
        <v>0.42570424760553766</v>
      </c>
      <c r="X519" s="9">
        <f t="shared" si="392"/>
        <v>1</v>
      </c>
      <c r="Y519" s="9">
        <f t="shared" si="407"/>
        <v>0.89100000000000001</v>
      </c>
      <c r="AA519" s="8">
        <f t="shared" si="408"/>
        <v>5.1415288621893254</v>
      </c>
      <c r="AD519" s="7">
        <f t="shared" si="423"/>
        <v>-1.8383640851595266E-2</v>
      </c>
      <c r="AE519" s="6">
        <f t="shared" si="427"/>
        <v>-2.397289494040054E-3</v>
      </c>
      <c r="AF519" s="6">
        <f t="shared" si="397"/>
        <v>8.0335909783049407E-3</v>
      </c>
      <c r="AG519" s="6">
        <f t="shared" si="398"/>
        <v>-1.5998411614695139E-2</v>
      </c>
      <c r="AI519">
        <f t="shared" si="399"/>
        <v>4.0180404111964256E-7</v>
      </c>
      <c r="AL519" s="7">
        <f t="shared" si="428"/>
        <v>-5.3505423082440473E-3</v>
      </c>
      <c r="AM519" s="6">
        <f t="shared" si="429"/>
        <v>6.9159614776631954E-3</v>
      </c>
      <c r="AN519" s="6">
        <f t="shared" si="424"/>
        <v>8.1131064523223516E-3</v>
      </c>
      <c r="AO519" s="6">
        <f t="shared" si="425"/>
        <v>-1.2164269627549271E-2</v>
      </c>
      <c r="AQ519">
        <f t="shared" si="426"/>
        <v>2.3339030847274082E-7</v>
      </c>
      <c r="AT519" s="7">
        <f t="shared" si="381"/>
        <v>-9.4555351049712046E-3</v>
      </c>
      <c r="AU519" s="6">
        <f t="shared" si="382"/>
        <v>1.0957964733643522E-2</v>
      </c>
      <c r="AV519" s="6">
        <f t="shared" si="378"/>
        <v>8.0881108810511512E-3</v>
      </c>
      <c r="AW519" s="6">
        <f t="shared" si="379"/>
        <v>-2.0284879371636207E-2</v>
      </c>
      <c r="AY519">
        <f t="shared" si="380"/>
        <v>0.13820734729457557</v>
      </c>
      <c r="BB519" s="7">
        <f t="shared" si="388"/>
        <v>2.1464911202302223E-2</v>
      </c>
      <c r="BC519" s="6">
        <f t="shared" si="389"/>
        <v>-3.2229457301543897E-2</v>
      </c>
      <c r="BD519" s="6">
        <f t="shared" si="384"/>
        <v>8.0107371364503445E-3</v>
      </c>
      <c r="BE519" s="6">
        <f t="shared" si="385"/>
        <v>5.3623713801216943E-2</v>
      </c>
      <c r="BG519">
        <f t="shared" si="386"/>
        <v>0.96794037676560762</v>
      </c>
      <c r="BJ519" s="4">
        <f t="shared" si="409"/>
        <v>89.470000999999996</v>
      </c>
      <c r="BK519" s="3">
        <f t="shared" si="410"/>
        <v>-1.8383640851595266E-2</v>
      </c>
      <c r="BL519" s="3"/>
      <c r="BM519" s="3">
        <f t="shared" si="411"/>
        <v>8.0335909783049407E-3</v>
      </c>
      <c r="BN519" s="3">
        <f t="shared" si="411"/>
        <v>-1.5998411614695139E-2</v>
      </c>
      <c r="BO519" s="3">
        <f t="shared" si="412"/>
        <v>-5.3505423082440473E-3</v>
      </c>
      <c r="BP519" s="3"/>
      <c r="BQ519" s="3">
        <f t="shared" si="413"/>
        <v>8.1131064523223516E-3</v>
      </c>
      <c r="BR519" s="3">
        <f t="shared" si="413"/>
        <v>-1.2164269627549271E-2</v>
      </c>
      <c r="BS519" s="3">
        <f t="shared" si="414"/>
        <v>-9.4555351049712046E-3</v>
      </c>
      <c r="BT519" s="3"/>
      <c r="BU519" s="3">
        <f t="shared" si="415"/>
        <v>8.0881108810511512E-3</v>
      </c>
      <c r="BV519" s="3">
        <f t="shared" si="415"/>
        <v>-2.0284879371636207E-2</v>
      </c>
      <c r="BW519" s="3">
        <f t="shared" si="416"/>
        <v>2.1464911202302223E-2</v>
      </c>
      <c r="BX519" s="3"/>
      <c r="BY519" s="3">
        <f t="shared" si="417"/>
        <v>8.0107371364503445E-3</v>
      </c>
      <c r="BZ519" s="3">
        <f t="shared" si="417"/>
        <v>5.3623713801216943E-2</v>
      </c>
    </row>
    <row r="520" spans="1:78" s="2" customFormat="1" hidden="1">
      <c r="A520" s="11">
        <v>42800</v>
      </c>
      <c r="B520">
        <v>87.849997999999999</v>
      </c>
      <c r="C520">
        <f t="shared" si="395"/>
        <v>101.239998</v>
      </c>
      <c r="D520">
        <f t="shared" si="396"/>
        <v>87.57</v>
      </c>
      <c r="E520" s="10">
        <f t="shared" si="400"/>
        <v>6.1610371962581408E-2</v>
      </c>
      <c r="F520" s="10">
        <f t="shared" si="401"/>
        <v>1.3864062364546328E-3</v>
      </c>
      <c r="G520" s="33">
        <f t="shared" si="418"/>
        <v>0.97414551445967723</v>
      </c>
      <c r="H520" s="33">
        <f t="shared" si="419"/>
        <v>1.9728906612563723E-2</v>
      </c>
      <c r="I520" s="10">
        <f t="shared" si="402"/>
        <v>0.97414551445967723</v>
      </c>
      <c r="J520">
        <f t="shared" si="383"/>
        <v>0.62771633095533874</v>
      </c>
      <c r="K520">
        <f t="shared" si="393"/>
        <v>0.56867158276325591</v>
      </c>
      <c r="L520">
        <f t="shared" si="394"/>
        <v>7.7566966790670118E-4</v>
      </c>
      <c r="M520">
        <f t="shared" si="387"/>
        <v>2.6015428495201545E-4</v>
      </c>
      <c r="N520">
        <f t="shared" si="403"/>
        <v>-4.6396384465921721E-4</v>
      </c>
      <c r="P520" s="2">
        <f t="shared" si="420"/>
        <v>-1.620002999999997</v>
      </c>
      <c r="Q520" s="2">
        <f t="shared" si="421"/>
        <v>0</v>
      </c>
      <c r="R520" s="2">
        <f t="shared" si="422"/>
        <v>-1.620002999999997</v>
      </c>
      <c r="S520" s="2">
        <f t="shared" si="390"/>
        <v>-0.71272722727272775</v>
      </c>
      <c r="T520" s="2">
        <f t="shared" si="391"/>
        <v>-0.73049995000000079</v>
      </c>
      <c r="U520" s="9">
        <f t="shared" si="404"/>
        <v>0.97567046688056169</v>
      </c>
      <c r="V520" s="9">
        <f t="shared" si="405"/>
        <v>49.384271478283196</v>
      </c>
      <c r="W520" s="9">
        <f t="shared" si="406"/>
        <v>0.45554155669545127</v>
      </c>
      <c r="X520" s="9">
        <f t="shared" si="392"/>
        <v>0.34745215248250511</v>
      </c>
      <c r="Y520" s="9">
        <f t="shared" si="407"/>
        <v>0.89687293062765749</v>
      </c>
      <c r="AA520" s="8">
        <f t="shared" si="408"/>
        <v>5.1796668544337887</v>
      </c>
      <c r="AD520" s="7">
        <f t="shared" si="423"/>
        <v>-1.8272592869407918E-2</v>
      </c>
      <c r="AE520" s="6">
        <f t="shared" si="427"/>
        <v>-1.8328116860501592E-2</v>
      </c>
      <c r="AF520" s="6">
        <f t="shared" si="397"/>
        <v>2.5683360847752294E-5</v>
      </c>
      <c r="AG520" s="6">
        <f t="shared" si="398"/>
        <v>1.9147530001694529E-4</v>
      </c>
      <c r="AI520">
        <f t="shared" si="399"/>
        <v>5.7555401124928119E-11</v>
      </c>
      <c r="AL520" s="7">
        <f t="shared" si="428"/>
        <v>-2.3067171857487967E-2</v>
      </c>
      <c r="AM520" s="6">
        <f t="shared" si="429"/>
        <v>3.4977254010816992E-5</v>
      </c>
      <c r="AN520" s="6">
        <f t="shared" si="424"/>
        <v>2.799724412497321E-5</v>
      </c>
      <c r="AO520" s="6">
        <f t="shared" si="425"/>
        <v>-2.3101855212955182E-2</v>
      </c>
      <c r="AQ520">
        <f t="shared" si="426"/>
        <v>8.4179134744533846E-7</v>
      </c>
      <c r="AT520" s="7">
        <f t="shared" si="381"/>
        <v>-1.9166370140530423E-2</v>
      </c>
      <c r="AU520" s="6">
        <f t="shared" si="382"/>
        <v>6.9744033858177481E-3</v>
      </c>
      <c r="AV520" s="6">
        <f t="shared" ref="AV520:AV583" si="430">IF(AA520/AA513&lt;1,_xlfn.STDEV.P(AD520:AE520)*(1/(AA520/AA513)),_xlfn.STDEV.P(AD520:AE520)^(AA520/AA513))</f>
        <v>2.8031640433192508E-5</v>
      </c>
      <c r="AW520" s="6">
        <f t="shared" ref="AW520:AW583" si="431">AT520-AU520*(AA520/AA513)</f>
        <v>-2.6073684616127319E-2</v>
      </c>
      <c r="AY520">
        <f t="shared" si="380"/>
        <v>0.22834478031410083</v>
      </c>
      <c r="BB520" s="7">
        <f t="shared" si="388"/>
        <v>-5.1093497179713915E-3</v>
      </c>
      <c r="BC520" s="6">
        <f t="shared" si="389"/>
        <v>-2.276917246216811E-2</v>
      </c>
      <c r="BD520" s="6">
        <f t="shared" si="384"/>
        <v>2.5277263642484887E-5</v>
      </c>
      <c r="BE520" s="6">
        <f t="shared" si="385"/>
        <v>1.7863304546156263E-2</v>
      </c>
      <c r="BG520">
        <f t="shared" si="386"/>
        <v>0.10741339274280358</v>
      </c>
      <c r="BJ520" s="4">
        <f t="shared" si="409"/>
        <v>87.849997999999999</v>
      </c>
      <c r="BK520" s="3">
        <f t="shared" si="410"/>
        <v>-1.8272592869407918E-2</v>
      </c>
      <c r="BL520" s="3"/>
      <c r="BM520" s="3">
        <f t="shared" si="411"/>
        <v>2.5683360847752294E-5</v>
      </c>
      <c r="BN520" s="3">
        <f t="shared" si="411"/>
        <v>1.9147530001694529E-4</v>
      </c>
      <c r="BO520" s="3">
        <f t="shared" si="412"/>
        <v>-2.3067171857487967E-2</v>
      </c>
      <c r="BP520" s="3"/>
      <c r="BQ520" s="3">
        <f t="shared" si="413"/>
        <v>2.799724412497321E-5</v>
      </c>
      <c r="BR520" s="3">
        <f t="shared" si="413"/>
        <v>-2.3101855212955182E-2</v>
      </c>
      <c r="BS520" s="3">
        <f t="shared" si="414"/>
        <v>-1.9166370140530423E-2</v>
      </c>
      <c r="BT520" s="3"/>
      <c r="BU520" s="3">
        <f t="shared" si="415"/>
        <v>2.8031640433192508E-5</v>
      </c>
      <c r="BV520" s="3">
        <f t="shared" si="415"/>
        <v>-2.6073684616127319E-2</v>
      </c>
      <c r="BW520" s="3">
        <f t="shared" si="416"/>
        <v>-5.1093497179713915E-3</v>
      </c>
      <c r="BX520" s="3"/>
      <c r="BY520" s="3">
        <f t="shared" si="417"/>
        <v>2.5277263642484887E-5</v>
      </c>
      <c r="BZ520" s="3">
        <f t="shared" si="417"/>
        <v>1.7863304546156263E-2</v>
      </c>
    </row>
    <row r="521" spans="1:78" s="2" customFormat="1" hidden="1">
      <c r="A521" s="11">
        <v>42807</v>
      </c>
      <c r="B521">
        <v>88.860000999999997</v>
      </c>
      <c r="C521">
        <f t="shared" si="395"/>
        <v>101.239998</v>
      </c>
      <c r="D521">
        <f t="shared" si="396"/>
        <v>87.57</v>
      </c>
      <c r="E521" s="10">
        <f t="shared" si="400"/>
        <v>5.6645814114459354E-2</v>
      </c>
      <c r="F521" s="10">
        <f t="shared" si="401"/>
        <v>6.3509640845766423E-3</v>
      </c>
      <c r="G521" s="33">
        <f t="shared" si="418"/>
        <v>0.89564896258102744</v>
      </c>
      <c r="H521" s="33">
        <f t="shared" si="419"/>
        <v>9.0375803303347962E-2</v>
      </c>
      <c r="I521" s="10">
        <f t="shared" si="402"/>
        <v>0.89564896258102744</v>
      </c>
      <c r="J521">
        <f t="shared" si="383"/>
        <v>0.62913674498937322</v>
      </c>
      <c r="K521">
        <f t="shared" si="393"/>
        <v>0.57473952650937199</v>
      </c>
      <c r="L521">
        <f t="shared" si="394"/>
        <v>8.2270163817354906E-4</v>
      </c>
      <c r="M521">
        <f t="shared" si="387"/>
        <v>3.6289494811713135E-4</v>
      </c>
      <c r="N521">
        <f t="shared" si="403"/>
        <v>-4.1382602105077593E-4</v>
      </c>
      <c r="P521" s="2">
        <f t="shared" si="420"/>
        <v>1.0100029999999975</v>
      </c>
      <c r="Q521" s="2">
        <f t="shared" si="421"/>
        <v>1.0100029999999975</v>
      </c>
      <c r="R521" s="2">
        <f t="shared" si="422"/>
        <v>0</v>
      </c>
      <c r="S521" s="2">
        <f t="shared" si="390"/>
        <v>-0.66409086363636438</v>
      </c>
      <c r="T521" s="2">
        <f t="shared" si="391"/>
        <v>-0.62350000000000061</v>
      </c>
      <c r="U521" s="9">
        <f t="shared" si="404"/>
        <v>1.0651016257199097</v>
      </c>
      <c r="V521" s="9">
        <f t="shared" si="405"/>
        <v>51.576232978297497</v>
      </c>
      <c r="W521" s="9">
        <f t="shared" si="406"/>
        <v>0.43581390319532254</v>
      </c>
      <c r="X521" s="9">
        <f t="shared" si="392"/>
        <v>0.77889983395025875</v>
      </c>
      <c r="Y521" s="9">
        <f t="shared" si="407"/>
        <v>0.89298990149444768</v>
      </c>
      <c r="AA521" s="8">
        <f t="shared" si="408"/>
        <v>5.1575267236580924</v>
      </c>
      <c r="AD521" s="7">
        <f t="shared" si="423"/>
        <v>1.1431316894392474E-2</v>
      </c>
      <c r="AE521" s="6">
        <f t="shared" si="427"/>
        <v>-3.4206379875077221E-3</v>
      </c>
      <c r="AF521" s="6">
        <f t="shared" si="397"/>
        <v>7.4578555330064768E-3</v>
      </c>
      <c r="AG521" s="6">
        <f t="shared" si="398"/>
        <v>1.4837333599391475E-2</v>
      </c>
      <c r="AI521">
        <f t="shared" si="399"/>
        <v>3.4559885139659526E-7</v>
      </c>
      <c r="AL521" s="7">
        <f t="shared" si="428"/>
        <v>-2.5224916826610773E-2</v>
      </c>
      <c r="AM521" s="6">
        <f t="shared" si="429"/>
        <v>-7.4698966996619006E-3</v>
      </c>
      <c r="AN521" s="6">
        <f t="shared" si="424"/>
        <v>7.4403741421647067E-3</v>
      </c>
      <c r="AO521" s="6">
        <f t="shared" si="425"/>
        <v>-1.7769473952634812E-2</v>
      </c>
      <c r="AQ521">
        <f t="shared" si="426"/>
        <v>4.9803502295483761E-7</v>
      </c>
      <c r="AT521" s="7">
        <f t="shared" si="381"/>
        <v>-6.8412759750156055E-3</v>
      </c>
      <c r="AU521" s="6">
        <f t="shared" si="382"/>
        <v>4.6590439601338508E-3</v>
      </c>
      <c r="AV521" s="6">
        <f t="shared" si="430"/>
        <v>7.4817538816430622E-3</v>
      </c>
      <c r="AW521" s="6">
        <f t="shared" si="431"/>
        <v>-1.1465586783907217E-2</v>
      </c>
      <c r="AY521">
        <f t="shared" ref="AY521:AY584" si="432">(AW521^2)/$AX$2</f>
        <v>4.4154893771959941E-2</v>
      </c>
      <c r="BB521" s="7">
        <f t="shared" si="388"/>
        <v>-3.0338357225048961E-3</v>
      </c>
      <c r="BC521" s="6">
        <f t="shared" si="389"/>
        <v>-1.5414758344387949E-2</v>
      </c>
      <c r="BD521" s="6">
        <f t="shared" si="384"/>
        <v>7.3898734469699323E-3</v>
      </c>
      <c r="BE521" s="6">
        <f t="shared" si="385"/>
        <v>1.2396246003608202E-2</v>
      </c>
      <c r="BG521">
        <f t="shared" si="386"/>
        <v>5.1726751125528207E-2</v>
      </c>
      <c r="BJ521" s="4">
        <f t="shared" si="409"/>
        <v>88.860000999999997</v>
      </c>
      <c r="BK521" s="3">
        <f t="shared" si="410"/>
        <v>1.1431316894392474E-2</v>
      </c>
      <c r="BL521" s="3"/>
      <c r="BM521" s="3">
        <f t="shared" si="411"/>
        <v>7.4578555330064768E-3</v>
      </c>
      <c r="BN521" s="3">
        <f t="shared" si="411"/>
        <v>1.4837333599391475E-2</v>
      </c>
      <c r="BO521" s="3">
        <f t="shared" si="412"/>
        <v>-2.5224916826610773E-2</v>
      </c>
      <c r="BP521" s="3"/>
      <c r="BQ521" s="3">
        <f t="shared" si="413"/>
        <v>7.4403741421647067E-3</v>
      </c>
      <c r="BR521" s="3">
        <f t="shared" si="413"/>
        <v>-1.7769473952634812E-2</v>
      </c>
      <c r="BS521" s="3">
        <f t="shared" si="414"/>
        <v>-6.8412759750156055E-3</v>
      </c>
      <c r="BT521" s="3"/>
      <c r="BU521" s="3">
        <f t="shared" si="415"/>
        <v>7.4817538816430622E-3</v>
      </c>
      <c r="BV521" s="3">
        <f t="shared" si="415"/>
        <v>-1.1465586783907217E-2</v>
      </c>
      <c r="BW521" s="3">
        <f t="shared" si="416"/>
        <v>-3.0338357225048961E-3</v>
      </c>
      <c r="BX521" s="3"/>
      <c r="BY521" s="3">
        <f t="shared" si="417"/>
        <v>7.3898734469699323E-3</v>
      </c>
      <c r="BZ521" s="3">
        <f t="shared" si="417"/>
        <v>1.2396246003608202E-2</v>
      </c>
    </row>
    <row r="522" spans="1:78" s="2" customFormat="1" hidden="1">
      <c r="A522" s="11">
        <v>42814</v>
      </c>
      <c r="B522">
        <v>90.050003000000004</v>
      </c>
      <c r="C522">
        <f t="shared" si="395"/>
        <v>101.239998</v>
      </c>
      <c r="D522">
        <f t="shared" si="396"/>
        <v>87.57</v>
      </c>
      <c r="E522" s="10">
        <f t="shared" si="400"/>
        <v>5.0868396282716104E-2</v>
      </c>
      <c r="F522" s="10">
        <f t="shared" si="401"/>
        <v>1.2128381916319847E-2</v>
      </c>
      <c r="G522" s="33">
        <f t="shared" si="418"/>
        <v>0.80429996586712682</v>
      </c>
      <c r="H522" s="33">
        <f t="shared" si="419"/>
        <v>0.17258990034585783</v>
      </c>
      <c r="I522" s="10">
        <f t="shared" si="402"/>
        <v>0.80429996586712682</v>
      </c>
      <c r="J522">
        <f t="shared" si="383"/>
        <v>0.62955246769887674</v>
      </c>
      <c r="K522">
        <f t="shared" si="393"/>
        <v>0.58047715510715414</v>
      </c>
      <c r="L522">
        <f t="shared" si="394"/>
        <v>8.5052475020446178E-4</v>
      </c>
      <c r="M522">
        <f t="shared" si="387"/>
        <v>4.5980016205187258E-4</v>
      </c>
      <c r="N522">
        <f t="shared" si="403"/>
        <v>-3.5165212933733027E-4</v>
      </c>
      <c r="P522" s="2">
        <f t="shared" si="420"/>
        <v>1.1900020000000069</v>
      </c>
      <c r="Q522" s="2">
        <f t="shared" si="421"/>
        <v>1.1900020000000069</v>
      </c>
      <c r="R522" s="2">
        <f t="shared" si="422"/>
        <v>0</v>
      </c>
      <c r="S522" s="2">
        <f t="shared" si="390"/>
        <v>-0.66409086363636438</v>
      </c>
      <c r="T522" s="2">
        <f t="shared" si="391"/>
        <v>-0.62350000000000061</v>
      </c>
      <c r="U522" s="9">
        <f t="shared" si="404"/>
        <v>1.0651016257199097</v>
      </c>
      <c r="V522" s="9">
        <f t="shared" si="405"/>
        <v>51.576232978297497</v>
      </c>
      <c r="W522" s="9">
        <f t="shared" si="406"/>
        <v>0.43581390319532254</v>
      </c>
      <c r="X522" s="9">
        <f t="shared" si="392"/>
        <v>0.77889983395025875</v>
      </c>
      <c r="Y522" s="9">
        <f t="shared" si="407"/>
        <v>0.89298990149444768</v>
      </c>
      <c r="AA522" s="8">
        <f t="shared" si="408"/>
        <v>5.1580046202593097</v>
      </c>
      <c r="AD522" s="7">
        <f t="shared" si="423"/>
        <v>1.3302996175369813E-2</v>
      </c>
      <c r="AE522" s="6">
        <f t="shared" si="427"/>
        <v>1.2367156534881144E-2</v>
      </c>
      <c r="AF522" s="6">
        <f t="shared" si="397"/>
        <v>4.6758750734696088E-4</v>
      </c>
      <c r="AG522" s="6">
        <f t="shared" si="398"/>
        <v>9.3469369934450972E-4</v>
      </c>
      <c r="AI522">
        <f t="shared" si="399"/>
        <v>1.3715106932406981E-9</v>
      </c>
      <c r="AL522" s="7">
        <f t="shared" si="428"/>
        <v>6.4617202003544316E-3</v>
      </c>
      <c r="AM522" s="6">
        <f t="shared" si="429"/>
        <v>-1.1795227697997089E-2</v>
      </c>
      <c r="AN522" s="6">
        <f t="shared" si="424"/>
        <v>4.5656349230412758E-4</v>
      </c>
      <c r="AO522" s="6">
        <f t="shared" si="425"/>
        <v>1.8294745083418731E-2</v>
      </c>
      <c r="AQ522">
        <f t="shared" si="426"/>
        <v>5.27914349632924E-7</v>
      </c>
      <c r="AT522" s="7">
        <f t="shared" ref="AT522:AT585" si="433">LN(B522/B515)</f>
        <v>1.1841123542454432E-2</v>
      </c>
      <c r="AU522" s="6">
        <f t="shared" ref="AU522:AU585" si="434">AVERAGE(AT515:AT522)</f>
        <v>3.8266551484222736E-3</v>
      </c>
      <c r="AV522" s="6">
        <f t="shared" si="430"/>
        <v>4.7058370014615189E-4</v>
      </c>
      <c r="AW522" s="6">
        <f t="shared" si="431"/>
        <v>8.0361303209920184E-3</v>
      </c>
      <c r="AY522">
        <f t="shared" si="432"/>
        <v>2.1691031976353928E-2</v>
      </c>
      <c r="BB522" s="7">
        <f t="shared" si="388"/>
        <v>-8.8793434627357465E-4</v>
      </c>
      <c r="BC522" s="6">
        <f t="shared" si="389"/>
        <v>-9.588019181497735E-3</v>
      </c>
      <c r="BD522" s="6">
        <f t="shared" si="384"/>
        <v>4.7066396575794097E-4</v>
      </c>
      <c r="BE522" s="6">
        <f t="shared" si="385"/>
        <v>8.6441831267113668E-3</v>
      </c>
      <c r="BG522">
        <f t="shared" si="386"/>
        <v>2.515259205350423E-2</v>
      </c>
      <c r="BJ522" s="4">
        <f t="shared" si="409"/>
        <v>90.050003000000004</v>
      </c>
      <c r="BK522" s="3">
        <f t="shared" si="410"/>
        <v>1.3302996175369813E-2</v>
      </c>
      <c r="BL522" s="3"/>
      <c r="BM522" s="3">
        <f t="shared" si="411"/>
        <v>4.6758750734696088E-4</v>
      </c>
      <c r="BN522" s="3">
        <f t="shared" si="411"/>
        <v>9.3469369934450972E-4</v>
      </c>
      <c r="BO522" s="3">
        <f t="shared" si="412"/>
        <v>6.4617202003544316E-3</v>
      </c>
      <c r="BP522" s="3"/>
      <c r="BQ522" s="3">
        <f t="shared" si="413"/>
        <v>4.5656349230412758E-4</v>
      </c>
      <c r="BR522" s="3">
        <f t="shared" si="413"/>
        <v>1.8294745083418731E-2</v>
      </c>
      <c r="BS522" s="3">
        <f t="shared" si="414"/>
        <v>1.1841123542454432E-2</v>
      </c>
      <c r="BT522" s="3"/>
      <c r="BU522" s="3">
        <f t="shared" si="415"/>
        <v>4.7058370014615189E-4</v>
      </c>
      <c r="BV522" s="3">
        <f t="shared" si="415"/>
        <v>8.0361303209920184E-3</v>
      </c>
      <c r="BW522" s="3">
        <f t="shared" si="416"/>
        <v>-8.8793434627357465E-4</v>
      </c>
      <c r="BX522" s="3"/>
      <c r="BY522" s="3">
        <f t="shared" si="417"/>
        <v>4.7066396575794097E-4</v>
      </c>
      <c r="BZ522" s="3">
        <f t="shared" si="417"/>
        <v>8.6441831267113668E-3</v>
      </c>
    </row>
    <row r="523" spans="1:78" s="2" customFormat="1" hidden="1">
      <c r="A523" s="11">
        <v>42821</v>
      </c>
      <c r="B523">
        <v>90.040001000000004</v>
      </c>
      <c r="C523">
        <f t="shared" si="395"/>
        <v>101.239998</v>
      </c>
      <c r="D523">
        <f t="shared" si="396"/>
        <v>87.57</v>
      </c>
      <c r="E523" s="10">
        <f t="shared" si="400"/>
        <v>5.091663675487982E-2</v>
      </c>
      <c r="F523" s="10">
        <f t="shared" si="401"/>
        <v>1.2080141444156162E-2</v>
      </c>
      <c r="G523" s="33">
        <f t="shared" si="418"/>
        <v>0.80506271470432322</v>
      </c>
      <c r="H523" s="33">
        <f t="shared" si="419"/>
        <v>0.17190342639238149</v>
      </c>
      <c r="I523" s="10">
        <f t="shared" si="402"/>
        <v>0.80506271470432322</v>
      </c>
      <c r="J523">
        <f t="shared" ref="J523:J586" si="435">AVERAGE(I513:I523)*0.75</f>
        <v>0.63100614995591142</v>
      </c>
      <c r="K523">
        <f t="shared" si="393"/>
        <v>0.58599078778714475</v>
      </c>
      <c r="L523">
        <f t="shared" si="394"/>
        <v>8.61611097211809E-4</v>
      </c>
      <c r="M523">
        <f t="shared" si="387"/>
        <v>5.4772134701133398E-4</v>
      </c>
      <c r="N523">
        <f t="shared" si="403"/>
        <v>-2.8250077518042753E-4</v>
      </c>
      <c r="P523" s="2">
        <f t="shared" si="420"/>
        <v>-1.0002000000000066E-2</v>
      </c>
      <c r="Q523" s="2">
        <f t="shared" si="421"/>
        <v>0</v>
      </c>
      <c r="R523" s="2">
        <f t="shared" si="422"/>
        <v>-1.0002000000000066E-2</v>
      </c>
      <c r="S523" s="2">
        <f t="shared" si="390"/>
        <v>-0.56727281818181874</v>
      </c>
      <c r="T523" s="2">
        <f t="shared" si="391"/>
        <v>-0.36500010000000033</v>
      </c>
      <c r="U523" s="9">
        <f t="shared" si="404"/>
        <v>1.5541716788072613</v>
      </c>
      <c r="V523" s="9">
        <f t="shared" si="405"/>
        <v>60.848363941339422</v>
      </c>
      <c r="W523" s="9">
        <f t="shared" si="406"/>
        <v>0.35236472452794526</v>
      </c>
      <c r="X523" s="9">
        <f t="shared" si="392"/>
        <v>1</v>
      </c>
      <c r="Y523" s="9">
        <f t="shared" si="407"/>
        <v>0.89100000000000001</v>
      </c>
      <c r="AA523" s="8">
        <f t="shared" si="408"/>
        <v>5.0740883737086762</v>
      </c>
      <c r="AD523" s="7">
        <f t="shared" si="423"/>
        <v>-1.1107779208312173E-4</v>
      </c>
      <c r="AE523" s="6">
        <f t="shared" si="427"/>
        <v>6.5959591916433455E-3</v>
      </c>
      <c r="AF523" s="6">
        <f t="shared" si="397"/>
        <v>3.4089796237649658E-3</v>
      </c>
      <c r="AG523" s="6">
        <f t="shared" si="398"/>
        <v>-6.5997264676424328E-3</v>
      </c>
      <c r="AI523">
        <f t="shared" si="399"/>
        <v>6.8377377468916892E-8</v>
      </c>
      <c r="AL523" s="7">
        <f t="shared" si="428"/>
        <v>2.462323527767914E-2</v>
      </c>
      <c r="AM523" s="6">
        <f t="shared" si="429"/>
        <v>-4.301783301516292E-3</v>
      </c>
      <c r="AN523" s="6">
        <f t="shared" si="424"/>
        <v>3.4232964226712675E-3</v>
      </c>
      <c r="AO523" s="6">
        <f t="shared" si="425"/>
        <v>2.8837334224555138E-2</v>
      </c>
      <c r="AQ523">
        <f t="shared" si="426"/>
        <v>1.3116590617960552E-6</v>
      </c>
      <c r="AT523" s="7">
        <f t="shared" si="433"/>
        <v>1.0001001000270857E-3</v>
      </c>
      <c r="AU523" s="6">
        <f t="shared" si="434"/>
        <v>1.9409791784003696E-3</v>
      </c>
      <c r="AV523" s="6">
        <f t="shared" si="430"/>
        <v>3.4490760688229306E-3</v>
      </c>
      <c r="AW523" s="6">
        <f t="shared" si="431"/>
        <v>-8.8710372998543016E-4</v>
      </c>
      <c r="AY523">
        <f t="shared" si="432"/>
        <v>2.6432307810949279E-4</v>
      </c>
      <c r="BB523" s="7">
        <f t="shared" si="388"/>
        <v>-3.104892696699957E-3</v>
      </c>
      <c r="BC523" s="6">
        <f t="shared" si="389"/>
        <v>-3.768234284405095E-3</v>
      </c>
      <c r="BD523" s="6">
        <f t="shared" si="384"/>
        <v>3.4384498521937406E-3</v>
      </c>
      <c r="BE523" s="6">
        <f t="shared" si="385"/>
        <v>5.7026439374391422E-4</v>
      </c>
      <c r="BG523">
        <f t="shared" si="386"/>
        <v>1.0946803975385554E-4</v>
      </c>
      <c r="BJ523" s="4">
        <f t="shared" si="409"/>
        <v>90.040001000000004</v>
      </c>
      <c r="BK523" s="3">
        <f t="shared" si="410"/>
        <v>-1.1107779208312173E-4</v>
      </c>
      <c r="BL523" s="3"/>
      <c r="BM523" s="3">
        <f t="shared" si="411"/>
        <v>3.4089796237649658E-3</v>
      </c>
      <c r="BN523" s="3">
        <f t="shared" si="411"/>
        <v>-6.5997264676424328E-3</v>
      </c>
      <c r="BO523" s="3">
        <f t="shared" si="412"/>
        <v>2.462323527767914E-2</v>
      </c>
      <c r="BP523" s="3"/>
      <c r="BQ523" s="3">
        <f t="shared" si="413"/>
        <v>3.4232964226712675E-3</v>
      </c>
      <c r="BR523" s="3">
        <f t="shared" si="413"/>
        <v>2.8837334224555138E-2</v>
      </c>
      <c r="BS523" s="3">
        <f t="shared" si="414"/>
        <v>1.0001001000270857E-3</v>
      </c>
      <c r="BT523" s="3"/>
      <c r="BU523" s="3">
        <f t="shared" si="415"/>
        <v>3.4490760688229306E-3</v>
      </c>
      <c r="BV523" s="3">
        <f t="shared" si="415"/>
        <v>-8.8710372998543016E-4</v>
      </c>
      <c r="BW523" s="3">
        <f t="shared" si="416"/>
        <v>-3.104892696699957E-3</v>
      </c>
      <c r="BX523" s="3"/>
      <c r="BY523" s="3">
        <f t="shared" si="417"/>
        <v>3.4384498521937406E-3</v>
      </c>
      <c r="BZ523" s="3">
        <f t="shared" si="417"/>
        <v>5.7026439374391422E-4</v>
      </c>
    </row>
    <row r="524" spans="1:78" s="2" customFormat="1" hidden="1">
      <c r="A524" s="11">
        <v>42828</v>
      </c>
      <c r="B524">
        <v>90.010002</v>
      </c>
      <c r="C524">
        <f t="shared" si="395"/>
        <v>101.239998</v>
      </c>
      <c r="D524">
        <f t="shared" si="396"/>
        <v>87.57</v>
      </c>
      <c r="E524" s="10">
        <f t="shared" si="400"/>
        <v>5.1061356555669561E-2</v>
      </c>
      <c r="F524" s="10">
        <f t="shared" si="401"/>
        <v>1.1935421643366412E-2</v>
      </c>
      <c r="G524" s="33">
        <f t="shared" si="418"/>
        <v>0.80735093566943039</v>
      </c>
      <c r="H524" s="33">
        <f t="shared" si="419"/>
        <v>0.16984402752378497</v>
      </c>
      <c r="I524" s="10">
        <f t="shared" si="402"/>
        <v>0.80735093566943039</v>
      </c>
      <c r="J524">
        <f t="shared" si="435"/>
        <v>0.62860731085965726</v>
      </c>
      <c r="K524">
        <f t="shared" si="393"/>
        <v>0.5908699274608451</v>
      </c>
      <c r="L524">
        <f t="shared" si="394"/>
        <v>8.5752576033999337E-4</v>
      </c>
      <c r="M524">
        <f t="shared" si="387"/>
        <v>6.2407919998053087E-4</v>
      </c>
      <c r="N524">
        <f t="shared" si="403"/>
        <v>-2.1010190432351624E-4</v>
      </c>
      <c r="P524" s="2">
        <f t="shared" si="420"/>
        <v>-2.9999000000003662E-2</v>
      </c>
      <c r="Q524" s="2">
        <f t="shared" si="421"/>
        <v>0</v>
      </c>
      <c r="R524" s="2">
        <f t="shared" si="422"/>
        <v>-2.9999000000003662E-2</v>
      </c>
      <c r="S524" s="2">
        <f t="shared" si="390"/>
        <v>-0.56863640909090984</v>
      </c>
      <c r="T524" s="2">
        <f t="shared" si="391"/>
        <v>-0.31549985000000047</v>
      </c>
      <c r="U524" s="9">
        <f t="shared" si="404"/>
        <v>1.802334958609042</v>
      </c>
      <c r="V524" s="9">
        <f t="shared" si="405"/>
        <v>64.315472105577385</v>
      </c>
      <c r="W524" s="9">
        <f t="shared" si="406"/>
        <v>0.32116075104980352</v>
      </c>
      <c r="X524" s="9">
        <f t="shared" si="392"/>
        <v>1</v>
      </c>
      <c r="Y524" s="9">
        <f t="shared" si="407"/>
        <v>0.89100000000000001</v>
      </c>
      <c r="AA524" s="8">
        <f t="shared" si="408"/>
        <v>5.0405579600051373</v>
      </c>
      <c r="AD524" s="7">
        <f t="shared" si="423"/>
        <v>-3.3322965595956384E-4</v>
      </c>
      <c r="AE524" s="6">
        <f t="shared" si="427"/>
        <v>-2.2215372402134277E-4</v>
      </c>
      <c r="AF524" s="6">
        <f t="shared" si="397"/>
        <v>5.5907411373760826E-5</v>
      </c>
      <c r="AG524" s="6">
        <f t="shared" si="398"/>
        <v>-1.1254396042404994E-4</v>
      </c>
      <c r="AI524">
        <f t="shared" si="399"/>
        <v>1.9884054988901286E-11</v>
      </c>
      <c r="AL524" s="7">
        <f t="shared" si="428"/>
        <v>1.2858688727327205E-2</v>
      </c>
      <c r="AM524" s="6">
        <f t="shared" si="429"/>
        <v>4.6796818446875011E-3</v>
      </c>
      <c r="AN524" s="6">
        <f t="shared" si="424"/>
        <v>5.682675329518666E-5</v>
      </c>
      <c r="AO524" s="6">
        <f t="shared" si="425"/>
        <v>8.285138489704658E-3</v>
      </c>
      <c r="AQ524">
        <f t="shared" si="426"/>
        <v>1.0827053595202772E-7</v>
      </c>
      <c r="AT524" s="7">
        <f t="shared" si="433"/>
        <v>1.2228337642316864E-3</v>
      </c>
      <c r="AU524" s="6">
        <f t="shared" si="434"/>
        <v>-2.2038978353074837E-4</v>
      </c>
      <c r="AV524" s="6">
        <f t="shared" si="430"/>
        <v>5.7554301665656842E-5</v>
      </c>
      <c r="AW524" s="6">
        <f t="shared" si="431"/>
        <v>1.4355024952115996E-3</v>
      </c>
      <c r="AY524">
        <f t="shared" si="432"/>
        <v>6.9214036232777265E-4</v>
      </c>
      <c r="BB524" s="7">
        <f t="shared" si="388"/>
        <v>5.1236354811891828E-3</v>
      </c>
      <c r="BC524" s="6">
        <f t="shared" si="389"/>
        <v>7.0173100516398353E-4</v>
      </c>
      <c r="BD524" s="6">
        <f t="shared" ref="BD524:BD587" si="436">IF(AA524/AA513&lt;1,_xlfn.STDEV.P(AD524:AE524)*(1/(AA524/AA513)),_xlfn.STDEV.P(AD524:AE524)^(AA524/AA513))</f>
        <v>5.7625010607244153E-5</v>
      </c>
      <c r="BE524" s="6">
        <f t="shared" ref="BE524:BE587" si="437">BB524-BC524*(AA524/AA513)</f>
        <v>4.4473195504226952E-3</v>
      </c>
      <c r="BG524">
        <f t="shared" ref="BG524:BG587" si="438">(BE524^2)/$BF$2</f>
        <v>6.6578115887293218E-3</v>
      </c>
      <c r="BJ524" s="4">
        <f t="shared" si="409"/>
        <v>90.010002</v>
      </c>
      <c r="BK524" s="3">
        <f t="shared" si="410"/>
        <v>-3.3322965595956384E-4</v>
      </c>
      <c r="BL524" s="3"/>
      <c r="BM524" s="3">
        <f t="shared" si="411"/>
        <v>5.5907411373760826E-5</v>
      </c>
      <c r="BN524" s="3">
        <f t="shared" si="411"/>
        <v>-1.1254396042404994E-4</v>
      </c>
      <c r="BO524" s="3">
        <f t="shared" si="412"/>
        <v>1.2858688727327205E-2</v>
      </c>
      <c r="BP524" s="3"/>
      <c r="BQ524" s="3">
        <f t="shared" si="413"/>
        <v>5.682675329518666E-5</v>
      </c>
      <c r="BR524" s="3">
        <f t="shared" si="413"/>
        <v>8.285138489704658E-3</v>
      </c>
      <c r="BS524" s="3">
        <f t="shared" si="414"/>
        <v>1.2228337642316864E-3</v>
      </c>
      <c r="BT524" s="3"/>
      <c r="BU524" s="3">
        <f t="shared" si="415"/>
        <v>5.7554301665656842E-5</v>
      </c>
      <c r="BV524" s="3">
        <f t="shared" si="415"/>
        <v>1.4355024952115996E-3</v>
      </c>
      <c r="BW524" s="3">
        <f t="shared" si="416"/>
        <v>5.1236354811891828E-3</v>
      </c>
      <c r="BX524" s="3"/>
      <c r="BY524" s="3">
        <f t="shared" si="417"/>
        <v>5.7625010607244153E-5</v>
      </c>
      <c r="BZ524" s="3">
        <f t="shared" si="417"/>
        <v>4.4473195504226952E-3</v>
      </c>
    </row>
    <row r="525" spans="1:78" s="2" customFormat="1" hidden="1">
      <c r="A525" s="11">
        <v>42835</v>
      </c>
      <c r="B525">
        <v>91.57</v>
      </c>
      <c r="C525">
        <f t="shared" si="395"/>
        <v>101.239998</v>
      </c>
      <c r="D525">
        <f t="shared" si="396"/>
        <v>87.57</v>
      </c>
      <c r="E525" s="10">
        <f t="shared" si="400"/>
        <v>4.3598913719930216E-2</v>
      </c>
      <c r="F525" s="10">
        <f t="shared" si="401"/>
        <v>1.939786447910577E-2</v>
      </c>
      <c r="G525" s="33">
        <f t="shared" si="418"/>
        <v>0.68935935432071982</v>
      </c>
      <c r="H525" s="33">
        <f t="shared" si="419"/>
        <v>0.27603645073762462</v>
      </c>
      <c r="I525" s="10">
        <f t="shared" si="402"/>
        <v>0.68935935432071982</v>
      </c>
      <c r="J525">
        <f t="shared" si="435"/>
        <v>0.61774513290362154</v>
      </c>
      <c r="K525">
        <f t="shared" si="393"/>
        <v>0.59464307353926071</v>
      </c>
      <c r="L525">
        <f t="shared" si="394"/>
        <v>8.3568592133336417E-4</v>
      </c>
      <c r="M525">
        <f t="shared" ref="M525:M588" si="439">AVERAGE(L515:L525)</f>
        <v>6.8658929987773433E-4</v>
      </c>
      <c r="N525">
        <f t="shared" si="403"/>
        <v>-1.3418695931006685E-4</v>
      </c>
      <c r="P525" s="2">
        <f t="shared" si="420"/>
        <v>1.5599979999999931</v>
      </c>
      <c r="Q525" s="2">
        <f t="shared" si="421"/>
        <v>1.5599979999999931</v>
      </c>
      <c r="R525" s="2">
        <f t="shared" si="422"/>
        <v>0</v>
      </c>
      <c r="S525" s="2">
        <f t="shared" si="390"/>
        <v>-0.3331818636363641</v>
      </c>
      <c r="T525" s="2">
        <f t="shared" si="391"/>
        <v>-0.31549985000000047</v>
      </c>
      <c r="U525" s="9">
        <f t="shared" si="404"/>
        <v>1.0560444438764824</v>
      </c>
      <c r="V525" s="9">
        <f t="shared" si="405"/>
        <v>51.362919076078327</v>
      </c>
      <c r="W525" s="9">
        <f t="shared" si="406"/>
        <v>0.43773372831529506</v>
      </c>
      <c r="X525" s="9">
        <f t="shared" si="392"/>
        <v>0.22423192822218696</v>
      </c>
      <c r="Y525" s="9">
        <f t="shared" si="407"/>
        <v>0.89798191264600047</v>
      </c>
      <c r="AA525" s="8">
        <f t="shared" si="408"/>
        <v>5.1533265869056066</v>
      </c>
      <c r="AD525" s="7">
        <f t="shared" si="423"/>
        <v>1.7182909630893708E-2</v>
      </c>
      <c r="AE525" s="6">
        <f t="shared" si="427"/>
        <v>8.4248399874670716E-3</v>
      </c>
      <c r="AF525" s="6">
        <f t="shared" si="397"/>
        <v>3.878026073176831E-3</v>
      </c>
      <c r="AG525" s="6">
        <f t="shared" si="398"/>
        <v>8.5695870101980993E-3</v>
      </c>
      <c r="AI525">
        <f t="shared" si="399"/>
        <v>1.1528700396445211E-7</v>
      </c>
      <c r="AL525" s="7">
        <f t="shared" si="428"/>
        <v>1.6738602182850931E-2</v>
      </c>
      <c r="AM525" s="6">
        <f t="shared" si="429"/>
        <v>1.5170561597052927E-2</v>
      </c>
      <c r="AN525" s="6">
        <f t="shared" si="424"/>
        <v>4.3830099765201323E-3</v>
      </c>
      <c r="AO525" s="6">
        <f t="shared" si="425"/>
        <v>1.5817994709425957E-3</v>
      </c>
      <c r="AQ525">
        <f t="shared" si="426"/>
        <v>3.9465135114736214E-9</v>
      </c>
      <c r="AT525" s="7">
        <f t="shared" si="433"/>
        <v>4.8166815316101862E-3</v>
      </c>
      <c r="AU525" s="6">
        <f t="shared" si="434"/>
        <v>-6.9355699715332422E-4</v>
      </c>
      <c r="AV525" s="6">
        <f t="shared" si="430"/>
        <v>4.3911004141012977E-3</v>
      </c>
      <c r="AW525" s="6">
        <f t="shared" si="431"/>
        <v>5.5083328160181111E-3</v>
      </c>
      <c r="AY525">
        <f t="shared" si="432"/>
        <v>1.0191230346445109E-2</v>
      </c>
      <c r="BB525" s="7">
        <f t="shared" si="388"/>
        <v>2.320032238320548E-2</v>
      </c>
      <c r="BC525" s="6">
        <f t="shared" si="389"/>
        <v>7.7249039759533025E-3</v>
      </c>
      <c r="BD525" s="6">
        <f t="shared" si="436"/>
        <v>4.4155215772964515E-3</v>
      </c>
      <c r="BE525" s="6">
        <f t="shared" si="437"/>
        <v>1.5539251564522433E-2</v>
      </c>
      <c r="BG525">
        <f t="shared" si="438"/>
        <v>8.1282120404440883E-2</v>
      </c>
      <c r="BJ525" s="4">
        <f t="shared" si="409"/>
        <v>91.57</v>
      </c>
      <c r="BK525" s="3">
        <f t="shared" si="410"/>
        <v>1.7182909630893708E-2</v>
      </c>
      <c r="BL525" s="3"/>
      <c r="BM525" s="3">
        <f t="shared" si="411"/>
        <v>3.878026073176831E-3</v>
      </c>
      <c r="BN525" s="3">
        <f t="shared" si="411"/>
        <v>8.5695870101980993E-3</v>
      </c>
      <c r="BO525" s="3">
        <f t="shared" si="412"/>
        <v>1.6738602182850931E-2</v>
      </c>
      <c r="BP525" s="3"/>
      <c r="BQ525" s="3">
        <f t="shared" si="413"/>
        <v>4.3830099765201323E-3</v>
      </c>
      <c r="BR525" s="3">
        <f t="shared" si="413"/>
        <v>1.5817994709425957E-3</v>
      </c>
      <c r="BS525" s="3">
        <f t="shared" si="414"/>
        <v>4.8166815316101862E-3</v>
      </c>
      <c r="BT525" s="3"/>
      <c r="BU525" s="3">
        <f t="shared" si="415"/>
        <v>4.3911004141012977E-3</v>
      </c>
      <c r="BV525" s="3">
        <f t="shared" si="415"/>
        <v>5.5083328160181111E-3</v>
      </c>
      <c r="BW525" s="3">
        <f t="shared" si="416"/>
        <v>2.320032238320548E-2</v>
      </c>
      <c r="BX525" s="3"/>
      <c r="BY525" s="3">
        <f t="shared" si="417"/>
        <v>4.4155215772964515E-3</v>
      </c>
      <c r="BZ525" s="3">
        <f t="shared" si="417"/>
        <v>1.5539251564522433E-2</v>
      </c>
    </row>
    <row r="526" spans="1:78" s="2" customFormat="1" hidden="1">
      <c r="A526" s="11">
        <v>42842</v>
      </c>
      <c r="B526">
        <v>91.620002999999997</v>
      </c>
      <c r="C526">
        <f t="shared" si="395"/>
        <v>101.239998</v>
      </c>
      <c r="D526">
        <f t="shared" si="396"/>
        <v>87.57</v>
      </c>
      <c r="E526" s="10">
        <f t="shared" si="400"/>
        <v>4.3361826246134695E-2</v>
      </c>
      <c r="F526" s="10">
        <f t="shared" si="401"/>
        <v>1.9634951952901308E-2</v>
      </c>
      <c r="G526" s="33">
        <f t="shared" si="418"/>
        <v>0.68561067221127325</v>
      </c>
      <c r="H526" s="33">
        <f t="shared" si="419"/>
        <v>0.27941026463612684</v>
      </c>
      <c r="I526" s="10">
        <f t="shared" si="402"/>
        <v>0.68561067221127325</v>
      </c>
      <c r="J526">
        <f t="shared" si="435"/>
        <v>0.60410877572484745</v>
      </c>
      <c r="K526">
        <f t="shared" si="393"/>
        <v>0.59753238890458471</v>
      </c>
      <c r="L526">
        <f t="shared" si="394"/>
        <v>7.9554590131226E-4</v>
      </c>
      <c r="M526">
        <f t="shared" si="439"/>
        <v>7.3348754030722995E-4</v>
      </c>
      <c r="N526">
        <f t="shared" si="403"/>
        <v>-5.5852524904527043E-5</v>
      </c>
      <c r="P526" s="2">
        <f t="shared" si="420"/>
        <v>5.0003000000003794E-2</v>
      </c>
      <c r="Q526" s="2">
        <f t="shared" si="421"/>
        <v>5.0003000000003794E-2</v>
      </c>
      <c r="R526" s="2">
        <f t="shared" si="422"/>
        <v>0</v>
      </c>
      <c r="S526" s="2">
        <f t="shared" si="390"/>
        <v>-0.28681804545454592</v>
      </c>
      <c r="T526" s="2">
        <f t="shared" si="391"/>
        <v>-0.28199995000000017</v>
      </c>
      <c r="U526" s="9">
        <f t="shared" si="404"/>
        <v>1.0170854479036104</v>
      </c>
      <c r="V526" s="9">
        <f t="shared" si="405"/>
        <v>50.423518198531639</v>
      </c>
      <c r="W526" s="9">
        <f t="shared" si="406"/>
        <v>0.4461883362132153</v>
      </c>
      <c r="X526" s="9">
        <f t="shared" si="392"/>
        <v>0.16796833248619136</v>
      </c>
      <c r="Y526" s="9">
        <f t="shared" si="407"/>
        <v>0.89848828500762434</v>
      </c>
      <c r="AA526" s="8">
        <f t="shared" si="408"/>
        <v>5.1487295444207826</v>
      </c>
      <c r="AD526" s="7">
        <f t="shared" si="423"/>
        <v>5.4591408289720266E-4</v>
      </c>
      <c r="AE526" s="6">
        <f t="shared" si="427"/>
        <v>8.8644118568954548E-3</v>
      </c>
      <c r="AF526" s="6">
        <f t="shared" si="397"/>
        <v>4.1629624718113661E-3</v>
      </c>
      <c r="AG526" s="6">
        <f t="shared" si="398"/>
        <v>-8.3105902452938474E-3</v>
      </c>
      <c r="AI526">
        <f t="shared" si="399"/>
        <v>1.0842372091863932E-7</v>
      </c>
      <c r="AL526" s="7">
        <f t="shared" si="428"/>
        <v>1.7395594057831389E-2</v>
      </c>
      <c r="AM526" s="6">
        <f t="shared" si="429"/>
        <v>1.7904030061422167E-2</v>
      </c>
      <c r="AN526" s="6">
        <f t="shared" si="424"/>
        <v>3.8369840505522741E-3</v>
      </c>
      <c r="AO526" s="6">
        <f t="shared" si="425"/>
        <v>-7.7180898132087408E-4</v>
      </c>
      <c r="AQ526">
        <f t="shared" si="426"/>
        <v>9.3957271868701168E-10</v>
      </c>
      <c r="AT526" s="7">
        <f t="shared" si="433"/>
        <v>2.3746236466102629E-2</v>
      </c>
      <c r="AU526" s="6">
        <f t="shared" si="434"/>
        <v>8.9547427298859814E-4</v>
      </c>
      <c r="AV526" s="6">
        <f t="shared" si="430"/>
        <v>4.1274360478118039E-3</v>
      </c>
      <c r="AW526" s="6">
        <f t="shared" si="431"/>
        <v>2.2849508086435051E-2</v>
      </c>
      <c r="AY526">
        <f t="shared" si="432"/>
        <v>0.17536381390681052</v>
      </c>
      <c r="BB526" s="7">
        <f t="shared" ref="BB526:BB589" si="440">LN(B526/B515)</f>
        <v>2.9125639808202604E-2</v>
      </c>
      <c r="BC526" s="6">
        <f t="shared" ref="BC526:BC589" si="441">AVERAGE(BB515:BB526)</f>
        <v>1.0653491689329496E-2</v>
      </c>
      <c r="BD526" s="6">
        <f t="shared" si="436"/>
        <v>4.1904628520722867E-3</v>
      </c>
      <c r="BE526" s="6">
        <f t="shared" si="437"/>
        <v>1.8551503963140641E-2</v>
      </c>
      <c r="BG526">
        <f t="shared" si="438"/>
        <v>0.11584920994526476</v>
      </c>
      <c r="BJ526" s="4">
        <f t="shared" si="409"/>
        <v>91.620002999999997</v>
      </c>
      <c r="BK526" s="3">
        <f t="shared" si="410"/>
        <v>5.4591408289720266E-4</v>
      </c>
      <c r="BL526" s="3"/>
      <c r="BM526" s="3">
        <f t="shared" si="411"/>
        <v>4.1629624718113661E-3</v>
      </c>
      <c r="BN526" s="3">
        <f t="shared" si="411"/>
        <v>-8.3105902452938474E-3</v>
      </c>
      <c r="BO526" s="3">
        <f t="shared" si="412"/>
        <v>1.7395594057831389E-2</v>
      </c>
      <c r="BP526" s="3"/>
      <c r="BQ526" s="3">
        <f t="shared" si="413"/>
        <v>3.8369840505522741E-3</v>
      </c>
      <c r="BR526" s="3">
        <f t="shared" si="413"/>
        <v>-7.7180898132087408E-4</v>
      </c>
      <c r="BS526" s="3">
        <f t="shared" si="414"/>
        <v>2.3746236466102629E-2</v>
      </c>
      <c r="BT526" s="3"/>
      <c r="BU526" s="3">
        <f t="shared" si="415"/>
        <v>4.1274360478118039E-3</v>
      </c>
      <c r="BV526" s="3">
        <f t="shared" si="415"/>
        <v>2.2849508086435051E-2</v>
      </c>
      <c r="BW526" s="3">
        <f t="shared" si="416"/>
        <v>2.9125639808202604E-2</v>
      </c>
      <c r="BX526" s="3"/>
      <c r="BY526" s="3">
        <f t="shared" si="417"/>
        <v>4.1904628520722867E-3</v>
      </c>
      <c r="BZ526" s="3">
        <f t="shared" si="417"/>
        <v>1.8551503963140641E-2</v>
      </c>
    </row>
    <row r="527" spans="1:78" s="2" customFormat="1" hidden="1">
      <c r="A527" s="11">
        <v>42849</v>
      </c>
      <c r="B527">
        <v>91.169998000000007</v>
      </c>
      <c r="C527">
        <f t="shared" si="395"/>
        <v>101.239998</v>
      </c>
      <c r="D527">
        <f t="shared" si="396"/>
        <v>87.57</v>
      </c>
      <c r="E527" s="10">
        <f t="shared" si="400"/>
        <v>4.5500182634243262E-2</v>
      </c>
      <c r="F527" s="10">
        <f t="shared" si="401"/>
        <v>1.7496595564792734E-2</v>
      </c>
      <c r="G527" s="33">
        <f t="shared" si="418"/>
        <v>0.7194210553892435</v>
      </c>
      <c r="H527" s="33">
        <f t="shared" si="419"/>
        <v>0.24898091977595344</v>
      </c>
      <c r="I527" s="10">
        <f t="shared" si="402"/>
        <v>0.7194210553892435</v>
      </c>
      <c r="J527">
        <f t="shared" si="435"/>
        <v>0.59780133399493141</v>
      </c>
      <c r="K527">
        <f t="shared" si="393"/>
        <v>0.5997310605788676</v>
      </c>
      <c r="L527">
        <f t="shared" si="394"/>
        <v>7.3866306345609061E-4</v>
      </c>
      <c r="M527">
        <f t="shared" si="439"/>
        <v>7.6363054930389778E-4</v>
      </c>
      <c r="N527">
        <f t="shared" si="403"/>
        <v>2.2470737263026454E-5</v>
      </c>
      <c r="P527" s="2">
        <f t="shared" si="420"/>
        <v>-0.45000499999999022</v>
      </c>
      <c r="Q527" s="2">
        <f t="shared" si="421"/>
        <v>0</v>
      </c>
      <c r="R527" s="2">
        <f t="shared" si="422"/>
        <v>-0.45000499999999022</v>
      </c>
      <c r="S527" s="2">
        <f t="shared" si="390"/>
        <v>-0.30727281818181817</v>
      </c>
      <c r="T527" s="2">
        <f t="shared" si="391"/>
        <v>-0.2705001999999993</v>
      </c>
      <c r="U527" s="9">
        <f t="shared" si="404"/>
        <v>1.1359430350950535</v>
      </c>
      <c r="V527" s="9">
        <f t="shared" si="405"/>
        <v>53.18227201899613</v>
      </c>
      <c r="W527" s="9">
        <f t="shared" si="406"/>
        <v>0.4213595518290349</v>
      </c>
      <c r="X527" s="9">
        <f t="shared" si="392"/>
        <v>0.33319854825425482</v>
      </c>
      <c r="Y527" s="9">
        <f t="shared" si="407"/>
        <v>0.89700121306571168</v>
      </c>
      <c r="AA527" s="8">
        <f t="shared" si="408"/>
        <v>5.1161845696269417</v>
      </c>
      <c r="AD527" s="7">
        <f t="shared" si="423"/>
        <v>-4.9237475427673181E-3</v>
      </c>
      <c r="AE527" s="6">
        <f t="shared" si="427"/>
        <v>-2.1889167299350577E-3</v>
      </c>
      <c r="AF527" s="6">
        <f t="shared" si="397"/>
        <v>1.3761137829756309E-3</v>
      </c>
      <c r="AG527" s="6">
        <f t="shared" si="398"/>
        <v>-2.7486668939833373E-3</v>
      </c>
      <c r="AI527">
        <f t="shared" si="399"/>
        <v>1.1860548970298285E-8</v>
      </c>
      <c r="AL527" s="7">
        <f t="shared" si="428"/>
        <v>1.2805076171023645E-2</v>
      </c>
      <c r="AM527" s="6">
        <f t="shared" si="429"/>
        <v>1.4949490284758293E-2</v>
      </c>
      <c r="AN527" s="6">
        <f t="shared" si="424"/>
        <v>1.2385929720889559E-3</v>
      </c>
      <c r="AO527" s="6">
        <f t="shared" si="425"/>
        <v>-2.3687105655919773E-3</v>
      </c>
      <c r="AQ527">
        <f t="shared" si="426"/>
        <v>8.8498260939228155E-9</v>
      </c>
      <c r="AT527" s="7">
        <f t="shared" si="433"/>
        <v>3.7095081792743088E-2</v>
      </c>
      <c r="AU527" s="6">
        <f t="shared" si="434"/>
        <v>6.714301385202885E-3</v>
      </c>
      <c r="AV527" s="6">
        <f t="shared" si="430"/>
        <v>1.3843824749606706E-3</v>
      </c>
      <c r="AW527" s="6">
        <f t="shared" si="431"/>
        <v>3.0463071258437224E-2</v>
      </c>
      <c r="AY527">
        <f t="shared" si="432"/>
        <v>0.31169773415849383</v>
      </c>
      <c r="BB527" s="7">
        <f t="shared" si="440"/>
        <v>1.3471946615091261E-2</v>
      </c>
      <c r="BC527" s="6">
        <f t="shared" si="441"/>
        <v>1.1776153907253768E-2</v>
      </c>
      <c r="BD527" s="6">
        <f t="shared" si="436"/>
        <v>1.3948077744196056E-3</v>
      </c>
      <c r="BE527" s="6">
        <f t="shared" si="437"/>
        <v>1.9270623834222074E-3</v>
      </c>
      <c r="BG527">
        <f t="shared" si="438"/>
        <v>1.2500471015173945E-3</v>
      </c>
      <c r="BJ527" s="4">
        <f t="shared" si="409"/>
        <v>91.169998000000007</v>
      </c>
      <c r="BK527" s="3">
        <f t="shared" si="410"/>
        <v>-4.9237475427673181E-3</v>
      </c>
      <c r="BL527" s="3"/>
      <c r="BM527" s="3">
        <f t="shared" si="411"/>
        <v>1.3761137829756309E-3</v>
      </c>
      <c r="BN527" s="3">
        <f t="shared" si="411"/>
        <v>-2.7486668939833373E-3</v>
      </c>
      <c r="BO527" s="3">
        <f t="shared" si="412"/>
        <v>1.2805076171023645E-2</v>
      </c>
      <c r="BP527" s="3"/>
      <c r="BQ527" s="3">
        <f t="shared" si="413"/>
        <v>1.2385929720889559E-3</v>
      </c>
      <c r="BR527" s="3">
        <f t="shared" si="413"/>
        <v>-2.3687105655919773E-3</v>
      </c>
      <c r="BS527" s="3">
        <f t="shared" si="414"/>
        <v>3.7095081792743088E-2</v>
      </c>
      <c r="BT527" s="3"/>
      <c r="BU527" s="3">
        <f t="shared" si="415"/>
        <v>1.3843824749606706E-3</v>
      </c>
      <c r="BV527" s="3">
        <f t="shared" si="415"/>
        <v>3.0463071258437224E-2</v>
      </c>
      <c r="BW527" s="3">
        <f t="shared" si="416"/>
        <v>1.3471946615091261E-2</v>
      </c>
      <c r="BX527" s="3"/>
      <c r="BY527" s="3">
        <f t="shared" si="417"/>
        <v>1.3948077744196056E-3</v>
      </c>
      <c r="BZ527" s="3">
        <f t="shared" si="417"/>
        <v>1.9270623834222074E-3</v>
      </c>
    </row>
    <row r="528" spans="1:78" s="2" customFormat="1" hidden="1">
      <c r="A528" s="11">
        <v>42856</v>
      </c>
      <c r="B528">
        <v>90.589995999999999</v>
      </c>
      <c r="C528">
        <f t="shared" si="395"/>
        <v>101.239998</v>
      </c>
      <c r="D528">
        <f t="shared" si="396"/>
        <v>87.57</v>
      </c>
      <c r="E528" s="10">
        <f t="shared" si="400"/>
        <v>4.82718874250792E-2</v>
      </c>
      <c r="F528" s="10">
        <f t="shared" si="401"/>
        <v>1.4724890773956785E-2</v>
      </c>
      <c r="G528" s="33">
        <f t="shared" si="418"/>
        <v>0.76324555609245437</v>
      </c>
      <c r="H528" s="33">
        <f t="shared" si="419"/>
        <v>0.20953886914306358</v>
      </c>
      <c r="I528" s="10">
        <f t="shared" si="402"/>
        <v>0.76324555609245437</v>
      </c>
      <c r="J528">
        <f t="shared" si="435"/>
        <v>0.59422162948122881</v>
      </c>
      <c r="K528">
        <f t="shared" si="393"/>
        <v>0.60123367295133778</v>
      </c>
      <c r="L528">
        <f t="shared" si="394"/>
        <v>6.6634537471257167E-4</v>
      </c>
      <c r="M528">
        <f t="shared" si="439"/>
        <v>7.7650200925737339E-4</v>
      </c>
      <c r="N528">
        <f t="shared" si="403"/>
        <v>9.9140971090321548E-5</v>
      </c>
      <c r="P528" s="2">
        <f t="shared" si="420"/>
        <v>-0.58000200000000746</v>
      </c>
      <c r="Q528" s="2">
        <f t="shared" si="421"/>
        <v>0</v>
      </c>
      <c r="R528" s="2">
        <f t="shared" si="422"/>
        <v>-0.58000200000000746</v>
      </c>
      <c r="S528" s="2">
        <f t="shared" si="390"/>
        <v>-0.30318209090909093</v>
      </c>
      <c r="T528" s="2">
        <f t="shared" si="391"/>
        <v>-0.28650019999999971</v>
      </c>
      <c r="U528" s="9">
        <f t="shared" si="404"/>
        <v>1.0582264546729505</v>
      </c>
      <c r="V528" s="9">
        <f t="shared" si="405"/>
        <v>51.414481252554943</v>
      </c>
      <c r="W528" s="9">
        <f t="shared" si="406"/>
        <v>0.43726966872700551</v>
      </c>
      <c r="X528" s="9">
        <f t="shared" si="392"/>
        <v>0.22732014489505692</v>
      </c>
      <c r="Y528" s="9">
        <f t="shared" si="407"/>
        <v>0.89795411869594444</v>
      </c>
      <c r="AA528" s="8">
        <f t="shared" si="408"/>
        <v>5.1295445578752688</v>
      </c>
      <c r="AD528" s="7">
        <f t="shared" si="423"/>
        <v>-6.3820861335590973E-3</v>
      </c>
      <c r="AE528" s="6">
        <f t="shared" si="427"/>
        <v>-5.6529168381632081E-3</v>
      </c>
      <c r="AF528" s="6">
        <f t="shared" si="397"/>
        <v>3.5712490422891571E-4</v>
      </c>
      <c r="AG528" s="6">
        <f t="shared" si="398"/>
        <v>-7.1440772815787625E-4</v>
      </c>
      <c r="AI528">
        <f t="shared" si="399"/>
        <v>8.0122198124285405E-10</v>
      </c>
      <c r="AL528" s="7">
        <f t="shared" si="428"/>
        <v>-1.0759919593429302E-2</v>
      </c>
      <c r="AM528" s="6">
        <f t="shared" si="429"/>
        <v>9.0448382045691667E-3</v>
      </c>
      <c r="AN528" s="6">
        <f t="shared" si="424"/>
        <v>3.6627496592751461E-4</v>
      </c>
      <c r="AO528" s="6">
        <f t="shared" si="425"/>
        <v>-1.9763016875678052E-2</v>
      </c>
      <c r="AQ528">
        <f t="shared" si="426"/>
        <v>6.1605179184280048E-7</v>
      </c>
      <c r="AT528" s="7">
        <f t="shared" si="433"/>
        <v>1.9281678764791733E-2</v>
      </c>
      <c r="AU528" s="6">
        <f t="shared" si="434"/>
        <v>1.1520307498368153E-2</v>
      </c>
      <c r="AV528" s="6">
        <f t="shared" si="430"/>
        <v>3.665734925044672E-4</v>
      </c>
      <c r="AW528" s="6">
        <f t="shared" si="431"/>
        <v>7.8238747049050004E-3</v>
      </c>
      <c r="AY528">
        <f t="shared" si="432"/>
        <v>2.0560328354735695E-2</v>
      </c>
      <c r="BB528" s="7">
        <f t="shared" si="440"/>
        <v>7.6458238016960754E-3</v>
      </c>
      <c r="BC528" s="6">
        <f t="shared" si="441"/>
        <v>1.1696878570282706E-2</v>
      </c>
      <c r="BD528" s="6">
        <f t="shared" si="436"/>
        <v>3.7126670356552879E-4</v>
      </c>
      <c r="BE528" s="6">
        <f t="shared" si="437"/>
        <v>-3.8405344193811648E-3</v>
      </c>
      <c r="BG528">
        <f t="shared" si="438"/>
        <v>4.964987424111506E-3</v>
      </c>
      <c r="BJ528" s="4">
        <f t="shared" si="409"/>
        <v>90.589995999999999</v>
      </c>
      <c r="BK528" s="3">
        <f t="shared" si="410"/>
        <v>-6.3820861335590973E-3</v>
      </c>
      <c r="BL528" s="3"/>
      <c r="BM528" s="3">
        <f t="shared" si="411"/>
        <v>3.5712490422891571E-4</v>
      </c>
      <c r="BN528" s="3">
        <f t="shared" si="411"/>
        <v>-7.1440772815787625E-4</v>
      </c>
      <c r="BO528" s="3">
        <f t="shared" si="412"/>
        <v>-1.0759919593429302E-2</v>
      </c>
      <c r="BP528" s="3"/>
      <c r="BQ528" s="3">
        <f t="shared" si="413"/>
        <v>3.6627496592751461E-4</v>
      </c>
      <c r="BR528" s="3">
        <f t="shared" si="413"/>
        <v>-1.9763016875678052E-2</v>
      </c>
      <c r="BS528" s="3">
        <f t="shared" si="414"/>
        <v>1.9281678764791733E-2</v>
      </c>
      <c r="BT528" s="3"/>
      <c r="BU528" s="3">
        <f t="shared" si="415"/>
        <v>3.665734925044672E-4</v>
      </c>
      <c r="BV528" s="3">
        <f t="shared" si="415"/>
        <v>7.8238747049050004E-3</v>
      </c>
      <c r="BW528" s="3">
        <f t="shared" si="416"/>
        <v>7.6458238016960754E-3</v>
      </c>
      <c r="BX528" s="3"/>
      <c r="BY528" s="3">
        <f t="shared" si="417"/>
        <v>3.7126670356552879E-4</v>
      </c>
      <c r="BZ528" s="3">
        <f t="shared" si="417"/>
        <v>-3.8405344193811648E-3</v>
      </c>
    </row>
    <row r="529" spans="1:78" s="2" customFormat="1" hidden="1">
      <c r="A529" s="11">
        <v>42863</v>
      </c>
      <c r="B529">
        <v>90.879997000000003</v>
      </c>
      <c r="C529">
        <f t="shared" si="395"/>
        <v>101.239998</v>
      </c>
      <c r="D529">
        <f t="shared" si="396"/>
        <v>87.57</v>
      </c>
      <c r="E529" s="10">
        <f t="shared" si="400"/>
        <v>4.6883823876074836E-2</v>
      </c>
      <c r="F529" s="10">
        <f t="shared" si="401"/>
        <v>1.611295432296115E-2</v>
      </c>
      <c r="G529" s="33">
        <f t="shared" si="418"/>
        <v>0.74129834433290165</v>
      </c>
      <c r="H529" s="33">
        <f t="shared" si="419"/>
        <v>0.22929135972666101</v>
      </c>
      <c r="I529" s="10">
        <f t="shared" si="402"/>
        <v>0.74129834433290165</v>
      </c>
      <c r="J529">
        <f t="shared" si="435"/>
        <v>0.59550779817982413</v>
      </c>
      <c r="K529">
        <f t="shared" si="393"/>
        <v>0.60223498561622946</v>
      </c>
      <c r="L529">
        <f t="shared" si="394"/>
        <v>5.8167373552360491E-4</v>
      </c>
      <c r="M529">
        <f t="shared" si="439"/>
        <v>7.723933089005022E-4</v>
      </c>
      <c r="N529">
        <f t="shared" si="403"/>
        <v>1.7164761603920755E-4</v>
      </c>
      <c r="P529" s="2">
        <f t="shared" si="420"/>
        <v>0.29000100000000373</v>
      </c>
      <c r="Q529" s="2">
        <f t="shared" si="421"/>
        <v>0.29000100000000373</v>
      </c>
      <c r="R529" s="2">
        <f t="shared" si="422"/>
        <v>0</v>
      </c>
      <c r="S529" s="2">
        <f t="shared" si="390"/>
        <v>-0.27227299999999971</v>
      </c>
      <c r="T529" s="2">
        <f t="shared" si="391"/>
        <v>-0.28650019999999971</v>
      </c>
      <c r="U529" s="9">
        <f t="shared" si="404"/>
        <v>0.95034139592223665</v>
      </c>
      <c r="V529" s="9">
        <f t="shared" si="405"/>
        <v>48.726925342876143</v>
      </c>
      <c r="W529" s="9">
        <f t="shared" si="406"/>
        <v>0.46145767191411474</v>
      </c>
      <c r="X529" s="9">
        <f t="shared" si="392"/>
        <v>6.6354190067599753E-2</v>
      </c>
      <c r="Y529" s="9">
        <f t="shared" si="407"/>
        <v>0.89940281228939167</v>
      </c>
      <c r="AA529" s="8">
        <f t="shared" si="408"/>
        <v>5.1565399299993704</v>
      </c>
      <c r="AD529" s="7">
        <f t="shared" si="423"/>
        <v>3.1961344360659861E-3</v>
      </c>
      <c r="AE529" s="6">
        <f t="shared" si="427"/>
        <v>-1.5929758487465556E-3</v>
      </c>
      <c r="AF529" s="6">
        <f t="shared" si="397"/>
        <v>2.3197032386759516E-3</v>
      </c>
      <c r="AG529" s="6">
        <f t="shared" si="398"/>
        <v>4.7974936754501367E-3</v>
      </c>
      <c r="AI529">
        <f t="shared" si="399"/>
        <v>3.6131782678153946E-8</v>
      </c>
      <c r="AL529" s="7">
        <f t="shared" si="428"/>
        <v>-8.109699240260497E-3</v>
      </c>
      <c r="AM529" s="6">
        <f t="shared" si="429"/>
        <v>2.8327628487913089E-3</v>
      </c>
      <c r="AN529" s="6">
        <f t="shared" si="424"/>
        <v>2.3727350589027555E-3</v>
      </c>
      <c r="AO529" s="6">
        <f t="shared" si="425"/>
        <v>-1.0946759259821968E-2</v>
      </c>
      <c r="AQ529">
        <f t="shared" si="426"/>
        <v>1.8900873547712618E-7</v>
      </c>
      <c r="AT529" s="7">
        <f t="shared" si="433"/>
        <v>9.174817025487756E-3</v>
      </c>
      <c r="AU529" s="6">
        <f t="shared" si="434"/>
        <v>1.3522319123431072E-2</v>
      </c>
      <c r="AV529" s="6">
        <f t="shared" si="430"/>
        <v>2.395235304228264E-3</v>
      </c>
      <c r="AW529" s="6">
        <f t="shared" si="431"/>
        <v>-4.3436622392052891E-3</v>
      </c>
      <c r="AY529">
        <f t="shared" si="432"/>
        <v>6.3372139171243855E-3</v>
      </c>
      <c r="BB529" s="7">
        <f t="shared" si="440"/>
        <v>-2.7471036257532221E-3</v>
      </c>
      <c r="BC529" s="6">
        <f t="shared" si="441"/>
        <v>1.0169419839185496E-2</v>
      </c>
      <c r="BD529" s="6">
        <f t="shared" si="436"/>
        <v>2.3996565813471566E-3</v>
      </c>
      <c r="BE529" s="6">
        <f t="shared" si="437"/>
        <v>-1.2894904257099941E-2</v>
      </c>
      <c r="BG529">
        <f t="shared" si="438"/>
        <v>5.5972031939186248E-2</v>
      </c>
      <c r="BJ529" s="4">
        <f t="shared" si="409"/>
        <v>90.879997000000003</v>
      </c>
      <c r="BK529" s="3">
        <f t="shared" si="410"/>
        <v>3.1961344360659861E-3</v>
      </c>
      <c r="BL529" s="3"/>
      <c r="BM529" s="3">
        <f t="shared" si="411"/>
        <v>2.3197032386759516E-3</v>
      </c>
      <c r="BN529" s="3">
        <f t="shared" si="411"/>
        <v>4.7974936754501367E-3</v>
      </c>
      <c r="BO529" s="3">
        <f t="shared" si="412"/>
        <v>-8.109699240260497E-3</v>
      </c>
      <c r="BP529" s="3"/>
      <c r="BQ529" s="3">
        <f t="shared" si="413"/>
        <v>2.3727350589027555E-3</v>
      </c>
      <c r="BR529" s="3">
        <f t="shared" si="413"/>
        <v>-1.0946759259821968E-2</v>
      </c>
      <c r="BS529" s="3">
        <f t="shared" si="414"/>
        <v>9.174817025487756E-3</v>
      </c>
      <c r="BT529" s="3"/>
      <c r="BU529" s="3">
        <f t="shared" si="415"/>
        <v>2.395235304228264E-3</v>
      </c>
      <c r="BV529" s="3">
        <f t="shared" si="415"/>
        <v>-4.3436622392052891E-3</v>
      </c>
      <c r="BW529" s="3">
        <f t="shared" si="416"/>
        <v>-2.7471036257532221E-3</v>
      </c>
      <c r="BX529" s="3"/>
      <c r="BY529" s="3">
        <f t="shared" si="417"/>
        <v>2.3996565813471566E-3</v>
      </c>
      <c r="BZ529" s="3">
        <f t="shared" si="417"/>
        <v>-1.2894904257099941E-2</v>
      </c>
    </row>
    <row r="530" spans="1:78" s="2" customFormat="1" hidden="1">
      <c r="A530" s="11">
        <v>42870</v>
      </c>
      <c r="B530">
        <v>92.010002</v>
      </c>
      <c r="C530">
        <f t="shared" si="395"/>
        <v>101.239998</v>
      </c>
      <c r="D530">
        <f t="shared" si="396"/>
        <v>87.57</v>
      </c>
      <c r="E530" s="10">
        <f t="shared" si="400"/>
        <v>4.1517087764406622E-2</v>
      </c>
      <c r="F530" s="10">
        <f t="shared" si="401"/>
        <v>2.147969043462937E-2</v>
      </c>
      <c r="G530" s="33">
        <f t="shared" si="418"/>
        <v>0.65644279576316511</v>
      </c>
      <c r="H530" s="33">
        <f t="shared" si="419"/>
        <v>0.30566135343942397</v>
      </c>
      <c r="I530" s="10">
        <f t="shared" si="402"/>
        <v>0.65644279576316511</v>
      </c>
      <c r="J530">
        <f t="shared" si="435"/>
        <v>0.58240130941304602</v>
      </c>
      <c r="K530">
        <f t="shared" si="393"/>
        <v>0.60223010636174845</v>
      </c>
      <c r="L530">
        <f t="shared" si="394"/>
        <v>4.8595716231120617E-4</v>
      </c>
      <c r="M530">
        <f t="shared" si="439"/>
        <v>7.5199127931687381E-4</v>
      </c>
      <c r="N530">
        <f t="shared" si="403"/>
        <v>2.3943070530510089E-4</v>
      </c>
      <c r="P530" s="2">
        <f t="shared" si="420"/>
        <v>1.130004999999997</v>
      </c>
      <c r="Q530" s="2">
        <f t="shared" si="421"/>
        <v>1.130004999999997</v>
      </c>
      <c r="R530" s="2">
        <f t="shared" si="422"/>
        <v>0</v>
      </c>
      <c r="S530" s="2">
        <f t="shared" si="390"/>
        <v>-0.260454727272727</v>
      </c>
      <c r="T530" s="2">
        <f t="shared" si="391"/>
        <v>-0.28650019999999971</v>
      </c>
      <c r="U530" s="9">
        <f t="shared" si="404"/>
        <v>0.90909090909090906</v>
      </c>
      <c r="V530" s="9">
        <f t="shared" si="405"/>
        <v>47.61904761904762</v>
      </c>
      <c r="W530" s="9">
        <f t="shared" si="406"/>
        <v>0.47142857142857147</v>
      </c>
      <c r="X530" s="9">
        <f t="shared" si="392"/>
        <v>0</v>
      </c>
      <c r="Y530" s="9">
        <f t="shared" si="407"/>
        <v>0.9</v>
      </c>
      <c r="AA530" s="8">
        <f t="shared" si="408"/>
        <v>5.1540693115469232</v>
      </c>
      <c r="AD530" s="7">
        <f t="shared" si="423"/>
        <v>1.2357366568759937E-2</v>
      </c>
      <c r="AE530" s="6">
        <f t="shared" si="427"/>
        <v>7.7767505024129609E-3</v>
      </c>
      <c r="AF530" s="6">
        <f t="shared" si="397"/>
        <v>2.2914058991404568E-3</v>
      </c>
      <c r="AG530" s="6">
        <f t="shared" si="398"/>
        <v>4.5843420887480748E-3</v>
      </c>
      <c r="AI530">
        <f t="shared" si="399"/>
        <v>3.2992452726321918E-8</v>
      </c>
      <c r="AL530" s="7">
        <f t="shared" si="428"/>
        <v>9.1714148712668964E-3</v>
      </c>
      <c r="AM530" s="6">
        <f t="shared" si="429"/>
        <v>7.7671805215018567E-4</v>
      </c>
      <c r="AN530" s="6">
        <f t="shared" si="424"/>
        <v>2.1894963360403049E-3</v>
      </c>
      <c r="AO530" s="6">
        <f t="shared" si="425"/>
        <v>8.3889453137615307E-3</v>
      </c>
      <c r="AQ530">
        <f t="shared" si="426"/>
        <v>1.1100063639949771E-7</v>
      </c>
      <c r="AT530" s="7">
        <f t="shared" si="433"/>
        <v>2.1643261386330912E-2</v>
      </c>
      <c r="AU530" s="6">
        <f t="shared" si="434"/>
        <v>1.4747586353915633E-2</v>
      </c>
      <c r="AV530" s="6">
        <f t="shared" si="430"/>
        <v>2.0810326851565266E-3</v>
      </c>
      <c r="AW530" s="6">
        <f t="shared" si="431"/>
        <v>6.6632144009551725E-3</v>
      </c>
      <c r="AY530">
        <f t="shared" si="432"/>
        <v>1.4912616446112728E-2</v>
      </c>
      <c r="BB530" s="7">
        <f t="shared" si="440"/>
        <v>2.7993903794602031E-2</v>
      </c>
      <c r="BC530" s="6">
        <f t="shared" si="441"/>
        <v>9.4285889147571519E-3</v>
      </c>
      <c r="BD530" s="6">
        <f t="shared" si="436"/>
        <v>2.2565997922904851E-3</v>
      </c>
      <c r="BE530" s="6">
        <f t="shared" si="437"/>
        <v>1.8542318073842552E-2</v>
      </c>
      <c r="BG530">
        <f t="shared" si="438"/>
        <v>0.11573451147630463</v>
      </c>
      <c r="BJ530" s="4">
        <f t="shared" si="409"/>
        <v>92.010002</v>
      </c>
      <c r="BK530" s="3">
        <f t="shared" si="410"/>
        <v>1.2357366568759937E-2</v>
      </c>
      <c r="BL530" s="3"/>
      <c r="BM530" s="3">
        <f t="shared" si="411"/>
        <v>2.2914058991404568E-3</v>
      </c>
      <c r="BN530" s="3">
        <f t="shared" si="411"/>
        <v>4.5843420887480748E-3</v>
      </c>
      <c r="BO530" s="3">
        <f t="shared" si="412"/>
        <v>9.1714148712668964E-3</v>
      </c>
      <c r="BP530" s="3"/>
      <c r="BQ530" s="3">
        <f t="shared" si="413"/>
        <v>2.1894963360403049E-3</v>
      </c>
      <c r="BR530" s="3">
        <f t="shared" si="413"/>
        <v>8.3889453137615307E-3</v>
      </c>
      <c r="BS530" s="3">
        <f t="shared" si="414"/>
        <v>2.1643261386330912E-2</v>
      </c>
      <c r="BT530" s="3"/>
      <c r="BU530" s="3">
        <f t="shared" si="415"/>
        <v>2.0810326851565266E-3</v>
      </c>
      <c r="BV530" s="3">
        <f t="shared" si="415"/>
        <v>6.6632144009551725E-3</v>
      </c>
      <c r="BW530" s="3">
        <f t="shared" si="416"/>
        <v>2.7993903794602031E-2</v>
      </c>
      <c r="BX530" s="3"/>
      <c r="BY530" s="3">
        <f t="shared" si="417"/>
        <v>2.2565997922904851E-3</v>
      </c>
      <c r="BZ530" s="3">
        <f t="shared" si="417"/>
        <v>1.8542318073842552E-2</v>
      </c>
    </row>
    <row r="531" spans="1:78" s="2" customFormat="1" hidden="1">
      <c r="A531" s="11">
        <v>42877</v>
      </c>
      <c r="B531">
        <v>92</v>
      </c>
      <c r="C531">
        <f t="shared" si="395"/>
        <v>101.239998</v>
      </c>
      <c r="D531">
        <f t="shared" si="396"/>
        <v>87.57</v>
      </c>
      <c r="E531" s="10">
        <f t="shared" si="400"/>
        <v>4.1564300561157501E-2</v>
      </c>
      <c r="F531" s="10">
        <f t="shared" si="401"/>
        <v>2.143247763787854E-2</v>
      </c>
      <c r="G531" s="33">
        <f t="shared" si="418"/>
        <v>0.65718929562536199</v>
      </c>
      <c r="H531" s="33">
        <f t="shared" si="419"/>
        <v>0.30498950356344751</v>
      </c>
      <c r="I531" s="10">
        <f t="shared" si="402"/>
        <v>0.65718929562536199</v>
      </c>
      <c r="J531">
        <f t="shared" si="435"/>
        <v>0.56079065812888818</v>
      </c>
      <c r="K531">
        <f t="shared" si="393"/>
        <v>0.60125961676250328</v>
      </c>
      <c r="L531">
        <f t="shared" si="394"/>
        <v>3.8202639972971427E-4</v>
      </c>
      <c r="M531">
        <f t="shared" si="439"/>
        <v>7.1620552766442044E-4</v>
      </c>
      <c r="N531">
        <f t="shared" si="403"/>
        <v>3.0076121514123553E-4</v>
      </c>
      <c r="P531" s="2">
        <f t="shared" si="420"/>
        <v>-1.0002000000000066E-2</v>
      </c>
      <c r="Q531" s="2">
        <f t="shared" si="421"/>
        <v>0</v>
      </c>
      <c r="R531" s="2">
        <f t="shared" si="422"/>
        <v>-1.0002000000000066E-2</v>
      </c>
      <c r="S531" s="2">
        <f t="shared" si="390"/>
        <v>-0.26090936363636336</v>
      </c>
      <c r="T531" s="2">
        <f t="shared" si="391"/>
        <v>-0.28700029999999971</v>
      </c>
      <c r="U531" s="9">
        <f t="shared" si="404"/>
        <v>0.90909090909090906</v>
      </c>
      <c r="V531" s="9">
        <f t="shared" si="405"/>
        <v>47.61904761904762</v>
      </c>
      <c r="W531" s="9">
        <f t="shared" si="406"/>
        <v>0.47142857142857147</v>
      </c>
      <c r="X531" s="9">
        <f t="shared" si="392"/>
        <v>0</v>
      </c>
      <c r="Y531" s="9">
        <f t="shared" si="407"/>
        <v>0.9</v>
      </c>
      <c r="AA531" s="8">
        <f t="shared" si="408"/>
        <v>5.1325199907726011</v>
      </c>
      <c r="AD531" s="7">
        <f t="shared" si="423"/>
        <v>-1.0871148199707581E-4</v>
      </c>
      <c r="AE531" s="6">
        <f t="shared" si="427"/>
        <v>6.1243275433814307E-3</v>
      </c>
      <c r="AF531" s="6">
        <f t="shared" si="397"/>
        <v>3.129604484359917E-3</v>
      </c>
      <c r="AG531" s="6">
        <f t="shared" si="398"/>
        <v>-6.2074330253847404E-3</v>
      </c>
      <c r="AI531">
        <f t="shared" si="399"/>
        <v>6.049014876709129E-8</v>
      </c>
      <c r="AL531" s="7">
        <f t="shared" si="428"/>
        <v>1.5444789522828862E-2</v>
      </c>
      <c r="AM531" s="6">
        <f t="shared" si="429"/>
        <v>1.4366463901014899E-3</v>
      </c>
      <c r="AN531" s="6">
        <f t="shared" si="424"/>
        <v>3.1061042922636384E-3</v>
      </c>
      <c r="AO531" s="6">
        <f t="shared" si="425"/>
        <v>1.4007309794624405E-2</v>
      </c>
      <c r="AQ531">
        <f t="shared" si="426"/>
        <v>3.0947117931006432E-7</v>
      </c>
      <c r="AT531" s="7">
        <f t="shared" si="433"/>
        <v>2.1867779560293236E-2</v>
      </c>
      <c r="AU531" s="6">
        <f t="shared" si="434"/>
        <v>1.7356046286448903E-2</v>
      </c>
      <c r="AV531" s="6">
        <f t="shared" si="430"/>
        <v>2.8050675441699934E-3</v>
      </c>
      <c r="AW531" s="6">
        <f t="shared" si="431"/>
        <v>4.1950823643100398E-3</v>
      </c>
      <c r="AY531">
        <f t="shared" si="432"/>
        <v>5.9110857081620498E-3</v>
      </c>
      <c r="BB531" s="7">
        <f t="shared" si="440"/>
        <v>4.615778518201296E-2</v>
      </c>
      <c r="BC531" s="6">
        <f t="shared" si="441"/>
        <v>1.1486328413066378E-2</v>
      </c>
      <c r="BD531" s="6">
        <f t="shared" si="436"/>
        <v>3.1451475785957391E-3</v>
      </c>
      <c r="BE531" s="6">
        <f t="shared" si="437"/>
        <v>3.477600873625987E-2</v>
      </c>
      <c r="BG531">
        <f t="shared" si="438"/>
        <v>0.40709362552351941</v>
      </c>
      <c r="BJ531" s="4">
        <f t="shared" si="409"/>
        <v>92</v>
      </c>
      <c r="BK531" s="3">
        <f t="shared" si="410"/>
        <v>-1.0871148199707581E-4</v>
      </c>
      <c r="BL531" s="3"/>
      <c r="BM531" s="3">
        <f t="shared" si="411"/>
        <v>3.129604484359917E-3</v>
      </c>
      <c r="BN531" s="3">
        <f t="shared" si="411"/>
        <v>-6.2074330253847404E-3</v>
      </c>
      <c r="BO531" s="3">
        <f t="shared" si="412"/>
        <v>1.5444789522828862E-2</v>
      </c>
      <c r="BP531" s="3"/>
      <c r="BQ531" s="3">
        <f t="shared" si="413"/>
        <v>3.1061042922636384E-3</v>
      </c>
      <c r="BR531" s="3">
        <f t="shared" si="413"/>
        <v>1.4007309794624405E-2</v>
      </c>
      <c r="BS531" s="3">
        <f t="shared" si="414"/>
        <v>2.1867779560293236E-2</v>
      </c>
      <c r="BT531" s="3"/>
      <c r="BU531" s="3">
        <f t="shared" si="415"/>
        <v>2.8050675441699934E-3</v>
      </c>
      <c r="BV531" s="3">
        <f t="shared" si="415"/>
        <v>4.1950823643100398E-3</v>
      </c>
      <c r="BW531" s="3">
        <f t="shared" si="416"/>
        <v>4.615778518201296E-2</v>
      </c>
      <c r="BX531" s="3"/>
      <c r="BY531" s="3">
        <f t="shared" si="417"/>
        <v>3.1451475785957391E-3</v>
      </c>
      <c r="BZ531" s="3">
        <f t="shared" si="417"/>
        <v>3.477600873625987E-2</v>
      </c>
    </row>
    <row r="532" spans="1:78" s="2" customFormat="1" hidden="1">
      <c r="A532" s="11">
        <v>42884</v>
      </c>
      <c r="B532">
        <v>93.129997000000003</v>
      </c>
      <c r="C532">
        <f t="shared" si="395"/>
        <v>101.239998</v>
      </c>
      <c r="D532">
        <f t="shared" si="396"/>
        <v>87.57</v>
      </c>
      <c r="E532" s="10">
        <f t="shared" si="400"/>
        <v>3.6262538941735006E-2</v>
      </c>
      <c r="F532" s="10">
        <f t="shared" si="401"/>
        <v>2.6734239257300972E-2</v>
      </c>
      <c r="G532" s="33">
        <f t="shared" si="418"/>
        <v>0.57336108398217256</v>
      </c>
      <c r="H532" s="33">
        <f t="shared" si="419"/>
        <v>0.38043489404231706</v>
      </c>
      <c r="I532" s="10">
        <f t="shared" si="402"/>
        <v>0.57336108398217256</v>
      </c>
      <c r="J532">
        <f t="shared" si="435"/>
        <v>0.5388164845880572</v>
      </c>
      <c r="K532">
        <f t="shared" si="393"/>
        <v>0.59942548091213499</v>
      </c>
      <c r="L532">
        <f t="shared" si="394"/>
        <v>2.7114622055810259E-4</v>
      </c>
      <c r="M532">
        <f t="shared" si="439"/>
        <v>6.6606412606301632E-4</v>
      </c>
      <c r="N532">
        <f t="shared" si="403"/>
        <v>3.5542611495442239E-4</v>
      </c>
      <c r="P532" s="2">
        <f t="shared" si="420"/>
        <v>1.129997000000003</v>
      </c>
      <c r="Q532" s="2">
        <f t="shared" si="421"/>
        <v>1.129997000000003</v>
      </c>
      <c r="R532" s="2">
        <f t="shared" si="422"/>
        <v>0</v>
      </c>
      <c r="S532" s="2">
        <f t="shared" si="390"/>
        <v>-0.26090936363636336</v>
      </c>
      <c r="T532" s="2">
        <f t="shared" si="391"/>
        <v>-0.28700029999999971</v>
      </c>
      <c r="U532" s="9">
        <f t="shared" si="404"/>
        <v>0.90909090909090906</v>
      </c>
      <c r="V532" s="9">
        <f t="shared" si="405"/>
        <v>47.61904761904762</v>
      </c>
      <c r="W532" s="9">
        <f t="shared" si="406"/>
        <v>0.47142857142857147</v>
      </c>
      <c r="X532" s="9">
        <f t="shared" si="392"/>
        <v>0</v>
      </c>
      <c r="Y532" s="9">
        <f t="shared" si="407"/>
        <v>0.9</v>
      </c>
      <c r="AA532" s="8">
        <f t="shared" si="408"/>
        <v>5.1106004821315834</v>
      </c>
      <c r="AD532" s="7">
        <f t="shared" si="423"/>
        <v>1.2207757271490044E-2</v>
      </c>
      <c r="AE532" s="6">
        <f t="shared" si="427"/>
        <v>6.0495228947464843E-3</v>
      </c>
      <c r="AF532" s="6">
        <f t="shared" si="397"/>
        <v>3.0923236082539829E-3</v>
      </c>
      <c r="AG532" s="6">
        <f t="shared" si="398"/>
        <v>6.184070139605433E-3</v>
      </c>
      <c r="AI532">
        <f t="shared" si="399"/>
        <v>6.0035672671208095E-8</v>
      </c>
      <c r="AL532" s="7">
        <f t="shared" si="428"/>
        <v>2.4456412358253E-2</v>
      </c>
      <c r="AM532" s="6">
        <f t="shared" si="429"/>
        <v>1.0240729378022066E-2</v>
      </c>
      <c r="AN532" s="6">
        <f t="shared" si="424"/>
        <v>3.106795529507734E-3</v>
      </c>
      <c r="AO532" s="6">
        <f t="shared" si="425"/>
        <v>1.4306917307856866E-2</v>
      </c>
      <c r="AQ532">
        <f t="shared" si="426"/>
        <v>3.2285155024267247E-7</v>
      </c>
      <c r="AT532" s="7">
        <f t="shared" si="433"/>
        <v>1.6892627200889687E-2</v>
      </c>
      <c r="AU532" s="6">
        <f t="shared" si="434"/>
        <v>1.9314770466031153E-2</v>
      </c>
      <c r="AV532" s="6">
        <f t="shared" si="430"/>
        <v>3.1048595026187736E-3</v>
      </c>
      <c r="AW532" s="6">
        <f t="shared" si="431"/>
        <v>-2.2620049753007306E-3</v>
      </c>
      <c r="AY532">
        <f t="shared" si="432"/>
        <v>1.7185943676836276E-3</v>
      </c>
      <c r="BB532" s="7">
        <f t="shared" si="440"/>
        <v>4.6934225559110761E-2</v>
      </c>
      <c r="BC532" s="6">
        <f t="shared" si="441"/>
        <v>1.5823293019489891E-2</v>
      </c>
      <c r="BD532" s="6">
        <f t="shared" si="436"/>
        <v>3.1073900689021893E-3</v>
      </c>
      <c r="BE532" s="6">
        <f t="shared" si="437"/>
        <v>3.1254902258007644E-2</v>
      </c>
      <c r="BG532">
        <f t="shared" si="438"/>
        <v>0.32882976314420392</v>
      </c>
      <c r="BJ532" s="4">
        <f t="shared" si="409"/>
        <v>93.129997000000003</v>
      </c>
      <c r="BK532" s="3">
        <f t="shared" si="410"/>
        <v>1.2207757271490044E-2</v>
      </c>
      <c r="BL532" s="3"/>
      <c r="BM532" s="3">
        <f t="shared" si="411"/>
        <v>3.0923236082539829E-3</v>
      </c>
      <c r="BN532" s="3">
        <f t="shared" si="411"/>
        <v>6.184070139605433E-3</v>
      </c>
      <c r="BO532" s="3">
        <f t="shared" si="412"/>
        <v>2.4456412358253E-2</v>
      </c>
      <c r="BP532" s="3"/>
      <c r="BQ532" s="3">
        <f t="shared" si="413"/>
        <v>3.106795529507734E-3</v>
      </c>
      <c r="BR532" s="3">
        <f t="shared" si="413"/>
        <v>1.4306917307856866E-2</v>
      </c>
      <c r="BS532" s="3">
        <f t="shared" si="414"/>
        <v>1.6892627200889687E-2</v>
      </c>
      <c r="BT532" s="3"/>
      <c r="BU532" s="3">
        <f t="shared" si="415"/>
        <v>3.1048595026187736E-3</v>
      </c>
      <c r="BV532" s="3">
        <f t="shared" si="415"/>
        <v>-2.2620049753007306E-3</v>
      </c>
      <c r="BW532" s="3">
        <f t="shared" si="416"/>
        <v>4.6934225559110761E-2</v>
      </c>
      <c r="BX532" s="3"/>
      <c r="BY532" s="3">
        <f t="shared" si="417"/>
        <v>3.1073900689021893E-3</v>
      </c>
      <c r="BZ532" s="3">
        <f t="shared" si="417"/>
        <v>3.1254902258007644E-2</v>
      </c>
    </row>
    <row r="533" spans="1:78" s="2" customFormat="1" hidden="1">
      <c r="A533" s="11">
        <v>42891</v>
      </c>
      <c r="B533">
        <v>92.580001999999993</v>
      </c>
      <c r="C533">
        <f t="shared" si="395"/>
        <v>101.239998</v>
      </c>
      <c r="D533">
        <f t="shared" si="396"/>
        <v>87.57</v>
      </c>
      <c r="E533" s="10">
        <f t="shared" si="400"/>
        <v>3.8834942077884231E-2</v>
      </c>
      <c r="F533" s="10">
        <f t="shared" si="401"/>
        <v>2.4161836121151775E-2</v>
      </c>
      <c r="G533" s="33">
        <f t="shared" si="418"/>
        <v>0.61403434883413144</v>
      </c>
      <c r="H533" s="33">
        <f t="shared" si="419"/>
        <v>0.34382895567555449</v>
      </c>
      <c r="I533" s="10">
        <f t="shared" si="402"/>
        <v>0.61403434883413144</v>
      </c>
      <c r="J533">
        <f t="shared" si="435"/>
        <v>0.52584382888126213</v>
      </c>
      <c r="K533">
        <f t="shared" si="393"/>
        <v>0.59698225331537202</v>
      </c>
      <c r="L533">
        <f t="shared" si="394"/>
        <v>1.5705004034767916E-4</v>
      </c>
      <c r="M533">
        <f t="shared" si="439"/>
        <v>6.0302097062149053E-4</v>
      </c>
      <c r="N533">
        <f t="shared" si="403"/>
        <v>4.0137383724643029E-4</v>
      </c>
      <c r="P533" s="2">
        <f t="shared" si="420"/>
        <v>-0.54999500000000978</v>
      </c>
      <c r="Q533" s="2">
        <f t="shared" si="421"/>
        <v>0</v>
      </c>
      <c r="R533" s="2">
        <f t="shared" si="422"/>
        <v>-0.54999500000000978</v>
      </c>
      <c r="S533" s="2">
        <f t="shared" si="390"/>
        <v>-0.28590913636363652</v>
      </c>
      <c r="T533" s="2">
        <f t="shared" si="391"/>
        <v>-0.27600020000000069</v>
      </c>
      <c r="U533" s="9">
        <f t="shared" si="404"/>
        <v>1.0359019173306243</v>
      </c>
      <c r="V533" s="9">
        <f t="shared" si="405"/>
        <v>50.881720210217622</v>
      </c>
      <c r="W533" s="9">
        <f t="shared" si="406"/>
        <v>0.44206451810804143</v>
      </c>
      <c r="X533" s="9">
        <f t="shared" si="392"/>
        <v>0.1954114543387562</v>
      </c>
      <c r="Y533" s="9">
        <f t="shared" si="407"/>
        <v>0.89824129691095123</v>
      </c>
      <c r="AA533" s="8">
        <f t="shared" si="408"/>
        <v>5.0665510177375017</v>
      </c>
      <c r="AD533" s="7">
        <f t="shared" si="423"/>
        <v>-5.9231771144682794E-3</v>
      </c>
      <c r="AE533" s="6">
        <f t="shared" si="427"/>
        <v>3.1422900785108821E-3</v>
      </c>
      <c r="AF533" s="6">
        <f t="shared" si="397"/>
        <v>4.5721419605754092E-3</v>
      </c>
      <c r="AG533" s="6">
        <f t="shared" si="398"/>
        <v>-9.0383830576778023E-3</v>
      </c>
      <c r="AI533">
        <f t="shared" si="399"/>
        <v>1.2824547613393587E-7</v>
      </c>
      <c r="AL533" s="7">
        <f t="shared" si="428"/>
        <v>6.175868675024827E-3</v>
      </c>
      <c r="AM533" s="6">
        <f t="shared" si="429"/>
        <v>1.3812121356843397E-2</v>
      </c>
      <c r="AN533" s="6">
        <f t="shared" si="424"/>
        <v>4.6110308660263152E-3</v>
      </c>
      <c r="AO533" s="6">
        <f t="shared" si="425"/>
        <v>-7.4017169738234447E-3</v>
      </c>
      <c r="AQ533">
        <f t="shared" si="426"/>
        <v>8.6412325174426021E-8</v>
      </c>
      <c r="AT533" s="7">
        <f t="shared" si="433"/>
        <v>1.0423536003524268E-2</v>
      </c>
      <c r="AU533" s="6">
        <f t="shared" si="434"/>
        <v>2.0015627275020414E-2</v>
      </c>
      <c r="AV533" s="6">
        <f t="shared" si="430"/>
        <v>4.6062537026729106E-3</v>
      </c>
      <c r="AW533" s="6">
        <f t="shared" si="431"/>
        <v>-9.2726231879792613E-3</v>
      </c>
      <c r="AY533">
        <f t="shared" si="432"/>
        <v>2.887962142553856E-2</v>
      </c>
      <c r="BB533" s="7">
        <f t="shared" si="440"/>
        <v>2.770805226927257E-2</v>
      </c>
      <c r="BC533" s="6">
        <f t="shared" si="441"/>
        <v>1.8385117018804679E-2</v>
      </c>
      <c r="BD533" s="6">
        <f t="shared" si="436"/>
        <v>4.6145515462584384E-3</v>
      </c>
      <c r="BE533" s="6">
        <f t="shared" si="437"/>
        <v>9.648911147726813E-3</v>
      </c>
      <c r="BG533">
        <f t="shared" si="438"/>
        <v>3.1339455299936279E-2</v>
      </c>
      <c r="BJ533" s="4">
        <f t="shared" si="409"/>
        <v>92.580001999999993</v>
      </c>
      <c r="BK533" s="3">
        <f t="shared" si="410"/>
        <v>-5.9231771144682794E-3</v>
      </c>
      <c r="BL533" s="3"/>
      <c r="BM533" s="3">
        <f t="shared" si="411"/>
        <v>4.5721419605754092E-3</v>
      </c>
      <c r="BN533" s="3">
        <f t="shared" si="411"/>
        <v>-9.0383830576778023E-3</v>
      </c>
      <c r="BO533" s="3">
        <f t="shared" si="412"/>
        <v>6.175868675024827E-3</v>
      </c>
      <c r="BP533" s="3"/>
      <c r="BQ533" s="3">
        <f t="shared" si="413"/>
        <v>4.6110308660263152E-3</v>
      </c>
      <c r="BR533" s="3">
        <f t="shared" si="413"/>
        <v>-7.4017169738234447E-3</v>
      </c>
      <c r="BS533" s="3">
        <f t="shared" si="414"/>
        <v>1.0423536003524268E-2</v>
      </c>
      <c r="BT533" s="3"/>
      <c r="BU533" s="3">
        <f t="shared" si="415"/>
        <v>4.6062537026729106E-3</v>
      </c>
      <c r="BV533" s="3">
        <f t="shared" si="415"/>
        <v>-9.2726231879792613E-3</v>
      </c>
      <c r="BW533" s="3">
        <f t="shared" si="416"/>
        <v>2.770805226927257E-2</v>
      </c>
      <c r="BX533" s="3"/>
      <c r="BY533" s="3">
        <f t="shared" si="417"/>
        <v>4.6145515462584384E-3</v>
      </c>
      <c r="BZ533" s="3">
        <f t="shared" si="417"/>
        <v>9.648911147726813E-3</v>
      </c>
    </row>
    <row r="534" spans="1:78" s="2" customFormat="1" hidden="1">
      <c r="A534" s="11">
        <v>42898</v>
      </c>
      <c r="B534">
        <v>93.779999000000004</v>
      </c>
      <c r="C534">
        <f t="shared" si="395"/>
        <v>101.239998</v>
      </c>
      <c r="D534">
        <f t="shared" si="396"/>
        <v>87.57</v>
      </c>
      <c r="E534" s="10">
        <f t="shared" si="400"/>
        <v>3.324190413487476E-2</v>
      </c>
      <c r="F534" s="10">
        <f t="shared" si="401"/>
        <v>2.9754874064161239E-2</v>
      </c>
      <c r="G534" s="33">
        <f t="shared" si="418"/>
        <v>0.52560065413586665</v>
      </c>
      <c r="H534" s="33">
        <f t="shared" si="419"/>
        <v>0.42341928090399272</v>
      </c>
      <c r="I534" s="10">
        <f t="shared" si="402"/>
        <v>0.52560065413586665</v>
      </c>
      <c r="J534">
        <f t="shared" si="435"/>
        <v>0.50678959747886732</v>
      </c>
      <c r="K534">
        <f t="shared" si="393"/>
        <v>0.59400804308521826</v>
      </c>
      <c r="L534">
        <f t="shared" si="394"/>
        <v>4.5168985748888195E-5</v>
      </c>
      <c r="M534">
        <f t="shared" si="439"/>
        <v>5.2879896048849779E-4</v>
      </c>
      <c r="N534">
        <f t="shared" si="403"/>
        <v>4.3526697726564868E-4</v>
      </c>
      <c r="P534" s="2">
        <f t="shared" si="420"/>
        <v>1.1999970000000104</v>
      </c>
      <c r="Q534" s="2">
        <f t="shared" si="421"/>
        <v>1.1999970000000104</v>
      </c>
      <c r="R534" s="2">
        <f t="shared" si="422"/>
        <v>0</v>
      </c>
      <c r="S534" s="2">
        <f t="shared" ref="S534:S597" si="442">AVERAGE(R513:R534)</f>
        <v>-0.28590913636363652</v>
      </c>
      <c r="T534" s="2">
        <f t="shared" ref="T534:T597" si="443">AVERAGE(R515:R534)</f>
        <v>-0.27200010000000036</v>
      </c>
      <c r="U534" s="9">
        <f t="shared" si="404"/>
        <v>1.0511361443015503</v>
      </c>
      <c r="V534" s="9">
        <f t="shared" si="405"/>
        <v>51.246532182751892</v>
      </c>
      <c r="W534" s="9">
        <f t="shared" si="406"/>
        <v>0.43878121035523299</v>
      </c>
      <c r="X534" s="9">
        <f t="shared" ref="X534:X597" si="444">(V534-MIN(V515:V534))/(MAX(V515:V534)-MIN(V515:V534))</f>
        <v>0.21726116071323118</v>
      </c>
      <c r="Y534" s="9">
        <f t="shared" si="407"/>
        <v>0.89804464955358088</v>
      </c>
      <c r="AA534" s="8">
        <f t="shared" si="408"/>
        <v>5.0440507243649471</v>
      </c>
      <c r="AD534" s="7">
        <f t="shared" si="423"/>
        <v>1.2878445792123629E-2</v>
      </c>
      <c r="AE534" s="6">
        <f t="shared" si="427"/>
        <v>3.477634338827675E-3</v>
      </c>
      <c r="AF534" s="6">
        <f t="shared" si="397"/>
        <v>4.7213731025922256E-3</v>
      </c>
      <c r="AG534" s="6">
        <f t="shared" si="398"/>
        <v>9.4162554491408895E-3</v>
      </c>
      <c r="AI534">
        <f t="shared" si="399"/>
        <v>1.3919288333355651E-7</v>
      </c>
      <c r="AL534" s="7">
        <f t="shared" si="428"/>
        <v>1.9163025949145519E-2</v>
      </c>
      <c r="AM534" s="6">
        <f t="shared" si="429"/>
        <v>1.6310024126313053E-2</v>
      </c>
      <c r="AN534" s="6">
        <f t="shared" si="424"/>
        <v>4.7828476902956052E-3</v>
      </c>
      <c r="AO534" s="6">
        <f t="shared" si="425"/>
        <v>3.1341377701137631E-3</v>
      </c>
      <c r="AQ534">
        <f t="shared" si="426"/>
        <v>1.5493406249296013E-8</v>
      </c>
      <c r="AT534" s="7">
        <f t="shared" si="433"/>
        <v>2.8225729338415238E-2</v>
      </c>
      <c r="AU534" s="6">
        <f t="shared" si="434"/>
        <v>2.057556388405949E-2</v>
      </c>
      <c r="AV534" s="6">
        <f t="shared" si="430"/>
        <v>4.7676251813843903E-3</v>
      </c>
      <c r="AW534" s="6">
        <f t="shared" si="431"/>
        <v>7.9402633820580028E-3</v>
      </c>
      <c r="AY534">
        <f t="shared" si="432"/>
        <v>2.1176592974229885E-2</v>
      </c>
      <c r="BB534" s="7">
        <f t="shared" si="440"/>
        <v>4.0697575853479211E-2</v>
      </c>
      <c r="BC534" s="6">
        <f t="shared" si="441"/>
        <v>2.1850576202117413E-2</v>
      </c>
      <c r="BD534" s="6">
        <f t="shared" si="436"/>
        <v>4.7283969477331074E-3</v>
      </c>
      <c r="BE534" s="6">
        <f t="shared" si="437"/>
        <v>1.8976350955000585E-2</v>
      </c>
      <c r="BG534">
        <f t="shared" si="438"/>
        <v>0.12121608046877617</v>
      </c>
      <c r="BJ534" s="4">
        <f t="shared" si="409"/>
        <v>93.779999000000004</v>
      </c>
      <c r="BK534" s="3">
        <f t="shared" si="410"/>
        <v>1.2878445792123629E-2</v>
      </c>
      <c r="BL534" s="3"/>
      <c r="BM534" s="3">
        <f t="shared" si="411"/>
        <v>4.7213731025922256E-3</v>
      </c>
      <c r="BN534" s="3">
        <f t="shared" si="411"/>
        <v>9.4162554491408895E-3</v>
      </c>
      <c r="BO534" s="3">
        <f t="shared" si="412"/>
        <v>1.9163025949145519E-2</v>
      </c>
      <c r="BP534" s="3"/>
      <c r="BQ534" s="3">
        <f t="shared" si="413"/>
        <v>4.7828476902956052E-3</v>
      </c>
      <c r="BR534" s="3">
        <f t="shared" si="413"/>
        <v>3.1341377701137631E-3</v>
      </c>
      <c r="BS534" s="3">
        <f t="shared" si="414"/>
        <v>2.8225729338415238E-2</v>
      </c>
      <c r="BT534" s="3"/>
      <c r="BU534" s="3">
        <f t="shared" si="415"/>
        <v>4.7676251813843903E-3</v>
      </c>
      <c r="BV534" s="3">
        <f t="shared" si="415"/>
        <v>7.9402633820580028E-3</v>
      </c>
      <c r="BW534" s="3">
        <f t="shared" si="416"/>
        <v>4.0697575853479211E-2</v>
      </c>
      <c r="BX534" s="3"/>
      <c r="BY534" s="3">
        <f t="shared" si="417"/>
        <v>4.7283969477331074E-3</v>
      </c>
      <c r="BZ534" s="3">
        <f t="shared" si="417"/>
        <v>1.8976350955000585E-2</v>
      </c>
    </row>
    <row r="535" spans="1:78" s="2" customFormat="1" hidden="1">
      <c r="A535" s="11">
        <v>42905</v>
      </c>
      <c r="B535">
        <v>94.540001000000004</v>
      </c>
      <c r="C535">
        <f t="shared" si="395"/>
        <v>101.239998</v>
      </c>
      <c r="D535">
        <f t="shared" si="396"/>
        <v>87.57</v>
      </c>
      <c r="E535" s="10">
        <f t="shared" si="400"/>
        <v>2.9736525346053314E-2</v>
      </c>
      <c r="F535" s="10">
        <f t="shared" si="401"/>
        <v>3.3260252852982682E-2</v>
      </c>
      <c r="G535" s="33">
        <f t="shared" si="418"/>
        <v>0.47017574896427589</v>
      </c>
      <c r="H535" s="33">
        <f t="shared" si="419"/>
        <v>0.47330169555842433</v>
      </c>
      <c r="I535" s="10">
        <f t="shared" si="402"/>
        <v>0.47330169555842433</v>
      </c>
      <c r="J535">
        <f t="shared" si="435"/>
        <v>0.48401351292584416</v>
      </c>
      <c r="K535">
        <f t="shared" si="393"/>
        <v>0.59078470967229402</v>
      </c>
      <c r="L535">
        <f t="shared" si="394"/>
        <v>-6.0035554980412697E-5</v>
      </c>
      <c r="M535">
        <f t="shared" si="439"/>
        <v>4.4538429545937003E-4</v>
      </c>
      <c r="N535">
        <f t="shared" si="403"/>
        <v>4.5487786539580446E-4</v>
      </c>
      <c r="P535" s="2">
        <f t="shared" si="420"/>
        <v>0.76000200000000007</v>
      </c>
      <c r="Q535" s="2">
        <f t="shared" si="421"/>
        <v>0.76000200000000007</v>
      </c>
      <c r="R535" s="2">
        <f t="shared" si="422"/>
        <v>0</v>
      </c>
      <c r="S535" s="2">
        <f t="shared" si="442"/>
        <v>-0.25090927272727337</v>
      </c>
      <c r="T535" s="2">
        <f t="shared" si="443"/>
        <v>-0.24799995000000052</v>
      </c>
      <c r="U535" s="9">
        <f t="shared" si="404"/>
        <v>1.0117311423944757</v>
      </c>
      <c r="V535" s="9">
        <f t="shared" si="405"/>
        <v>50.29156834497558</v>
      </c>
      <c r="W535" s="9">
        <f t="shared" si="406"/>
        <v>0.44737588489521979</v>
      </c>
      <c r="X535" s="9">
        <f t="shared" si="444"/>
        <v>0.16006545162313521</v>
      </c>
      <c r="Y535" s="9">
        <f t="shared" si="407"/>
        <v>0.89855941093539182</v>
      </c>
      <c r="AA535" s="8">
        <f t="shared" si="408"/>
        <v>5.0304036866218516</v>
      </c>
      <c r="AD535" s="7">
        <f t="shared" si="423"/>
        <v>8.0714329444377744E-3</v>
      </c>
      <c r="AE535" s="6">
        <f t="shared" si="427"/>
        <v>1.0474939368280702E-2</v>
      </c>
      <c r="AF535" s="6">
        <f t="shared" si="397"/>
        <v>1.2050134614884308E-3</v>
      </c>
      <c r="AG535" s="6">
        <f t="shared" si="398"/>
        <v>-2.375165730870701E-3</v>
      </c>
      <c r="AI535">
        <f t="shared" si="399"/>
        <v>8.8562201712755915E-9</v>
      </c>
      <c r="AL535" s="7">
        <f t="shared" si="428"/>
        <v>1.5026701622093191E-2</v>
      </c>
      <c r="AM535" s="6">
        <f t="shared" si="429"/>
        <v>1.6205502151129134E-2</v>
      </c>
      <c r="AN535" s="6">
        <f t="shared" si="424"/>
        <v>1.22091206329674E-3</v>
      </c>
      <c r="AO535" s="6">
        <f t="shared" si="425"/>
        <v>-9.2449981688077186E-4</v>
      </c>
      <c r="AQ535">
        <f t="shared" si="426"/>
        <v>1.3481071157927139E-9</v>
      </c>
      <c r="AT535" s="7">
        <f t="shared" si="433"/>
        <v>4.2679248416412068E-2</v>
      </c>
      <c r="AU535" s="6">
        <f t="shared" si="434"/>
        <v>2.1273584712018113E-2</v>
      </c>
      <c r="AV535" s="6">
        <f t="shared" si="430"/>
        <v>1.2254377644710616E-3</v>
      </c>
      <c r="AW535" s="6">
        <f t="shared" si="431"/>
        <v>2.1816827249078411E-2</v>
      </c>
      <c r="AY535">
        <f t="shared" si="432"/>
        <v>0.15987091408040593</v>
      </c>
      <c r="BB535" s="7">
        <f t="shared" si="440"/>
        <v>4.9102238453876672E-2</v>
      </c>
      <c r="BC535" s="6">
        <f t="shared" si="441"/>
        <v>2.6201170464665465E-2</v>
      </c>
      <c r="BD535" s="6">
        <f t="shared" si="436"/>
        <v>1.204179047185052E-3</v>
      </c>
      <c r="BE535" s="6">
        <f t="shared" si="437"/>
        <v>2.2953850607717197E-2</v>
      </c>
      <c r="BG535">
        <f t="shared" si="438"/>
        <v>0.1773560186365111</v>
      </c>
      <c r="BJ535" s="4">
        <f t="shared" si="409"/>
        <v>94.540001000000004</v>
      </c>
      <c r="BK535" s="3">
        <f t="shared" si="410"/>
        <v>8.0714329444377744E-3</v>
      </c>
      <c r="BL535" s="3"/>
      <c r="BM535" s="3">
        <f t="shared" si="411"/>
        <v>1.2050134614884308E-3</v>
      </c>
      <c r="BN535" s="3">
        <f t="shared" si="411"/>
        <v>-2.375165730870701E-3</v>
      </c>
      <c r="BO535" s="3">
        <f t="shared" si="412"/>
        <v>1.5026701622093191E-2</v>
      </c>
      <c r="BP535" s="3"/>
      <c r="BQ535" s="3">
        <f t="shared" si="413"/>
        <v>1.22091206329674E-3</v>
      </c>
      <c r="BR535" s="3">
        <f t="shared" si="413"/>
        <v>-9.2449981688077186E-4</v>
      </c>
      <c r="BS535" s="3">
        <f t="shared" si="414"/>
        <v>4.2679248416412068E-2</v>
      </c>
      <c r="BT535" s="3"/>
      <c r="BU535" s="3">
        <f t="shared" si="415"/>
        <v>1.2254377644710616E-3</v>
      </c>
      <c r="BV535" s="3">
        <f t="shared" si="415"/>
        <v>2.1816827249078411E-2</v>
      </c>
      <c r="BW535" s="3">
        <f t="shared" si="416"/>
        <v>4.9102238453876672E-2</v>
      </c>
      <c r="BX535" s="3"/>
      <c r="BY535" s="3">
        <f t="shared" si="417"/>
        <v>1.204179047185052E-3</v>
      </c>
      <c r="BZ535" s="3">
        <f t="shared" si="417"/>
        <v>2.2953850607717197E-2</v>
      </c>
    </row>
    <row r="536" spans="1:78" s="2" customFormat="1" hidden="1">
      <c r="A536" s="11">
        <v>42912</v>
      </c>
      <c r="B536">
        <v>93.139999000000003</v>
      </c>
      <c r="C536">
        <f t="shared" si="395"/>
        <v>101.239998</v>
      </c>
      <c r="D536">
        <f t="shared" si="396"/>
        <v>87.57</v>
      </c>
      <c r="E536" s="10">
        <f t="shared" si="400"/>
        <v>3.6215898972814131E-2</v>
      </c>
      <c r="F536" s="10">
        <f t="shared" si="401"/>
        <v>2.6780879226221927E-2</v>
      </c>
      <c r="G536" s="33">
        <f t="shared" si="418"/>
        <v>0.57262364132322541</v>
      </c>
      <c r="H536" s="33">
        <f t="shared" si="419"/>
        <v>0.38109859243537064</v>
      </c>
      <c r="I536" s="10">
        <f t="shared" si="402"/>
        <v>0.57262364132322541</v>
      </c>
      <c r="J536">
        <f t="shared" si="435"/>
        <v>0.47605425976692417</v>
      </c>
      <c r="K536">
        <f t="shared" si="393"/>
        <v>0.58771179692845898</v>
      </c>
      <c r="L536">
        <f t="shared" si="394"/>
        <v>-1.5568226383975306E-4</v>
      </c>
      <c r="M536">
        <f t="shared" si="439"/>
        <v>3.5525991498908653E-4</v>
      </c>
      <c r="N536">
        <f t="shared" si="403"/>
        <v>4.5984796094595561E-4</v>
      </c>
      <c r="P536" s="2">
        <f t="shared" si="420"/>
        <v>-1.4000020000000006</v>
      </c>
      <c r="Q536" s="2">
        <f t="shared" si="421"/>
        <v>0</v>
      </c>
      <c r="R536" s="2">
        <f t="shared" si="422"/>
        <v>-1.4000020000000006</v>
      </c>
      <c r="S536" s="2">
        <f t="shared" si="442"/>
        <v>-0.31090927272727309</v>
      </c>
      <c r="T536" s="2">
        <f t="shared" si="443"/>
        <v>-0.31800005000000053</v>
      </c>
      <c r="U536" s="9">
        <f t="shared" si="404"/>
        <v>0.9777019617678443</v>
      </c>
      <c r="V536" s="9">
        <f t="shared" si="405"/>
        <v>49.43626394008772</v>
      </c>
      <c r="W536" s="9">
        <f t="shared" si="406"/>
        <v>0.45507362453921057</v>
      </c>
      <c r="X536" s="9">
        <f t="shared" si="444"/>
        <v>0.10883865120380605</v>
      </c>
      <c r="Y536" s="9">
        <f t="shared" si="407"/>
        <v>0.8990204521391657</v>
      </c>
      <c r="AA536" s="8">
        <f t="shared" si="408"/>
        <v>5.0306081844062467</v>
      </c>
      <c r="AD536" s="7">
        <f t="shared" si="423"/>
        <v>-1.4919309124918107E-2</v>
      </c>
      <c r="AE536" s="6">
        <f t="shared" si="427"/>
        <v>-3.4239380902401665E-3</v>
      </c>
      <c r="AF536" s="6">
        <f t="shared" si="397"/>
        <v>5.7464802171610322E-3</v>
      </c>
      <c r="AG536" s="6">
        <f t="shared" si="398"/>
        <v>-1.1495231843512185E-2</v>
      </c>
      <c r="AI536">
        <f t="shared" si="399"/>
        <v>2.0744168781176852E-7</v>
      </c>
      <c r="AL536" s="7">
        <f t="shared" si="428"/>
        <v>6.0305696116433353E-3</v>
      </c>
      <c r="AM536" s="6">
        <f t="shared" si="429"/>
        <v>1.1599041464476718E-2</v>
      </c>
      <c r="AN536" s="6">
        <f t="shared" si="424"/>
        <v>5.788751745321217E-3</v>
      </c>
      <c r="AO536" s="6">
        <f t="shared" si="425"/>
        <v>-5.4861866034200306E-3</v>
      </c>
      <c r="AQ536">
        <f t="shared" si="426"/>
        <v>4.7473570106538508E-8</v>
      </c>
      <c r="AT536" s="7">
        <f t="shared" si="433"/>
        <v>2.4563804855428147E-2</v>
      </c>
      <c r="AU536" s="6">
        <f t="shared" si="434"/>
        <v>2.1933850473347664E-2</v>
      </c>
      <c r="AV536" s="6">
        <f t="shared" si="430"/>
        <v>5.8915679354852452E-3</v>
      </c>
      <c r="AW536" s="6">
        <f t="shared" si="431"/>
        <v>3.165617465307604E-3</v>
      </c>
      <c r="AY536">
        <f t="shared" si="432"/>
        <v>3.3659149591751948E-3</v>
      </c>
      <c r="BB536" s="7">
        <f t="shared" si="440"/>
        <v>1.7000019698064871E-2</v>
      </c>
      <c r="BC536" s="6">
        <f t="shared" si="441"/>
        <v>2.7190869149405106E-2</v>
      </c>
      <c r="BD536" s="6">
        <f t="shared" si="436"/>
        <v>5.8878965532417398E-3</v>
      </c>
      <c r="BE536" s="6">
        <f t="shared" si="437"/>
        <v>-9.5433414837561813E-3</v>
      </c>
      <c r="BG536">
        <f t="shared" si="438"/>
        <v>3.0657430887102263E-2</v>
      </c>
      <c r="BJ536" s="4">
        <f t="shared" si="409"/>
        <v>93.139999000000003</v>
      </c>
      <c r="BK536" s="3">
        <f t="shared" si="410"/>
        <v>-1.4919309124918107E-2</v>
      </c>
      <c r="BL536" s="3"/>
      <c r="BM536" s="3">
        <f t="shared" si="411"/>
        <v>5.7464802171610322E-3</v>
      </c>
      <c r="BN536" s="3">
        <f t="shared" si="411"/>
        <v>-1.1495231843512185E-2</v>
      </c>
      <c r="BO536" s="3">
        <f t="shared" si="412"/>
        <v>6.0305696116433353E-3</v>
      </c>
      <c r="BP536" s="3"/>
      <c r="BQ536" s="3">
        <f t="shared" si="413"/>
        <v>5.788751745321217E-3</v>
      </c>
      <c r="BR536" s="3">
        <f t="shared" si="413"/>
        <v>-5.4861866034200306E-3</v>
      </c>
      <c r="BS536" s="3">
        <f t="shared" si="414"/>
        <v>2.4563804855428147E-2</v>
      </c>
      <c r="BT536" s="3"/>
      <c r="BU536" s="3">
        <f t="shared" si="415"/>
        <v>5.8915679354852452E-3</v>
      </c>
      <c r="BV536" s="3">
        <f t="shared" si="415"/>
        <v>3.165617465307604E-3</v>
      </c>
      <c r="BW536" s="3">
        <f t="shared" si="416"/>
        <v>1.7000019698064871E-2</v>
      </c>
      <c r="BX536" s="3"/>
      <c r="BY536" s="3">
        <f t="shared" si="417"/>
        <v>5.8878965532417398E-3</v>
      </c>
      <c r="BZ536" s="3">
        <f t="shared" si="417"/>
        <v>-9.5433414837561813E-3</v>
      </c>
    </row>
    <row r="537" spans="1:78" s="2" customFormat="1" hidden="1">
      <c r="A537" s="11">
        <v>42919</v>
      </c>
      <c r="B537">
        <v>91.919998000000007</v>
      </c>
      <c r="C537">
        <f t="shared" si="395"/>
        <v>101.239998</v>
      </c>
      <c r="D537">
        <f t="shared" si="396"/>
        <v>87.57</v>
      </c>
      <c r="E537" s="10">
        <f t="shared" si="400"/>
        <v>4.1942121675885298E-2</v>
      </c>
      <c r="F537" s="10">
        <f t="shared" si="401"/>
        <v>2.1054656523150677E-2</v>
      </c>
      <c r="G537" s="33">
        <f t="shared" si="418"/>
        <v>0.6631631719785801</v>
      </c>
      <c r="H537" s="33">
        <f t="shared" si="419"/>
        <v>0.29961301484555025</v>
      </c>
      <c r="I537" s="10">
        <f t="shared" si="402"/>
        <v>0.6631631719785801</v>
      </c>
      <c r="J537">
        <f t="shared" si="435"/>
        <v>0.47452374838742228</v>
      </c>
      <c r="K537">
        <f t="shared" si="393"/>
        <v>0.58464594918621038</v>
      </c>
      <c r="L537">
        <f t="shared" si="394"/>
        <v>-2.397212712815575E-4</v>
      </c>
      <c r="M537">
        <f t="shared" si="439"/>
        <v>2.6114471748055771E-4</v>
      </c>
      <c r="N537">
        <f t="shared" si="403"/>
        <v>4.5077938988590373E-4</v>
      </c>
      <c r="P537" s="2">
        <f t="shared" si="420"/>
        <v>-1.2200009999999963</v>
      </c>
      <c r="Q537" s="2">
        <f t="shared" si="421"/>
        <v>0</v>
      </c>
      <c r="R537" s="2">
        <f t="shared" si="422"/>
        <v>-1.2200009999999963</v>
      </c>
      <c r="S537" s="2">
        <f t="shared" si="442"/>
        <v>-0.3445455454545458</v>
      </c>
      <c r="T537" s="2">
        <f t="shared" si="443"/>
        <v>-0.37650035000000059</v>
      </c>
      <c r="U537" s="9">
        <f t="shared" si="404"/>
        <v>0.91512676005359694</v>
      </c>
      <c r="V537" s="9">
        <f t="shared" si="405"/>
        <v>47.784135188418865</v>
      </c>
      <c r="W537" s="9">
        <f t="shared" si="406"/>
        <v>0.46994278330423023</v>
      </c>
      <c r="X537" s="9">
        <f t="shared" si="444"/>
        <v>9.887600156814013E-3</v>
      </c>
      <c r="Y537" s="9">
        <f t="shared" si="407"/>
        <v>0.89991101159858877</v>
      </c>
      <c r="AA537" s="8">
        <f t="shared" si="408"/>
        <v>5.0448283226801269</v>
      </c>
      <c r="AD537" s="7">
        <f t="shared" si="423"/>
        <v>-1.3185115035255828E-2</v>
      </c>
      <c r="AE537" s="6">
        <f t="shared" si="427"/>
        <v>-1.4052212080086968E-2</v>
      </c>
      <c r="AF537" s="6">
        <f t="shared" si="397"/>
        <v>4.2416179274927274E-4</v>
      </c>
      <c r="AG537" s="6">
        <f t="shared" si="398"/>
        <v>9.0681876266480825E-4</v>
      </c>
      <c r="AI537">
        <f t="shared" si="399"/>
        <v>1.2909266378664581E-9</v>
      </c>
      <c r="AL537" s="7">
        <f t="shared" si="428"/>
        <v>-2.0032991215736165E-2</v>
      </c>
      <c r="AM537" s="6">
        <f t="shared" si="429"/>
        <v>5.04682649178647E-3</v>
      </c>
      <c r="AN537" s="6">
        <f t="shared" si="424"/>
        <v>4.3303128245690661E-4</v>
      </c>
      <c r="AO537" s="6">
        <f t="shared" si="425"/>
        <v>-2.5080595733754221E-2</v>
      </c>
      <c r="AQ537">
        <f t="shared" si="426"/>
        <v>9.9217079236594696E-7</v>
      </c>
      <c r="AT537" s="7">
        <f t="shared" si="433"/>
        <v>-9.7867674858777547E-4</v>
      </c>
      <c r="AU537" s="6">
        <f t="shared" si="434"/>
        <v>2.0664663751588222E-2</v>
      </c>
      <c r="AV537" s="6">
        <f t="shared" si="430"/>
        <v>4.4293660587075738E-4</v>
      </c>
      <c r="AW537" s="6">
        <f t="shared" si="431"/>
        <v>-2.1205350988128514E-2</v>
      </c>
      <c r="AY537">
        <f t="shared" si="432"/>
        <v>0.15103486195919094</v>
      </c>
      <c r="BB537" s="7">
        <f t="shared" si="440"/>
        <v>3.2689905799117105E-3</v>
      </c>
      <c r="BC537" s="6">
        <f t="shared" si="441"/>
        <v>2.5529924832463954E-2</v>
      </c>
      <c r="BD537" s="6">
        <f t="shared" si="436"/>
        <v>4.424777105428086E-4</v>
      </c>
      <c r="BE537" s="6">
        <f t="shared" si="437"/>
        <v>-2.174574106593119E-2</v>
      </c>
      <c r="BG537">
        <f t="shared" si="438"/>
        <v>0.1591780772045287</v>
      </c>
      <c r="BJ537" s="4">
        <f t="shared" si="409"/>
        <v>91.919998000000007</v>
      </c>
      <c r="BK537" s="3">
        <f t="shared" si="410"/>
        <v>-1.3185115035255828E-2</v>
      </c>
      <c r="BL537" s="3"/>
      <c r="BM537" s="3">
        <f t="shared" si="411"/>
        <v>4.2416179274927274E-4</v>
      </c>
      <c r="BN537" s="3">
        <f t="shared" si="411"/>
        <v>9.0681876266480825E-4</v>
      </c>
      <c r="BO537" s="3">
        <f t="shared" si="412"/>
        <v>-2.0032991215736165E-2</v>
      </c>
      <c r="BP537" s="3"/>
      <c r="BQ537" s="3">
        <f t="shared" si="413"/>
        <v>4.3303128245690661E-4</v>
      </c>
      <c r="BR537" s="3">
        <f t="shared" si="413"/>
        <v>-2.5080595733754221E-2</v>
      </c>
      <c r="BS537" s="3">
        <f t="shared" si="414"/>
        <v>-9.7867674858777547E-4</v>
      </c>
      <c r="BT537" s="3"/>
      <c r="BU537" s="3">
        <f t="shared" si="415"/>
        <v>4.4293660587075738E-4</v>
      </c>
      <c r="BV537" s="3">
        <f t="shared" si="415"/>
        <v>-2.1205350988128514E-2</v>
      </c>
      <c r="BW537" s="3">
        <f t="shared" si="416"/>
        <v>3.2689905799117105E-3</v>
      </c>
      <c r="BX537" s="3"/>
      <c r="BY537" s="3">
        <f t="shared" si="417"/>
        <v>4.424777105428086E-4</v>
      </c>
      <c r="BZ537" s="3">
        <f t="shared" si="417"/>
        <v>-2.174574106593119E-2</v>
      </c>
    </row>
    <row r="538" spans="1:78" s="2" customFormat="1" hidden="1">
      <c r="A538" s="11">
        <v>42926</v>
      </c>
      <c r="B538">
        <v>92.599997999999999</v>
      </c>
      <c r="C538">
        <f t="shared" si="395"/>
        <v>101.239998</v>
      </c>
      <c r="D538">
        <f t="shared" si="396"/>
        <v>87.57</v>
      </c>
      <c r="E538" s="10">
        <f t="shared" si="400"/>
        <v>3.8741150604788915E-2</v>
      </c>
      <c r="F538" s="10">
        <f t="shared" si="401"/>
        <v>2.4255627594247084E-2</v>
      </c>
      <c r="G538" s="33">
        <f t="shared" si="418"/>
        <v>0.61255137543371341</v>
      </c>
      <c r="H538" s="33">
        <f t="shared" si="419"/>
        <v>0.34516363173593062</v>
      </c>
      <c r="I538" s="10">
        <f t="shared" si="402"/>
        <v>0.61255137543371341</v>
      </c>
      <c r="J538">
        <f t="shared" si="435"/>
        <v>0.46723717929954534</v>
      </c>
      <c r="K538">
        <f t="shared" si="393"/>
        <v>0.58168434704471639</v>
      </c>
      <c r="L538">
        <f t="shared" si="394"/>
        <v>-3.0912331890959341E-4</v>
      </c>
      <c r="M538">
        <f t="shared" si="439"/>
        <v>1.6589140999276824E-4</v>
      </c>
      <c r="N538">
        <f t="shared" si="403"/>
        <v>4.2751325601212548E-4</v>
      </c>
      <c r="P538" s="2">
        <f t="shared" si="420"/>
        <v>0.67999999999999261</v>
      </c>
      <c r="Q538" s="2">
        <f t="shared" si="421"/>
        <v>0.67999999999999261</v>
      </c>
      <c r="R538" s="2">
        <f t="shared" si="422"/>
        <v>0</v>
      </c>
      <c r="S538" s="2">
        <f t="shared" si="442"/>
        <v>-0.3445455454545458</v>
      </c>
      <c r="T538" s="2">
        <f t="shared" si="443"/>
        <v>-0.37650035000000059</v>
      </c>
      <c r="U538" s="9">
        <f t="shared" si="404"/>
        <v>0.91512676005359694</v>
      </c>
      <c r="V538" s="9">
        <f t="shared" si="405"/>
        <v>47.784135188418865</v>
      </c>
      <c r="W538" s="9">
        <f t="shared" si="406"/>
        <v>0.46994278330423023</v>
      </c>
      <c r="X538" s="9">
        <f t="shared" si="444"/>
        <v>9.887600156814013E-3</v>
      </c>
      <c r="Y538" s="9">
        <f t="shared" si="407"/>
        <v>0.89991101159858877</v>
      </c>
      <c r="AA538" s="8">
        <f t="shared" si="408"/>
        <v>5.0375184874583763</v>
      </c>
      <c r="AD538" s="7">
        <f t="shared" si="423"/>
        <v>7.3705082714116505E-3</v>
      </c>
      <c r="AE538" s="6">
        <f t="shared" si="427"/>
        <v>-2.907303381922089E-3</v>
      </c>
      <c r="AF538" s="6">
        <f t="shared" si="397"/>
        <v>5.1463627828858003E-3</v>
      </c>
      <c r="AG538" s="6">
        <f t="shared" si="398"/>
        <v>1.0273599040475152E-2</v>
      </c>
      <c r="AI538">
        <f t="shared" si="399"/>
        <v>1.656936220478053E-7</v>
      </c>
      <c r="AL538" s="7">
        <f t="shared" si="428"/>
        <v>-2.073391588876225E-2</v>
      </c>
      <c r="AM538" s="6">
        <f t="shared" si="429"/>
        <v>-4.9274089676904723E-3</v>
      </c>
      <c r="AN538" s="6">
        <f t="shared" si="424"/>
        <v>5.1007378824949792E-3</v>
      </c>
      <c r="AO538" s="6">
        <f t="shared" si="425"/>
        <v>-1.5799537791827051E-2</v>
      </c>
      <c r="AQ538">
        <f t="shared" si="426"/>
        <v>3.9373090604948141E-7</v>
      </c>
      <c r="AT538" s="7">
        <f t="shared" si="433"/>
        <v>6.5005430048210308E-3</v>
      </c>
      <c r="AU538" s="6">
        <f t="shared" si="434"/>
        <v>1.8771823953899484E-2</v>
      </c>
      <c r="AV538" s="6">
        <f t="shared" si="430"/>
        <v>5.2358193725206541E-3</v>
      </c>
      <c r="AW538" s="6">
        <f t="shared" si="431"/>
        <v>-1.1923819760660953E-2</v>
      </c>
      <c r="AY538">
        <f t="shared" si="432"/>
        <v>4.7754805196855883E-2</v>
      </c>
      <c r="BB538" s="7">
        <f t="shared" si="440"/>
        <v>1.5563246394090773E-2</v>
      </c>
      <c r="BC538" s="6">
        <f t="shared" si="441"/>
        <v>2.4399725381287971E-2</v>
      </c>
      <c r="BD538" s="6">
        <f t="shared" si="436"/>
        <v>5.2191551774183461E-3</v>
      </c>
      <c r="BE538" s="6">
        <f t="shared" si="437"/>
        <v>-8.4613105827713968E-3</v>
      </c>
      <c r="BG538">
        <f t="shared" si="438"/>
        <v>2.4099614897408816E-2</v>
      </c>
      <c r="BJ538" s="4">
        <f t="shared" si="409"/>
        <v>92.599997999999999</v>
      </c>
      <c r="BK538" s="3">
        <f t="shared" si="410"/>
        <v>7.3705082714116505E-3</v>
      </c>
      <c r="BL538" s="3"/>
      <c r="BM538" s="3">
        <f t="shared" si="411"/>
        <v>5.1463627828858003E-3</v>
      </c>
      <c r="BN538" s="3">
        <f t="shared" si="411"/>
        <v>1.0273599040475152E-2</v>
      </c>
      <c r="BO538" s="3">
        <f t="shared" si="412"/>
        <v>-2.073391588876225E-2</v>
      </c>
      <c r="BP538" s="3"/>
      <c r="BQ538" s="3">
        <f t="shared" si="413"/>
        <v>5.1007378824949792E-3</v>
      </c>
      <c r="BR538" s="3">
        <f t="shared" si="413"/>
        <v>-1.5799537791827051E-2</v>
      </c>
      <c r="BS538" s="3">
        <f t="shared" si="414"/>
        <v>6.5005430048210308E-3</v>
      </c>
      <c r="BT538" s="3"/>
      <c r="BU538" s="3">
        <f t="shared" si="415"/>
        <v>5.2358193725206541E-3</v>
      </c>
      <c r="BV538" s="3">
        <f t="shared" si="415"/>
        <v>-1.1923819760660953E-2</v>
      </c>
      <c r="BW538" s="3">
        <f t="shared" si="416"/>
        <v>1.5563246394090773E-2</v>
      </c>
      <c r="BX538" s="3"/>
      <c r="BY538" s="3">
        <f t="shared" si="417"/>
        <v>5.2191551774183461E-3</v>
      </c>
      <c r="BZ538" s="3">
        <f t="shared" si="417"/>
        <v>-8.4613105827713968E-3</v>
      </c>
    </row>
    <row r="539" spans="1:78" s="2" customFormat="1" hidden="1">
      <c r="A539" s="11">
        <v>42933</v>
      </c>
      <c r="B539">
        <v>94.110000999999997</v>
      </c>
      <c r="C539">
        <f t="shared" si="395"/>
        <v>101.239998</v>
      </c>
      <c r="D539">
        <f t="shared" si="396"/>
        <v>87.57</v>
      </c>
      <c r="E539" s="10">
        <f t="shared" si="400"/>
        <v>3.1716349874551471E-2</v>
      </c>
      <c r="F539" s="10">
        <f t="shared" si="401"/>
        <v>3.1280428324484501E-2</v>
      </c>
      <c r="G539" s="33">
        <f t="shared" si="418"/>
        <v>0.5014795233518915</v>
      </c>
      <c r="H539" s="33">
        <f t="shared" si="419"/>
        <v>0.44512829860956993</v>
      </c>
      <c r="I539" s="10">
        <f t="shared" si="402"/>
        <v>0.5014795233518915</v>
      </c>
      <c r="J539">
        <f t="shared" si="435"/>
        <v>0.44938949524905225</v>
      </c>
      <c r="K539">
        <f t="shared" si="393"/>
        <v>0.57881948831399632</v>
      </c>
      <c r="L539">
        <f t="shared" si="394"/>
        <v>-3.6198238716701644E-4</v>
      </c>
      <c r="M539">
        <f t="shared" si="439"/>
        <v>7.240706800371476E-5</v>
      </c>
      <c r="N539">
        <f t="shared" si="403"/>
        <v>3.9095050965365808E-4</v>
      </c>
      <c r="P539" s="2">
        <f t="shared" si="420"/>
        <v>1.5100029999999975</v>
      </c>
      <c r="Q539" s="2">
        <f t="shared" si="421"/>
        <v>1.5100029999999975</v>
      </c>
      <c r="R539" s="2">
        <f t="shared" si="422"/>
        <v>0</v>
      </c>
      <c r="S539" s="2">
        <f t="shared" si="442"/>
        <v>-0.34227304545454601</v>
      </c>
      <c r="T539" s="2">
        <f t="shared" si="443"/>
        <v>-0.29350055000000025</v>
      </c>
      <c r="U539" s="9">
        <f t="shared" si="404"/>
        <v>1.1661751415952908</v>
      </c>
      <c r="V539" s="9">
        <f t="shared" si="405"/>
        <v>53.835681113783586</v>
      </c>
      <c r="W539" s="9">
        <f t="shared" si="406"/>
        <v>0.41547886997594774</v>
      </c>
      <c r="X539" s="9">
        <f t="shared" si="444"/>
        <v>0.37233322019042953</v>
      </c>
      <c r="Y539" s="9">
        <f t="shared" si="407"/>
        <v>0.89664900101828615</v>
      </c>
      <c r="AA539" s="8">
        <f t="shared" si="408"/>
        <v>4.9619083167529396</v>
      </c>
      <c r="AD539" s="7">
        <f t="shared" si="423"/>
        <v>1.6175201442698395E-2</v>
      </c>
      <c r="AE539" s="6">
        <f t="shared" si="427"/>
        <v>1.1772854857055023E-2</v>
      </c>
      <c r="AF539" s="6">
        <f t="shared" si="397"/>
        <v>2.2347150428497086E-3</v>
      </c>
      <c r="AG539" s="6">
        <f t="shared" si="398"/>
        <v>4.5790501684983848E-3</v>
      </c>
      <c r="AI539">
        <f t="shared" si="399"/>
        <v>3.2916327230180671E-8</v>
      </c>
      <c r="AL539" s="7">
        <f t="shared" si="428"/>
        <v>1.0360594678854243E-2</v>
      </c>
      <c r="AM539" s="6">
        <f t="shared" si="429"/>
        <v>-6.0939357035002095E-3</v>
      </c>
      <c r="AN539" s="6">
        <f t="shared" si="424"/>
        <v>2.2316495338655356E-3</v>
      </c>
      <c r="AO539" s="6">
        <f t="shared" si="425"/>
        <v>1.6371309316238439E-2</v>
      </c>
      <c r="AQ539">
        <f t="shared" si="426"/>
        <v>4.227441147128636E-7</v>
      </c>
      <c r="AT539" s="7">
        <f t="shared" si="433"/>
        <v>1.0467987176029273E-2</v>
      </c>
      <c r="AU539" s="6">
        <f t="shared" si="434"/>
        <v>1.734684990586649E-2</v>
      </c>
      <c r="AV539" s="6">
        <f t="shared" si="430"/>
        <v>2.2671352579346324E-3</v>
      </c>
      <c r="AW539" s="6">
        <f t="shared" si="431"/>
        <v>-6.3741586967162832E-3</v>
      </c>
      <c r="AY539">
        <f t="shared" si="432"/>
        <v>1.364683737432335E-2</v>
      </c>
      <c r="BB539" s="7">
        <f t="shared" si="440"/>
        <v>3.81205339703483E-2</v>
      </c>
      <c r="BC539" s="6">
        <f t="shared" si="441"/>
        <v>2.6453774327559396E-2</v>
      </c>
      <c r="BD539" s="6">
        <f t="shared" si="436"/>
        <v>2.2755391201026215E-3</v>
      </c>
      <c r="BE539" s="6">
        <f t="shared" si="437"/>
        <v>1.2531283040867605E-2</v>
      </c>
      <c r="BG539">
        <f t="shared" si="438"/>
        <v>5.2859847790478143E-2</v>
      </c>
      <c r="BJ539" s="4">
        <f t="shared" si="409"/>
        <v>94.110000999999997</v>
      </c>
      <c r="BK539" s="3">
        <f t="shared" si="410"/>
        <v>1.6175201442698395E-2</v>
      </c>
      <c r="BL539" s="3"/>
      <c r="BM539" s="3">
        <f t="shared" si="411"/>
        <v>2.2347150428497086E-3</v>
      </c>
      <c r="BN539" s="3">
        <f t="shared" si="411"/>
        <v>4.5790501684983848E-3</v>
      </c>
      <c r="BO539" s="3">
        <f t="shared" si="412"/>
        <v>1.0360594678854243E-2</v>
      </c>
      <c r="BP539" s="3"/>
      <c r="BQ539" s="3">
        <f t="shared" si="413"/>
        <v>2.2316495338655356E-3</v>
      </c>
      <c r="BR539" s="3">
        <f t="shared" si="413"/>
        <v>1.6371309316238439E-2</v>
      </c>
      <c r="BS539" s="3">
        <f t="shared" si="414"/>
        <v>1.0467987176029273E-2</v>
      </c>
      <c r="BT539" s="3"/>
      <c r="BU539" s="3">
        <f t="shared" si="415"/>
        <v>2.2671352579346324E-3</v>
      </c>
      <c r="BV539" s="3">
        <f t="shared" si="415"/>
        <v>-6.3741586967162832E-3</v>
      </c>
      <c r="BW539" s="3">
        <f t="shared" si="416"/>
        <v>3.81205339703483E-2</v>
      </c>
      <c r="BX539" s="3"/>
      <c r="BY539" s="3">
        <f t="shared" si="417"/>
        <v>2.2755391201026215E-3</v>
      </c>
      <c r="BZ539" s="3">
        <f t="shared" si="417"/>
        <v>1.2531283040867605E-2</v>
      </c>
    </row>
    <row r="540" spans="1:78" s="2" customFormat="1" hidden="1">
      <c r="A540" s="11">
        <v>42940</v>
      </c>
      <c r="B540">
        <v>93.209998999999996</v>
      </c>
      <c r="C540">
        <f t="shared" si="395"/>
        <v>101.239998</v>
      </c>
      <c r="D540">
        <f t="shared" si="396"/>
        <v>87.57</v>
      </c>
      <c r="E540" s="10">
        <f t="shared" si="400"/>
        <v>3.5889624591388024E-2</v>
      </c>
      <c r="F540" s="10">
        <f t="shared" si="401"/>
        <v>2.7107153607647969E-2</v>
      </c>
      <c r="G540" s="33">
        <f t="shared" si="418"/>
        <v>0.56746479038588027</v>
      </c>
      <c r="H540" s="33">
        <f t="shared" si="419"/>
        <v>0.38574155827898038</v>
      </c>
      <c r="I540" s="10">
        <f t="shared" si="402"/>
        <v>0.56746479038588027</v>
      </c>
      <c r="J540">
        <f t="shared" si="435"/>
        <v>0.43753720747993718</v>
      </c>
      <c r="K540">
        <f t="shared" si="393"/>
        <v>0.57582580214223422</v>
      </c>
      <c r="L540">
        <f t="shared" si="394"/>
        <v>-3.9736920897264589E-4</v>
      </c>
      <c r="M540">
        <f t="shared" si="439"/>
        <v>-1.6596836041398971E-5</v>
      </c>
      <c r="N540">
        <f t="shared" si="403"/>
        <v>3.4269513563812222E-4</v>
      </c>
      <c r="P540" s="2">
        <f t="shared" si="420"/>
        <v>-0.90000200000000063</v>
      </c>
      <c r="Q540" s="2">
        <f t="shared" si="421"/>
        <v>0</v>
      </c>
      <c r="R540" s="2">
        <f t="shared" si="422"/>
        <v>-0.90000200000000063</v>
      </c>
      <c r="S540" s="2">
        <f t="shared" si="442"/>
        <v>-0.38318222727272783</v>
      </c>
      <c r="T540" s="2">
        <f t="shared" si="443"/>
        <v>-0.25750050000000047</v>
      </c>
      <c r="U540" s="9">
        <f t="shared" si="404"/>
        <v>1.4880834300233481</v>
      </c>
      <c r="V540" s="9">
        <f t="shared" si="405"/>
        <v>59.808421697876263</v>
      </c>
      <c r="W540" s="9">
        <f t="shared" si="406"/>
        <v>0.36172420471911365</v>
      </c>
      <c r="X540" s="9">
        <f t="shared" si="444"/>
        <v>0.73005894697171292</v>
      </c>
      <c r="Y540" s="9">
        <f t="shared" si="407"/>
        <v>0.89342946947725466</v>
      </c>
      <c r="AA540" s="8">
        <f t="shared" si="408"/>
        <v>4.893033576811944</v>
      </c>
      <c r="AD540" s="7">
        <f t="shared" si="423"/>
        <v>-9.6093201519567659E-3</v>
      </c>
      <c r="AE540" s="6">
        <f t="shared" si="427"/>
        <v>3.2829406453708148E-3</v>
      </c>
      <c r="AF540" s="6">
        <f t="shared" si="397"/>
        <v>6.5368666562152849E-3</v>
      </c>
      <c r="AG540" s="6">
        <f t="shared" si="398"/>
        <v>-1.2846691296894005E-2</v>
      </c>
      <c r="AI540">
        <f t="shared" si="399"/>
        <v>2.5908552162903004E-7</v>
      </c>
      <c r="AL540" s="7">
        <f t="shared" si="428"/>
        <v>1.3936389562153413E-2</v>
      </c>
      <c r="AM540" s="6">
        <f t="shared" si="429"/>
        <v>-4.117480715872689E-3</v>
      </c>
      <c r="AN540" s="6">
        <f t="shared" si="424"/>
        <v>6.6461062848574585E-3</v>
      </c>
      <c r="AO540" s="6">
        <f t="shared" si="425"/>
        <v>1.7929978660927229E-2</v>
      </c>
      <c r="AQ540">
        <f t="shared" si="426"/>
        <v>5.0707276779385768E-7</v>
      </c>
      <c r="AT540" s="7">
        <f t="shared" si="433"/>
        <v>6.7818441385408077E-3</v>
      </c>
      <c r="AU540" s="6">
        <f t="shared" si="434"/>
        <v>1.6083002023072879E-2</v>
      </c>
      <c r="AV540" s="6">
        <f t="shared" si="430"/>
        <v>6.6747239762654708E-3</v>
      </c>
      <c r="AW540" s="6">
        <f t="shared" si="431"/>
        <v>-8.7503529397729499E-3</v>
      </c>
      <c r="AY540">
        <f t="shared" si="432"/>
        <v>2.5718013101328818E-2</v>
      </c>
      <c r="BB540" s="7">
        <f t="shared" si="440"/>
        <v>2.531507938232562E-2</v>
      </c>
      <c r="BC540" s="6">
        <f t="shared" si="441"/>
        <v>2.7926212292611857E-2</v>
      </c>
      <c r="BD540" s="6">
        <f t="shared" si="436"/>
        <v>6.7932762514067904E-3</v>
      </c>
      <c r="BE540" s="6">
        <f t="shared" si="437"/>
        <v>-1.1840646708350354E-3</v>
      </c>
      <c r="BG540">
        <f t="shared" si="438"/>
        <v>4.7193879120393313E-4</v>
      </c>
      <c r="BJ540" s="4">
        <f t="shared" si="409"/>
        <v>93.209998999999996</v>
      </c>
      <c r="BK540" s="3">
        <f t="shared" si="410"/>
        <v>-9.6093201519567659E-3</v>
      </c>
      <c r="BL540" s="3"/>
      <c r="BM540" s="3">
        <f t="shared" si="411"/>
        <v>6.5368666562152849E-3</v>
      </c>
      <c r="BN540" s="3">
        <f t="shared" si="411"/>
        <v>-1.2846691296894005E-2</v>
      </c>
      <c r="BO540" s="3">
        <f t="shared" si="412"/>
        <v>1.3936389562153413E-2</v>
      </c>
      <c r="BP540" s="3"/>
      <c r="BQ540" s="3">
        <f t="shared" si="413"/>
        <v>6.6461062848574585E-3</v>
      </c>
      <c r="BR540" s="3">
        <f t="shared" si="413"/>
        <v>1.7929978660927229E-2</v>
      </c>
      <c r="BS540" s="3">
        <f t="shared" si="414"/>
        <v>6.7818441385408077E-3</v>
      </c>
      <c r="BT540" s="3"/>
      <c r="BU540" s="3">
        <f t="shared" si="415"/>
        <v>6.6747239762654708E-3</v>
      </c>
      <c r="BV540" s="3">
        <f t="shared" si="415"/>
        <v>-8.7503529397729499E-3</v>
      </c>
      <c r="BW540" s="3">
        <f t="shared" si="416"/>
        <v>2.531507938232562E-2</v>
      </c>
      <c r="BX540" s="3"/>
      <c r="BY540" s="3">
        <f t="shared" si="417"/>
        <v>6.7932762514067904E-3</v>
      </c>
      <c r="BZ540" s="3">
        <f t="shared" si="417"/>
        <v>-1.1840646708350354E-3</v>
      </c>
    </row>
    <row r="541" spans="1:78" s="2" customFormat="1" hidden="1">
      <c r="A541" s="11">
        <v>42947</v>
      </c>
      <c r="B541">
        <v>93.260002</v>
      </c>
      <c r="C541">
        <f t="shared" si="395"/>
        <v>101.239998</v>
      </c>
      <c r="D541">
        <f t="shared" si="396"/>
        <v>87.57</v>
      </c>
      <c r="E541" s="10">
        <f t="shared" si="400"/>
        <v>3.5656707474611381E-2</v>
      </c>
      <c r="F541" s="10">
        <f t="shared" si="401"/>
        <v>2.7340070724424587E-2</v>
      </c>
      <c r="G541" s="33">
        <f t="shared" si="418"/>
        <v>0.56378204741061222</v>
      </c>
      <c r="H541" s="33">
        <f t="shared" si="419"/>
        <v>0.38905602695672126</v>
      </c>
      <c r="I541" s="10">
        <f t="shared" si="402"/>
        <v>0.56378204741061222</v>
      </c>
      <c r="J541">
        <f t="shared" si="435"/>
        <v>0.43121942918317224</v>
      </c>
      <c r="K541">
        <f t="shared" si="393"/>
        <v>0.57323538707452348</v>
      </c>
      <c r="L541">
        <f t="shared" si="394"/>
        <v>-4.153172871308007E-4</v>
      </c>
      <c r="M541">
        <f t="shared" si="439"/>
        <v>-9.8530876899763232E-5</v>
      </c>
      <c r="N541">
        <f t="shared" si="403"/>
        <v>2.8510776920793372E-4</v>
      </c>
      <c r="P541" s="2">
        <f t="shared" si="420"/>
        <v>5.0003000000003794E-2</v>
      </c>
      <c r="Q541" s="2">
        <f t="shared" si="421"/>
        <v>5.0003000000003794E-2</v>
      </c>
      <c r="R541" s="2">
        <f t="shared" si="422"/>
        <v>0</v>
      </c>
      <c r="S541" s="2">
        <f t="shared" si="442"/>
        <v>-0.3077278636363639</v>
      </c>
      <c r="T541" s="2">
        <f t="shared" si="443"/>
        <v>-0.25750050000000047</v>
      </c>
      <c r="U541" s="9">
        <f t="shared" si="404"/>
        <v>1.1950573441075389</v>
      </c>
      <c r="V541" s="9">
        <f t="shared" si="405"/>
        <v>54.443103608002666</v>
      </c>
      <c r="W541" s="9">
        <f t="shared" si="406"/>
        <v>0.41001206752797603</v>
      </c>
      <c r="X541" s="9">
        <f t="shared" si="444"/>
        <v>0.40871361377165</v>
      </c>
      <c r="Y541" s="9">
        <f t="shared" si="407"/>
        <v>0.89632157747605512</v>
      </c>
      <c r="AA541" s="8">
        <f t="shared" si="408"/>
        <v>4.9378381819564119</v>
      </c>
      <c r="AD541" s="7">
        <f t="shared" si="423"/>
        <v>5.3631148099300208E-4</v>
      </c>
      <c r="AE541" s="6">
        <f t="shared" si="427"/>
        <v>-4.5365043354818821E-3</v>
      </c>
      <c r="AF541" s="6">
        <f t="shared" si="397"/>
        <v>2.4013198567172556E-3</v>
      </c>
      <c r="AG541" s="6">
        <f t="shared" si="398"/>
        <v>5.1143557491764823E-3</v>
      </c>
      <c r="AI541">
        <f t="shared" si="399"/>
        <v>4.1062220924857982E-8</v>
      </c>
      <c r="AL541" s="7">
        <f t="shared" si="428"/>
        <v>7.1021927717345636E-3</v>
      </c>
      <c r="AM541" s="6">
        <f t="shared" si="429"/>
        <v>2.6663152809949923E-3</v>
      </c>
      <c r="AN541" s="6">
        <f t="shared" si="424"/>
        <v>2.5876104600129506E-3</v>
      </c>
      <c r="AO541" s="6">
        <f t="shared" si="425"/>
        <v>4.4886374205414829E-3</v>
      </c>
      <c r="AQ541">
        <f t="shared" si="426"/>
        <v>3.1778968285623499E-8</v>
      </c>
      <c r="AT541" s="7">
        <f t="shared" si="433"/>
        <v>-5.5602901725897878E-3</v>
      </c>
      <c r="AU541" s="6">
        <f t="shared" si="434"/>
        <v>1.4085023751058627E-2</v>
      </c>
      <c r="AV541" s="6">
        <f t="shared" si="430"/>
        <v>2.5909658590231592E-3</v>
      </c>
      <c r="AW541" s="6">
        <f t="shared" si="431"/>
        <v>-1.9348725672610773E-2</v>
      </c>
      <c r="AY541">
        <f t="shared" si="432"/>
        <v>0.12574508156345995</v>
      </c>
      <c r="BB541" s="7">
        <f t="shared" si="440"/>
        <v>1.3494024294558586E-2</v>
      </c>
      <c r="BC541" s="6">
        <f t="shared" si="441"/>
        <v>2.927963961930451E-2</v>
      </c>
      <c r="BD541" s="6">
        <f t="shared" si="436"/>
        <v>2.64747885201697E-3</v>
      </c>
      <c r="BE541" s="6">
        <f t="shared" si="437"/>
        <v>-1.4557232630182375E-2</v>
      </c>
      <c r="BG541">
        <f t="shared" si="438"/>
        <v>7.1333325997600505E-2</v>
      </c>
      <c r="BJ541" s="4">
        <f t="shared" si="409"/>
        <v>93.260002</v>
      </c>
      <c r="BK541" s="3">
        <f t="shared" si="410"/>
        <v>5.3631148099300208E-4</v>
      </c>
      <c r="BL541" s="3"/>
      <c r="BM541" s="3">
        <f t="shared" si="411"/>
        <v>2.4013198567172556E-3</v>
      </c>
      <c r="BN541" s="3">
        <f t="shared" si="411"/>
        <v>5.1143557491764823E-3</v>
      </c>
      <c r="BO541" s="3">
        <f t="shared" si="412"/>
        <v>7.1021927717345636E-3</v>
      </c>
      <c r="BP541" s="3"/>
      <c r="BQ541" s="3">
        <f t="shared" si="413"/>
        <v>2.5876104600129506E-3</v>
      </c>
      <c r="BR541" s="3">
        <f t="shared" si="413"/>
        <v>4.4886374205414829E-3</v>
      </c>
      <c r="BS541" s="3">
        <f t="shared" si="414"/>
        <v>-5.5602901725897878E-3</v>
      </c>
      <c r="BT541" s="3"/>
      <c r="BU541" s="3">
        <f t="shared" si="415"/>
        <v>2.5909658590231592E-3</v>
      </c>
      <c r="BV541" s="3">
        <f t="shared" si="415"/>
        <v>-1.9348725672610773E-2</v>
      </c>
      <c r="BW541" s="3">
        <f t="shared" si="416"/>
        <v>1.3494024294558586E-2</v>
      </c>
      <c r="BX541" s="3"/>
      <c r="BY541" s="3">
        <f t="shared" si="417"/>
        <v>2.64747885201697E-3</v>
      </c>
      <c r="BZ541" s="3">
        <f t="shared" si="417"/>
        <v>-1.4557232630182375E-2</v>
      </c>
    </row>
    <row r="542" spans="1:78" s="2" customFormat="1" hidden="1">
      <c r="A542" s="11">
        <v>42954</v>
      </c>
      <c r="B542">
        <v>93.540001000000004</v>
      </c>
      <c r="C542">
        <f t="shared" si="395"/>
        <v>101.239998</v>
      </c>
      <c r="D542">
        <f t="shared" si="396"/>
        <v>87.57</v>
      </c>
      <c r="E542" s="10">
        <f t="shared" si="400"/>
        <v>3.4354757691352919E-2</v>
      </c>
      <c r="F542" s="10">
        <f t="shared" si="401"/>
        <v>2.8642020507683046E-2</v>
      </c>
      <c r="G542" s="33">
        <f t="shared" si="418"/>
        <v>0.54319641383931572</v>
      </c>
      <c r="H542" s="33">
        <f t="shared" si="419"/>
        <v>0.40758309717088803</v>
      </c>
      <c r="I542" s="10">
        <f t="shared" si="402"/>
        <v>0.54319641383931572</v>
      </c>
      <c r="J542">
        <f t="shared" si="435"/>
        <v>0.42344718724321462</v>
      </c>
      <c r="K542">
        <f t="shared" si="393"/>
        <v>0.57088534323324502</v>
      </c>
      <c r="L542">
        <f t="shared" si="394"/>
        <v>-4.1843216725601838E-4</v>
      </c>
      <c r="M542">
        <f t="shared" si="439"/>
        <v>-1.7129983753482985E-4</v>
      </c>
      <c r="N542">
        <f t="shared" si="403"/>
        <v>2.2241909674906971E-4</v>
      </c>
      <c r="P542" s="2">
        <f t="shared" si="420"/>
        <v>0.27999900000000366</v>
      </c>
      <c r="Q542" s="2">
        <f t="shared" si="421"/>
        <v>0.27999900000000366</v>
      </c>
      <c r="R542" s="2">
        <f t="shared" si="422"/>
        <v>0</v>
      </c>
      <c r="S542" s="2">
        <f t="shared" si="442"/>
        <v>-0.23409136363636404</v>
      </c>
      <c r="T542" s="2">
        <f t="shared" si="443"/>
        <v>-0.25750050000000047</v>
      </c>
      <c r="U542" s="9">
        <f t="shared" si="404"/>
        <v>0.90909090909090906</v>
      </c>
      <c r="V542" s="9">
        <f t="shared" si="405"/>
        <v>47.61904761904762</v>
      </c>
      <c r="W542" s="9">
        <f t="shared" si="406"/>
        <v>0.47142857142857147</v>
      </c>
      <c r="X542" s="9">
        <f t="shared" si="444"/>
        <v>0</v>
      </c>
      <c r="Y542" s="9">
        <f t="shared" si="407"/>
        <v>0.9</v>
      </c>
      <c r="AA542" s="8">
        <f t="shared" si="408"/>
        <v>4.9950981777685355</v>
      </c>
      <c r="AD542" s="7">
        <f t="shared" si="423"/>
        <v>2.9978501627577416E-3</v>
      </c>
      <c r="AE542" s="6">
        <f t="shared" si="427"/>
        <v>1.7670808218753719E-3</v>
      </c>
      <c r="AF542" s="6">
        <f t="shared" si="397"/>
        <v>5.6482392235656666E-4</v>
      </c>
      <c r="AG542" s="6">
        <f t="shared" si="398"/>
        <v>1.2102779766999618E-3</v>
      </c>
      <c r="AI542">
        <f t="shared" si="399"/>
        <v>2.2994863122212771E-9</v>
      </c>
      <c r="AL542" s="7">
        <f t="shared" si="428"/>
        <v>-6.0751585082059953E-3</v>
      </c>
      <c r="AM542" s="6">
        <f t="shared" si="429"/>
        <v>6.3310046261340555E-3</v>
      </c>
      <c r="AN542" s="6">
        <f t="shared" si="424"/>
        <v>5.8569227786942708E-4</v>
      </c>
      <c r="AO542" s="6">
        <f t="shared" si="425"/>
        <v>-1.2448510785730754E-2</v>
      </c>
      <c r="AQ542">
        <f t="shared" si="426"/>
        <v>2.4442495391554408E-7</v>
      </c>
      <c r="AT542" s="7">
        <f t="shared" si="433"/>
        <v>-1.0633872954269864E-2</v>
      </c>
      <c r="AU542" s="6">
        <f t="shared" si="434"/>
        <v>9.2275734644729889E-3</v>
      </c>
      <c r="AV542" s="6">
        <f t="shared" si="430"/>
        <v>6.1973422837923559E-4</v>
      </c>
      <c r="AW542" s="6">
        <f t="shared" si="431"/>
        <v>-1.9796683390377757E-2</v>
      </c>
      <c r="AY542">
        <f t="shared" si="432"/>
        <v>0.13163493016760189</v>
      </c>
      <c r="BB542" s="7">
        <f t="shared" si="440"/>
        <v>1.6600585939313437E-2</v>
      </c>
      <c r="BC542" s="6">
        <f t="shared" si="441"/>
        <v>2.8330196464697126E-2</v>
      </c>
      <c r="BD542" s="6">
        <f t="shared" si="436"/>
        <v>6.3231472348464993E-4</v>
      </c>
      <c r="BE542" s="6">
        <f t="shared" si="437"/>
        <v>-1.0971077296494307E-2</v>
      </c>
      <c r="BG542">
        <f t="shared" si="438"/>
        <v>4.0516635951403888E-2</v>
      </c>
      <c r="BJ542" s="4">
        <f t="shared" si="409"/>
        <v>93.540001000000004</v>
      </c>
      <c r="BK542" s="3">
        <f t="shared" si="410"/>
        <v>2.9978501627577416E-3</v>
      </c>
      <c r="BL542" s="3"/>
      <c r="BM542" s="3">
        <f t="shared" si="411"/>
        <v>5.6482392235656666E-4</v>
      </c>
      <c r="BN542" s="3">
        <f t="shared" si="411"/>
        <v>1.2102779766999618E-3</v>
      </c>
      <c r="BO542" s="3">
        <f t="shared" si="412"/>
        <v>-6.0751585082059953E-3</v>
      </c>
      <c r="BP542" s="3"/>
      <c r="BQ542" s="3">
        <f t="shared" si="413"/>
        <v>5.8569227786942708E-4</v>
      </c>
      <c r="BR542" s="3">
        <f t="shared" si="413"/>
        <v>-1.2448510785730754E-2</v>
      </c>
      <c r="BS542" s="3">
        <f t="shared" si="414"/>
        <v>-1.0633872954269864E-2</v>
      </c>
      <c r="BT542" s="3"/>
      <c r="BU542" s="3">
        <f t="shared" si="415"/>
        <v>6.1973422837923559E-4</v>
      </c>
      <c r="BV542" s="3">
        <f t="shared" si="415"/>
        <v>-1.9796683390377757E-2</v>
      </c>
      <c r="BW542" s="3">
        <f t="shared" si="416"/>
        <v>1.6600585939313437E-2</v>
      </c>
      <c r="BX542" s="3"/>
      <c r="BY542" s="3">
        <f t="shared" si="417"/>
        <v>6.3231472348464993E-4</v>
      </c>
      <c r="BZ542" s="3">
        <f t="shared" si="417"/>
        <v>-1.0971077296494307E-2</v>
      </c>
    </row>
    <row r="543" spans="1:78" s="2" customFormat="1" hidden="1">
      <c r="A543" s="11">
        <v>42961</v>
      </c>
      <c r="B543">
        <v>93.779999000000004</v>
      </c>
      <c r="C543">
        <f t="shared" si="395"/>
        <v>101.239998</v>
      </c>
      <c r="D543">
        <f t="shared" si="396"/>
        <v>87.57</v>
      </c>
      <c r="E543" s="10">
        <f t="shared" si="400"/>
        <v>3.324190413487476E-2</v>
      </c>
      <c r="F543" s="10">
        <f t="shared" si="401"/>
        <v>2.9754874064161239E-2</v>
      </c>
      <c r="G543" s="33">
        <f t="shared" si="418"/>
        <v>0.52560065413586665</v>
      </c>
      <c r="H543" s="33">
        <f t="shared" si="419"/>
        <v>0.42341928090399272</v>
      </c>
      <c r="I543" s="10">
        <f t="shared" si="402"/>
        <v>0.52560065413586665</v>
      </c>
      <c r="J543">
        <f t="shared" si="435"/>
        <v>0.42019079429914818</v>
      </c>
      <c r="K543">
        <f t="shared" si="393"/>
        <v>0.56847254394307356</v>
      </c>
      <c r="L543">
        <f t="shared" si="394"/>
        <v>-4.1205943442514353E-4</v>
      </c>
      <c r="M543">
        <f t="shared" si="439"/>
        <v>-2.3340944253330675E-4</v>
      </c>
      <c r="N543">
        <f t="shared" si="403"/>
        <v>1.607849927026531E-4</v>
      </c>
      <c r="P543" s="2">
        <f t="shared" si="420"/>
        <v>0.23999799999999993</v>
      </c>
      <c r="Q543" s="2">
        <f t="shared" si="421"/>
        <v>0.23999799999999993</v>
      </c>
      <c r="R543" s="2">
        <f t="shared" si="422"/>
        <v>0</v>
      </c>
      <c r="S543" s="2">
        <f t="shared" si="442"/>
        <v>-0.23409136363636404</v>
      </c>
      <c r="T543" s="2">
        <f t="shared" si="443"/>
        <v>-0.25700040000000046</v>
      </c>
      <c r="U543" s="9">
        <f t="shared" si="404"/>
        <v>0.9108599194256648</v>
      </c>
      <c r="V543" s="9">
        <f t="shared" si="405"/>
        <v>47.667540156446229</v>
      </c>
      <c r="W543" s="9">
        <f t="shared" si="406"/>
        <v>0.47099213859198397</v>
      </c>
      <c r="X543" s="9">
        <f t="shared" si="444"/>
        <v>2.9043665868540422E-3</v>
      </c>
      <c r="Y543" s="9">
        <f t="shared" si="407"/>
        <v>0.89997386070071839</v>
      </c>
      <c r="AA543" s="8">
        <f t="shared" si="408"/>
        <v>4.9913175785845532</v>
      </c>
      <c r="AD543" s="7">
        <f t="shared" si="423"/>
        <v>2.5624400098319252E-3</v>
      </c>
      <c r="AE543" s="6">
        <f t="shared" si="427"/>
        <v>2.7801450862948336E-3</v>
      </c>
      <c r="AF543" s="6">
        <f t="shared" si="397"/>
        <v>1.0893498696582803E-4</v>
      </c>
      <c r="AG543" s="6">
        <f t="shared" si="398"/>
        <v>-2.1560089074512245E-4</v>
      </c>
      <c r="AI543">
        <f t="shared" si="399"/>
        <v>7.29729106594823E-11</v>
      </c>
      <c r="AL543" s="7">
        <f t="shared" si="428"/>
        <v>6.0966016535827974E-3</v>
      </c>
      <c r="AM543" s="6">
        <f t="shared" si="429"/>
        <v>5.2650063698161942E-3</v>
      </c>
      <c r="AN543" s="6">
        <f t="shared" si="424"/>
        <v>9.0621751347469415E-5</v>
      </c>
      <c r="AO543" s="6">
        <f t="shared" si="425"/>
        <v>7.2583964419035366E-4</v>
      </c>
      <c r="AQ543">
        <f t="shared" si="426"/>
        <v>8.3098294807315325E-10</v>
      </c>
      <c r="AT543" s="7">
        <f t="shared" si="433"/>
        <v>6.8478761804803443E-3</v>
      </c>
      <c r="AU543" s="6">
        <f t="shared" si="434"/>
        <v>4.7486519349815215E-3</v>
      </c>
      <c r="AV543" s="6">
        <f t="shared" si="430"/>
        <v>1.0970940259742701E-4</v>
      </c>
      <c r="AW543" s="6">
        <f t="shared" si="431"/>
        <v>2.1363126858071199E-3</v>
      </c>
      <c r="AY543">
        <f t="shared" si="432"/>
        <v>1.5329073667700965E-3</v>
      </c>
      <c r="BB543" s="7">
        <f t="shared" si="440"/>
        <v>6.9552686776553126E-3</v>
      </c>
      <c r="BC543" s="6">
        <f t="shared" si="441"/>
        <v>2.5063320089333988E-2</v>
      </c>
      <c r="BD543" s="6">
        <f t="shared" si="436"/>
        <v>1.1145390482740502E-4</v>
      </c>
      <c r="BE543" s="6">
        <f t="shared" si="437"/>
        <v>-1.7523066221927071E-2</v>
      </c>
      <c r="BG543">
        <f t="shared" si="438"/>
        <v>0.10336060290232936</v>
      </c>
      <c r="BJ543" s="4">
        <f t="shared" si="409"/>
        <v>93.779999000000004</v>
      </c>
      <c r="BK543" s="3">
        <f t="shared" si="410"/>
        <v>2.5624400098319252E-3</v>
      </c>
      <c r="BL543" s="3"/>
      <c r="BM543" s="3">
        <f t="shared" si="411"/>
        <v>1.0893498696582803E-4</v>
      </c>
      <c r="BN543" s="3">
        <f t="shared" si="411"/>
        <v>-2.1560089074512245E-4</v>
      </c>
      <c r="BO543" s="3">
        <f t="shared" si="412"/>
        <v>6.0966016535827974E-3</v>
      </c>
      <c r="BP543" s="3"/>
      <c r="BQ543" s="3">
        <f t="shared" si="413"/>
        <v>9.0621751347469415E-5</v>
      </c>
      <c r="BR543" s="3">
        <f t="shared" si="413"/>
        <v>7.2583964419035366E-4</v>
      </c>
      <c r="BS543" s="3">
        <f t="shared" si="414"/>
        <v>6.8478761804803443E-3</v>
      </c>
      <c r="BT543" s="3"/>
      <c r="BU543" s="3">
        <f t="shared" si="415"/>
        <v>1.0970940259742701E-4</v>
      </c>
      <c r="BV543" s="3">
        <f t="shared" si="415"/>
        <v>2.1363126858071199E-3</v>
      </c>
      <c r="BW543" s="3">
        <f t="shared" si="416"/>
        <v>6.9552686776553126E-3</v>
      </c>
      <c r="BX543" s="3"/>
      <c r="BY543" s="3">
        <f t="shared" si="417"/>
        <v>1.1145390482740502E-4</v>
      </c>
      <c r="BZ543" s="3">
        <f t="shared" si="417"/>
        <v>-1.7523066221927071E-2</v>
      </c>
    </row>
    <row r="544" spans="1:78" s="2" customFormat="1" hidden="1">
      <c r="A544" s="11">
        <v>42968</v>
      </c>
      <c r="B544">
        <v>94.360000999999997</v>
      </c>
      <c r="C544">
        <f t="shared" si="395"/>
        <v>101.239998</v>
      </c>
      <c r="D544">
        <f t="shared" si="396"/>
        <v>87.57</v>
      </c>
      <c r="E544" s="10">
        <f t="shared" si="400"/>
        <v>3.0564191090627569E-2</v>
      </c>
      <c r="F544" s="10">
        <f t="shared" si="401"/>
        <v>3.2432587108408413E-2</v>
      </c>
      <c r="G544" s="33">
        <f t="shared" si="418"/>
        <v>0.48326229343504484</v>
      </c>
      <c r="H544" s="33">
        <f t="shared" si="419"/>
        <v>0.4615238055347321</v>
      </c>
      <c r="I544" s="10">
        <f t="shared" si="402"/>
        <v>0.48326229343504484</v>
      </c>
      <c r="J544">
        <f t="shared" si="435"/>
        <v>0.41127451779466501</v>
      </c>
      <c r="K544">
        <f t="shared" si="393"/>
        <v>0.56571890573911754</v>
      </c>
      <c r="L544">
        <f t="shared" si="394"/>
        <v>-4.0240698682971854E-4</v>
      </c>
      <c r="M544">
        <f t="shared" si="439"/>
        <v>-2.842691722767066E-4</v>
      </c>
      <c r="N544">
        <f t="shared" si="403"/>
        <v>1.0632403309771075E-4</v>
      </c>
      <c r="P544" s="2">
        <f t="shared" si="420"/>
        <v>0.58000199999999325</v>
      </c>
      <c r="Q544" s="2">
        <f t="shared" si="421"/>
        <v>0.58000199999999325</v>
      </c>
      <c r="R544" s="2">
        <f t="shared" si="422"/>
        <v>0</v>
      </c>
      <c r="S544" s="2">
        <f t="shared" si="442"/>
        <v>-0.23409136363636404</v>
      </c>
      <c r="T544" s="2">
        <f t="shared" si="443"/>
        <v>-0.25550045000000027</v>
      </c>
      <c r="U544" s="9">
        <f t="shared" si="404"/>
        <v>0.91620724596126468</v>
      </c>
      <c r="V544" s="9">
        <f t="shared" si="405"/>
        <v>47.813577988097506</v>
      </c>
      <c r="W544" s="9">
        <f t="shared" si="406"/>
        <v>0.46967779810712246</v>
      </c>
      <c r="X544" s="9">
        <f t="shared" si="444"/>
        <v>1.5959012152048074E-2</v>
      </c>
      <c r="Y544" s="9">
        <f t="shared" si="407"/>
        <v>0.89985636889063159</v>
      </c>
      <c r="AA544" s="8">
        <f t="shared" si="408"/>
        <v>4.9809150088255167</v>
      </c>
      <c r="AD544" s="7">
        <f t="shared" si="423"/>
        <v>6.1656621389992129E-3</v>
      </c>
      <c r="AE544" s="6">
        <f t="shared" si="427"/>
        <v>4.3640510744155691E-3</v>
      </c>
      <c r="AF544" s="6">
        <f t="shared" si="397"/>
        <v>9.0268685176272002E-4</v>
      </c>
      <c r="AG544" s="6">
        <f t="shared" si="398"/>
        <v>1.8107063275114898E-3</v>
      </c>
      <c r="AI544">
        <f t="shared" si="399"/>
        <v>5.147028892449209E-9</v>
      </c>
      <c r="AL544" s="7">
        <f t="shared" si="428"/>
        <v>1.1725952311589153E-2</v>
      </c>
      <c r="AM544" s="6">
        <f t="shared" si="429"/>
        <v>4.7123970571751293E-3</v>
      </c>
      <c r="AN544" s="6">
        <f t="shared" si="424"/>
        <v>8.4735185521139908E-4</v>
      </c>
      <c r="AO544" s="6">
        <f t="shared" si="425"/>
        <v>6.972445136040323E-3</v>
      </c>
      <c r="AQ544">
        <f t="shared" si="426"/>
        <v>7.6679796806139371E-8</v>
      </c>
      <c r="AT544" s="7">
        <f t="shared" si="433"/>
        <v>2.6198653354735518E-2</v>
      </c>
      <c r="AU544" s="6">
        <f t="shared" si="434"/>
        <v>4.9530079973949433E-3</v>
      </c>
      <c r="AV544" s="6">
        <f t="shared" si="430"/>
        <v>9.1236434560329656E-4</v>
      </c>
      <c r="AW544" s="6">
        <f t="shared" si="431"/>
        <v>2.130839539250802E-2</v>
      </c>
      <c r="AY544">
        <f t="shared" si="432"/>
        <v>0.15250629350694103</v>
      </c>
      <c r="BB544" s="7">
        <f t="shared" si="440"/>
        <v>1.9044107931123024E-2</v>
      </c>
      <c r="BC544" s="6">
        <f t="shared" si="441"/>
        <v>2.2739143620335009E-2</v>
      </c>
      <c r="BD544" s="6">
        <f t="shared" si="436"/>
        <v>9.1629292576362849E-4</v>
      </c>
      <c r="BE544" s="6">
        <f t="shared" si="437"/>
        <v>-3.310693461352314E-3</v>
      </c>
      <c r="BG544">
        <f t="shared" si="438"/>
        <v>3.6895446601252213E-3</v>
      </c>
      <c r="BJ544" s="4">
        <f t="shared" si="409"/>
        <v>94.360000999999997</v>
      </c>
      <c r="BK544" s="3">
        <f t="shared" si="410"/>
        <v>6.1656621389992129E-3</v>
      </c>
      <c r="BL544" s="3"/>
      <c r="BM544" s="3">
        <f t="shared" si="411"/>
        <v>9.0268685176272002E-4</v>
      </c>
      <c r="BN544" s="3">
        <f t="shared" si="411"/>
        <v>1.8107063275114898E-3</v>
      </c>
      <c r="BO544" s="3">
        <f t="shared" si="412"/>
        <v>1.1725952311589153E-2</v>
      </c>
      <c r="BP544" s="3"/>
      <c r="BQ544" s="3">
        <f t="shared" si="413"/>
        <v>8.4735185521139908E-4</v>
      </c>
      <c r="BR544" s="3">
        <f t="shared" si="413"/>
        <v>6.972445136040323E-3</v>
      </c>
      <c r="BS544" s="3">
        <f t="shared" si="414"/>
        <v>2.6198653354735518E-2</v>
      </c>
      <c r="BT544" s="3"/>
      <c r="BU544" s="3">
        <f t="shared" si="415"/>
        <v>9.1236434560329656E-4</v>
      </c>
      <c r="BV544" s="3">
        <f t="shared" si="415"/>
        <v>2.130839539250802E-2</v>
      </c>
      <c r="BW544" s="3">
        <f t="shared" si="416"/>
        <v>1.9044107931123024E-2</v>
      </c>
      <c r="BX544" s="3"/>
      <c r="BY544" s="3">
        <f t="shared" si="417"/>
        <v>9.1629292576362849E-4</v>
      </c>
      <c r="BZ544" s="3">
        <f t="shared" si="417"/>
        <v>-3.310693461352314E-3</v>
      </c>
    </row>
    <row r="545" spans="1:78" s="2" customFormat="1" hidden="1">
      <c r="A545" s="11">
        <v>42975</v>
      </c>
      <c r="B545">
        <v>93.900002000000001</v>
      </c>
      <c r="C545">
        <f t="shared" si="395"/>
        <v>100.44000200000001</v>
      </c>
      <c r="D545">
        <f t="shared" si="396"/>
        <v>87.57</v>
      </c>
      <c r="E545" s="10">
        <f t="shared" si="400"/>
        <v>2.9241111172464362E-2</v>
      </c>
      <c r="F545" s="10">
        <f t="shared" si="401"/>
        <v>3.0310251808582791E-2</v>
      </c>
      <c r="G545" s="33">
        <f t="shared" si="418"/>
        <v>0.46234256309592031</v>
      </c>
      <c r="H545" s="33">
        <f t="shared" si="419"/>
        <v>0.43132244475761811</v>
      </c>
      <c r="I545" s="10">
        <f t="shared" si="402"/>
        <v>0.46234256309592031</v>
      </c>
      <c r="J545">
        <f t="shared" si="435"/>
        <v>0.40696146613285056</v>
      </c>
      <c r="K545">
        <f t="shared" si="393"/>
        <v>0.56254746345924278</v>
      </c>
      <c r="L545">
        <f t="shared" si="394"/>
        <v>-3.9592223430447794E-4</v>
      </c>
      <c r="M545">
        <f t="shared" si="439"/>
        <v>-3.2436837409973986E-4</v>
      </c>
      <c r="N545">
        <f t="shared" si="403"/>
        <v>6.4398474184264285E-5</v>
      </c>
      <c r="P545" s="2">
        <f t="shared" si="420"/>
        <v>-0.45999899999999627</v>
      </c>
      <c r="Q545" s="2">
        <f t="shared" si="421"/>
        <v>0</v>
      </c>
      <c r="R545" s="2">
        <f t="shared" si="422"/>
        <v>-0.45999899999999627</v>
      </c>
      <c r="S545" s="2">
        <f t="shared" si="442"/>
        <v>-0.25454577272727297</v>
      </c>
      <c r="T545" s="2">
        <f t="shared" si="443"/>
        <v>-0.27850040000000009</v>
      </c>
      <c r="U545" s="9">
        <f t="shared" si="404"/>
        <v>0.91398709921879062</v>
      </c>
      <c r="V545" s="9">
        <f t="shared" si="405"/>
        <v>47.753043873275942</v>
      </c>
      <c r="W545" s="9">
        <f t="shared" si="406"/>
        <v>0.4702226051405165</v>
      </c>
      <c r="X545" s="9">
        <f t="shared" si="444"/>
        <v>1.0992874068985692E-2</v>
      </c>
      <c r="Y545" s="9">
        <f t="shared" si="407"/>
        <v>0.89990106413337922</v>
      </c>
      <c r="AA545" s="8">
        <f t="shared" si="408"/>
        <v>4.9771495338809313</v>
      </c>
      <c r="AD545" s="7">
        <f t="shared" si="423"/>
        <v>-4.8868576237136082E-3</v>
      </c>
      <c r="AE545" s="6">
        <f t="shared" si="427"/>
        <v>6.3940225764280234E-4</v>
      </c>
      <c r="AF545" s="6">
        <f t="shared" si="397"/>
        <v>2.7652203935547826E-3</v>
      </c>
      <c r="AG545" s="6">
        <f t="shared" si="398"/>
        <v>-5.5257765056761594E-3</v>
      </c>
      <c r="AI545">
        <f t="shared" si="399"/>
        <v>4.7934389310333786E-8</v>
      </c>
      <c r="AL545" s="7">
        <f t="shared" si="428"/>
        <v>3.8412445251177754E-3</v>
      </c>
      <c r="AM545" s="6">
        <f t="shared" si="429"/>
        <v>3.8971599955209329E-3</v>
      </c>
      <c r="AN545" s="6">
        <f t="shared" si="424"/>
        <v>2.7730943660953648E-3</v>
      </c>
      <c r="AO545" s="6">
        <f t="shared" si="425"/>
        <v>-4.1911994506739492E-5</v>
      </c>
      <c r="AQ545">
        <f t="shared" si="426"/>
        <v>2.7706865670866897E-12</v>
      </c>
      <c r="AT545" s="7">
        <f t="shared" si="433"/>
        <v>1.3941287459610315E-2</v>
      </c>
      <c r="AU545" s="6">
        <f t="shared" si="434"/>
        <v>6.8180035234197047E-3</v>
      </c>
      <c r="AV545" s="6">
        <f t="shared" si="430"/>
        <v>2.7966445582282193E-3</v>
      </c>
      <c r="AW545" s="6">
        <f t="shared" si="431"/>
        <v>7.2049899863462392E-3</v>
      </c>
      <c r="AY545">
        <f t="shared" si="432"/>
        <v>1.7436247925905892E-2</v>
      </c>
      <c r="BB545" s="7">
        <f t="shared" si="440"/>
        <v>1.2788045152857281E-3</v>
      </c>
      <c r="BC545" s="6">
        <f t="shared" si="441"/>
        <v>2.0536706307502772E-2</v>
      </c>
      <c r="BD545" s="6">
        <f t="shared" si="436"/>
        <v>2.8002710153505702E-3</v>
      </c>
      <c r="BE545" s="6">
        <f t="shared" si="437"/>
        <v>-1.8985515534490519E-2</v>
      </c>
      <c r="BG545">
        <f t="shared" si="438"/>
        <v>0.12133319072451877</v>
      </c>
      <c r="BJ545" s="4">
        <f t="shared" si="409"/>
        <v>93.900002000000001</v>
      </c>
      <c r="BK545" s="3">
        <f t="shared" si="410"/>
        <v>-4.8868576237136082E-3</v>
      </c>
      <c r="BL545" s="3"/>
      <c r="BM545" s="3">
        <f t="shared" si="411"/>
        <v>2.7652203935547826E-3</v>
      </c>
      <c r="BN545" s="3">
        <f t="shared" si="411"/>
        <v>-5.5257765056761594E-3</v>
      </c>
      <c r="BO545" s="3">
        <f t="shared" si="412"/>
        <v>3.8412445251177754E-3</v>
      </c>
      <c r="BP545" s="3"/>
      <c r="BQ545" s="3">
        <f t="shared" si="413"/>
        <v>2.7730943660953648E-3</v>
      </c>
      <c r="BR545" s="3">
        <f t="shared" si="413"/>
        <v>-4.1911994506739492E-5</v>
      </c>
      <c r="BS545" s="3">
        <f t="shared" si="414"/>
        <v>1.3941287459610315E-2</v>
      </c>
      <c r="BT545" s="3"/>
      <c r="BU545" s="3">
        <f t="shared" si="415"/>
        <v>2.7966445582282193E-3</v>
      </c>
      <c r="BV545" s="3">
        <f t="shared" si="415"/>
        <v>7.2049899863462392E-3</v>
      </c>
      <c r="BW545" s="3">
        <f t="shared" si="416"/>
        <v>1.2788045152857281E-3</v>
      </c>
      <c r="BX545" s="3"/>
      <c r="BY545" s="3">
        <f t="shared" si="417"/>
        <v>2.8002710153505702E-3</v>
      </c>
      <c r="BZ545" s="3">
        <f t="shared" si="417"/>
        <v>-1.8985515534490519E-2</v>
      </c>
    </row>
    <row r="546" spans="1:78" s="2" customFormat="1" hidden="1">
      <c r="A546" s="11">
        <v>42982</v>
      </c>
      <c r="B546">
        <v>94.919998000000007</v>
      </c>
      <c r="C546">
        <f t="shared" si="395"/>
        <v>100.44000200000001</v>
      </c>
      <c r="D546">
        <f t="shared" si="396"/>
        <v>87.57</v>
      </c>
      <c r="E546" s="10">
        <f t="shared" si="400"/>
        <v>2.4548992294170211E-2</v>
      </c>
      <c r="F546" s="10">
        <f t="shared" si="401"/>
        <v>3.5002370686876956E-2</v>
      </c>
      <c r="G546" s="33">
        <f t="shared" si="418"/>
        <v>0.38815364955750076</v>
      </c>
      <c r="H546" s="33">
        <f t="shared" si="419"/>
        <v>0.49809246694219583</v>
      </c>
      <c r="I546" s="10">
        <f t="shared" si="402"/>
        <v>0.49809246694219583</v>
      </c>
      <c r="J546">
        <f t="shared" si="435"/>
        <v>0.40865174599992582</v>
      </c>
      <c r="K546">
        <f t="shared" si="393"/>
        <v>0.55895033318190268</v>
      </c>
      <c r="L546">
        <f t="shared" si="394"/>
        <v>-3.9705445871205606E-4</v>
      </c>
      <c r="M546">
        <f t="shared" si="439"/>
        <v>-3.5500645625716193E-4</v>
      </c>
      <c r="N546">
        <f t="shared" si="403"/>
        <v>3.7843202209404721E-5</v>
      </c>
      <c r="P546" s="2">
        <f t="shared" si="420"/>
        <v>1.0199960000000061</v>
      </c>
      <c r="Q546" s="2">
        <f t="shared" si="421"/>
        <v>1.0199960000000061</v>
      </c>
      <c r="R546" s="2">
        <f t="shared" si="422"/>
        <v>0</v>
      </c>
      <c r="S546" s="2">
        <f t="shared" si="442"/>
        <v>-0.25318218181818186</v>
      </c>
      <c r="T546" s="2">
        <f t="shared" si="443"/>
        <v>-0.27850040000000009</v>
      </c>
      <c r="U546" s="9">
        <f t="shared" si="404"/>
        <v>0.90909090909090895</v>
      </c>
      <c r="V546" s="9">
        <f t="shared" si="405"/>
        <v>47.619047619047613</v>
      </c>
      <c r="W546" s="9">
        <f t="shared" si="406"/>
        <v>0.47142857142857147</v>
      </c>
      <c r="X546" s="9">
        <f t="shared" si="444"/>
        <v>0</v>
      </c>
      <c r="Y546" s="9">
        <f t="shared" si="407"/>
        <v>0.9</v>
      </c>
      <c r="AA546" s="8">
        <f t="shared" si="408"/>
        <v>4.980118160630707</v>
      </c>
      <c r="AD546" s="7">
        <f t="shared" si="423"/>
        <v>1.080400298371611E-2</v>
      </c>
      <c r="AE546" s="6">
        <f t="shared" si="427"/>
        <v>2.9585726800012511E-3</v>
      </c>
      <c r="AF546" s="6">
        <f t="shared" si="397"/>
        <v>3.909772295869399E-3</v>
      </c>
      <c r="AG546" s="6">
        <f t="shared" si="398"/>
        <v>7.8436656595266101E-3</v>
      </c>
      <c r="AI546">
        <f t="shared" si="399"/>
        <v>9.6582560405709595E-8</v>
      </c>
      <c r="AL546" s="7">
        <f t="shared" si="428"/>
        <v>1.2082807499001882E-2</v>
      </c>
      <c r="AM546" s="6">
        <f t="shared" si="429"/>
        <v>8.4366514973229015E-3</v>
      </c>
      <c r="AN546" s="6">
        <f t="shared" si="424"/>
        <v>3.93153665469783E-3</v>
      </c>
      <c r="AO546" s="6">
        <f t="shared" si="425"/>
        <v>3.6650859905570394E-3</v>
      </c>
      <c r="AQ546">
        <f t="shared" si="426"/>
        <v>2.1187468956115888E-8</v>
      </c>
      <c r="AT546" s="7">
        <f t="shared" si="433"/>
        <v>8.5700890006277716E-3</v>
      </c>
      <c r="AU546" s="6">
        <f t="shared" si="434"/>
        <v>7.0766967728955474E-3</v>
      </c>
      <c r="AV546" s="6">
        <f t="shared" si="430"/>
        <v>3.8437524579554658E-3</v>
      </c>
      <c r="AW546" s="6">
        <f t="shared" si="431"/>
        <v>1.4674212635026676E-3</v>
      </c>
      <c r="AY546">
        <f t="shared" si="432"/>
        <v>7.2326240016733342E-4</v>
      </c>
      <c r="BB546" s="7">
        <f t="shared" si="440"/>
        <v>4.0113745545640464E-3</v>
      </c>
      <c r="BC546" s="6">
        <f t="shared" si="441"/>
        <v>1.7479522865926505E-2</v>
      </c>
      <c r="BD546" s="6">
        <f t="shared" si="436"/>
        <v>3.9623238093957069E-3</v>
      </c>
      <c r="BE546" s="6">
        <f t="shared" si="437"/>
        <v>-1.3293417403836105E-2</v>
      </c>
      <c r="BG546">
        <f t="shared" si="438"/>
        <v>5.9485088557136072E-2</v>
      </c>
      <c r="BJ546" s="4">
        <f t="shared" si="409"/>
        <v>94.919998000000007</v>
      </c>
      <c r="BK546" s="3">
        <f t="shared" si="410"/>
        <v>1.080400298371611E-2</v>
      </c>
      <c r="BL546" s="3"/>
      <c r="BM546" s="3">
        <f t="shared" si="411"/>
        <v>3.909772295869399E-3</v>
      </c>
      <c r="BN546" s="3">
        <f t="shared" si="411"/>
        <v>7.8436656595266101E-3</v>
      </c>
      <c r="BO546" s="3">
        <f t="shared" si="412"/>
        <v>1.2082807499001882E-2</v>
      </c>
      <c r="BP546" s="3"/>
      <c r="BQ546" s="3">
        <f t="shared" si="413"/>
        <v>3.93153665469783E-3</v>
      </c>
      <c r="BR546" s="3">
        <f t="shared" si="413"/>
        <v>3.6650859905570394E-3</v>
      </c>
      <c r="BS546" s="3">
        <f t="shared" si="414"/>
        <v>8.5700890006277716E-3</v>
      </c>
      <c r="BT546" s="3"/>
      <c r="BU546" s="3">
        <f t="shared" si="415"/>
        <v>3.8437524579554658E-3</v>
      </c>
      <c r="BV546" s="3">
        <f t="shared" si="415"/>
        <v>1.4674212635026676E-3</v>
      </c>
      <c r="BW546" s="3">
        <f t="shared" si="416"/>
        <v>4.0113745545640464E-3</v>
      </c>
      <c r="BX546" s="3"/>
      <c r="BY546" s="3">
        <f t="shared" si="417"/>
        <v>3.9623238093957069E-3</v>
      </c>
      <c r="BZ546" s="3">
        <f t="shared" si="417"/>
        <v>-1.3293417403836105E-2</v>
      </c>
    </row>
    <row r="547" spans="1:78" s="2" customFormat="1" hidden="1">
      <c r="A547" s="11">
        <v>42989</v>
      </c>
      <c r="B547">
        <v>94.099997999999999</v>
      </c>
      <c r="C547">
        <f t="shared" si="395"/>
        <v>100.44000200000001</v>
      </c>
      <c r="D547">
        <f t="shared" si="396"/>
        <v>87.57</v>
      </c>
      <c r="E547" s="10">
        <f t="shared" si="400"/>
        <v>2.8317098491955524E-2</v>
      </c>
      <c r="F547" s="10">
        <f t="shared" si="401"/>
        <v>3.1234264489091598E-2</v>
      </c>
      <c r="G547" s="33">
        <f t="shared" si="418"/>
        <v>0.44773263980949329</v>
      </c>
      <c r="H547" s="33">
        <f t="shared" si="419"/>
        <v>0.44447137571540196</v>
      </c>
      <c r="I547" s="10">
        <f t="shared" si="402"/>
        <v>0.44773263980949329</v>
      </c>
      <c r="J547">
        <f t="shared" si="435"/>
        <v>0.40013645044217139</v>
      </c>
      <c r="K547">
        <f t="shared" si="393"/>
        <v>0.55477804030068245</v>
      </c>
      <c r="L547">
        <f t="shared" si="394"/>
        <v>-4.0788092257251736E-4</v>
      </c>
      <c r="M547">
        <f t="shared" si="439"/>
        <v>-3.7793360705104962E-4</v>
      </c>
      <c r="N547">
        <f t="shared" si="403"/>
        <v>2.6952583969320961E-5</v>
      </c>
      <c r="P547" s="2">
        <f t="shared" si="420"/>
        <v>-0.82000000000000739</v>
      </c>
      <c r="Q547" s="2">
        <f t="shared" si="421"/>
        <v>0</v>
      </c>
      <c r="R547" s="2">
        <f t="shared" si="422"/>
        <v>-0.82000000000000739</v>
      </c>
      <c r="S547" s="2">
        <f t="shared" si="442"/>
        <v>-0.29045490909090949</v>
      </c>
      <c r="T547" s="2">
        <f t="shared" si="443"/>
        <v>-0.29700015000000091</v>
      </c>
      <c r="U547" s="9">
        <f t="shared" si="404"/>
        <v>0.97796216295146177</v>
      </c>
      <c r="V547" s="9">
        <f t="shared" si="405"/>
        <v>49.442915606240568</v>
      </c>
      <c r="W547" s="9">
        <f t="shared" si="406"/>
        <v>0.45501375954383494</v>
      </c>
      <c r="X547" s="9">
        <f t="shared" si="444"/>
        <v>0.14962769830493391</v>
      </c>
      <c r="Y547" s="9">
        <f t="shared" si="407"/>
        <v>0.89865335071525565</v>
      </c>
      <c r="AA547" s="8">
        <f t="shared" si="408"/>
        <v>4.9538305132852312</v>
      </c>
      <c r="AD547" s="7">
        <f t="shared" si="423"/>
        <v>-8.6763851598389841E-3</v>
      </c>
      <c r="AE547" s="6">
        <f t="shared" si="427"/>
        <v>1.0638089119385631E-3</v>
      </c>
      <c r="AF547" s="6">
        <f t="shared" si="397"/>
        <v>4.8959403490732587E-3</v>
      </c>
      <c r="AG547" s="6">
        <f t="shared" si="398"/>
        <v>-9.7345787364344852E-3</v>
      </c>
      <c r="AI547">
        <f t="shared" si="399"/>
        <v>1.4876298771717806E-7</v>
      </c>
      <c r="AL547" s="7">
        <f t="shared" si="428"/>
        <v>-2.7592397998364554E-3</v>
      </c>
      <c r="AM547" s="6">
        <f t="shared" si="429"/>
        <v>6.222691133968089E-3</v>
      </c>
      <c r="AN547" s="6">
        <f t="shared" si="424"/>
        <v>4.8967237283231522E-3</v>
      </c>
      <c r="AO547" s="6">
        <f t="shared" si="425"/>
        <v>-8.9480940885727136E-3</v>
      </c>
      <c r="AQ547">
        <f t="shared" si="426"/>
        <v>1.2629083252042578E-7</v>
      </c>
      <c r="AT547" s="7">
        <f t="shared" si="433"/>
        <v>9.5030239927456767E-3</v>
      </c>
      <c r="AU547" s="6">
        <f t="shared" si="434"/>
        <v>6.9560763749850979E-3</v>
      </c>
      <c r="AV547" s="6">
        <f t="shared" si="430"/>
        <v>4.5583198903718352E-3</v>
      </c>
      <c r="AW547" s="6">
        <f t="shared" si="431"/>
        <v>2.4605169553025353E-3</v>
      </c>
      <c r="AY547">
        <f t="shared" si="432"/>
        <v>2.0334757454579105E-3</v>
      </c>
      <c r="BB547" s="7">
        <f t="shared" si="440"/>
        <v>1.0254298519643193E-2</v>
      </c>
      <c r="BC547" s="6">
        <f t="shared" si="441"/>
        <v>1.4242194538073715E-2</v>
      </c>
      <c r="BD547" s="6">
        <f t="shared" si="436"/>
        <v>4.945576951389744E-3</v>
      </c>
      <c r="BE547" s="6">
        <f t="shared" si="437"/>
        <v>-3.7705301477043342E-3</v>
      </c>
      <c r="BG547">
        <f t="shared" si="438"/>
        <v>4.7856360215657772E-3</v>
      </c>
      <c r="BJ547" s="4">
        <f t="shared" si="409"/>
        <v>94.099997999999999</v>
      </c>
      <c r="BK547" s="3">
        <f t="shared" si="410"/>
        <v>-8.6763851598389841E-3</v>
      </c>
      <c r="BL547" s="3"/>
      <c r="BM547" s="3">
        <f t="shared" si="411"/>
        <v>4.8959403490732587E-3</v>
      </c>
      <c r="BN547" s="3">
        <f t="shared" si="411"/>
        <v>-9.7345787364344852E-3</v>
      </c>
      <c r="BO547" s="3">
        <f t="shared" si="412"/>
        <v>-2.7592397998364554E-3</v>
      </c>
      <c r="BP547" s="3"/>
      <c r="BQ547" s="3">
        <f t="shared" si="413"/>
        <v>4.8967237283231522E-3</v>
      </c>
      <c r="BR547" s="3">
        <f t="shared" si="413"/>
        <v>-8.9480940885727136E-3</v>
      </c>
      <c r="BS547" s="3">
        <f t="shared" si="414"/>
        <v>9.5030239927456767E-3</v>
      </c>
      <c r="BT547" s="3"/>
      <c r="BU547" s="3">
        <f t="shared" si="415"/>
        <v>4.5583198903718352E-3</v>
      </c>
      <c r="BV547" s="3">
        <f t="shared" si="415"/>
        <v>2.4605169553025353E-3</v>
      </c>
      <c r="BW547" s="3">
        <f t="shared" si="416"/>
        <v>1.0254298519643193E-2</v>
      </c>
      <c r="BX547" s="3"/>
      <c r="BY547" s="3">
        <f t="shared" si="417"/>
        <v>4.945576951389744E-3</v>
      </c>
      <c r="BZ547" s="3">
        <f t="shared" si="417"/>
        <v>-3.7705301477043342E-3</v>
      </c>
    </row>
    <row r="548" spans="1:78" s="2" customFormat="1" hidden="1">
      <c r="A548" s="11">
        <v>42996</v>
      </c>
      <c r="B548">
        <v>93.970000999999996</v>
      </c>
      <c r="C548">
        <f t="shared" si="395"/>
        <v>99.709998999999996</v>
      </c>
      <c r="D548">
        <f t="shared" si="396"/>
        <v>87.57</v>
      </c>
      <c r="E548" s="10">
        <f t="shared" si="400"/>
        <v>2.5749480423263877E-2</v>
      </c>
      <c r="F548" s="10">
        <f t="shared" si="401"/>
        <v>3.0633881769301083E-2</v>
      </c>
      <c r="G548" s="33">
        <f t="shared" si="418"/>
        <v>0.40713503351715191</v>
      </c>
      <c r="H548" s="33">
        <f t="shared" si="419"/>
        <v>0.43592777983485087</v>
      </c>
      <c r="I548" s="10">
        <f t="shared" si="402"/>
        <v>0.43592777983485087</v>
      </c>
      <c r="J548">
        <f t="shared" si="435"/>
        <v>0.38464312825055358</v>
      </c>
      <c r="K548">
        <f t="shared" si="393"/>
        <v>0.54986211009420283</v>
      </c>
      <c r="L548">
        <f t="shared" si="394"/>
        <v>-4.3174762131364518E-4</v>
      </c>
      <c r="M548">
        <f t="shared" si="439"/>
        <v>-3.953905479630576E-4</v>
      </c>
      <c r="N548">
        <f t="shared" si="403"/>
        <v>3.2721366015528826E-5</v>
      </c>
      <c r="P548" s="2">
        <f t="shared" si="420"/>
        <v>-0.12999700000000303</v>
      </c>
      <c r="Q548" s="2">
        <f t="shared" si="421"/>
        <v>0</v>
      </c>
      <c r="R548" s="2">
        <f t="shared" si="422"/>
        <v>-0.12999700000000303</v>
      </c>
      <c r="S548" s="2">
        <f t="shared" si="442"/>
        <v>-0.29636386363636419</v>
      </c>
      <c r="T548" s="2">
        <f t="shared" si="443"/>
        <v>-0.27449990000000069</v>
      </c>
      <c r="U548" s="9">
        <f t="shared" si="404"/>
        <v>1.0796501697682348</v>
      </c>
      <c r="V548" s="9">
        <f t="shared" si="405"/>
        <v>51.914989620035747</v>
      </c>
      <c r="W548" s="9">
        <f t="shared" si="406"/>
        <v>0.43276509341967834</v>
      </c>
      <c r="X548" s="9">
        <f t="shared" si="444"/>
        <v>0.35243335492095729</v>
      </c>
      <c r="Y548" s="9">
        <f t="shared" si="407"/>
        <v>0.89682809980571143</v>
      </c>
      <c r="AA548" s="8">
        <f t="shared" si="408"/>
        <v>4.9142690428419593</v>
      </c>
      <c r="AD548" s="7">
        <f t="shared" si="423"/>
        <v>-1.3824323006809745E-3</v>
      </c>
      <c r="AE548" s="6">
        <f t="shared" si="427"/>
        <v>-5.0294087302599792E-3</v>
      </c>
      <c r="AF548" s="6">
        <f t="shared" si="397"/>
        <v>1.8381678903392426E-3</v>
      </c>
      <c r="AG548" s="6">
        <f t="shared" si="398"/>
        <v>3.6068113887493458E-3</v>
      </c>
      <c r="AI548">
        <f t="shared" si="399"/>
        <v>2.0422430759830429E-8</v>
      </c>
      <c r="AL548" s="7">
        <f t="shared" si="428"/>
        <v>7.4518552319608605E-4</v>
      </c>
      <c r="AM548" s="6">
        <f t="shared" si="429"/>
        <v>3.4774994368698222E-3</v>
      </c>
      <c r="AN548" s="6">
        <f t="shared" si="424"/>
        <v>1.8468206439565134E-3</v>
      </c>
      <c r="AO548" s="6">
        <f t="shared" si="425"/>
        <v>-2.6883797560420248E-3</v>
      </c>
      <c r="AQ548">
        <f t="shared" si="426"/>
        <v>1.139966200740785E-8</v>
      </c>
      <c r="AT548" s="7">
        <f t="shared" si="433"/>
        <v>7.584280211071606E-3</v>
      </c>
      <c r="AU548" s="6">
        <f t="shared" si="434"/>
        <v>7.0563808840514476E-3</v>
      </c>
      <c r="AV548" s="6">
        <f t="shared" si="430"/>
        <v>1.8322337773611207E-3</v>
      </c>
      <c r="AW548" s="6">
        <f t="shared" si="431"/>
        <v>5.6158062976282511E-4</v>
      </c>
      <c r="AY548">
        <f t="shared" si="432"/>
        <v>1.0592793634770107E-4</v>
      </c>
      <c r="BB548" s="7">
        <f t="shared" si="440"/>
        <v>2.2056981254217969E-2</v>
      </c>
      <c r="BC548" s="6">
        <f t="shared" si="441"/>
        <v>1.4663608001086473E-2</v>
      </c>
      <c r="BD548" s="6">
        <f t="shared" si="436"/>
        <v>1.871933529044952E-3</v>
      </c>
      <c r="BE548" s="6">
        <f t="shared" si="437"/>
        <v>7.7728648786134034E-3</v>
      </c>
      <c r="BG548">
        <f t="shared" si="438"/>
        <v>2.0337476573623677E-2</v>
      </c>
      <c r="BJ548" s="4">
        <f t="shared" si="409"/>
        <v>93.970000999999996</v>
      </c>
      <c r="BK548" s="3">
        <f t="shared" si="410"/>
        <v>-1.3824323006809745E-3</v>
      </c>
      <c r="BL548" s="3"/>
      <c r="BM548" s="3">
        <f t="shared" si="411"/>
        <v>1.8381678903392426E-3</v>
      </c>
      <c r="BN548" s="3">
        <f t="shared" si="411"/>
        <v>3.6068113887493458E-3</v>
      </c>
      <c r="BO548" s="3">
        <f t="shared" si="412"/>
        <v>7.4518552319608605E-4</v>
      </c>
      <c r="BP548" s="3"/>
      <c r="BQ548" s="3">
        <f t="shared" si="413"/>
        <v>1.8468206439565134E-3</v>
      </c>
      <c r="BR548" s="3">
        <f t="shared" si="413"/>
        <v>-2.6883797560420248E-3</v>
      </c>
      <c r="BS548" s="3">
        <f t="shared" si="414"/>
        <v>7.584280211071606E-3</v>
      </c>
      <c r="BT548" s="3"/>
      <c r="BU548" s="3">
        <f t="shared" si="415"/>
        <v>1.8322337773611207E-3</v>
      </c>
      <c r="BV548" s="3">
        <f t="shared" si="415"/>
        <v>5.6158062976282511E-4</v>
      </c>
      <c r="BW548" s="3">
        <f t="shared" si="416"/>
        <v>2.2056981254217969E-2</v>
      </c>
      <c r="BX548" s="3"/>
      <c r="BY548" s="3">
        <f t="shared" si="417"/>
        <v>1.871933529044952E-3</v>
      </c>
      <c r="BZ548" s="3">
        <f t="shared" si="417"/>
        <v>7.7728648786134034E-3</v>
      </c>
    </row>
    <row r="549" spans="1:78" s="2" customFormat="1" hidden="1">
      <c r="A549" s="11">
        <v>43003</v>
      </c>
      <c r="B549">
        <v>93.769997000000004</v>
      </c>
      <c r="C549">
        <f t="shared" si="395"/>
        <v>99.709998999999996</v>
      </c>
      <c r="D549">
        <f t="shared" si="396"/>
        <v>87.57</v>
      </c>
      <c r="E549" s="10">
        <f t="shared" si="400"/>
        <v>2.6674809786678931E-2</v>
      </c>
      <c r="F549" s="10">
        <f t="shared" si="401"/>
        <v>2.9708552405886022E-2</v>
      </c>
      <c r="G549" s="33">
        <f t="shared" si="418"/>
        <v>0.4217657753882782</v>
      </c>
      <c r="H549" s="33">
        <f t="shared" si="419"/>
        <v>0.4227601121508372</v>
      </c>
      <c r="I549" s="10">
        <f t="shared" si="402"/>
        <v>0.4227601121508372</v>
      </c>
      <c r="J549">
        <f t="shared" si="435"/>
        <v>0.37170281484490286</v>
      </c>
      <c r="K549">
        <f t="shared" si="393"/>
        <v>0.54416291871355704</v>
      </c>
      <c r="L549">
        <f t="shared" si="394"/>
        <v>-4.7052565857449416E-4</v>
      </c>
      <c r="M549">
        <f t="shared" si="439"/>
        <v>-4.1006348793259402E-4</v>
      </c>
      <c r="N549">
        <f t="shared" si="403"/>
        <v>5.4415953577710128E-5</v>
      </c>
      <c r="P549" s="2">
        <f t="shared" si="420"/>
        <v>-0.20000399999999274</v>
      </c>
      <c r="Q549" s="2">
        <f t="shared" si="421"/>
        <v>0</v>
      </c>
      <c r="R549" s="2">
        <f t="shared" si="422"/>
        <v>-0.20000399999999274</v>
      </c>
      <c r="S549" s="2">
        <f t="shared" si="442"/>
        <v>-0.28500018181818249</v>
      </c>
      <c r="T549" s="2">
        <f t="shared" si="443"/>
        <v>-0.28450010000000037</v>
      </c>
      <c r="U549" s="9">
        <f t="shared" si="404"/>
        <v>1.0017577562123252</v>
      </c>
      <c r="V549" s="9">
        <f t="shared" si="405"/>
        <v>50.043905317885496</v>
      </c>
      <c r="W549" s="9">
        <f t="shared" si="406"/>
        <v>0.44960485213903056</v>
      </c>
      <c r="X549" s="9">
        <f t="shared" si="444"/>
        <v>0.19893209308011509</v>
      </c>
      <c r="Y549" s="9">
        <f t="shared" si="407"/>
        <v>0.89820961116227893</v>
      </c>
      <c r="AA549" s="8">
        <f t="shared" si="408"/>
        <v>4.9195716940997904</v>
      </c>
      <c r="AD549" s="7">
        <f t="shared" si="423"/>
        <v>-2.130649598309135E-3</v>
      </c>
      <c r="AE549" s="6">
        <f t="shared" si="427"/>
        <v>-1.7565409494950546E-3</v>
      </c>
      <c r="AF549" s="6">
        <f t="shared" si="397"/>
        <v>1.8532972807313932E-4</v>
      </c>
      <c r="AG549" s="6">
        <f t="shared" si="398"/>
        <v>-3.7221328574094147E-4</v>
      </c>
      <c r="AI549">
        <f t="shared" si="399"/>
        <v>2.1749251190277512E-10</v>
      </c>
      <c r="AL549" s="7">
        <f t="shared" si="428"/>
        <v>-1.2189467058829053E-2</v>
      </c>
      <c r="AM549" s="6">
        <f t="shared" si="429"/>
        <v>-5.3017845911688521E-4</v>
      </c>
      <c r="AN549" s="6">
        <f t="shared" si="424"/>
        <v>1.8935645131897379E-4</v>
      </c>
      <c r="AO549" s="6">
        <f t="shared" si="425"/>
        <v>-1.166573431672027E-2</v>
      </c>
      <c r="AQ549">
        <f t="shared" si="426"/>
        <v>2.1465198288376175E-7</v>
      </c>
      <c r="AT549" s="7">
        <f t="shared" si="433"/>
        <v>2.455780450004844E-3</v>
      </c>
      <c r="AU549" s="6">
        <f t="shared" si="434"/>
        <v>8.0583897118757762E-3</v>
      </c>
      <c r="AV549" s="6">
        <f t="shared" si="430"/>
        <v>1.8992602874553778E-4</v>
      </c>
      <c r="AW549" s="6">
        <f t="shared" si="431"/>
        <v>-5.4807654427285711E-3</v>
      </c>
      <c r="AY549">
        <f t="shared" si="432"/>
        <v>1.00894781679404E-2</v>
      </c>
      <c r="BB549" s="7">
        <f t="shared" si="440"/>
        <v>1.2555823384497202E-2</v>
      </c>
      <c r="BC549" s="6">
        <f t="shared" si="441"/>
        <v>1.5437510734801931E-2</v>
      </c>
      <c r="BD549" s="6">
        <f t="shared" si="436"/>
        <v>1.915389541918093E-4</v>
      </c>
      <c r="BE549" s="6">
        <f t="shared" si="437"/>
        <v>-2.520238574852729E-3</v>
      </c>
      <c r="BG549">
        <f t="shared" si="438"/>
        <v>2.1380513851567882E-3</v>
      </c>
      <c r="BJ549" s="4">
        <f t="shared" si="409"/>
        <v>93.769997000000004</v>
      </c>
      <c r="BK549" s="3">
        <f t="shared" si="410"/>
        <v>-2.130649598309135E-3</v>
      </c>
      <c r="BL549" s="3"/>
      <c r="BM549" s="3">
        <f t="shared" si="411"/>
        <v>1.8532972807313932E-4</v>
      </c>
      <c r="BN549" s="3">
        <f t="shared" si="411"/>
        <v>-3.7221328574094147E-4</v>
      </c>
      <c r="BO549" s="3">
        <f t="shared" si="412"/>
        <v>-1.2189467058829053E-2</v>
      </c>
      <c r="BP549" s="3"/>
      <c r="BQ549" s="3">
        <f t="shared" si="413"/>
        <v>1.8935645131897379E-4</v>
      </c>
      <c r="BR549" s="3">
        <f t="shared" si="413"/>
        <v>-1.166573431672027E-2</v>
      </c>
      <c r="BS549" s="3">
        <f t="shared" si="414"/>
        <v>2.455780450004844E-3</v>
      </c>
      <c r="BT549" s="3"/>
      <c r="BU549" s="3">
        <f t="shared" si="415"/>
        <v>1.8992602874553778E-4</v>
      </c>
      <c r="BV549" s="3">
        <f t="shared" si="415"/>
        <v>-5.4807654427285711E-3</v>
      </c>
      <c r="BW549" s="3">
        <f t="shared" si="416"/>
        <v>1.2555823384497202E-2</v>
      </c>
      <c r="BX549" s="3"/>
      <c r="BY549" s="3">
        <f t="shared" si="417"/>
        <v>1.915389541918093E-4</v>
      </c>
      <c r="BZ549" s="3">
        <f t="shared" si="417"/>
        <v>-2.520238574852729E-3</v>
      </c>
    </row>
    <row r="550" spans="1:78" s="2" customFormat="1" hidden="1">
      <c r="A550" s="11">
        <v>43010</v>
      </c>
      <c r="B550">
        <v>93.089995999999999</v>
      </c>
      <c r="C550">
        <f t="shared" si="395"/>
        <v>99.199996999999996</v>
      </c>
      <c r="D550">
        <f t="shared" si="396"/>
        <v>87.57</v>
      </c>
      <c r="E550" s="10">
        <f t="shared" si="400"/>
        <v>2.7608647377718201E-2</v>
      </c>
      <c r="F550" s="10">
        <f t="shared" si="401"/>
        <v>2.6547661934877741E-2</v>
      </c>
      <c r="G550" s="33">
        <f t="shared" si="418"/>
        <v>0.43653104415012284</v>
      </c>
      <c r="H550" s="33">
        <f t="shared" si="419"/>
        <v>0.37777985219864851</v>
      </c>
      <c r="I550" s="10">
        <f t="shared" si="402"/>
        <v>0.43653104415012284</v>
      </c>
      <c r="J550">
        <f t="shared" si="435"/>
        <v>0.36727450944478229</v>
      </c>
      <c r="K550">
        <f t="shared" si="393"/>
        <v>0.53788560938779562</v>
      </c>
      <c r="L550">
        <f t="shared" si="394"/>
        <v>-5.2365989152621092E-4</v>
      </c>
      <c r="M550">
        <f t="shared" si="439"/>
        <v>-4.2476144287433888E-4</v>
      </c>
      <c r="N550">
        <f t="shared" si="403"/>
        <v>8.9008603786684847E-5</v>
      </c>
      <c r="P550" s="2">
        <f t="shared" si="420"/>
        <v>-0.6800010000000043</v>
      </c>
      <c r="Q550" s="2">
        <f t="shared" si="421"/>
        <v>0</v>
      </c>
      <c r="R550" s="2">
        <f t="shared" si="422"/>
        <v>-0.6800010000000043</v>
      </c>
      <c r="S550" s="2">
        <f t="shared" si="442"/>
        <v>-0.28954559090909143</v>
      </c>
      <c r="T550" s="2">
        <f t="shared" si="443"/>
        <v>-0.31850015000000054</v>
      </c>
      <c r="U550" s="9">
        <f t="shared" si="404"/>
        <v>0.90909090909090917</v>
      </c>
      <c r="V550" s="9">
        <f t="shared" si="405"/>
        <v>47.61904761904762</v>
      </c>
      <c r="W550" s="9">
        <f t="shared" si="406"/>
        <v>0.47142857142857147</v>
      </c>
      <c r="X550" s="9">
        <f t="shared" si="444"/>
        <v>5.8291978830497955E-16</v>
      </c>
      <c r="Y550" s="9">
        <f t="shared" si="407"/>
        <v>0.9</v>
      </c>
      <c r="AA550" s="8">
        <f t="shared" si="408"/>
        <v>4.9387920894771407</v>
      </c>
      <c r="AD550" s="7">
        <f t="shared" si="423"/>
        <v>-7.2782192791305961E-3</v>
      </c>
      <c r="AE550" s="6">
        <f t="shared" si="427"/>
        <v>-4.7044344387198655E-3</v>
      </c>
      <c r="AF550" s="6">
        <f t="shared" si="397"/>
        <v>1.2538611392249595E-3</v>
      </c>
      <c r="AG550" s="6">
        <f t="shared" si="398"/>
        <v>-2.5554049700558653E-3</v>
      </c>
      <c r="AI550">
        <f t="shared" si="399"/>
        <v>1.0251325841422634E-8</v>
      </c>
      <c r="AL550" s="7">
        <f t="shared" si="428"/>
        <v>-1.0791301178120629E-2</v>
      </c>
      <c r="AM550" s="6">
        <f t="shared" si="429"/>
        <v>-6.2487056283975131E-3</v>
      </c>
      <c r="AN550" s="6">
        <f t="shared" si="424"/>
        <v>1.2908109560051818E-3</v>
      </c>
      <c r="AO550" s="6">
        <f t="shared" si="425"/>
        <v>-4.5615648469648825E-3</v>
      </c>
      <c r="AQ550">
        <f t="shared" si="426"/>
        <v>3.2819990304520113E-8</v>
      </c>
      <c r="AT550" s="7">
        <f t="shared" si="433"/>
        <v>-7.3848788389577775E-3</v>
      </c>
      <c r="AU550" s="6">
        <f t="shared" si="434"/>
        <v>8.4645139762897868E-3</v>
      </c>
      <c r="AV550" s="6">
        <f t="shared" si="430"/>
        <v>1.3005788950711385E-3</v>
      </c>
      <c r="AW550" s="6">
        <f t="shared" si="431"/>
        <v>-1.5760317590187006E-2</v>
      </c>
      <c r="AY550">
        <f t="shared" si="432"/>
        <v>8.3428839419439127E-2</v>
      </c>
      <c r="BB550" s="7">
        <f t="shared" si="440"/>
        <v>-1.0897597337331805E-2</v>
      </c>
      <c r="BC550" s="6">
        <f t="shared" si="441"/>
        <v>1.3232440423850049E-2</v>
      </c>
      <c r="BD550" s="6">
        <f t="shared" si="436"/>
        <v>1.2929157751322415E-3</v>
      </c>
      <c r="BE550" s="6">
        <f t="shared" si="437"/>
        <v>-2.4068391297618948E-2</v>
      </c>
      <c r="BG550">
        <f t="shared" si="438"/>
        <v>0.19499746096447951</v>
      </c>
      <c r="BJ550" s="4">
        <f t="shared" si="409"/>
        <v>93.089995999999999</v>
      </c>
      <c r="BK550" s="3">
        <f t="shared" si="410"/>
        <v>-7.2782192791305961E-3</v>
      </c>
      <c r="BL550" s="3"/>
      <c r="BM550" s="3">
        <f t="shared" si="411"/>
        <v>1.2538611392249595E-3</v>
      </c>
      <c r="BN550" s="3">
        <f t="shared" si="411"/>
        <v>-2.5554049700558653E-3</v>
      </c>
      <c r="BO550" s="3">
        <f t="shared" si="412"/>
        <v>-1.0791301178120629E-2</v>
      </c>
      <c r="BP550" s="3"/>
      <c r="BQ550" s="3">
        <f t="shared" si="413"/>
        <v>1.2908109560051818E-3</v>
      </c>
      <c r="BR550" s="3">
        <f t="shared" si="413"/>
        <v>-4.5615648469648825E-3</v>
      </c>
      <c r="BS550" s="3">
        <f t="shared" si="414"/>
        <v>-7.3848788389577775E-3</v>
      </c>
      <c r="BT550" s="3"/>
      <c r="BU550" s="3">
        <f t="shared" si="415"/>
        <v>1.3005788950711385E-3</v>
      </c>
      <c r="BV550" s="3">
        <f t="shared" si="415"/>
        <v>-1.5760317590187006E-2</v>
      </c>
      <c r="BW550" s="3">
        <f t="shared" si="416"/>
        <v>-1.0897597337331805E-2</v>
      </c>
      <c r="BX550" s="3"/>
      <c r="BY550" s="3">
        <f t="shared" si="417"/>
        <v>1.2929157751322415E-3</v>
      </c>
      <c r="BZ550" s="3">
        <f t="shared" si="417"/>
        <v>-2.4068391297618948E-2</v>
      </c>
    </row>
    <row r="551" spans="1:78" s="2" customFormat="1" hidden="1">
      <c r="A551" s="11">
        <v>43017</v>
      </c>
      <c r="B551">
        <v>94.32</v>
      </c>
      <c r="C551">
        <f t="shared" si="395"/>
        <v>99.099997999999999</v>
      </c>
      <c r="D551">
        <f t="shared" si="396"/>
        <v>87.57</v>
      </c>
      <c r="E551" s="10">
        <f t="shared" si="400"/>
        <v>2.1469853633469975E-2</v>
      </c>
      <c r="F551" s="10">
        <f t="shared" si="401"/>
        <v>3.2248442379355945E-2</v>
      </c>
      <c r="G551" s="33">
        <f t="shared" si="418"/>
        <v>0.33946819256103505</v>
      </c>
      <c r="H551" s="33">
        <f t="shared" si="419"/>
        <v>0.45890338010159037</v>
      </c>
      <c r="I551" s="10">
        <f t="shared" si="402"/>
        <v>0.45890338010159037</v>
      </c>
      <c r="J551">
        <f t="shared" si="435"/>
        <v>0.35987259510721709</v>
      </c>
      <c r="K551">
        <f t="shared" si="393"/>
        <v>0.53122644022860643</v>
      </c>
      <c r="L551">
        <f t="shared" si="394"/>
        <v>-5.9020202564717163E-4</v>
      </c>
      <c r="M551">
        <f t="shared" si="439"/>
        <v>-4.4229169893565944E-4</v>
      </c>
      <c r="N551">
        <f t="shared" si="403"/>
        <v>1.3311929404036097E-4</v>
      </c>
      <c r="P551" s="2">
        <f t="shared" si="420"/>
        <v>1.2300039999999939</v>
      </c>
      <c r="Q551" s="2">
        <f t="shared" si="421"/>
        <v>1.2300039999999939</v>
      </c>
      <c r="R551" s="2">
        <f t="shared" si="422"/>
        <v>0</v>
      </c>
      <c r="S551" s="2">
        <f t="shared" si="442"/>
        <v>-0.28954559090909143</v>
      </c>
      <c r="T551" s="2">
        <f t="shared" si="443"/>
        <v>-0.31800005000000053</v>
      </c>
      <c r="U551" s="9">
        <f t="shared" si="404"/>
        <v>0.91052058296560312</v>
      </c>
      <c r="V551" s="9">
        <f t="shared" si="405"/>
        <v>47.658245144485633</v>
      </c>
      <c r="W551" s="9">
        <f t="shared" si="406"/>
        <v>0.47107579369962937</v>
      </c>
      <c r="X551" s="9">
        <f t="shared" si="444"/>
        <v>3.2157127334455091E-3</v>
      </c>
      <c r="Y551" s="9">
        <f t="shared" si="407"/>
        <v>0.89997105858539894</v>
      </c>
      <c r="AA551" s="8">
        <f t="shared" si="408"/>
        <v>4.9310525666862866</v>
      </c>
      <c r="AD551" s="7">
        <f t="shared" si="423"/>
        <v>1.312653206988755E-2</v>
      </c>
      <c r="AE551" s="6">
        <f t="shared" si="427"/>
        <v>2.9241563953784772E-3</v>
      </c>
      <c r="AF551" s="6">
        <f t="shared" si="397"/>
        <v>5.1091943954878821E-3</v>
      </c>
      <c r="AG551" s="6">
        <f t="shared" si="398"/>
        <v>1.0206958085482451E-2</v>
      </c>
      <c r="AI551">
        <f t="shared" si="399"/>
        <v>1.6355100998241066E-7</v>
      </c>
      <c r="AL551" s="7">
        <f t="shared" si="428"/>
        <v>3.7176631924478462E-3</v>
      </c>
      <c r="AM551" s="6">
        <f t="shared" si="429"/>
        <v>-4.6294798803264373E-3</v>
      </c>
      <c r="AN551" s="6">
        <f t="shared" si="424"/>
        <v>5.0100540243547065E-3</v>
      </c>
      <c r="AO551" s="6">
        <f t="shared" si="425"/>
        <v>8.3629539665778033E-3</v>
      </c>
      <c r="AQ551">
        <f t="shared" si="426"/>
        <v>1.1031387862318519E-7</v>
      </c>
      <c r="AT551" s="7">
        <f t="shared" si="433"/>
        <v>-4.2400890806962559E-4</v>
      </c>
      <c r="AU551" s="6">
        <f t="shared" si="434"/>
        <v>7.5555283402210412E-3</v>
      </c>
      <c r="AV551" s="6">
        <f t="shared" si="430"/>
        <v>5.15277067477991E-3</v>
      </c>
      <c r="AW551" s="6">
        <f t="shared" si="431"/>
        <v>-7.9039011264078283E-3</v>
      </c>
      <c r="AY551">
        <f t="shared" si="432"/>
        <v>2.0983081629296421E-2</v>
      </c>
      <c r="BB551" s="7">
        <f t="shared" si="440"/>
        <v>1.1838254884512289E-2</v>
      </c>
      <c r="BC551" s="6">
        <f t="shared" si="441"/>
        <v>1.1042250500030383E-2</v>
      </c>
      <c r="BD551" s="6">
        <f t="shared" si="436"/>
        <v>4.8962080760321207E-3</v>
      </c>
      <c r="BE551" s="6">
        <f t="shared" si="437"/>
        <v>7.1020582958538844E-4</v>
      </c>
      <c r="BG551">
        <f t="shared" si="438"/>
        <v>1.697865544371294E-4</v>
      </c>
      <c r="BJ551" s="4">
        <f t="shared" si="409"/>
        <v>94.32</v>
      </c>
      <c r="BK551" s="3">
        <f t="shared" si="410"/>
        <v>1.312653206988755E-2</v>
      </c>
      <c r="BL551" s="3"/>
      <c r="BM551" s="3">
        <f t="shared" si="411"/>
        <v>5.1091943954878821E-3</v>
      </c>
      <c r="BN551" s="3">
        <f t="shared" si="411"/>
        <v>1.0206958085482451E-2</v>
      </c>
      <c r="BO551" s="3">
        <f t="shared" si="412"/>
        <v>3.7176631924478462E-3</v>
      </c>
      <c r="BP551" s="3"/>
      <c r="BQ551" s="3">
        <f t="shared" si="413"/>
        <v>5.0100540243547065E-3</v>
      </c>
      <c r="BR551" s="3">
        <f t="shared" si="413"/>
        <v>8.3629539665778033E-3</v>
      </c>
      <c r="BS551" s="3">
        <f t="shared" si="414"/>
        <v>-4.2400890806962559E-4</v>
      </c>
      <c r="BT551" s="3"/>
      <c r="BU551" s="3">
        <f t="shared" si="415"/>
        <v>5.15277067477991E-3</v>
      </c>
      <c r="BV551" s="3">
        <f t="shared" si="415"/>
        <v>-7.9039011264078283E-3</v>
      </c>
      <c r="BW551" s="3">
        <f t="shared" si="416"/>
        <v>1.1838254884512289E-2</v>
      </c>
      <c r="BX551" s="3"/>
      <c r="BY551" s="3">
        <f t="shared" si="417"/>
        <v>4.8962080760321207E-3</v>
      </c>
      <c r="BZ551" s="3">
        <f t="shared" si="417"/>
        <v>7.1020582958538844E-4</v>
      </c>
    </row>
    <row r="552" spans="1:78" s="2" customFormat="1" hidden="1">
      <c r="A552" s="11">
        <v>43024</v>
      </c>
      <c r="B552">
        <v>93.309997999999993</v>
      </c>
      <c r="C552">
        <f t="shared" si="395"/>
        <v>99.07</v>
      </c>
      <c r="D552">
        <f t="shared" si="396"/>
        <v>87.57</v>
      </c>
      <c r="E552" s="10">
        <f t="shared" si="400"/>
        <v>2.6013982873072203E-2</v>
      </c>
      <c r="F552" s="10">
        <f t="shared" si="401"/>
        <v>2.7572830411801662E-2</v>
      </c>
      <c r="G552" s="33">
        <f t="shared" si="418"/>
        <v>0.4113171844575953</v>
      </c>
      <c r="H552" s="33">
        <f t="shared" si="419"/>
        <v>0.39236825537483261</v>
      </c>
      <c r="I552" s="10">
        <f t="shared" si="402"/>
        <v>0.4113171844575953</v>
      </c>
      <c r="J552">
        <f t="shared" si="435"/>
        <v>0.34947726354223868</v>
      </c>
      <c r="K552">
        <f t="shared" si="393"/>
        <v>0.52390009413711569</v>
      </c>
      <c r="L552">
        <f t="shared" si="394"/>
        <v>-6.6658163892409383E-4</v>
      </c>
      <c r="M552">
        <f t="shared" si="439"/>
        <v>-4.6513391273504977E-4</v>
      </c>
      <c r="N552">
        <f t="shared" si="403"/>
        <v>1.8130295357013967E-4</v>
      </c>
      <c r="P552" s="2">
        <f t="shared" si="420"/>
        <v>-1.0100020000000001</v>
      </c>
      <c r="Q552" s="2">
        <f t="shared" si="421"/>
        <v>0</v>
      </c>
      <c r="R552" s="2">
        <f t="shared" si="422"/>
        <v>-1.0100020000000001</v>
      </c>
      <c r="S552" s="2">
        <f t="shared" si="442"/>
        <v>-0.33545477272727325</v>
      </c>
      <c r="T552" s="2">
        <f t="shared" si="443"/>
        <v>-0.36850015000000058</v>
      </c>
      <c r="U552" s="9">
        <f t="shared" si="404"/>
        <v>0.9103246572010153</v>
      </c>
      <c r="V552" s="9">
        <f t="shared" si="405"/>
        <v>47.65287689553314</v>
      </c>
      <c r="W552" s="9">
        <f t="shared" si="406"/>
        <v>0.47112410794020176</v>
      </c>
      <c r="X552" s="9">
        <f t="shared" si="444"/>
        <v>2.7753087456954691E-3</v>
      </c>
      <c r="Y552" s="9">
        <f t="shared" si="407"/>
        <v>0.89997502222128878</v>
      </c>
      <c r="AA552" s="8">
        <f t="shared" si="408"/>
        <v>4.920757696657299</v>
      </c>
      <c r="AD552" s="7">
        <f t="shared" si="423"/>
        <v>-1.0765994417115057E-2</v>
      </c>
      <c r="AE552" s="6">
        <f t="shared" si="427"/>
        <v>1.1802688263862467E-3</v>
      </c>
      <c r="AF552" s="6">
        <f t="shared" si="397"/>
        <v>5.9856281959578591E-3</v>
      </c>
      <c r="AG552" s="6">
        <f t="shared" si="398"/>
        <v>-1.1943799121693112E-2</v>
      </c>
      <c r="AI552">
        <f t="shared" si="399"/>
        <v>2.2394715456727966E-7</v>
      </c>
      <c r="AL552" s="7">
        <f t="shared" si="428"/>
        <v>-4.9176816263581495E-3</v>
      </c>
      <c r="AM552" s="6">
        <f t="shared" si="429"/>
        <v>-6.0451966677149962E-3</v>
      </c>
      <c r="AN552" s="6">
        <f t="shared" si="424"/>
        <v>5.9657627093040837E-3</v>
      </c>
      <c r="AO552" s="6">
        <f t="shared" si="425"/>
        <v>1.1289724078014001E-3</v>
      </c>
      <c r="AQ552">
        <f t="shared" si="426"/>
        <v>2.0103764946007741E-9</v>
      </c>
      <c r="AT552" s="7">
        <f t="shared" si="433"/>
        <v>-6.3031457014711429E-3</v>
      </c>
      <c r="AU552" s="6">
        <f t="shared" si="434"/>
        <v>3.4928034581952084E-3</v>
      </c>
      <c r="AV552" s="6">
        <f t="shared" si="430"/>
        <v>6.0415836543223651E-3</v>
      </c>
      <c r="AW552" s="6">
        <f t="shared" si="431"/>
        <v>-9.7563751820858337E-3</v>
      </c>
      <c r="AY552">
        <f t="shared" si="432"/>
        <v>3.1971518082382799E-2</v>
      </c>
      <c r="BB552" s="7">
        <f t="shared" si="440"/>
        <v>5.3594898640434965E-4</v>
      </c>
      <c r="BC552" s="6">
        <f t="shared" si="441"/>
        <v>8.9773229670369447E-3</v>
      </c>
      <c r="BD552" s="6">
        <f t="shared" si="436"/>
        <v>5.9938650114325469E-3</v>
      </c>
      <c r="BE552" s="6">
        <f t="shared" si="437"/>
        <v>-8.4103205059512694E-3</v>
      </c>
      <c r="BG552">
        <f t="shared" si="438"/>
        <v>2.3810028894569749E-2</v>
      </c>
      <c r="BJ552" s="4">
        <f t="shared" si="409"/>
        <v>93.309997999999993</v>
      </c>
      <c r="BK552" s="3">
        <f t="shared" si="410"/>
        <v>-1.0765994417115057E-2</v>
      </c>
      <c r="BL552" s="3"/>
      <c r="BM552" s="3">
        <f t="shared" si="411"/>
        <v>5.9856281959578591E-3</v>
      </c>
      <c r="BN552" s="3">
        <f t="shared" si="411"/>
        <v>-1.1943799121693112E-2</v>
      </c>
      <c r="BO552" s="3">
        <f t="shared" si="412"/>
        <v>-4.9176816263581495E-3</v>
      </c>
      <c r="BP552" s="3"/>
      <c r="BQ552" s="3">
        <f t="shared" si="413"/>
        <v>5.9657627093040837E-3</v>
      </c>
      <c r="BR552" s="3">
        <f t="shared" si="413"/>
        <v>1.1289724078014001E-3</v>
      </c>
      <c r="BS552" s="3">
        <f t="shared" si="414"/>
        <v>-6.3031457014711429E-3</v>
      </c>
      <c r="BT552" s="3"/>
      <c r="BU552" s="3">
        <f t="shared" si="415"/>
        <v>6.0415836543223651E-3</v>
      </c>
      <c r="BV552" s="3">
        <f t="shared" si="415"/>
        <v>-9.7563751820858337E-3</v>
      </c>
      <c r="BW552" s="3">
        <f t="shared" si="416"/>
        <v>5.3594898640434965E-4</v>
      </c>
      <c r="BX552" s="3"/>
      <c r="BY552" s="3">
        <f t="shared" si="417"/>
        <v>5.9938650114325469E-3</v>
      </c>
      <c r="BZ552" s="3">
        <f t="shared" si="417"/>
        <v>-8.4103205059512694E-3</v>
      </c>
    </row>
    <row r="553" spans="1:78" s="2" customFormat="1" hidden="1">
      <c r="A553" s="11">
        <v>43031</v>
      </c>
      <c r="B553">
        <v>93.089995999999999</v>
      </c>
      <c r="C553">
        <f t="shared" si="395"/>
        <v>98.599997999999999</v>
      </c>
      <c r="D553">
        <f t="shared" si="396"/>
        <v>87.57</v>
      </c>
      <c r="E553" s="10">
        <f t="shared" si="400"/>
        <v>2.4973894489437955E-2</v>
      </c>
      <c r="F553" s="10">
        <f t="shared" si="401"/>
        <v>2.6547661934877741E-2</v>
      </c>
      <c r="G553" s="33">
        <f t="shared" si="418"/>
        <v>0.39487194315675916</v>
      </c>
      <c r="H553" s="33">
        <f t="shared" si="419"/>
        <v>0.37777985219864851</v>
      </c>
      <c r="I553" s="10">
        <f t="shared" si="402"/>
        <v>0.39487194315675916</v>
      </c>
      <c r="J553">
        <f t="shared" si="435"/>
        <v>0.33936423145024608</v>
      </c>
      <c r="K553">
        <f t="shared" si="393"/>
        <v>0.51585555286318618</v>
      </c>
      <c r="L553">
        <f t="shared" si="394"/>
        <v>-7.4943875412297766E-4</v>
      </c>
      <c r="M553">
        <f t="shared" si="439"/>
        <v>-4.9522542063204608E-4</v>
      </c>
      <c r="N553">
        <f t="shared" si="403"/>
        <v>2.2879200014183843E-4</v>
      </c>
      <c r="P553" s="2">
        <f t="shared" si="420"/>
        <v>-0.22000199999999381</v>
      </c>
      <c r="Q553" s="2">
        <f t="shared" si="421"/>
        <v>0</v>
      </c>
      <c r="R553" s="2">
        <f t="shared" si="422"/>
        <v>-0.22000199999999381</v>
      </c>
      <c r="S553" s="2">
        <f t="shared" si="442"/>
        <v>-0.3450002272727275</v>
      </c>
      <c r="T553" s="2">
        <f t="shared" si="443"/>
        <v>-0.35200049999999977</v>
      </c>
      <c r="U553" s="9">
        <f t="shared" si="404"/>
        <v>0.98011288981898526</v>
      </c>
      <c r="V553" s="9">
        <f t="shared" si="405"/>
        <v>49.497828879270799</v>
      </c>
      <c r="W553" s="9">
        <f t="shared" si="406"/>
        <v>0.45451954008656281</v>
      </c>
      <c r="X553" s="9">
        <f t="shared" si="444"/>
        <v>0.15413271002047454</v>
      </c>
      <c r="Y553" s="9">
        <f t="shared" si="407"/>
        <v>0.89861280560981582</v>
      </c>
      <c r="AA553" s="8">
        <f t="shared" si="408"/>
        <v>4.8927253691467669</v>
      </c>
      <c r="AD553" s="7">
        <f t="shared" si="423"/>
        <v>-2.3605376527724049E-3</v>
      </c>
      <c r="AE553" s="6">
        <f t="shared" si="427"/>
        <v>-6.563266034943731E-3</v>
      </c>
      <c r="AF553" s="6">
        <f t="shared" si="397"/>
        <v>2.1134037242249797E-3</v>
      </c>
      <c r="AG553" s="6">
        <f t="shared" si="398"/>
        <v>4.1653390949167885E-3</v>
      </c>
      <c r="AI553">
        <f t="shared" si="399"/>
        <v>2.7237126806345701E-8</v>
      </c>
      <c r="AL553" s="7">
        <f t="shared" si="428"/>
        <v>0</v>
      </c>
      <c r="AM553" s="6">
        <f t="shared" si="429"/>
        <v>-2.9978299030077333E-3</v>
      </c>
      <c r="AN553" s="6">
        <f t="shared" si="424"/>
        <v>2.1211492697891274E-3</v>
      </c>
      <c r="AO553" s="6">
        <f t="shared" si="425"/>
        <v>2.9698675613586221E-3</v>
      </c>
      <c r="AQ553">
        <f t="shared" si="426"/>
        <v>1.3911850681404116E-8</v>
      </c>
      <c r="AT553" s="7">
        <f t="shared" si="433"/>
        <v>-1.9467686337959627E-2</v>
      </c>
      <c r="AU553" s="6">
        <f t="shared" si="434"/>
        <v>-6.833182665010346E-4</v>
      </c>
      <c r="AV553" s="6">
        <f t="shared" si="430"/>
        <v>2.1388982991190743E-3</v>
      </c>
      <c r="AW553" s="6">
        <f t="shared" si="431"/>
        <v>-1.8796359170636434E-2</v>
      </c>
      <c r="AY553">
        <f t="shared" si="432"/>
        <v>0.11866803275524519</v>
      </c>
      <c r="BB553" s="7">
        <f t="shared" si="440"/>
        <v>-4.8224388291257725E-3</v>
      </c>
      <c r="BC553" s="6">
        <f t="shared" si="441"/>
        <v>7.4509510400632478E-3</v>
      </c>
      <c r="BD553" s="6">
        <f t="shared" si="436"/>
        <v>2.1453320286297854E-3</v>
      </c>
      <c r="BE553" s="6">
        <f t="shared" si="437"/>
        <v>-1.2120685205991525E-2</v>
      </c>
      <c r="BG553">
        <f t="shared" si="438"/>
        <v>4.9452604977861248E-2</v>
      </c>
      <c r="BJ553" s="4">
        <f t="shared" si="409"/>
        <v>93.089995999999999</v>
      </c>
      <c r="BK553" s="3">
        <f t="shared" si="410"/>
        <v>-2.3605376527724049E-3</v>
      </c>
      <c r="BL553" s="3"/>
      <c r="BM553" s="3">
        <f t="shared" si="411"/>
        <v>2.1134037242249797E-3</v>
      </c>
      <c r="BN553" s="3">
        <f t="shared" si="411"/>
        <v>4.1653390949167885E-3</v>
      </c>
      <c r="BO553" s="3">
        <f t="shared" si="412"/>
        <v>0</v>
      </c>
      <c r="BP553" s="3"/>
      <c r="BQ553" s="3">
        <f t="shared" si="413"/>
        <v>2.1211492697891274E-3</v>
      </c>
      <c r="BR553" s="3">
        <f t="shared" si="413"/>
        <v>2.9698675613586221E-3</v>
      </c>
      <c r="BS553" s="3">
        <f t="shared" si="414"/>
        <v>-1.9467686337959627E-2</v>
      </c>
      <c r="BT553" s="3"/>
      <c r="BU553" s="3">
        <f t="shared" si="415"/>
        <v>2.1388982991190743E-3</v>
      </c>
      <c r="BV553" s="3">
        <f t="shared" si="415"/>
        <v>-1.8796359170636434E-2</v>
      </c>
      <c r="BW553" s="3">
        <f t="shared" si="416"/>
        <v>-4.8224388291257725E-3</v>
      </c>
      <c r="BX553" s="3"/>
      <c r="BY553" s="3">
        <f t="shared" si="417"/>
        <v>2.1453320286297854E-3</v>
      </c>
      <c r="BZ553" s="3">
        <f t="shared" si="417"/>
        <v>-1.2120685205991525E-2</v>
      </c>
    </row>
    <row r="554" spans="1:78" s="2" customFormat="1" hidden="1">
      <c r="A554" s="11">
        <v>43038</v>
      </c>
      <c r="B554">
        <v>94.029999000000004</v>
      </c>
      <c r="C554">
        <f t="shared" si="395"/>
        <v>98.599997999999999</v>
      </c>
      <c r="D554">
        <f t="shared" si="396"/>
        <v>87.57</v>
      </c>
      <c r="E554" s="10">
        <f t="shared" si="400"/>
        <v>2.0610474642143793E-2</v>
      </c>
      <c r="F554" s="10">
        <f t="shared" si="401"/>
        <v>3.0911081782171872E-2</v>
      </c>
      <c r="G554" s="33">
        <f t="shared" si="418"/>
        <v>0.32588021763159092</v>
      </c>
      <c r="H554" s="33">
        <f t="shared" si="419"/>
        <v>0.43987240517129944</v>
      </c>
      <c r="I554" s="10">
        <f t="shared" si="402"/>
        <v>0.43987240517129944</v>
      </c>
      <c r="J554">
        <f t="shared" si="435"/>
        <v>0.33351912356629837</v>
      </c>
      <c r="K554">
        <f t="shared" ref="K554:K617" si="445">AVERAGE(J515:J554)</f>
        <v>0.50759445145691939</v>
      </c>
      <c r="L554">
        <f t="shared" ref="L554:L617" si="446">SLOPE(K544:K554,A544:A554)</f>
        <v>-8.3327315815602239E-4</v>
      </c>
      <c r="M554">
        <f t="shared" si="439"/>
        <v>-5.3351757733485327E-4</v>
      </c>
      <c r="N554">
        <f t="shared" si="403"/>
        <v>2.6978002273905224E-4</v>
      </c>
      <c r="P554" s="2">
        <f t="shared" si="420"/>
        <v>0.94000300000000436</v>
      </c>
      <c r="Q554" s="2">
        <f t="shared" si="421"/>
        <v>0.94000300000000436</v>
      </c>
      <c r="R554" s="2">
        <f t="shared" si="422"/>
        <v>0</v>
      </c>
      <c r="S554" s="2">
        <f t="shared" si="442"/>
        <v>-0.3450002272727275</v>
      </c>
      <c r="T554" s="2">
        <f t="shared" si="443"/>
        <v>-0.35200049999999977</v>
      </c>
      <c r="U554" s="9">
        <f t="shared" si="404"/>
        <v>0.98011288981898526</v>
      </c>
      <c r="V554" s="9">
        <f t="shared" si="405"/>
        <v>49.497828879270799</v>
      </c>
      <c r="W554" s="9">
        <f t="shared" si="406"/>
        <v>0.45451954008656281</v>
      </c>
      <c r="X554" s="9">
        <f t="shared" si="444"/>
        <v>0.15413271002047454</v>
      </c>
      <c r="Y554" s="9">
        <f t="shared" si="407"/>
        <v>0.89861280560981582</v>
      </c>
      <c r="AA554" s="8">
        <f t="shared" si="408"/>
        <v>4.8869212492854164</v>
      </c>
      <c r="AD554" s="7">
        <f t="shared" si="423"/>
        <v>1.0047145494853801E-2</v>
      </c>
      <c r="AE554" s="6">
        <f t="shared" si="427"/>
        <v>3.8433039210406979E-3</v>
      </c>
      <c r="AF554" s="6">
        <f t="shared" si="397"/>
        <v>3.1056048896635283E-3</v>
      </c>
      <c r="AG554" s="6">
        <f t="shared" si="398"/>
        <v>6.2084007908012433E-3</v>
      </c>
      <c r="AI554">
        <f t="shared" si="399"/>
        <v>6.0509011584335171E-8</v>
      </c>
      <c r="AL554" s="7">
        <f t="shared" si="428"/>
        <v>-3.0793865750335953E-3</v>
      </c>
      <c r="AM554" s="6">
        <f t="shared" si="429"/>
        <v>-1.0698512522359746E-3</v>
      </c>
      <c r="AN554" s="6">
        <f t="shared" si="424"/>
        <v>3.1299326667418052E-3</v>
      </c>
      <c r="AO554" s="6">
        <f t="shared" si="425"/>
        <v>-2.019110143699575E-3</v>
      </c>
      <c r="AQ554">
        <f t="shared" si="426"/>
        <v>6.4302930163888305E-9</v>
      </c>
      <c r="AT554" s="7">
        <f t="shared" si="433"/>
        <v>-7.4415568326681046E-4</v>
      </c>
      <c r="AU554" s="6">
        <f t="shared" si="434"/>
        <v>-1.847598851987857E-3</v>
      </c>
      <c r="AV554" s="6">
        <f t="shared" si="430"/>
        <v>3.144390723754417E-3</v>
      </c>
      <c r="AW554" s="6">
        <f t="shared" si="431"/>
        <v>1.0784884434792601E-3</v>
      </c>
      <c r="AY554">
        <f t="shared" si="432"/>
        <v>3.9067647821671754E-4</v>
      </c>
      <c r="BB554" s="7">
        <f t="shared" si="440"/>
        <v>2.6622666558959035E-3</v>
      </c>
      <c r="BC554" s="6">
        <f t="shared" si="441"/>
        <v>6.2894244331117878E-3</v>
      </c>
      <c r="BD554" s="6">
        <f t="shared" si="436"/>
        <v>3.1681852359146225E-3</v>
      </c>
      <c r="BE554" s="6">
        <f t="shared" si="437"/>
        <v>-3.4956107830838509E-3</v>
      </c>
      <c r="BG554">
        <f t="shared" si="438"/>
        <v>4.1132108259736653E-3</v>
      </c>
      <c r="BJ554" s="4">
        <f t="shared" si="409"/>
        <v>94.029999000000004</v>
      </c>
      <c r="BK554" s="3">
        <f t="shared" si="410"/>
        <v>1.0047145494853801E-2</v>
      </c>
      <c r="BL554" s="3"/>
      <c r="BM554" s="3">
        <f t="shared" si="411"/>
        <v>3.1056048896635283E-3</v>
      </c>
      <c r="BN554" s="3">
        <f t="shared" si="411"/>
        <v>6.2084007908012433E-3</v>
      </c>
      <c r="BO554" s="3">
        <f t="shared" si="412"/>
        <v>-3.0793865750335953E-3</v>
      </c>
      <c r="BP554" s="3"/>
      <c r="BQ554" s="3">
        <f t="shared" si="413"/>
        <v>3.1299326667418052E-3</v>
      </c>
      <c r="BR554" s="3">
        <f t="shared" si="413"/>
        <v>-2.019110143699575E-3</v>
      </c>
      <c r="BS554" s="3">
        <f t="shared" si="414"/>
        <v>-7.4415568326681046E-4</v>
      </c>
      <c r="BT554" s="3"/>
      <c r="BU554" s="3">
        <f t="shared" si="415"/>
        <v>3.144390723754417E-3</v>
      </c>
      <c r="BV554" s="3">
        <f t="shared" si="415"/>
        <v>1.0784884434792601E-3</v>
      </c>
      <c r="BW554" s="3">
        <f t="shared" si="416"/>
        <v>2.6622666558959035E-3</v>
      </c>
      <c r="BX554" s="3"/>
      <c r="BY554" s="3">
        <f t="shared" si="417"/>
        <v>3.1681852359146225E-3</v>
      </c>
      <c r="BZ554" s="3">
        <f t="shared" si="417"/>
        <v>-3.4956107830838509E-3</v>
      </c>
    </row>
    <row r="555" spans="1:78" s="2" customFormat="1" hidden="1">
      <c r="A555" s="11">
        <v>43045</v>
      </c>
      <c r="B555">
        <v>92.849997999999999</v>
      </c>
      <c r="C555">
        <f t="shared" si="395"/>
        <v>98.599997999999999</v>
      </c>
      <c r="D555">
        <f t="shared" si="396"/>
        <v>87.57</v>
      </c>
      <c r="E555" s="10">
        <f t="shared" si="400"/>
        <v>2.609500741094789E-2</v>
      </c>
      <c r="F555" s="10">
        <f t="shared" si="401"/>
        <v>2.5426549013367793E-2</v>
      </c>
      <c r="G555" s="33">
        <f t="shared" si="418"/>
        <v>0.41259829488784405</v>
      </c>
      <c r="H555" s="33">
        <f t="shared" si="419"/>
        <v>0.36182613564067195</v>
      </c>
      <c r="I555" s="10">
        <f t="shared" si="402"/>
        <v>0.41259829488784405</v>
      </c>
      <c r="J555">
        <f t="shared" si="435"/>
        <v>0.32870112366535292</v>
      </c>
      <c r="K555">
        <f t="shared" si="445"/>
        <v>0.49921290005312918</v>
      </c>
      <c r="L555">
        <f t="shared" si="446"/>
        <v>-9.1392768395079848E-4</v>
      </c>
      <c r="M555">
        <f t="shared" si="439"/>
        <v>-5.8001945889131501E-4</v>
      </c>
      <c r="N555">
        <f t="shared" si="403"/>
        <v>3.0051740255353514E-4</v>
      </c>
      <c r="P555" s="2">
        <f t="shared" si="420"/>
        <v>-1.1800010000000043</v>
      </c>
      <c r="Q555" s="2">
        <f t="shared" si="421"/>
        <v>0</v>
      </c>
      <c r="R555" s="2">
        <f t="shared" si="422"/>
        <v>-1.1800010000000043</v>
      </c>
      <c r="S555" s="2">
        <f t="shared" si="442"/>
        <v>-0.37363686363636361</v>
      </c>
      <c r="T555" s="2">
        <f t="shared" si="443"/>
        <v>-0.41100054999999996</v>
      </c>
      <c r="U555" s="9">
        <f t="shared" si="404"/>
        <v>0.90909090909090906</v>
      </c>
      <c r="V555" s="9">
        <f t="shared" si="405"/>
        <v>47.61904761904762</v>
      </c>
      <c r="W555" s="9">
        <f t="shared" si="406"/>
        <v>0.47142857142857147</v>
      </c>
      <c r="X555" s="9">
        <f t="shared" si="444"/>
        <v>5.8291978830497955E-16</v>
      </c>
      <c r="Y555" s="9">
        <f t="shared" si="407"/>
        <v>0.9</v>
      </c>
      <c r="AA555" s="8">
        <f t="shared" si="408"/>
        <v>4.9004302124964783</v>
      </c>
      <c r="AD555" s="7">
        <f t="shared" si="423"/>
        <v>-1.2628603395485674E-2</v>
      </c>
      <c r="AE555" s="6">
        <f t="shared" si="427"/>
        <v>-1.2907289503159367E-3</v>
      </c>
      <c r="AF555" s="6">
        <f t="shared" si="397"/>
        <v>5.5884533600591242E-3</v>
      </c>
      <c r="AG555" s="6">
        <f t="shared" si="398"/>
        <v>-1.1334306470771169E-2</v>
      </c>
      <c r="AI555">
        <f t="shared" si="399"/>
        <v>2.0167425929884643E-7</v>
      </c>
      <c r="AL555" s="7">
        <f t="shared" si="428"/>
        <v>-4.9419955534043521E-3</v>
      </c>
      <c r="AM555" s="6">
        <f t="shared" si="429"/>
        <v>-3.2347659386990244E-3</v>
      </c>
      <c r="AN555" s="6">
        <f t="shared" si="424"/>
        <v>5.6924525521791806E-3</v>
      </c>
      <c r="AO555" s="6">
        <f t="shared" si="425"/>
        <v>-1.7205923237506304E-3</v>
      </c>
      <c r="AQ555">
        <f t="shared" si="426"/>
        <v>4.6694604803621366E-9</v>
      </c>
      <c r="AT555" s="7">
        <f t="shared" si="433"/>
        <v>-1.1990326778071537E-2</v>
      </c>
      <c r="AU555" s="6">
        <f t="shared" si="434"/>
        <v>-4.5342676983400089E-3</v>
      </c>
      <c r="AV555" s="6">
        <f t="shared" si="430"/>
        <v>5.6849463191459169E-3</v>
      </c>
      <c r="AW555" s="6">
        <f t="shared" si="431"/>
        <v>-7.4688278070582743E-3</v>
      </c>
      <c r="AY555">
        <f t="shared" si="432"/>
        <v>1.8736616440897524E-2</v>
      </c>
      <c r="BB555" s="7">
        <f t="shared" si="440"/>
        <v>-1.6131998878589033E-2</v>
      </c>
      <c r="BC555" s="6">
        <f t="shared" si="441"/>
        <v>4.3654854700914255E-3</v>
      </c>
      <c r="BD555" s="6">
        <f t="shared" si="436"/>
        <v>5.7620439985161609E-3</v>
      </c>
      <c r="BE555" s="6">
        <f t="shared" si="437"/>
        <v>-2.0426944054715367E-2</v>
      </c>
      <c r="BG555">
        <f t="shared" si="438"/>
        <v>0.14045643086450693</v>
      </c>
      <c r="BJ555" s="4">
        <f t="shared" si="409"/>
        <v>92.849997999999999</v>
      </c>
      <c r="BK555" s="3">
        <f t="shared" si="410"/>
        <v>-1.2628603395485674E-2</v>
      </c>
      <c r="BL555" s="3"/>
      <c r="BM555" s="3">
        <f t="shared" si="411"/>
        <v>5.5884533600591242E-3</v>
      </c>
      <c r="BN555" s="3">
        <f t="shared" si="411"/>
        <v>-1.1334306470771169E-2</v>
      </c>
      <c r="BO555" s="3">
        <f t="shared" si="412"/>
        <v>-4.9419955534043521E-3</v>
      </c>
      <c r="BP555" s="3"/>
      <c r="BQ555" s="3">
        <f t="shared" si="413"/>
        <v>5.6924525521791806E-3</v>
      </c>
      <c r="BR555" s="3">
        <f t="shared" si="413"/>
        <v>-1.7205923237506304E-3</v>
      </c>
      <c r="BS555" s="3">
        <f t="shared" si="414"/>
        <v>-1.1990326778071537E-2</v>
      </c>
      <c r="BT555" s="3"/>
      <c r="BU555" s="3">
        <f t="shared" si="415"/>
        <v>5.6849463191459169E-3</v>
      </c>
      <c r="BV555" s="3">
        <f t="shared" si="415"/>
        <v>-7.4688278070582743E-3</v>
      </c>
      <c r="BW555" s="3">
        <f t="shared" si="416"/>
        <v>-1.6131998878589033E-2</v>
      </c>
      <c r="BX555" s="3"/>
      <c r="BY555" s="3">
        <f t="shared" si="417"/>
        <v>5.7620439985161609E-3</v>
      </c>
      <c r="BZ555" s="3">
        <f t="shared" si="417"/>
        <v>-2.0426944054715367E-2</v>
      </c>
    </row>
    <row r="556" spans="1:78" s="2" customFormat="1" hidden="1">
      <c r="A556" s="11">
        <v>43052</v>
      </c>
      <c r="B556">
        <v>94.089995999999999</v>
      </c>
      <c r="C556">
        <f t="shared" si="395"/>
        <v>98.599997999999999</v>
      </c>
      <c r="D556">
        <f t="shared" si="396"/>
        <v>87.57</v>
      </c>
      <c r="E556" s="10">
        <f t="shared" si="400"/>
        <v>2.0333456062442117E-2</v>
      </c>
      <c r="F556" s="10">
        <f t="shared" si="401"/>
        <v>3.1188100361873569E-2</v>
      </c>
      <c r="G556" s="33">
        <f t="shared" si="418"/>
        <v>0.32150016930138003</v>
      </c>
      <c r="H556" s="33">
        <f t="shared" si="419"/>
        <v>0.44381444866848963</v>
      </c>
      <c r="I556" s="10">
        <f t="shared" si="402"/>
        <v>0.44381444866848963</v>
      </c>
      <c r="J556">
        <f t="shared" si="435"/>
        <v>0.32743784313620988</v>
      </c>
      <c r="K556">
        <f t="shared" si="445"/>
        <v>0.49090039404445462</v>
      </c>
      <c r="L556">
        <f t="shared" si="446"/>
        <v>-9.8690062278016292E-4</v>
      </c>
      <c r="M556">
        <f t="shared" si="439"/>
        <v>-6.3374476693455926E-4</v>
      </c>
      <c r="N556">
        <f t="shared" si="403"/>
        <v>3.1784027026104331E-4</v>
      </c>
      <c r="P556" s="2">
        <f t="shared" si="420"/>
        <v>1.2399979999999999</v>
      </c>
      <c r="Q556" s="2">
        <f t="shared" si="421"/>
        <v>1.2399979999999999</v>
      </c>
      <c r="R556" s="2">
        <f t="shared" si="422"/>
        <v>0</v>
      </c>
      <c r="S556" s="2">
        <f t="shared" si="442"/>
        <v>-0.37363686363636361</v>
      </c>
      <c r="T556" s="2">
        <f t="shared" si="443"/>
        <v>-0.34100044999999995</v>
      </c>
      <c r="U556" s="9">
        <f t="shared" si="404"/>
        <v>1.0957078315772417</v>
      </c>
      <c r="V556" s="9">
        <f t="shared" si="405"/>
        <v>52.283424963517255</v>
      </c>
      <c r="W556" s="9">
        <f t="shared" si="406"/>
        <v>0.42944917532834476</v>
      </c>
      <c r="X556" s="9">
        <f t="shared" si="444"/>
        <v>0.38265929934589965</v>
      </c>
      <c r="Y556" s="9">
        <f t="shared" si="407"/>
        <v>0.89655606630588691</v>
      </c>
      <c r="AA556" s="8">
        <f t="shared" si="408"/>
        <v>4.853760925040703</v>
      </c>
      <c r="AD556" s="7">
        <f t="shared" si="423"/>
        <v>1.3266462247589129E-2</v>
      </c>
      <c r="AE556" s="6">
        <f t="shared" si="427"/>
        <v>3.1892942605172767E-4</v>
      </c>
      <c r="AF556" s="6">
        <f t="shared" si="397"/>
        <v>6.5360121765185176E-3</v>
      </c>
      <c r="AG556" s="6">
        <f t="shared" si="398"/>
        <v>1.2950570148550968E-2</v>
      </c>
      <c r="AI556">
        <f t="shared" si="399"/>
        <v>2.63292413143704E-7</v>
      </c>
      <c r="AL556" s="7">
        <f t="shared" si="428"/>
        <v>1.0685004346957305E-2</v>
      </c>
      <c r="AM556" s="6">
        <f t="shared" si="429"/>
        <v>6.6590555462983907E-4</v>
      </c>
      <c r="AN556" s="6">
        <f t="shared" si="424"/>
        <v>6.525735742048855E-3</v>
      </c>
      <c r="AO556" s="6">
        <f t="shared" si="425"/>
        <v>1.0024401898021259E-2</v>
      </c>
      <c r="AQ556">
        <f t="shared" si="426"/>
        <v>1.5849942178714861E-7</v>
      </c>
      <c r="AT556" s="7">
        <f t="shared" si="433"/>
        <v>3.40678506782681E-3</v>
      </c>
      <c r="AU556" s="6">
        <f t="shared" si="434"/>
        <v>-5.0564545912456082E-3</v>
      </c>
      <c r="AV556" s="6">
        <f t="shared" si="430"/>
        <v>6.5615423751767543E-3</v>
      </c>
      <c r="AW556" s="6">
        <f t="shared" si="431"/>
        <v>8.3955977613516617E-3</v>
      </c>
      <c r="AY556">
        <f t="shared" si="432"/>
        <v>2.3674974431630209E-2</v>
      </c>
      <c r="BB556" s="7">
        <f t="shared" si="440"/>
        <v>2.02132099271369E-3</v>
      </c>
      <c r="BC556" s="6">
        <f t="shared" si="441"/>
        <v>2.9469198918906469E-3</v>
      </c>
      <c r="BD556" s="6">
        <f t="shared" si="436"/>
        <v>6.6383375636782658E-3</v>
      </c>
      <c r="BE556" s="6">
        <f t="shared" si="437"/>
        <v>-8.5254175203907431E-4</v>
      </c>
      <c r="BG556">
        <f t="shared" si="438"/>
        <v>2.4466178715964581E-4</v>
      </c>
      <c r="BJ556" s="4">
        <f t="shared" si="409"/>
        <v>94.089995999999999</v>
      </c>
      <c r="BK556" s="3">
        <f t="shared" si="410"/>
        <v>1.3266462247589129E-2</v>
      </c>
      <c r="BL556" s="3"/>
      <c r="BM556" s="3">
        <f t="shared" si="411"/>
        <v>6.5360121765185176E-3</v>
      </c>
      <c r="BN556" s="3">
        <f t="shared" si="411"/>
        <v>1.2950570148550968E-2</v>
      </c>
      <c r="BO556" s="3">
        <f t="shared" si="412"/>
        <v>1.0685004346957305E-2</v>
      </c>
      <c r="BP556" s="3"/>
      <c r="BQ556" s="3">
        <f t="shared" si="413"/>
        <v>6.525735742048855E-3</v>
      </c>
      <c r="BR556" s="3">
        <f t="shared" si="413"/>
        <v>1.0024401898021259E-2</v>
      </c>
      <c r="BS556" s="3">
        <f t="shared" si="414"/>
        <v>3.40678506782681E-3</v>
      </c>
      <c r="BT556" s="3"/>
      <c r="BU556" s="3">
        <f t="shared" si="415"/>
        <v>6.5615423751767543E-3</v>
      </c>
      <c r="BV556" s="3">
        <f t="shared" si="415"/>
        <v>8.3955977613516617E-3</v>
      </c>
      <c r="BW556" s="3">
        <f t="shared" si="416"/>
        <v>2.02132099271369E-3</v>
      </c>
      <c r="BX556" s="3"/>
      <c r="BY556" s="3">
        <f t="shared" si="417"/>
        <v>6.6383375636782658E-3</v>
      </c>
      <c r="BZ556" s="3">
        <f t="shared" si="417"/>
        <v>-8.5254175203907431E-4</v>
      </c>
    </row>
    <row r="557" spans="1:78" s="2" customFormat="1" hidden="1">
      <c r="A557" s="11">
        <v>43059</v>
      </c>
      <c r="B557">
        <v>94.760002</v>
      </c>
      <c r="C557">
        <f t="shared" si="395"/>
        <v>96.949996999999996</v>
      </c>
      <c r="D557">
        <f t="shared" si="396"/>
        <v>87.57</v>
      </c>
      <c r="E557" s="10">
        <f t="shared" si="400"/>
        <v>9.9227387590829046E-3</v>
      </c>
      <c r="F557" s="10">
        <f t="shared" si="401"/>
        <v>3.4269711509249082E-2</v>
      </c>
      <c r="G557" s="33">
        <f t="shared" si="418"/>
        <v>0.15689227552767387</v>
      </c>
      <c r="H557" s="33">
        <f t="shared" si="419"/>
        <v>0.48766654406751103</v>
      </c>
      <c r="I557" s="10">
        <f t="shared" si="402"/>
        <v>0.48766654406751103</v>
      </c>
      <c r="J557">
        <f t="shared" si="435"/>
        <v>0.32672698475839046</v>
      </c>
      <c r="K557">
        <f t="shared" si="445"/>
        <v>0.48275250500552314</v>
      </c>
      <c r="L557">
        <f t="shared" si="446"/>
        <v>-1.0477633764717476E-3</v>
      </c>
      <c r="M557">
        <f t="shared" si="439"/>
        <v>-6.9290012309453119E-4</v>
      </c>
      <c r="N557">
        <f t="shared" si="403"/>
        <v>3.1937692803949477E-4</v>
      </c>
      <c r="P557" s="2">
        <f t="shared" si="420"/>
        <v>0.67000600000000077</v>
      </c>
      <c r="Q557" s="2">
        <f t="shared" si="421"/>
        <v>0.67000600000000077</v>
      </c>
      <c r="R557" s="2">
        <f t="shared" si="422"/>
        <v>0</v>
      </c>
      <c r="S557" s="2">
        <f t="shared" si="442"/>
        <v>-0.37363686363636361</v>
      </c>
      <c r="T557" s="2">
        <f t="shared" si="443"/>
        <v>-0.28000040000000015</v>
      </c>
      <c r="U557" s="9">
        <f t="shared" si="404"/>
        <v>1.3344154638220638</v>
      </c>
      <c r="V557" s="9">
        <f t="shared" si="405"/>
        <v>57.162723795415062</v>
      </c>
      <c r="W557" s="9">
        <f t="shared" si="406"/>
        <v>0.38553548584126446</v>
      </c>
      <c r="X557" s="9">
        <f t="shared" si="444"/>
        <v>0.78295047101258197</v>
      </c>
      <c r="Y557" s="9">
        <f t="shared" si="407"/>
        <v>0.89295344576088687</v>
      </c>
      <c r="AA557" s="8">
        <f t="shared" si="408"/>
        <v>4.8055352932885818</v>
      </c>
      <c r="AD557" s="7">
        <f t="shared" si="423"/>
        <v>7.0956718903510034E-3</v>
      </c>
      <c r="AE557" s="6">
        <f t="shared" si="427"/>
        <v>1.0181067068970066E-2</v>
      </c>
      <c r="AF557" s="6">
        <f t="shared" si="397"/>
        <v>1.5581792289826037E-3</v>
      </c>
      <c r="AG557" s="6">
        <f t="shared" si="398"/>
        <v>-2.9842389002414501E-3</v>
      </c>
      <c r="AI557">
        <f t="shared" si="399"/>
        <v>1.3980662187934536E-8</v>
      </c>
      <c r="AL557" s="7">
        <f t="shared" si="428"/>
        <v>7.7335307424545004E-3</v>
      </c>
      <c r="AM557" s="6">
        <f t="shared" si="429"/>
        <v>2.599288240243464E-3</v>
      </c>
      <c r="AN557" s="6">
        <f t="shared" si="424"/>
        <v>1.5688245263638313E-3</v>
      </c>
      <c r="AO557" s="6">
        <f t="shared" si="425"/>
        <v>5.1775306068381523E-3</v>
      </c>
      <c r="AQ557">
        <f t="shared" si="426"/>
        <v>4.228205549644455E-8</v>
      </c>
      <c r="AT557" s="7">
        <f t="shared" si="433"/>
        <v>1.7780676237308432E-2</v>
      </c>
      <c r="AU557" s="6">
        <f t="shared" si="434"/>
        <v>-3.1408426178326596E-3</v>
      </c>
      <c r="AV557" s="6">
        <f t="shared" si="430"/>
        <v>1.585476369547876E-3</v>
      </c>
      <c r="AW557" s="6">
        <f t="shared" si="431"/>
        <v>2.0836773715640966E-2</v>
      </c>
      <c r="AY557">
        <f t="shared" si="432"/>
        <v>0.14583011667386558</v>
      </c>
      <c r="BB557" s="7">
        <f t="shared" si="440"/>
        <v>-1.6870101006512244E-3</v>
      </c>
      <c r="BC557" s="6">
        <f t="shared" si="441"/>
        <v>2.6997686738959008E-3</v>
      </c>
      <c r="BD557" s="6">
        <f t="shared" si="436"/>
        <v>1.598743076887073E-3</v>
      </c>
      <c r="BE557" s="6">
        <f t="shared" si="437"/>
        <v>-4.2921357678861148E-3</v>
      </c>
      <c r="BG557">
        <f t="shared" si="438"/>
        <v>6.2012855753488397E-3</v>
      </c>
      <c r="BJ557" s="4">
        <f t="shared" si="409"/>
        <v>94.760002</v>
      </c>
      <c r="BK557" s="3">
        <f t="shared" si="410"/>
        <v>7.0956718903510034E-3</v>
      </c>
      <c r="BL557" s="3"/>
      <c r="BM557" s="3">
        <f t="shared" si="411"/>
        <v>1.5581792289826037E-3</v>
      </c>
      <c r="BN557" s="3">
        <f t="shared" si="411"/>
        <v>-2.9842389002414501E-3</v>
      </c>
      <c r="BO557" s="3">
        <f t="shared" si="412"/>
        <v>7.7335307424545004E-3</v>
      </c>
      <c r="BP557" s="3"/>
      <c r="BQ557" s="3">
        <f t="shared" si="413"/>
        <v>1.5688245263638313E-3</v>
      </c>
      <c r="BR557" s="3">
        <f t="shared" si="413"/>
        <v>5.1775306068381523E-3</v>
      </c>
      <c r="BS557" s="3">
        <f t="shared" si="414"/>
        <v>1.7780676237308432E-2</v>
      </c>
      <c r="BT557" s="3"/>
      <c r="BU557" s="3">
        <f t="shared" si="415"/>
        <v>1.585476369547876E-3</v>
      </c>
      <c r="BV557" s="3">
        <f t="shared" si="415"/>
        <v>2.0836773715640966E-2</v>
      </c>
      <c r="BW557" s="3">
        <f t="shared" si="416"/>
        <v>-1.6870101006512244E-3</v>
      </c>
      <c r="BX557" s="3"/>
      <c r="BY557" s="3">
        <f t="shared" si="417"/>
        <v>1.598743076887073E-3</v>
      </c>
      <c r="BZ557" s="3">
        <f t="shared" si="417"/>
        <v>-4.2921357678861148E-3</v>
      </c>
    </row>
    <row r="558" spans="1:78" s="2" customFormat="1" hidden="1">
      <c r="A558" s="11">
        <v>43066</v>
      </c>
      <c r="B558">
        <v>94.540001000000004</v>
      </c>
      <c r="C558">
        <f t="shared" si="395"/>
        <v>96.949996999999996</v>
      </c>
      <c r="D558">
        <f t="shared" si="396"/>
        <v>87.57</v>
      </c>
      <c r="E558" s="10">
        <f t="shared" si="400"/>
        <v>1.0932197415349214E-2</v>
      </c>
      <c r="F558" s="10">
        <f t="shared" si="401"/>
        <v>3.3260252852982682E-2</v>
      </c>
      <c r="G558" s="33">
        <f t="shared" si="418"/>
        <v>0.17285321831554659</v>
      </c>
      <c r="H558" s="33">
        <f t="shared" si="419"/>
        <v>0.47330169555842433</v>
      </c>
      <c r="I558" s="10">
        <f t="shared" si="402"/>
        <v>0.47330169555842433</v>
      </c>
      <c r="J558">
        <f t="shared" si="435"/>
        <v>0.32847032946854482</v>
      </c>
      <c r="K558">
        <f t="shared" si="445"/>
        <v>0.47507991687486556</v>
      </c>
      <c r="L558">
        <f t="shared" si="446"/>
        <v>-1.0920012857012931E-3</v>
      </c>
      <c r="M558">
        <f t="shared" si="439"/>
        <v>-7.5509288337896531E-4</v>
      </c>
      <c r="N558">
        <f t="shared" si="403"/>
        <v>3.0321756209009506E-4</v>
      </c>
      <c r="P558" s="2">
        <f t="shared" si="420"/>
        <v>-0.22000099999999634</v>
      </c>
      <c r="Q558" s="2">
        <f t="shared" si="421"/>
        <v>0</v>
      </c>
      <c r="R558" s="2">
        <f t="shared" si="422"/>
        <v>-0.22000099999999634</v>
      </c>
      <c r="S558" s="2">
        <f t="shared" si="442"/>
        <v>-0.32000045454545434</v>
      </c>
      <c r="T558" s="2">
        <f t="shared" si="443"/>
        <v>-0.29100044999999997</v>
      </c>
      <c r="U558" s="9">
        <f t="shared" si="404"/>
        <v>1.0996562189008792</v>
      </c>
      <c r="V558" s="9">
        <f t="shared" si="405"/>
        <v>52.373155614804574</v>
      </c>
      <c r="W558" s="9">
        <f t="shared" si="406"/>
        <v>0.42864159946675884</v>
      </c>
      <c r="X558" s="9">
        <f t="shared" si="444"/>
        <v>0.39002068235925463</v>
      </c>
      <c r="Y558" s="9">
        <f t="shared" si="407"/>
        <v>0.8964898138587668</v>
      </c>
      <c r="AA558" s="8">
        <f t="shared" si="408"/>
        <v>4.8539049603561608</v>
      </c>
      <c r="AD558" s="7">
        <f t="shared" si="423"/>
        <v>-2.3243644539127232E-3</v>
      </c>
      <c r="AE558" s="6">
        <f t="shared" si="427"/>
        <v>2.3856537182191401E-3</v>
      </c>
      <c r="AF558" s="6">
        <f t="shared" si="397"/>
        <v>2.2158513561736141E-3</v>
      </c>
      <c r="AG558" s="6">
        <f t="shared" si="398"/>
        <v>-4.7340307470160707E-3</v>
      </c>
      <c r="AI558">
        <f t="shared" si="399"/>
        <v>3.5182177572517328E-8</v>
      </c>
      <c r="AL558" s="7">
        <f t="shared" si="428"/>
        <v>1.8037769684027507E-2</v>
      </c>
      <c r="AM558" s="6">
        <f t="shared" si="429"/>
        <v>7.8785773050087399E-3</v>
      </c>
      <c r="AN558" s="6">
        <f t="shared" si="424"/>
        <v>2.3775821262092471E-3</v>
      </c>
      <c r="AO558" s="6">
        <f t="shared" si="425"/>
        <v>1.0233992504666466E-2</v>
      </c>
      <c r="AQ558">
        <f t="shared" si="426"/>
        <v>1.6519653404663943E-7</v>
      </c>
      <c r="AT558" s="7">
        <f t="shared" si="433"/>
        <v>2.3297797135081628E-3</v>
      </c>
      <c r="AU558" s="6">
        <f t="shared" si="434"/>
        <v>-1.9265102987744173E-3</v>
      </c>
      <c r="AV558" s="6">
        <f t="shared" si="430"/>
        <v>2.3924394262476133E-3</v>
      </c>
      <c r="AW558" s="6">
        <f t="shared" si="431"/>
        <v>4.2261492550890994E-3</v>
      </c>
      <c r="AY558">
        <f t="shared" si="432"/>
        <v>5.9989595624236709E-3</v>
      </c>
      <c r="BB558" s="7">
        <f t="shared" si="440"/>
        <v>4.6650106052749524E-3</v>
      </c>
      <c r="BC558" s="6">
        <f t="shared" si="441"/>
        <v>2.754238344788476E-3</v>
      </c>
      <c r="BD558" s="6">
        <f t="shared" si="436"/>
        <v>2.4034907903844388E-3</v>
      </c>
      <c r="BE558" s="6">
        <f t="shared" si="437"/>
        <v>1.9663290238362422E-3</v>
      </c>
      <c r="BG558">
        <f t="shared" si="438"/>
        <v>1.3015090991982255E-3</v>
      </c>
      <c r="BJ558" s="4">
        <f t="shared" si="409"/>
        <v>94.540001000000004</v>
      </c>
      <c r="BK558" s="3">
        <f t="shared" si="410"/>
        <v>-2.3243644539127232E-3</v>
      </c>
      <c r="BL558" s="3"/>
      <c r="BM558" s="3">
        <f t="shared" si="411"/>
        <v>2.2158513561736141E-3</v>
      </c>
      <c r="BN558" s="3">
        <f t="shared" si="411"/>
        <v>-4.7340307470160707E-3</v>
      </c>
      <c r="BO558" s="3">
        <f t="shared" si="412"/>
        <v>1.8037769684027507E-2</v>
      </c>
      <c r="BP558" s="3"/>
      <c r="BQ558" s="3">
        <f t="shared" si="413"/>
        <v>2.3775821262092471E-3</v>
      </c>
      <c r="BR558" s="3">
        <f t="shared" si="413"/>
        <v>1.0233992504666466E-2</v>
      </c>
      <c r="BS558" s="3">
        <f t="shared" si="414"/>
        <v>2.3297797135081628E-3</v>
      </c>
      <c r="BT558" s="3"/>
      <c r="BU558" s="3">
        <f t="shared" si="415"/>
        <v>2.3924394262476133E-3</v>
      </c>
      <c r="BV558" s="3">
        <f t="shared" si="415"/>
        <v>4.2261492550890994E-3</v>
      </c>
      <c r="BW558" s="3">
        <f t="shared" si="416"/>
        <v>4.6650106052749524E-3</v>
      </c>
      <c r="BX558" s="3"/>
      <c r="BY558" s="3">
        <f t="shared" si="417"/>
        <v>2.4034907903844388E-3</v>
      </c>
      <c r="BZ558" s="3">
        <f t="shared" si="417"/>
        <v>1.9663290238362422E-3</v>
      </c>
    </row>
    <row r="559" spans="1:78" s="2" customFormat="1" hidden="1">
      <c r="A559" s="11">
        <v>43073</v>
      </c>
      <c r="B559">
        <v>94.650002000000001</v>
      </c>
      <c r="C559">
        <f t="shared" si="395"/>
        <v>96.949996999999996</v>
      </c>
      <c r="D559">
        <f t="shared" si="396"/>
        <v>87.57</v>
      </c>
      <c r="E559" s="10">
        <f t="shared" si="400"/>
        <v>1.0427172499342099E-2</v>
      </c>
      <c r="F559" s="10">
        <f t="shared" si="401"/>
        <v>3.3765277768989882E-2</v>
      </c>
      <c r="G559" s="33">
        <f t="shared" si="418"/>
        <v>0.16486807326695802</v>
      </c>
      <c r="H559" s="33">
        <f t="shared" si="419"/>
        <v>0.48048832610215531</v>
      </c>
      <c r="I559" s="10">
        <f t="shared" si="402"/>
        <v>0.48048832610215531</v>
      </c>
      <c r="J559">
        <f t="shared" si="435"/>
        <v>0.33150854853222467</v>
      </c>
      <c r="K559">
        <f t="shared" si="445"/>
        <v>0.46773452608011423</v>
      </c>
      <c r="L559">
        <f t="shared" si="446"/>
        <v>-1.1187384310176146E-3</v>
      </c>
      <c r="M559">
        <f t="shared" si="439"/>
        <v>-8.1754659335205341E-4</v>
      </c>
      <c r="N559">
        <f t="shared" si="403"/>
        <v>2.7107265389900506E-4</v>
      </c>
      <c r="P559" s="2">
        <f t="shared" si="420"/>
        <v>0.11000099999999691</v>
      </c>
      <c r="Q559" s="2">
        <f t="shared" si="421"/>
        <v>0.11000099999999691</v>
      </c>
      <c r="R559" s="2">
        <f t="shared" si="422"/>
        <v>0</v>
      </c>
      <c r="S559" s="2">
        <f t="shared" si="442"/>
        <v>-0.26454586363636357</v>
      </c>
      <c r="T559" s="2">
        <f t="shared" si="443"/>
        <v>-0.29100044999999997</v>
      </c>
      <c r="U559" s="9">
        <f t="shared" si="404"/>
        <v>0.90909090909090895</v>
      </c>
      <c r="V559" s="9">
        <f t="shared" si="405"/>
        <v>47.619047619047613</v>
      </c>
      <c r="W559" s="9">
        <f t="shared" si="406"/>
        <v>0.47142857142857147</v>
      </c>
      <c r="X559" s="9">
        <f t="shared" si="444"/>
        <v>0</v>
      </c>
      <c r="Y559" s="9">
        <f t="shared" si="407"/>
        <v>0.9</v>
      </c>
      <c r="AA559" s="8">
        <f t="shared" si="408"/>
        <v>4.9032081926146951</v>
      </c>
      <c r="AD559" s="7">
        <f t="shared" si="423"/>
        <v>1.1628628431888379E-3</v>
      </c>
      <c r="AE559" s="6">
        <f t="shared" si="427"/>
        <v>-5.807508053619426E-4</v>
      </c>
      <c r="AF559" s="6">
        <f t="shared" si="397"/>
        <v>8.1160138002032121E-4</v>
      </c>
      <c r="AG559" s="6">
        <f t="shared" si="398"/>
        <v>1.7495125880798703E-3</v>
      </c>
      <c r="AI559">
        <f t="shared" si="399"/>
        <v>4.8050145931709982E-9</v>
      </c>
      <c r="AL559" s="7">
        <f t="shared" si="428"/>
        <v>5.934170279627087E-3</v>
      </c>
      <c r="AM559" s="6">
        <f t="shared" si="429"/>
        <v>1.0597618763266599E-2</v>
      </c>
      <c r="AN559" s="6">
        <f t="shared" si="424"/>
        <v>8.1143000242016241E-4</v>
      </c>
      <c r="AO559" s="6">
        <f t="shared" si="425"/>
        <v>-4.7714108037305051E-3</v>
      </c>
      <c r="AQ559">
        <f t="shared" si="426"/>
        <v>3.5909086842202188E-8</v>
      </c>
      <c r="AT559" s="7">
        <f t="shared" si="433"/>
        <v>1.4258636973811915E-2</v>
      </c>
      <c r="AU559" s="6">
        <f t="shared" si="434"/>
        <v>-9.1179563539225093E-5</v>
      </c>
      <c r="AV559" s="6">
        <f t="shared" si="430"/>
        <v>8.7492718482015273E-4</v>
      </c>
      <c r="AW559" s="6">
        <f t="shared" si="431"/>
        <v>1.4349491352447192E-2</v>
      </c>
      <c r="AY559">
        <f t="shared" si="432"/>
        <v>6.9160685026635957E-2</v>
      </c>
      <c r="BB559" s="7">
        <f t="shared" si="440"/>
        <v>7.2103057491447351E-3</v>
      </c>
      <c r="BC559" s="6">
        <f t="shared" si="441"/>
        <v>2.5005722805802716E-3</v>
      </c>
      <c r="BD559" s="6">
        <f t="shared" si="436"/>
        <v>8.737734804587727E-4</v>
      </c>
      <c r="BE559" s="6">
        <f t="shared" si="437"/>
        <v>4.7153616617376139E-3</v>
      </c>
      <c r="BG559">
        <f t="shared" si="438"/>
        <v>7.4845353811774287E-3</v>
      </c>
      <c r="BJ559" s="4">
        <f t="shared" si="409"/>
        <v>94.650002000000001</v>
      </c>
      <c r="BK559" s="3">
        <f t="shared" si="410"/>
        <v>1.1628628431888379E-3</v>
      </c>
      <c r="BL559" s="3"/>
      <c r="BM559" s="3">
        <f t="shared" si="411"/>
        <v>8.1160138002032121E-4</v>
      </c>
      <c r="BN559" s="3">
        <f t="shared" si="411"/>
        <v>1.7495125880798703E-3</v>
      </c>
      <c r="BO559" s="3">
        <f t="shared" si="412"/>
        <v>5.934170279627087E-3</v>
      </c>
      <c r="BP559" s="3"/>
      <c r="BQ559" s="3">
        <f t="shared" si="413"/>
        <v>8.1143000242016241E-4</v>
      </c>
      <c r="BR559" s="3">
        <f t="shared" si="413"/>
        <v>-4.7714108037305051E-3</v>
      </c>
      <c r="BS559" s="3">
        <f t="shared" si="414"/>
        <v>1.4258636973811915E-2</v>
      </c>
      <c r="BT559" s="3"/>
      <c r="BU559" s="3">
        <f t="shared" si="415"/>
        <v>8.7492718482015273E-4</v>
      </c>
      <c r="BV559" s="3">
        <f t="shared" si="415"/>
        <v>1.4349491352447192E-2</v>
      </c>
      <c r="BW559" s="3">
        <f t="shared" si="416"/>
        <v>7.2103057491447351E-3</v>
      </c>
      <c r="BX559" s="3"/>
      <c r="BY559" s="3">
        <f t="shared" si="417"/>
        <v>8.737734804587727E-4</v>
      </c>
      <c r="BZ559" s="3">
        <f t="shared" si="417"/>
        <v>4.7153616617376139E-3</v>
      </c>
    </row>
    <row r="560" spans="1:78" s="2" customFormat="1" hidden="1">
      <c r="A560" s="11">
        <v>43080</v>
      </c>
      <c r="B560">
        <v>95.760002</v>
      </c>
      <c r="C560">
        <f t="shared" si="395"/>
        <v>95.760002</v>
      </c>
      <c r="D560">
        <f t="shared" si="396"/>
        <v>87.57</v>
      </c>
      <c r="E560" s="10">
        <f t="shared" si="400"/>
        <v>0</v>
      </c>
      <c r="F560" s="10">
        <f t="shared" si="401"/>
        <v>3.8828796761155283E-2</v>
      </c>
      <c r="G560" s="33">
        <f t="shared" si="418"/>
        <v>0</v>
      </c>
      <c r="H560" s="33">
        <f t="shared" si="419"/>
        <v>0.55254346456058856</v>
      </c>
      <c r="I560" s="10">
        <f t="shared" si="402"/>
        <v>0.55254346456058856</v>
      </c>
      <c r="J560">
        <f t="shared" si="435"/>
        <v>0.34035741346925319</v>
      </c>
      <c r="K560">
        <f t="shared" si="445"/>
        <v>0.46055055314296212</v>
      </c>
      <c r="L560">
        <f t="shared" si="446"/>
        <v>-1.1298748347177629E-3</v>
      </c>
      <c r="M560">
        <f t="shared" si="439"/>
        <v>-8.7748742754689614E-4</v>
      </c>
      <c r="N560">
        <f t="shared" si="403"/>
        <v>2.2714866645378009E-4</v>
      </c>
      <c r="P560" s="2">
        <f t="shared" si="420"/>
        <v>1.1099999999999994</v>
      </c>
      <c r="Q560" s="2">
        <f t="shared" si="421"/>
        <v>1.1099999999999994</v>
      </c>
      <c r="R560" s="2">
        <f t="shared" si="422"/>
        <v>0</v>
      </c>
      <c r="S560" s="2">
        <f t="shared" si="442"/>
        <v>-0.26454586363636357</v>
      </c>
      <c r="T560" s="2">
        <f t="shared" si="443"/>
        <v>-0.24600034999999992</v>
      </c>
      <c r="U560" s="9">
        <f t="shared" si="404"/>
        <v>1.0753881595549097</v>
      </c>
      <c r="V560" s="9">
        <f t="shared" si="405"/>
        <v>51.816242402844722</v>
      </c>
      <c r="W560" s="9">
        <f t="shared" si="406"/>
        <v>0.43365381837439748</v>
      </c>
      <c r="X560" s="9">
        <f t="shared" si="444"/>
        <v>0.43978805506733587</v>
      </c>
      <c r="Y560" s="9">
        <f t="shared" si="407"/>
        <v>0.89604190750439394</v>
      </c>
      <c r="AA560" s="8">
        <f t="shared" si="408"/>
        <v>4.8702802880144986</v>
      </c>
      <c r="AD560" s="7">
        <f t="shared" si="423"/>
        <v>1.1659183349452358E-2</v>
      </c>
      <c r="AE560" s="6">
        <f t="shared" si="427"/>
        <v>6.4110230963205974E-3</v>
      </c>
      <c r="AF560" s="6">
        <f t="shared" si="397"/>
        <v>2.6418214997438209E-3</v>
      </c>
      <c r="AG560" s="6">
        <f t="shared" si="398"/>
        <v>5.2912140147940261E-3</v>
      </c>
      <c r="AI560">
        <f t="shared" si="399"/>
        <v>4.3951249215624357E-8</v>
      </c>
      <c r="AL560" s="7">
        <f t="shared" si="428"/>
        <v>1.0497681738728233E-2</v>
      </c>
      <c r="AM560" s="6">
        <f t="shared" si="429"/>
        <v>1.0550788111209332E-2</v>
      </c>
      <c r="AN560" s="6">
        <f t="shared" si="424"/>
        <v>2.4221607425868831E-3</v>
      </c>
      <c r="AO560" s="6">
        <f t="shared" si="425"/>
        <v>-1.952571796073211E-4</v>
      </c>
      <c r="AQ560">
        <f t="shared" si="426"/>
        <v>6.0134646984551501E-11</v>
      </c>
      <c r="AT560" s="7">
        <f t="shared" si="433"/>
        <v>2.827835797603671E-2</v>
      </c>
      <c r="AU560" s="6">
        <f t="shared" si="434"/>
        <v>4.2315083961492559E-3</v>
      </c>
      <c r="AV560" s="6">
        <f t="shared" si="430"/>
        <v>2.6361734123431461E-3</v>
      </c>
      <c r="AW560" s="6">
        <f t="shared" si="431"/>
        <v>2.4066261368225782E-2</v>
      </c>
      <c r="AY560">
        <f t="shared" si="432"/>
        <v>0.19453758959352282</v>
      </c>
      <c r="BB560" s="7">
        <f t="shared" si="440"/>
        <v>2.1000138696906173E-2</v>
      </c>
      <c r="BC560" s="6">
        <f t="shared" si="441"/>
        <v>2.412502067470955E-3</v>
      </c>
      <c r="BD560" s="6">
        <f t="shared" si="436"/>
        <v>2.6506380639883349E-3</v>
      </c>
      <c r="BE560" s="6">
        <f t="shared" si="437"/>
        <v>1.8611808574979162E-2</v>
      </c>
      <c r="BG560">
        <f t="shared" si="438"/>
        <v>0.11660360663415859</v>
      </c>
      <c r="BJ560" s="4">
        <f t="shared" si="409"/>
        <v>95.760002</v>
      </c>
      <c r="BK560" s="3">
        <f t="shared" si="410"/>
        <v>1.1659183349452358E-2</v>
      </c>
      <c r="BL560" s="3"/>
      <c r="BM560" s="3">
        <f t="shared" si="411"/>
        <v>2.6418214997438209E-3</v>
      </c>
      <c r="BN560" s="3">
        <f t="shared" si="411"/>
        <v>5.2912140147940261E-3</v>
      </c>
      <c r="BO560" s="3">
        <f t="shared" si="412"/>
        <v>1.0497681738728233E-2</v>
      </c>
      <c r="BP560" s="3"/>
      <c r="BQ560" s="3">
        <f t="shared" si="413"/>
        <v>2.4221607425868831E-3</v>
      </c>
      <c r="BR560" s="3">
        <f t="shared" si="413"/>
        <v>-1.952571796073211E-4</v>
      </c>
      <c r="BS560" s="3">
        <f t="shared" si="414"/>
        <v>2.827835797603671E-2</v>
      </c>
      <c r="BT560" s="3"/>
      <c r="BU560" s="3">
        <f t="shared" si="415"/>
        <v>2.6361734123431461E-3</v>
      </c>
      <c r="BV560" s="3">
        <f t="shared" si="415"/>
        <v>2.4066261368225782E-2</v>
      </c>
      <c r="BW560" s="3">
        <f t="shared" si="416"/>
        <v>2.1000138696906173E-2</v>
      </c>
      <c r="BX560" s="3"/>
      <c r="BY560" s="3">
        <f t="shared" si="417"/>
        <v>2.6506380639883349E-3</v>
      </c>
      <c r="BZ560" s="3">
        <f t="shared" si="417"/>
        <v>1.8611808574979162E-2</v>
      </c>
    </row>
    <row r="561" spans="1:78" s="2" customFormat="1" hidden="1">
      <c r="A561" s="11">
        <v>43087</v>
      </c>
      <c r="B561">
        <v>94.010002</v>
      </c>
      <c r="C561">
        <f t="shared" si="395"/>
        <v>95.760002</v>
      </c>
      <c r="D561">
        <f t="shared" si="396"/>
        <v>87.57</v>
      </c>
      <c r="E561" s="10">
        <f t="shared" si="400"/>
        <v>8.0100845465347504E-3</v>
      </c>
      <c r="F561" s="10">
        <f t="shared" si="401"/>
        <v>3.0818712214620542E-2</v>
      </c>
      <c r="G561" s="33">
        <f t="shared" si="418"/>
        <v>0.12665055708783401</v>
      </c>
      <c r="H561" s="33">
        <f t="shared" si="419"/>
        <v>0.43855796318153806</v>
      </c>
      <c r="I561" s="10">
        <f t="shared" si="402"/>
        <v>0.43855796318153806</v>
      </c>
      <c r="J561">
        <f t="shared" si="435"/>
        <v>0.34049561249412241</v>
      </c>
      <c r="K561">
        <f t="shared" si="445"/>
        <v>0.45333452483058084</v>
      </c>
      <c r="L561">
        <f t="shared" si="446"/>
        <v>-1.1281951760099636E-3</v>
      </c>
      <c r="M561">
        <f t="shared" si="439"/>
        <v>-9.3244518068178264E-4</v>
      </c>
      <c r="N561">
        <f t="shared" si="403"/>
        <v>1.7617499579536283E-4</v>
      </c>
      <c r="P561" s="2">
        <f t="shared" si="420"/>
        <v>-1.75</v>
      </c>
      <c r="Q561" s="2">
        <f t="shared" si="421"/>
        <v>0</v>
      </c>
      <c r="R561" s="2">
        <f t="shared" si="422"/>
        <v>-1.75</v>
      </c>
      <c r="S561" s="2">
        <f t="shared" si="442"/>
        <v>-0.34409131818181815</v>
      </c>
      <c r="T561" s="2">
        <f t="shared" si="443"/>
        <v>-0.33350034999999989</v>
      </c>
      <c r="U561" s="9">
        <f t="shared" si="404"/>
        <v>1.0317569927042602</v>
      </c>
      <c r="V561" s="9">
        <f t="shared" si="405"/>
        <v>50.781515526175006</v>
      </c>
      <c r="W561" s="9">
        <f t="shared" si="406"/>
        <v>0.44296636026442493</v>
      </c>
      <c r="X561" s="9">
        <f t="shared" si="444"/>
        <v>0.33136789730549138</v>
      </c>
      <c r="Y561" s="9">
        <f t="shared" si="407"/>
        <v>0.8970176889242506</v>
      </c>
      <c r="AA561" s="8">
        <f t="shared" si="408"/>
        <v>4.8806558366785939</v>
      </c>
      <c r="AD561" s="7">
        <f t="shared" si="423"/>
        <v>-1.8443901270472924E-2</v>
      </c>
      <c r="AE561" s="6">
        <f t="shared" si="427"/>
        <v>-3.3923589605102831E-3</v>
      </c>
      <c r="AF561" s="6">
        <f t="shared" si="397"/>
        <v>7.4477871146263613E-3</v>
      </c>
      <c r="AG561" s="6">
        <f t="shared" si="398"/>
        <v>-1.5044315295622732E-2</v>
      </c>
      <c r="AI561">
        <f t="shared" si="399"/>
        <v>3.5530835590911791E-7</v>
      </c>
      <c r="AL561" s="7">
        <f t="shared" si="428"/>
        <v>-5.6218550778318515E-3</v>
      </c>
      <c r="AM561" s="6">
        <f t="shared" si="429"/>
        <v>7.2119416561377435E-3</v>
      </c>
      <c r="AN561" s="6">
        <f t="shared" si="424"/>
        <v>7.3256850036840194E-3</v>
      </c>
      <c r="AO561" s="6">
        <f t="shared" si="425"/>
        <v>-1.287354323928102E-2</v>
      </c>
      <c r="AQ561">
        <f t="shared" si="426"/>
        <v>2.6140081314453948E-7</v>
      </c>
      <c r="AT561" s="7">
        <f t="shared" si="433"/>
        <v>-2.1268878929001591E-4</v>
      </c>
      <c r="AU561" s="6">
        <f t="shared" si="434"/>
        <v>6.6383830897329575E-3</v>
      </c>
      <c r="AV561" s="6">
        <f t="shared" si="430"/>
        <v>7.5354321642899739E-3</v>
      </c>
      <c r="AW561" s="6">
        <f t="shared" si="431"/>
        <v>-6.8425609563013499E-3</v>
      </c>
      <c r="AY561">
        <f t="shared" si="432"/>
        <v>1.5726193767452129E-2</v>
      </c>
      <c r="BB561" s="7">
        <f t="shared" si="440"/>
        <v>9.8344567055638453E-3</v>
      </c>
      <c r="BC561" s="6">
        <f t="shared" si="441"/>
        <v>2.1857215108931753E-3</v>
      </c>
      <c r="BD561" s="6">
        <f t="shared" si="436"/>
        <v>7.6154148727542474E-3</v>
      </c>
      <c r="BE561" s="6">
        <f t="shared" si="437"/>
        <v>7.6744640887002951E-3</v>
      </c>
      <c r="BG561">
        <f t="shared" si="438"/>
        <v>1.9825810278634472E-2</v>
      </c>
      <c r="BJ561" s="4">
        <f t="shared" si="409"/>
        <v>94.010002</v>
      </c>
      <c r="BK561" s="3">
        <f t="shared" si="410"/>
        <v>-1.8443901270472924E-2</v>
      </c>
      <c r="BL561" s="3"/>
      <c r="BM561" s="3">
        <f t="shared" si="411"/>
        <v>7.4477871146263613E-3</v>
      </c>
      <c r="BN561" s="3">
        <f t="shared" si="411"/>
        <v>-1.5044315295622732E-2</v>
      </c>
      <c r="BO561" s="3">
        <f t="shared" si="412"/>
        <v>-5.6218550778318515E-3</v>
      </c>
      <c r="BP561" s="3"/>
      <c r="BQ561" s="3">
        <f t="shared" si="413"/>
        <v>7.3256850036840194E-3</v>
      </c>
      <c r="BR561" s="3">
        <f t="shared" si="413"/>
        <v>-1.287354323928102E-2</v>
      </c>
      <c r="BS561" s="3">
        <f t="shared" si="414"/>
        <v>-2.1268878929001591E-4</v>
      </c>
      <c r="BT561" s="3"/>
      <c r="BU561" s="3">
        <f t="shared" si="415"/>
        <v>7.5354321642899739E-3</v>
      </c>
      <c r="BV561" s="3">
        <f t="shared" si="415"/>
        <v>-6.8425609563013499E-3</v>
      </c>
      <c r="BW561" s="3">
        <f t="shared" si="416"/>
        <v>9.8344567055638453E-3</v>
      </c>
      <c r="BX561" s="3"/>
      <c r="BY561" s="3">
        <f t="shared" si="417"/>
        <v>7.6154148727542474E-3</v>
      </c>
      <c r="BZ561" s="3">
        <f t="shared" si="417"/>
        <v>7.6744640887002951E-3</v>
      </c>
    </row>
    <row r="562" spans="1:78" s="2" customFormat="1" hidden="1">
      <c r="A562" s="11">
        <v>43094</v>
      </c>
      <c r="B562">
        <v>95.080001999999993</v>
      </c>
      <c r="C562">
        <f t="shared" si="395"/>
        <v>95.760002</v>
      </c>
      <c r="D562">
        <f t="shared" si="396"/>
        <v>87.57</v>
      </c>
      <c r="E562" s="10">
        <f t="shared" si="400"/>
        <v>3.0949642773407467E-3</v>
      </c>
      <c r="F562" s="10">
        <f t="shared" si="401"/>
        <v>3.57338324838146E-2</v>
      </c>
      <c r="G562" s="33">
        <f t="shared" si="418"/>
        <v>4.8935681966269073E-2</v>
      </c>
      <c r="H562" s="33">
        <f t="shared" si="419"/>
        <v>0.50850135079094727</v>
      </c>
      <c r="I562" s="10">
        <f t="shared" si="402"/>
        <v>0.50850135079094727</v>
      </c>
      <c r="J562">
        <f t="shared" si="435"/>
        <v>0.34387729231385128</v>
      </c>
      <c r="K562">
        <f t="shared" si="445"/>
        <v>0.44619264544595511</v>
      </c>
      <c r="L562">
        <f t="shared" si="446"/>
        <v>-1.1149743839528768E-3</v>
      </c>
      <c r="M562">
        <f t="shared" si="439"/>
        <v>-9.8015175870957419E-4</v>
      </c>
      <c r="N562">
        <f t="shared" si="403"/>
        <v>1.2134036271897234E-4</v>
      </c>
      <c r="P562" s="2">
        <f t="shared" si="420"/>
        <v>1.0699999999999932</v>
      </c>
      <c r="Q562" s="2">
        <f t="shared" si="421"/>
        <v>1.0699999999999932</v>
      </c>
      <c r="R562" s="2">
        <f t="shared" si="422"/>
        <v>0</v>
      </c>
      <c r="S562" s="2">
        <f t="shared" si="442"/>
        <v>-0.30318213636363628</v>
      </c>
      <c r="T562" s="2">
        <f t="shared" si="443"/>
        <v>-0.33350034999999989</v>
      </c>
      <c r="U562" s="9">
        <f t="shared" si="404"/>
        <v>0.90909090909090917</v>
      </c>
      <c r="V562" s="9">
        <f t="shared" si="405"/>
        <v>47.61904761904762</v>
      </c>
      <c r="W562" s="9">
        <f t="shared" si="406"/>
        <v>0.47142857142857147</v>
      </c>
      <c r="X562" s="9">
        <f t="shared" si="444"/>
        <v>7.4451681158208549E-16</v>
      </c>
      <c r="Y562" s="9">
        <f t="shared" si="407"/>
        <v>0.9</v>
      </c>
      <c r="AA562" s="8">
        <f t="shared" si="408"/>
        <v>4.9154272041051419</v>
      </c>
      <c r="AD562" s="7">
        <f t="shared" si="423"/>
        <v>1.1317482662119021E-2</v>
      </c>
      <c r="AE562" s="6">
        <f t="shared" si="427"/>
        <v>-3.5632093041769513E-3</v>
      </c>
      <c r="AF562" s="6">
        <f t="shared" si="397"/>
        <v>7.1850479972848788E-3</v>
      </c>
      <c r="AG562" s="6">
        <f t="shared" si="398"/>
        <v>1.490607741941523E-2</v>
      </c>
      <c r="AI562">
        <f t="shared" si="399"/>
        <v>3.4880870334945151E-7</v>
      </c>
      <c r="AL562" s="7">
        <f t="shared" si="428"/>
        <v>4.5327647410985852E-3</v>
      </c>
      <c r="AM562" s="6">
        <f t="shared" si="429"/>
        <v>3.8356904204055139E-3</v>
      </c>
      <c r="AN562" s="6">
        <f t="shared" si="424"/>
        <v>7.3500289073404595E-3</v>
      </c>
      <c r="AO562" s="6">
        <f t="shared" si="425"/>
        <v>6.8751561066494578E-4</v>
      </c>
      <c r="AQ562">
        <f t="shared" si="426"/>
        <v>7.4554844622711879E-10</v>
      </c>
      <c r="AT562" s="7">
        <f t="shared" si="433"/>
        <v>2.3733397268314853E-2</v>
      </c>
      <c r="AU562" s="6">
        <f t="shared" si="434"/>
        <v>9.6980772086806659E-3</v>
      </c>
      <c r="AV562" s="6">
        <f t="shared" si="430"/>
        <v>7.3295865675447889E-3</v>
      </c>
      <c r="AW562" s="6">
        <f t="shared" si="431"/>
        <v>1.4005640628194092E-2</v>
      </c>
      <c r="AY562">
        <f t="shared" si="432"/>
        <v>6.5885861595969861E-2</v>
      </c>
      <c r="BB562" s="7">
        <f t="shared" si="440"/>
        <v>8.0254072977954064E-3</v>
      </c>
      <c r="BC562" s="6">
        <f t="shared" si="441"/>
        <v>3.7626385638204435E-3</v>
      </c>
      <c r="BD562" s="6">
        <f t="shared" si="436"/>
        <v>7.4639976616061188E-3</v>
      </c>
      <c r="BE562" s="6">
        <f t="shared" si="437"/>
        <v>4.2746916634157656E-3</v>
      </c>
      <c r="BG562">
        <f t="shared" si="438"/>
        <v>6.1509814587069464E-3</v>
      </c>
      <c r="BJ562" s="4">
        <f t="shared" si="409"/>
        <v>95.080001999999993</v>
      </c>
      <c r="BK562" s="3">
        <f t="shared" si="410"/>
        <v>1.1317482662119021E-2</v>
      </c>
      <c r="BL562" s="3"/>
      <c r="BM562" s="3">
        <f t="shared" si="411"/>
        <v>7.1850479972848788E-3</v>
      </c>
      <c r="BN562" s="3">
        <f t="shared" si="411"/>
        <v>1.490607741941523E-2</v>
      </c>
      <c r="BO562" s="3">
        <f t="shared" si="412"/>
        <v>4.5327647410985852E-3</v>
      </c>
      <c r="BP562" s="3"/>
      <c r="BQ562" s="3">
        <f t="shared" si="413"/>
        <v>7.3500289073404595E-3</v>
      </c>
      <c r="BR562" s="3">
        <f t="shared" si="413"/>
        <v>6.8751561066494578E-4</v>
      </c>
      <c r="BS562" s="3">
        <f t="shared" si="414"/>
        <v>2.3733397268314853E-2</v>
      </c>
      <c r="BT562" s="3"/>
      <c r="BU562" s="3">
        <f t="shared" si="415"/>
        <v>7.3295865675447889E-3</v>
      </c>
      <c r="BV562" s="3">
        <f t="shared" si="415"/>
        <v>1.4005640628194092E-2</v>
      </c>
      <c r="BW562" s="3">
        <f t="shared" si="416"/>
        <v>8.0254072977954064E-3</v>
      </c>
      <c r="BX562" s="3"/>
      <c r="BY562" s="3">
        <f t="shared" si="417"/>
        <v>7.4639976616061188E-3</v>
      </c>
      <c r="BZ562" s="3">
        <f t="shared" si="417"/>
        <v>4.2746916634157656E-3</v>
      </c>
    </row>
    <row r="563" spans="1:78" s="2" customFormat="1" hidden="1">
      <c r="A563" s="11">
        <v>43101</v>
      </c>
      <c r="B563">
        <v>94.400002000000001</v>
      </c>
      <c r="C563">
        <f t="shared" si="395"/>
        <v>95.760002</v>
      </c>
      <c r="D563">
        <f t="shared" si="396"/>
        <v>87.57</v>
      </c>
      <c r="E563" s="10">
        <f t="shared" si="400"/>
        <v>6.2121429696088718E-3</v>
      </c>
      <c r="F563" s="10">
        <f t="shared" si="401"/>
        <v>3.2616653791546421E-2</v>
      </c>
      <c r="G563" s="33">
        <f t="shared" si="418"/>
        <v>9.8222604672830949E-2</v>
      </c>
      <c r="H563" s="33">
        <f t="shared" si="419"/>
        <v>0.46414312035504079</v>
      </c>
      <c r="I563" s="10">
        <f t="shared" si="402"/>
        <v>0.46414312035504079</v>
      </c>
      <c r="J563">
        <f t="shared" si="435"/>
        <v>0.34747906067049528</v>
      </c>
      <c r="K563">
        <f t="shared" si="445"/>
        <v>0.43910446821381977</v>
      </c>
      <c r="L563">
        <f t="shared" si="446"/>
        <v>-1.0944356281645821E-3</v>
      </c>
      <c r="M563">
        <f t="shared" si="439"/>
        <v>-1.0190475759132549E-3</v>
      </c>
      <c r="N563">
        <f t="shared" si="403"/>
        <v>6.7849247026194483E-5</v>
      </c>
      <c r="P563" s="2">
        <f t="shared" si="420"/>
        <v>-0.67999999999999261</v>
      </c>
      <c r="Q563" s="2">
        <f t="shared" si="421"/>
        <v>0</v>
      </c>
      <c r="R563" s="2">
        <f t="shared" si="422"/>
        <v>-0.67999999999999261</v>
      </c>
      <c r="S563" s="2">
        <f t="shared" si="442"/>
        <v>-0.33409122727272683</v>
      </c>
      <c r="T563" s="2">
        <f t="shared" si="443"/>
        <v>-0.36750034999999953</v>
      </c>
      <c r="U563" s="9">
        <f t="shared" si="404"/>
        <v>0.90909090909090906</v>
      </c>
      <c r="V563" s="9">
        <f t="shared" si="405"/>
        <v>47.61904761904762</v>
      </c>
      <c r="W563" s="9">
        <f t="shared" si="406"/>
        <v>0.47142857142857147</v>
      </c>
      <c r="X563" s="9">
        <f t="shared" si="444"/>
        <v>7.4451681158208549E-16</v>
      </c>
      <c r="Y563" s="9">
        <f t="shared" si="407"/>
        <v>0.9</v>
      </c>
      <c r="AA563" s="8">
        <f t="shared" si="408"/>
        <v>4.9189754813460933</v>
      </c>
      <c r="AD563" s="7">
        <f t="shared" si="423"/>
        <v>-7.1775691890153554E-3</v>
      </c>
      <c r="AE563" s="6">
        <f t="shared" si="427"/>
        <v>2.0699567365518329E-3</v>
      </c>
      <c r="AF563" s="6">
        <f t="shared" si="397"/>
        <v>4.6058522557209563E-3</v>
      </c>
      <c r="AG563" s="6">
        <f t="shared" si="398"/>
        <v>-9.2490201558900233E-3</v>
      </c>
      <c r="AI563">
        <f t="shared" si="399"/>
        <v>1.3429258060291981E-7</v>
      </c>
      <c r="AL563" s="7">
        <f t="shared" si="428"/>
        <v>-1.4303987797369246E-2</v>
      </c>
      <c r="AM563" s="6">
        <f t="shared" si="429"/>
        <v>-1.22384909884357E-3</v>
      </c>
      <c r="AN563" s="6">
        <f t="shared" si="424"/>
        <v>4.3817658451380083E-3</v>
      </c>
      <c r="AO563" s="6">
        <f t="shared" si="425"/>
        <v>-1.3067902119735016E-2</v>
      </c>
      <c r="AQ563">
        <f t="shared" si="426"/>
        <v>2.6935341610563868E-7</v>
      </c>
      <c r="AT563" s="7">
        <f t="shared" si="433"/>
        <v>3.2893658317101047E-3</v>
      </c>
      <c r="AU563" s="6">
        <f t="shared" si="434"/>
        <v>1.1608038784903373E-2</v>
      </c>
      <c r="AV563" s="6">
        <f t="shared" si="430"/>
        <v>4.3015276522302796E-3</v>
      </c>
      <c r="AW563" s="6">
        <f t="shared" si="431"/>
        <v>-8.4746371860065853E-3</v>
      </c>
      <c r="AY563">
        <f t="shared" si="432"/>
        <v>2.4122843607604069E-2</v>
      </c>
      <c r="BB563" s="7">
        <f t="shared" si="440"/>
        <v>1.1613832525895139E-2</v>
      </c>
      <c r="BC563" s="6">
        <f t="shared" si="441"/>
        <v>3.7439367006023468E-3</v>
      </c>
      <c r="BD563" s="6">
        <f t="shared" si="436"/>
        <v>4.6254382183686061E-3</v>
      </c>
      <c r="BE563" s="6">
        <f t="shared" si="437"/>
        <v>7.8712518159193036E-3</v>
      </c>
      <c r="BG563">
        <f t="shared" si="438"/>
        <v>2.0855588176105604E-2</v>
      </c>
      <c r="BJ563" s="4">
        <f t="shared" si="409"/>
        <v>94.400002000000001</v>
      </c>
      <c r="BK563" s="3">
        <f t="shared" si="410"/>
        <v>-7.1775691890153554E-3</v>
      </c>
      <c r="BL563" s="3"/>
      <c r="BM563" s="3">
        <f t="shared" si="411"/>
        <v>4.6058522557209563E-3</v>
      </c>
      <c r="BN563" s="3">
        <f t="shared" si="411"/>
        <v>-9.2490201558900233E-3</v>
      </c>
      <c r="BO563" s="3">
        <f t="shared" si="412"/>
        <v>-1.4303987797369246E-2</v>
      </c>
      <c r="BP563" s="3"/>
      <c r="BQ563" s="3">
        <f t="shared" si="413"/>
        <v>4.3817658451380083E-3</v>
      </c>
      <c r="BR563" s="3">
        <f t="shared" si="413"/>
        <v>-1.3067902119735016E-2</v>
      </c>
      <c r="BS563" s="3">
        <f t="shared" si="414"/>
        <v>3.2893658317101047E-3</v>
      </c>
      <c r="BT563" s="3"/>
      <c r="BU563" s="3">
        <f t="shared" si="415"/>
        <v>4.3015276522302796E-3</v>
      </c>
      <c r="BV563" s="3">
        <f t="shared" si="415"/>
        <v>-8.4746371860065853E-3</v>
      </c>
      <c r="BW563" s="3">
        <f t="shared" si="416"/>
        <v>1.1613832525895139E-2</v>
      </c>
      <c r="BX563" s="3"/>
      <c r="BY563" s="3">
        <f t="shared" si="417"/>
        <v>4.6254382183686061E-3</v>
      </c>
      <c r="BZ563" s="3">
        <f t="shared" si="417"/>
        <v>7.8712518159193036E-3</v>
      </c>
    </row>
    <row r="564" spans="1:78" s="2" customFormat="1" hidden="1">
      <c r="A564" s="11">
        <v>43108</v>
      </c>
      <c r="B564">
        <v>94.169998000000007</v>
      </c>
      <c r="C564">
        <f t="shared" si="395"/>
        <v>95.760002</v>
      </c>
      <c r="D564">
        <f t="shared" si="396"/>
        <v>87.57</v>
      </c>
      <c r="E564" s="10">
        <f t="shared" si="400"/>
        <v>7.2715852727543977E-3</v>
      </c>
      <c r="F564" s="10">
        <f t="shared" si="401"/>
        <v>3.1557211488400953E-2</v>
      </c>
      <c r="G564" s="33">
        <f t="shared" si="418"/>
        <v>0.11497385831020311</v>
      </c>
      <c r="H564" s="33">
        <f t="shared" si="419"/>
        <v>0.44906699208140671</v>
      </c>
      <c r="I564" s="10">
        <f t="shared" si="402"/>
        <v>0.44906699208140671</v>
      </c>
      <c r="J564">
        <f t="shared" si="435"/>
        <v>0.35117417764263031</v>
      </c>
      <c r="K564">
        <f t="shared" si="445"/>
        <v>0.43216863988339405</v>
      </c>
      <c r="L564">
        <f t="shared" si="446"/>
        <v>-1.0714952663664298E-3</v>
      </c>
      <c r="M564">
        <f t="shared" si="439"/>
        <v>-1.0483254406626597E-3</v>
      </c>
      <c r="N564">
        <f t="shared" si="403"/>
        <v>2.0852843133393075E-5</v>
      </c>
      <c r="P564" s="2">
        <f t="shared" si="420"/>
        <v>-0.23000399999999388</v>
      </c>
      <c r="Q564" s="2">
        <f t="shared" si="421"/>
        <v>0</v>
      </c>
      <c r="R564" s="2">
        <f t="shared" si="422"/>
        <v>-0.23000399999999388</v>
      </c>
      <c r="S564" s="2">
        <f t="shared" si="442"/>
        <v>-0.34454595454545384</v>
      </c>
      <c r="T564" s="2">
        <f t="shared" si="443"/>
        <v>-0.37900054999999921</v>
      </c>
      <c r="U564" s="9">
        <f t="shared" si="404"/>
        <v>0.90909090909090906</v>
      </c>
      <c r="V564" s="9">
        <f t="shared" si="405"/>
        <v>47.61904761904762</v>
      </c>
      <c r="W564" s="9">
        <f t="shared" si="406"/>
        <v>0.47142857142857147</v>
      </c>
      <c r="X564" s="9">
        <f t="shared" si="444"/>
        <v>7.4451681158208549E-16</v>
      </c>
      <c r="Y564" s="9">
        <f t="shared" si="407"/>
        <v>0.9</v>
      </c>
      <c r="AA564" s="8">
        <f t="shared" si="408"/>
        <v>4.922623601914335</v>
      </c>
      <c r="AD564" s="7">
        <f t="shared" si="423"/>
        <v>-2.4394560541099518E-3</v>
      </c>
      <c r="AE564" s="6">
        <f t="shared" si="427"/>
        <v>-4.8085126215626538E-3</v>
      </c>
      <c r="AF564" s="6">
        <f t="shared" si="397"/>
        <v>1.1786233817105037E-3</v>
      </c>
      <c r="AG564" s="6">
        <f t="shared" si="398"/>
        <v>2.3726227640852933E-3</v>
      </c>
      <c r="AI564">
        <f t="shared" si="399"/>
        <v>8.8372665316416608E-9</v>
      </c>
      <c r="AL564" s="7">
        <f t="shared" si="428"/>
        <v>1.7004574189936838E-3</v>
      </c>
      <c r="AM564" s="6">
        <f t="shared" si="429"/>
        <v>-3.4231551787772068E-3</v>
      </c>
      <c r="AN564" s="6">
        <f t="shared" si="424"/>
        <v>1.1178446393557604E-3</v>
      </c>
      <c r="AO564" s="6">
        <f t="shared" si="425"/>
        <v>5.153047611776344E-3</v>
      </c>
      <c r="AQ564">
        <f t="shared" si="426"/>
        <v>4.1883122538223784E-8</v>
      </c>
      <c r="AT564" s="7">
        <f t="shared" si="433"/>
        <v>-6.2457621127508696E-3</v>
      </c>
      <c r="AU564" s="6">
        <f t="shared" si="434"/>
        <v>1.0401470387331161E-2</v>
      </c>
      <c r="AV564" s="6">
        <f t="shared" si="430"/>
        <v>1.0051745680726772E-3</v>
      </c>
      <c r="AW564" s="6">
        <f t="shared" si="431"/>
        <v>-1.6900667445523876E-2</v>
      </c>
      <c r="AY564">
        <f t="shared" si="432"/>
        <v>9.5938734374663631E-2</v>
      </c>
      <c r="BB564" s="7">
        <f t="shared" si="440"/>
        <v>1.1534914124557472E-2</v>
      </c>
      <c r="BC564" s="6">
        <f t="shared" si="441"/>
        <v>4.6605171287817737E-3</v>
      </c>
      <c r="BD564" s="6">
        <f t="shared" si="436"/>
        <v>1.1367438052279277E-3</v>
      </c>
      <c r="BE564" s="6">
        <f t="shared" si="437"/>
        <v>6.8459177300453488E-3</v>
      </c>
      <c r="BG564">
        <f t="shared" si="438"/>
        <v>1.5776046619375265E-2</v>
      </c>
      <c r="BJ564" s="4">
        <f t="shared" si="409"/>
        <v>94.169998000000007</v>
      </c>
      <c r="BK564" s="3">
        <f t="shared" si="410"/>
        <v>-2.4394560541099518E-3</v>
      </c>
      <c r="BL564" s="3"/>
      <c r="BM564" s="3">
        <f t="shared" si="411"/>
        <v>1.1786233817105037E-3</v>
      </c>
      <c r="BN564" s="3">
        <f t="shared" si="411"/>
        <v>2.3726227640852933E-3</v>
      </c>
      <c r="BO564" s="3">
        <f t="shared" si="412"/>
        <v>1.7004574189936838E-3</v>
      </c>
      <c r="BP564" s="3"/>
      <c r="BQ564" s="3">
        <f t="shared" si="413"/>
        <v>1.1178446393557604E-3</v>
      </c>
      <c r="BR564" s="3">
        <f t="shared" si="413"/>
        <v>5.153047611776344E-3</v>
      </c>
      <c r="BS564" s="3">
        <f t="shared" si="414"/>
        <v>-6.2457621127508696E-3</v>
      </c>
      <c r="BT564" s="3"/>
      <c r="BU564" s="3">
        <f t="shared" si="415"/>
        <v>1.0051745680726772E-3</v>
      </c>
      <c r="BV564" s="3">
        <f t="shared" si="415"/>
        <v>-1.6900667445523876E-2</v>
      </c>
      <c r="BW564" s="3">
        <f t="shared" si="416"/>
        <v>1.1534914124557472E-2</v>
      </c>
      <c r="BX564" s="3"/>
      <c r="BY564" s="3">
        <f t="shared" si="417"/>
        <v>1.1367438052279277E-3</v>
      </c>
      <c r="BZ564" s="3">
        <f t="shared" si="417"/>
        <v>6.8459177300453488E-3</v>
      </c>
    </row>
    <row r="565" spans="1:78" s="2" customFormat="1" hidden="1">
      <c r="A565" s="11">
        <v>43115</v>
      </c>
      <c r="B565">
        <v>93</v>
      </c>
      <c r="C565">
        <f t="shared" si="395"/>
        <v>95.760002</v>
      </c>
      <c r="D565">
        <f t="shared" si="396"/>
        <v>87.57</v>
      </c>
      <c r="E565" s="10">
        <f t="shared" si="400"/>
        <v>1.27011979148969E-2</v>
      </c>
      <c r="F565" s="10">
        <f t="shared" si="401"/>
        <v>2.6127598846258367E-2</v>
      </c>
      <c r="G565" s="33">
        <f t="shared" si="418"/>
        <v>0.20082357211827834</v>
      </c>
      <c r="H565" s="33">
        <f t="shared" si="419"/>
        <v>0.37180224965413783</v>
      </c>
      <c r="I565" s="10">
        <f t="shared" si="402"/>
        <v>0.37180224965413783</v>
      </c>
      <c r="J565">
        <f t="shared" si="435"/>
        <v>0.34653303067555113</v>
      </c>
      <c r="K565">
        <f t="shared" si="445"/>
        <v>0.42538833732769221</v>
      </c>
      <c r="L565">
        <f t="shared" si="446"/>
        <v>-1.0482707594206382E-3</v>
      </c>
      <c r="M565">
        <f t="shared" si="439"/>
        <v>-1.0678706771412609E-3</v>
      </c>
      <c r="N565">
        <f t="shared" si="403"/>
        <v>-1.7639925948560449E-5</v>
      </c>
      <c r="P565" s="2">
        <f t="shared" si="420"/>
        <v>-1.1699980000000068</v>
      </c>
      <c r="Q565" s="2">
        <f t="shared" si="421"/>
        <v>0</v>
      </c>
      <c r="R565" s="2">
        <f t="shared" si="422"/>
        <v>-1.1699980000000068</v>
      </c>
      <c r="S565" s="2">
        <f t="shared" si="442"/>
        <v>-0.39772768181818141</v>
      </c>
      <c r="T565" s="2">
        <f t="shared" si="443"/>
        <v>-0.41450049999999977</v>
      </c>
      <c r="U565" s="9">
        <f t="shared" si="404"/>
        <v>0.95953486622617257</v>
      </c>
      <c r="V565" s="9">
        <f t="shared" si="405"/>
        <v>48.967481148938212</v>
      </c>
      <c r="W565" s="9">
        <f t="shared" si="406"/>
        <v>0.45929266965955612</v>
      </c>
      <c r="X565" s="9">
        <f t="shared" si="444"/>
        <v>0.14129078826350591</v>
      </c>
      <c r="Y565" s="9">
        <f t="shared" si="407"/>
        <v>0.89872838290562851</v>
      </c>
      <c r="AA565" s="8">
        <f t="shared" si="408"/>
        <v>4.9045364433147878</v>
      </c>
      <c r="AD565" s="7">
        <f t="shared" si="423"/>
        <v>-1.2502145130529545E-2</v>
      </c>
      <c r="AE565" s="6">
        <f t="shared" si="427"/>
        <v>-7.4708005923197485E-3</v>
      </c>
      <c r="AF565" s="6">
        <f t="shared" si="397"/>
        <v>2.524949672554067E-3</v>
      </c>
      <c r="AG565" s="6">
        <f t="shared" si="398"/>
        <v>-5.0587944442164901E-3</v>
      </c>
      <c r="AI565">
        <f t="shared" si="399"/>
        <v>4.0174884189694858E-8</v>
      </c>
      <c r="AL565" s="7">
        <f t="shared" si="428"/>
        <v>-2.211917037365493E-2</v>
      </c>
      <c r="AM565" s="6">
        <f t="shared" si="429"/>
        <v>-7.5474840027329772E-3</v>
      </c>
      <c r="AN565" s="6">
        <f t="shared" si="424"/>
        <v>2.5212584412592702E-3</v>
      </c>
      <c r="AO565" s="6">
        <f t="shared" si="425"/>
        <v>-1.4588408791869241E-2</v>
      </c>
      <c r="AQ565">
        <f t="shared" si="426"/>
        <v>3.3568086920928668E-7</v>
      </c>
      <c r="AT565" s="7">
        <f t="shared" si="433"/>
        <v>-1.6423542789367699E-2</v>
      </c>
      <c r="AU565" s="6">
        <f t="shared" si="434"/>
        <v>6.1259430089966455E-3</v>
      </c>
      <c r="AV565" s="6">
        <f t="shared" si="430"/>
        <v>2.3634154519149397E-3</v>
      </c>
      <c r="AW565" s="6">
        <f t="shared" si="431"/>
        <v>-2.261338601511741E-2</v>
      </c>
      <c r="AY565">
        <f t="shared" si="432"/>
        <v>0.17175819405983941</v>
      </c>
      <c r="BB565" s="7">
        <f t="shared" si="440"/>
        <v>-1.1014376500825864E-2</v>
      </c>
      <c r="BC565" s="6">
        <f t="shared" si="441"/>
        <v>4.144522322806766E-3</v>
      </c>
      <c r="BD565" s="6">
        <f t="shared" si="436"/>
        <v>2.4619802669648026E-3</v>
      </c>
      <c r="BE565" s="6">
        <f t="shared" si="437"/>
        <v>-1.5173837997224998E-2</v>
      </c>
      <c r="BG565">
        <f t="shared" si="438"/>
        <v>7.7504285248890206E-2</v>
      </c>
      <c r="BJ565" s="4">
        <f t="shared" si="409"/>
        <v>93</v>
      </c>
      <c r="BK565" s="3">
        <f t="shared" si="410"/>
        <v>-1.2502145130529545E-2</v>
      </c>
      <c r="BL565" s="3"/>
      <c r="BM565" s="3">
        <f t="shared" si="411"/>
        <v>2.524949672554067E-3</v>
      </c>
      <c r="BN565" s="3">
        <f t="shared" si="411"/>
        <v>-5.0587944442164901E-3</v>
      </c>
      <c r="BO565" s="3">
        <f t="shared" si="412"/>
        <v>-2.211917037365493E-2</v>
      </c>
      <c r="BP565" s="3"/>
      <c r="BQ565" s="3">
        <f t="shared" si="413"/>
        <v>2.5212584412592702E-3</v>
      </c>
      <c r="BR565" s="3">
        <f t="shared" si="413"/>
        <v>-1.4588408791869241E-2</v>
      </c>
      <c r="BS565" s="3">
        <f t="shared" si="414"/>
        <v>-1.6423542789367699E-2</v>
      </c>
      <c r="BT565" s="3"/>
      <c r="BU565" s="3">
        <f t="shared" si="415"/>
        <v>2.3634154519149397E-3</v>
      </c>
      <c r="BV565" s="3">
        <f t="shared" si="415"/>
        <v>-2.261338601511741E-2</v>
      </c>
      <c r="BW565" s="3">
        <f t="shared" si="416"/>
        <v>-1.1014376500825864E-2</v>
      </c>
      <c r="BX565" s="3"/>
      <c r="BY565" s="3">
        <f t="shared" si="417"/>
        <v>2.4619802669648026E-3</v>
      </c>
      <c r="BZ565" s="3">
        <f t="shared" si="417"/>
        <v>-1.5173837997224998E-2</v>
      </c>
    </row>
    <row r="566" spans="1:78" s="2" customFormat="1" hidden="1">
      <c r="A566" s="11">
        <v>43122</v>
      </c>
      <c r="B566">
        <v>93.629997000000003</v>
      </c>
      <c r="C566">
        <f t="shared" si="395"/>
        <v>95.760002</v>
      </c>
      <c r="D566">
        <f t="shared" si="396"/>
        <v>87.57</v>
      </c>
      <c r="E566" s="10">
        <f t="shared" si="400"/>
        <v>9.769136999072019E-3</v>
      </c>
      <c r="F566" s="10">
        <f t="shared" si="401"/>
        <v>2.9059659762083263E-2</v>
      </c>
      <c r="G566" s="33">
        <f t="shared" si="418"/>
        <v>0.15446361845644904</v>
      </c>
      <c r="H566" s="33">
        <f t="shared" si="419"/>
        <v>0.41352620794978434</v>
      </c>
      <c r="I566" s="10">
        <f t="shared" si="402"/>
        <v>0.41352620794978434</v>
      </c>
      <c r="J566">
        <f t="shared" si="435"/>
        <v>0.34659629747522891</v>
      </c>
      <c r="K566">
        <f t="shared" si="445"/>
        <v>0.41895052537145183</v>
      </c>
      <c r="L566">
        <f t="shared" si="446"/>
        <v>-1.0253998291952571E-3</v>
      </c>
      <c r="M566">
        <f t="shared" si="439"/>
        <v>-1.0780045085271206E-3</v>
      </c>
      <c r="N566">
        <f t="shared" si="403"/>
        <v>-4.7344211398677134E-5</v>
      </c>
      <c r="P566" s="2">
        <f t="shared" si="420"/>
        <v>0.62999700000000303</v>
      </c>
      <c r="Q566" s="2">
        <f t="shared" si="421"/>
        <v>0.62999700000000303</v>
      </c>
      <c r="R566" s="2">
        <f t="shared" si="422"/>
        <v>0</v>
      </c>
      <c r="S566" s="2">
        <f t="shared" si="442"/>
        <v>-0.39772768181818141</v>
      </c>
      <c r="T566" s="2">
        <f t="shared" si="443"/>
        <v>-0.41450049999999977</v>
      </c>
      <c r="U566" s="9">
        <f t="shared" si="404"/>
        <v>0.95953486622617257</v>
      </c>
      <c r="V566" s="9">
        <f t="shared" si="405"/>
        <v>48.967481148938212</v>
      </c>
      <c r="W566" s="9">
        <f t="shared" si="406"/>
        <v>0.45929266965955612</v>
      </c>
      <c r="X566" s="9">
        <f t="shared" si="444"/>
        <v>0.14129078826350591</v>
      </c>
      <c r="Y566" s="9">
        <f t="shared" si="407"/>
        <v>0.89872838290562851</v>
      </c>
      <c r="AA566" s="8">
        <f t="shared" si="408"/>
        <v>4.9045700058290151</v>
      </c>
      <c r="AD566" s="7">
        <f t="shared" si="423"/>
        <v>6.7513197565289363E-3</v>
      </c>
      <c r="AE566" s="6">
        <f t="shared" si="427"/>
        <v>-2.8754126870003042E-3</v>
      </c>
      <c r="AF566" s="6">
        <f t="shared" si="397"/>
        <v>4.8131904526748032E-3</v>
      </c>
      <c r="AG566" s="6">
        <f t="shared" si="398"/>
        <v>9.6267521204304804E-3</v>
      </c>
      <c r="AI566">
        <f t="shared" si="399"/>
        <v>1.4548564582137009E-7</v>
      </c>
      <c r="AL566" s="7">
        <f t="shared" si="428"/>
        <v>-8.1902814281106361E-3</v>
      </c>
      <c r="AM566" s="6">
        <f t="shared" si="429"/>
        <v>-1.0728245545035282E-2</v>
      </c>
      <c r="AN566" s="6">
        <f t="shared" si="424"/>
        <v>4.827503817757736E-3</v>
      </c>
      <c r="AO566" s="6">
        <f t="shared" si="425"/>
        <v>2.5065458919047642E-3</v>
      </c>
      <c r="AQ566">
        <f t="shared" si="426"/>
        <v>9.9097355019316247E-9</v>
      </c>
      <c r="AT566" s="7">
        <f t="shared" si="433"/>
        <v>-1.0835085876027561E-2</v>
      </c>
      <c r="AU566" s="6">
        <f t="shared" si="434"/>
        <v>4.48033481030468E-3</v>
      </c>
      <c r="AV566" s="6">
        <f t="shared" si="430"/>
        <v>4.8062375384066826E-3</v>
      </c>
      <c r="AW566" s="6">
        <f t="shared" si="431"/>
        <v>-1.5316665051023595E-2</v>
      </c>
      <c r="AY566">
        <f t="shared" si="432"/>
        <v>7.8797910775591645E-2</v>
      </c>
      <c r="BB566" s="7">
        <f t="shared" si="440"/>
        <v>8.3655466511887815E-3</v>
      </c>
      <c r="BC566" s="6">
        <f t="shared" si="441"/>
        <v>4.6197956557478383E-3</v>
      </c>
      <c r="BD566" s="6">
        <f t="shared" si="436"/>
        <v>4.7917161260980293E-3</v>
      </c>
      <c r="BE566" s="6">
        <f t="shared" si="437"/>
        <v>3.7418482770215315E-3</v>
      </c>
      <c r="BG566">
        <f t="shared" si="438"/>
        <v>4.7131056738372945E-3</v>
      </c>
      <c r="BJ566" s="4">
        <f t="shared" si="409"/>
        <v>93.629997000000003</v>
      </c>
      <c r="BK566" s="3">
        <f t="shared" si="410"/>
        <v>6.7513197565289363E-3</v>
      </c>
      <c r="BL566" s="3"/>
      <c r="BM566" s="3">
        <f t="shared" si="411"/>
        <v>4.8131904526748032E-3</v>
      </c>
      <c r="BN566" s="3">
        <f t="shared" si="411"/>
        <v>9.6267521204304804E-3</v>
      </c>
      <c r="BO566" s="3">
        <f t="shared" si="412"/>
        <v>-8.1902814281106361E-3</v>
      </c>
      <c r="BP566" s="3"/>
      <c r="BQ566" s="3">
        <f t="shared" si="413"/>
        <v>4.827503817757736E-3</v>
      </c>
      <c r="BR566" s="3">
        <f t="shared" si="413"/>
        <v>2.5065458919047642E-3</v>
      </c>
      <c r="BS566" s="3">
        <f t="shared" si="414"/>
        <v>-1.0835085876027561E-2</v>
      </c>
      <c r="BT566" s="3"/>
      <c r="BU566" s="3">
        <f t="shared" si="415"/>
        <v>4.8062375384066826E-3</v>
      </c>
      <c r="BV566" s="3">
        <f t="shared" si="415"/>
        <v>-1.5316665051023595E-2</v>
      </c>
      <c r="BW566" s="3">
        <f t="shared" si="416"/>
        <v>8.3655466511887815E-3</v>
      </c>
      <c r="BX566" s="3"/>
      <c r="BY566" s="3">
        <f t="shared" si="417"/>
        <v>4.7917161260980293E-3</v>
      </c>
      <c r="BZ566" s="3">
        <f t="shared" si="417"/>
        <v>3.7418482770215315E-3</v>
      </c>
    </row>
    <row r="567" spans="1:78" s="2" customFormat="1" hidden="1">
      <c r="A567" s="11">
        <v>43129</v>
      </c>
      <c r="B567">
        <v>91.150002000000001</v>
      </c>
      <c r="C567">
        <f t="shared" si="395"/>
        <v>95.760002</v>
      </c>
      <c r="D567">
        <f t="shared" si="396"/>
        <v>87.57</v>
      </c>
      <c r="E567" s="10">
        <f t="shared" si="400"/>
        <v>2.1427463948610927E-2</v>
      </c>
      <c r="F567" s="10">
        <f t="shared" si="401"/>
        <v>1.7401332812544384E-2</v>
      </c>
      <c r="G567" s="33">
        <f t="shared" si="418"/>
        <v>0.33879795279377833</v>
      </c>
      <c r="H567" s="33">
        <f t="shared" si="419"/>
        <v>0.24762530704618846</v>
      </c>
      <c r="I567" s="10">
        <f t="shared" si="402"/>
        <v>0.33879795279377833</v>
      </c>
      <c r="J567">
        <f t="shared" si="435"/>
        <v>0.3394360818474077</v>
      </c>
      <c r="K567">
        <f t="shared" si="445"/>
        <v>0.41249139406776364</v>
      </c>
      <c r="L567">
        <f t="shared" si="446"/>
        <v>-1.0050072338904101E-3</v>
      </c>
      <c r="M567">
        <f t="shared" si="439"/>
        <v>-1.0796505640825978E-3</v>
      </c>
      <c r="N567">
        <f t="shared" si="403"/>
        <v>-6.7178997172968953E-5</v>
      </c>
      <c r="P567" s="2">
        <f t="shared" si="420"/>
        <v>-2.4799950000000024</v>
      </c>
      <c r="Q567" s="2">
        <f t="shared" si="421"/>
        <v>0</v>
      </c>
      <c r="R567" s="2">
        <f t="shared" si="422"/>
        <v>-2.4799950000000024</v>
      </c>
      <c r="S567" s="2">
        <f t="shared" si="442"/>
        <v>-0.4895456818181817</v>
      </c>
      <c r="T567" s="2">
        <f t="shared" si="443"/>
        <v>-0.49750024999999953</v>
      </c>
      <c r="U567" s="9">
        <f t="shared" si="404"/>
        <v>0.9840109262622122</v>
      </c>
      <c r="V567" s="9">
        <f t="shared" si="405"/>
        <v>49.597051772091035</v>
      </c>
      <c r="W567" s="9">
        <f t="shared" si="406"/>
        <v>0.4536265340511807</v>
      </c>
      <c r="X567" s="9">
        <f t="shared" si="444"/>
        <v>0.20725809598836342</v>
      </c>
      <c r="Y567" s="9">
        <f t="shared" si="407"/>
        <v>0.89813467713610473</v>
      </c>
      <c r="AA567" s="8">
        <f t="shared" si="408"/>
        <v>4.8911301140375203</v>
      </c>
      <c r="AD567" s="7">
        <f t="shared" si="423"/>
        <v>-2.6844289843258859E-2</v>
      </c>
      <c r="AE567" s="6">
        <f t="shared" si="427"/>
        <v>-1.0046485043364962E-2</v>
      </c>
      <c r="AF567" s="6">
        <f t="shared" si="397"/>
        <v>8.4219809803140217E-3</v>
      </c>
      <c r="AG567" s="6">
        <f t="shared" si="398"/>
        <v>-1.6825334975160477E-2</v>
      </c>
      <c r="AI567">
        <f t="shared" si="399"/>
        <v>4.4441428104608861E-7</v>
      </c>
      <c r="AL567" s="7">
        <f t="shared" si="428"/>
        <v>-3.2595115217259524E-2</v>
      </c>
      <c r="AM567" s="6">
        <f t="shared" si="429"/>
        <v>-1.5301027400007852E-2</v>
      </c>
      <c r="AN567" s="6">
        <f t="shared" si="424"/>
        <v>8.4529820757568708E-3</v>
      </c>
      <c r="AO567" s="6">
        <f t="shared" si="425"/>
        <v>-1.7391979258867797E-2</v>
      </c>
      <c r="AQ567">
        <f t="shared" si="426"/>
        <v>4.7709927845565881E-7</v>
      </c>
      <c r="AT567" s="7">
        <f t="shared" si="433"/>
        <v>-4.9338559068738748E-2</v>
      </c>
      <c r="AU567" s="6">
        <f t="shared" si="434"/>
        <v>-3.469314695014152E-3</v>
      </c>
      <c r="AV567" s="6">
        <f t="shared" si="430"/>
        <v>8.2287916194474196E-3</v>
      </c>
      <c r="AW567" s="6">
        <f t="shared" si="431"/>
        <v>-4.5854392126311205E-2</v>
      </c>
      <c r="AY567">
        <f t="shared" si="432"/>
        <v>0.70623323857831199</v>
      </c>
      <c r="BB567" s="7">
        <f t="shared" si="440"/>
        <v>-3.1745205439659419E-2</v>
      </c>
      <c r="BC567" s="6">
        <f t="shared" si="441"/>
        <v>3.3186951089919751E-3</v>
      </c>
      <c r="BD567" s="6">
        <f t="shared" si="436"/>
        <v>8.0954517386423903E-3</v>
      </c>
      <c r="BE567" s="6">
        <f t="shared" si="437"/>
        <v>-3.5089451239479805E-2</v>
      </c>
      <c r="BG567">
        <f t="shared" si="438"/>
        <v>0.4144651148184243</v>
      </c>
      <c r="BJ567" s="4">
        <f t="shared" si="409"/>
        <v>91.150002000000001</v>
      </c>
      <c r="BK567" s="3">
        <f t="shared" si="410"/>
        <v>-2.6844289843258859E-2</v>
      </c>
      <c r="BL567" s="3"/>
      <c r="BM567" s="3">
        <f t="shared" si="411"/>
        <v>8.4219809803140217E-3</v>
      </c>
      <c r="BN567" s="3">
        <f t="shared" si="411"/>
        <v>-1.6825334975160477E-2</v>
      </c>
      <c r="BO567" s="3">
        <f t="shared" si="412"/>
        <v>-3.2595115217259524E-2</v>
      </c>
      <c r="BP567" s="3"/>
      <c r="BQ567" s="3">
        <f t="shared" si="413"/>
        <v>8.4529820757568708E-3</v>
      </c>
      <c r="BR567" s="3">
        <f t="shared" si="413"/>
        <v>-1.7391979258867797E-2</v>
      </c>
      <c r="BS567" s="3">
        <f t="shared" si="414"/>
        <v>-4.9338559068738748E-2</v>
      </c>
      <c r="BT567" s="3"/>
      <c r="BU567" s="3">
        <f t="shared" si="415"/>
        <v>8.2287916194474196E-3</v>
      </c>
      <c r="BV567" s="3">
        <f t="shared" si="415"/>
        <v>-4.5854392126311205E-2</v>
      </c>
      <c r="BW567" s="3">
        <f t="shared" si="416"/>
        <v>-3.1745205439659419E-2</v>
      </c>
      <c r="BX567" s="3"/>
      <c r="BY567" s="3">
        <f t="shared" si="417"/>
        <v>8.0954517386423903E-3</v>
      </c>
      <c r="BZ567" s="3">
        <f t="shared" si="417"/>
        <v>-3.5089451239479805E-2</v>
      </c>
    </row>
    <row r="568" spans="1:78" s="2" customFormat="1" hidden="1">
      <c r="A568" s="11">
        <v>43136</v>
      </c>
      <c r="B568">
        <v>89.370002999999997</v>
      </c>
      <c r="C568">
        <f t="shared" si="395"/>
        <v>95.760002</v>
      </c>
      <c r="D568">
        <f t="shared" si="396"/>
        <v>87.849997999999999</v>
      </c>
      <c r="E568" s="10">
        <f t="shared" si="400"/>
        <v>2.9992373955593805E-2</v>
      </c>
      <c r="F568" s="10">
        <f t="shared" si="401"/>
        <v>7.4500165691068583E-3</v>
      </c>
      <c r="G568" s="33">
        <f t="shared" si="418"/>
        <v>0.4742210706759511</v>
      </c>
      <c r="H568" s="33">
        <f t="shared" si="419"/>
        <v>0.10601559433966902</v>
      </c>
      <c r="I568" s="10">
        <f t="shared" si="402"/>
        <v>0.4742210706759511</v>
      </c>
      <c r="J568">
        <f t="shared" si="435"/>
        <v>0.33851934502525588</v>
      </c>
      <c r="K568">
        <f t="shared" si="445"/>
        <v>0.4060988369563644</v>
      </c>
      <c r="L568">
        <f t="shared" si="446"/>
        <v>-9.8778492405815249E-4</v>
      </c>
      <c r="M568">
        <f t="shared" si="439"/>
        <v>-1.0741979774995438E-3</v>
      </c>
      <c r="N568">
        <f t="shared" si="403"/>
        <v>-7.777174809725218E-5</v>
      </c>
      <c r="P568" s="2">
        <f t="shared" si="420"/>
        <v>-1.7799990000000037</v>
      </c>
      <c r="Q568" s="2">
        <f t="shared" si="421"/>
        <v>0</v>
      </c>
      <c r="R568" s="2">
        <f t="shared" si="422"/>
        <v>-1.7799990000000037</v>
      </c>
      <c r="S568" s="2">
        <f t="shared" si="442"/>
        <v>-0.57045472727272728</v>
      </c>
      <c r="T568" s="2">
        <f t="shared" si="443"/>
        <v>-0.5800003499999995</v>
      </c>
      <c r="U568" s="9">
        <f t="shared" si="404"/>
        <v>0.98354203971209286</v>
      </c>
      <c r="V568" s="9">
        <f t="shared" si="405"/>
        <v>49.585137094187928</v>
      </c>
      <c r="W568" s="9">
        <f t="shared" si="406"/>
        <v>0.4537337661523087</v>
      </c>
      <c r="X568" s="9">
        <f t="shared" si="444"/>
        <v>0.20600965904614921</v>
      </c>
      <c r="Y568" s="9">
        <f t="shared" si="407"/>
        <v>0.89814591306858471</v>
      </c>
      <c r="AA568" s="8">
        <f t="shared" si="408"/>
        <v>4.8903212524980519</v>
      </c>
      <c r="AD568" s="7">
        <f t="shared" si="423"/>
        <v>-1.9721434104914354E-2</v>
      </c>
      <c r="AE568" s="6">
        <f t="shared" si="427"/>
        <v>-2.3282861974086605E-2</v>
      </c>
      <c r="AF568" s="6">
        <f t="shared" si="397"/>
        <v>1.7810084655463859E-3</v>
      </c>
      <c r="AG568" s="6">
        <f t="shared" si="398"/>
        <v>3.5575775092062493E-3</v>
      </c>
      <c r="AI568">
        <f t="shared" si="399"/>
        <v>1.9868693459984523E-8</v>
      </c>
      <c r="AL568" s="7">
        <f t="shared" si="428"/>
        <v>-3.9814404191644372E-2</v>
      </c>
      <c r="AM568" s="6">
        <f t="shared" si="429"/>
        <v>-2.5679742802667362E-2</v>
      </c>
      <c r="AN568" s="6">
        <f t="shared" si="424"/>
        <v>1.7858901156718222E-3</v>
      </c>
      <c r="AO568" s="6">
        <f t="shared" si="425"/>
        <v>-1.4209090939717159E-2</v>
      </c>
      <c r="AQ568">
        <f t="shared" si="426"/>
        <v>3.1845152260749569E-7</v>
      </c>
      <c r="AT568" s="7">
        <f t="shared" si="433"/>
        <v>-5.0616091903180289E-2</v>
      </c>
      <c r="AU568" s="6">
        <f t="shared" si="434"/>
        <v>-1.3331120929916278E-2</v>
      </c>
      <c r="AV568" s="6">
        <f t="shared" si="430"/>
        <v>1.7585283179331031E-3</v>
      </c>
      <c r="AW568" s="6">
        <f t="shared" si="431"/>
        <v>-3.7258570663256739E-2</v>
      </c>
      <c r="AY568">
        <f t="shared" si="432"/>
        <v>0.46627126605976582</v>
      </c>
      <c r="BB568" s="7">
        <f t="shared" si="440"/>
        <v>-5.8562311434924852E-2</v>
      </c>
      <c r="BC568" s="6">
        <f t="shared" si="441"/>
        <v>-1.7299409266445717E-3</v>
      </c>
      <c r="BD568" s="6">
        <f t="shared" si="436"/>
        <v>1.5925214946854965E-3</v>
      </c>
      <c r="BE568" s="6">
        <f t="shared" si="437"/>
        <v>-5.6801848476521172E-2</v>
      </c>
      <c r="BG568">
        <f t="shared" si="438"/>
        <v>1.0860748762305776</v>
      </c>
      <c r="BJ568" s="4">
        <f t="shared" si="409"/>
        <v>89.370002999999997</v>
      </c>
      <c r="BK568" s="3">
        <f t="shared" si="410"/>
        <v>-1.9721434104914354E-2</v>
      </c>
      <c r="BL568" s="3"/>
      <c r="BM568" s="3">
        <f t="shared" si="411"/>
        <v>1.7810084655463859E-3</v>
      </c>
      <c r="BN568" s="3">
        <f t="shared" si="411"/>
        <v>3.5575775092062493E-3</v>
      </c>
      <c r="BO568" s="3">
        <f t="shared" si="412"/>
        <v>-3.9814404191644372E-2</v>
      </c>
      <c r="BP568" s="3"/>
      <c r="BQ568" s="3">
        <f t="shared" si="413"/>
        <v>1.7858901156718222E-3</v>
      </c>
      <c r="BR568" s="3">
        <f t="shared" si="413"/>
        <v>-1.4209090939717159E-2</v>
      </c>
      <c r="BS568" s="3">
        <f t="shared" si="414"/>
        <v>-5.0616091903180289E-2</v>
      </c>
      <c r="BT568" s="3"/>
      <c r="BU568" s="3">
        <f t="shared" si="415"/>
        <v>1.7585283179331031E-3</v>
      </c>
      <c r="BV568" s="3">
        <f t="shared" si="415"/>
        <v>-3.7258570663256739E-2</v>
      </c>
      <c r="BW568" s="3">
        <f t="shared" si="416"/>
        <v>-5.8562311434924852E-2</v>
      </c>
      <c r="BX568" s="3"/>
      <c r="BY568" s="3">
        <f t="shared" si="417"/>
        <v>1.5925214946854965E-3</v>
      </c>
      <c r="BZ568" s="3">
        <f t="shared" si="417"/>
        <v>-5.6801848476521172E-2</v>
      </c>
    </row>
    <row r="569" spans="1:78" s="2" customFormat="1" hidden="1">
      <c r="A569" s="11">
        <v>43143</v>
      </c>
      <c r="B569">
        <v>89.980002999999996</v>
      </c>
      <c r="C569">
        <f t="shared" si="395"/>
        <v>95.760002</v>
      </c>
      <c r="D569">
        <f t="shared" si="396"/>
        <v>87.849997999999999</v>
      </c>
      <c r="E569" s="10">
        <f t="shared" si="400"/>
        <v>2.7038143159583816E-2</v>
      </c>
      <c r="F569" s="10">
        <f t="shared" si="401"/>
        <v>1.0404247365116834E-2</v>
      </c>
      <c r="G569" s="33">
        <f t="shared" si="418"/>
        <v>0.4275105804299319</v>
      </c>
      <c r="H569" s="33">
        <f t="shared" si="419"/>
        <v>0.1480550355610861</v>
      </c>
      <c r="I569" s="10">
        <f t="shared" si="402"/>
        <v>0.4275105804299319</v>
      </c>
      <c r="J569">
        <f t="shared" si="435"/>
        <v>0.3353972235392223</v>
      </c>
      <c r="K569">
        <f t="shared" si="445"/>
        <v>0.39959607259034935</v>
      </c>
      <c r="L569">
        <f t="shared" si="446"/>
        <v>-9.7302453963480653E-4</v>
      </c>
      <c r="M569">
        <f t="shared" si="439"/>
        <v>-1.0633819096753177E-3</v>
      </c>
      <c r="N569">
        <f t="shared" si="403"/>
        <v>-8.1321633036460033E-5</v>
      </c>
      <c r="P569" s="2">
        <f t="shared" si="420"/>
        <v>0.60999999999999943</v>
      </c>
      <c r="Q569" s="2">
        <f t="shared" si="421"/>
        <v>0.60999999999999943</v>
      </c>
      <c r="R569" s="2">
        <f t="shared" si="422"/>
        <v>0</v>
      </c>
      <c r="S569" s="2">
        <f t="shared" si="442"/>
        <v>-0.53318199999999971</v>
      </c>
      <c r="T569" s="2">
        <f t="shared" si="443"/>
        <v>-0.57000014999999993</v>
      </c>
      <c r="U569" s="9">
        <f t="shared" si="404"/>
        <v>0.9354067713841826</v>
      </c>
      <c r="V569" s="9">
        <f t="shared" si="405"/>
        <v>48.331275120794871</v>
      </c>
      <c r="W569" s="9">
        <f t="shared" si="406"/>
        <v>0.46501852391284615</v>
      </c>
      <c r="X569" s="9">
        <f t="shared" si="444"/>
        <v>7.4628213340988306E-2</v>
      </c>
      <c r="Y569" s="9">
        <f t="shared" si="407"/>
        <v>0.89932834607993117</v>
      </c>
      <c r="AA569" s="8">
        <f t="shared" si="408"/>
        <v>4.8996627718989636</v>
      </c>
      <c r="AD569" s="7">
        <f t="shared" si="423"/>
        <v>6.8023677921566043E-3</v>
      </c>
      <c r="AE569" s="6">
        <f t="shared" si="427"/>
        <v>-6.4595331563788751E-3</v>
      </c>
      <c r="AF569" s="6">
        <f t="shared" si="397"/>
        <v>6.5677187387932047E-3</v>
      </c>
      <c r="AG569" s="6">
        <f t="shared" si="398"/>
        <v>1.3274239985417836E-2</v>
      </c>
      <c r="AI569">
        <f t="shared" si="399"/>
        <v>2.7661765649994613E-7</v>
      </c>
      <c r="AL569" s="7">
        <f t="shared" si="428"/>
        <v>-3.9763356156016741E-2</v>
      </c>
      <c r="AM569" s="6">
        <f t="shared" si="429"/>
        <v>-3.009078924825782E-2</v>
      </c>
      <c r="AN569" s="6">
        <f t="shared" si="424"/>
        <v>6.637591671156318E-3</v>
      </c>
      <c r="AO569" s="6">
        <f t="shared" si="425"/>
        <v>-9.7026740408624502E-3</v>
      </c>
      <c r="AQ569">
        <f t="shared" si="426"/>
        <v>1.4848877530477297E-7</v>
      </c>
      <c r="AT569" s="7">
        <f t="shared" si="433"/>
        <v>-5.5131206773142823E-2</v>
      </c>
      <c r="AU569" s="6">
        <f t="shared" si="434"/>
        <v>-2.0195935677897878E-2</v>
      </c>
      <c r="AV569" s="6">
        <f t="shared" si="430"/>
        <v>6.6522852424100798E-3</v>
      </c>
      <c r="AW569" s="6">
        <f t="shared" si="431"/>
        <v>-3.500004216103729E-2</v>
      </c>
      <c r="AY569">
        <f t="shared" si="432"/>
        <v>0.41145600735302268</v>
      </c>
      <c r="BB569" s="7">
        <f t="shared" si="440"/>
        <v>-4.943557918885564E-2</v>
      </c>
      <c r="BC569" s="6">
        <f t="shared" si="441"/>
        <v>-5.7089883506616047E-3</v>
      </c>
      <c r="BD569" s="6">
        <f t="shared" si="436"/>
        <v>6.3246974737673212E-3</v>
      </c>
      <c r="BE569" s="6">
        <f t="shared" si="437"/>
        <v>-4.3672772146813962E-2</v>
      </c>
      <c r="BG569">
        <f t="shared" si="438"/>
        <v>0.64203151877900255</v>
      </c>
      <c r="BJ569" s="4">
        <f t="shared" si="409"/>
        <v>89.980002999999996</v>
      </c>
      <c r="BK569" s="3">
        <f t="shared" si="410"/>
        <v>6.8023677921566043E-3</v>
      </c>
      <c r="BL569" s="3"/>
      <c r="BM569" s="3">
        <f t="shared" si="411"/>
        <v>6.5677187387932047E-3</v>
      </c>
      <c r="BN569" s="3">
        <f t="shared" si="411"/>
        <v>1.3274239985417836E-2</v>
      </c>
      <c r="BO569" s="3">
        <f t="shared" si="412"/>
        <v>-3.9763356156016741E-2</v>
      </c>
      <c r="BP569" s="3"/>
      <c r="BQ569" s="3">
        <f t="shared" si="413"/>
        <v>6.637591671156318E-3</v>
      </c>
      <c r="BR569" s="3">
        <f t="shared" si="413"/>
        <v>-9.7026740408624502E-3</v>
      </c>
      <c r="BS569" s="3">
        <f t="shared" si="414"/>
        <v>-5.5131206773142823E-2</v>
      </c>
      <c r="BT569" s="3"/>
      <c r="BU569" s="3">
        <f t="shared" si="415"/>
        <v>6.6522852424100798E-3</v>
      </c>
      <c r="BV569" s="3">
        <f t="shared" si="415"/>
        <v>-3.500004216103729E-2</v>
      </c>
      <c r="BW569" s="3">
        <f t="shared" si="416"/>
        <v>-4.943557918885564E-2</v>
      </c>
      <c r="BX569" s="3"/>
      <c r="BY569" s="3">
        <f t="shared" si="417"/>
        <v>6.3246974737673212E-3</v>
      </c>
      <c r="BZ569" s="3">
        <f t="shared" si="417"/>
        <v>-4.3672772146813962E-2</v>
      </c>
    </row>
    <row r="570" spans="1:78" s="2" customFormat="1" hidden="1">
      <c r="A570" s="11">
        <v>43150</v>
      </c>
      <c r="B570">
        <v>89.540001000000004</v>
      </c>
      <c r="C570">
        <f t="shared" si="395"/>
        <v>95.760002</v>
      </c>
      <c r="D570">
        <f t="shared" si="396"/>
        <v>87.849997999999999</v>
      </c>
      <c r="E570" s="10">
        <f t="shared" si="400"/>
        <v>2.916705157112125E-2</v>
      </c>
      <c r="F570" s="10">
        <f t="shared" si="401"/>
        <v>8.275338953579469E-3</v>
      </c>
      <c r="G570" s="33">
        <f t="shared" si="418"/>
        <v>0.46117157798167879</v>
      </c>
      <c r="H570" s="33">
        <f t="shared" si="419"/>
        <v>0.11776013776451488</v>
      </c>
      <c r="I570" s="10">
        <f t="shared" si="402"/>
        <v>0.46117157798167879</v>
      </c>
      <c r="J570">
        <f t="shared" si="435"/>
        <v>0.33408017253100797</v>
      </c>
      <c r="K570">
        <f t="shared" si="445"/>
        <v>0.39338804416829837</v>
      </c>
      <c r="L570">
        <f t="shared" si="446"/>
        <v>-9.5778187286632642E-4</v>
      </c>
      <c r="M570">
        <f t="shared" si="439"/>
        <v>-1.0487494952979278E-3</v>
      </c>
      <c r="N570">
        <f t="shared" si="403"/>
        <v>-8.1870860188441202E-5</v>
      </c>
      <c r="P570" s="2">
        <f t="shared" si="420"/>
        <v>-0.44000199999999268</v>
      </c>
      <c r="Q570" s="2">
        <f t="shared" si="421"/>
        <v>0</v>
      </c>
      <c r="R570" s="2">
        <f t="shared" si="422"/>
        <v>-0.44000199999999268</v>
      </c>
      <c r="S570" s="2">
        <f t="shared" si="442"/>
        <v>-0.54727313636363561</v>
      </c>
      <c r="T570" s="2">
        <f t="shared" si="443"/>
        <v>-0.55800019999999928</v>
      </c>
      <c r="U570" s="9">
        <f t="shared" si="404"/>
        <v>0.98077587850978609</v>
      </c>
      <c r="V570" s="9">
        <f t="shared" si="405"/>
        <v>49.514732542465204</v>
      </c>
      <c r="W570" s="9">
        <f t="shared" si="406"/>
        <v>0.4543674071178132</v>
      </c>
      <c r="X570" s="9">
        <f t="shared" si="444"/>
        <v>0.1986325697126842</v>
      </c>
      <c r="Y570" s="9">
        <f t="shared" si="407"/>
        <v>0.8982123068725858</v>
      </c>
      <c r="AA570" s="8">
        <f t="shared" si="408"/>
        <v>4.8865780156612182</v>
      </c>
      <c r="AD570" s="7">
        <f t="shared" si="423"/>
        <v>-4.9019927727555505E-3</v>
      </c>
      <c r="AE570" s="6">
        <f t="shared" si="427"/>
        <v>9.5018750970052692E-4</v>
      </c>
      <c r="AF570" s="6">
        <f t="shared" si="397"/>
        <v>2.9339253126107385E-3</v>
      </c>
      <c r="AG570" s="6">
        <f t="shared" si="398"/>
        <v>-5.8496427666058261E-3</v>
      </c>
      <c r="AI570">
        <f t="shared" si="399"/>
        <v>5.3717928566568072E-8</v>
      </c>
      <c r="AL570" s="7">
        <f t="shared" si="428"/>
        <v>-1.7821059085513451E-2</v>
      </c>
      <c r="AM570" s="6">
        <f t="shared" si="429"/>
        <v>-3.2498483662608518E-2</v>
      </c>
      <c r="AN570" s="6">
        <f t="shared" si="424"/>
        <v>2.9288159444666468E-3</v>
      </c>
      <c r="AO570" s="6">
        <f t="shared" si="425"/>
        <v>1.464717874611865E-2</v>
      </c>
      <c r="AQ570">
        <f t="shared" si="426"/>
        <v>3.3839092306111969E-7</v>
      </c>
      <c r="AT570" s="7">
        <f t="shared" si="433"/>
        <v>-5.2855630356883003E-2</v>
      </c>
      <c r="AU570" s="6">
        <f t="shared" si="434"/>
        <v>-2.9769564131047612E-2</v>
      </c>
      <c r="AV570" s="6">
        <f t="shared" si="430"/>
        <v>2.9454897915840682E-3</v>
      </c>
      <c r="AW570" s="6">
        <f t="shared" si="431"/>
        <v>-2.3282135191018641E-2</v>
      </c>
      <c r="AY570">
        <f t="shared" si="432"/>
        <v>0.18206727236857367</v>
      </c>
      <c r="BB570" s="7">
        <f t="shared" si="440"/>
        <v>-5.5500434804799978E-2</v>
      </c>
      <c r="BC570" s="6">
        <f t="shared" si="441"/>
        <v>-1.072277546816785E-2</v>
      </c>
      <c r="BD570" s="6">
        <f t="shared" si="436"/>
        <v>2.936048315777691E-3</v>
      </c>
      <c r="BE570" s="6">
        <f t="shared" si="437"/>
        <v>-4.4814027699235336E-2</v>
      </c>
      <c r="BG570">
        <f t="shared" si="438"/>
        <v>0.67602504536838237</v>
      </c>
      <c r="BJ570" s="4">
        <f t="shared" si="409"/>
        <v>89.540001000000004</v>
      </c>
      <c r="BK570" s="3">
        <f t="shared" si="410"/>
        <v>-4.9019927727555505E-3</v>
      </c>
      <c r="BL570" s="3"/>
      <c r="BM570" s="3">
        <f t="shared" si="411"/>
        <v>2.9339253126107385E-3</v>
      </c>
      <c r="BN570" s="3">
        <f t="shared" si="411"/>
        <v>-5.8496427666058261E-3</v>
      </c>
      <c r="BO570" s="3">
        <f t="shared" si="412"/>
        <v>-1.7821059085513451E-2</v>
      </c>
      <c r="BP570" s="3"/>
      <c r="BQ570" s="3">
        <f t="shared" si="413"/>
        <v>2.9288159444666468E-3</v>
      </c>
      <c r="BR570" s="3">
        <f t="shared" si="413"/>
        <v>1.464717874611865E-2</v>
      </c>
      <c r="BS570" s="3">
        <f t="shared" si="414"/>
        <v>-5.2855630356883003E-2</v>
      </c>
      <c r="BT570" s="3"/>
      <c r="BU570" s="3">
        <f t="shared" si="415"/>
        <v>2.9454897915840682E-3</v>
      </c>
      <c r="BV570" s="3">
        <f t="shared" si="415"/>
        <v>-2.3282135191018641E-2</v>
      </c>
      <c r="BW570" s="3">
        <f t="shared" si="416"/>
        <v>-5.5500434804799978E-2</v>
      </c>
      <c r="BX570" s="3"/>
      <c r="BY570" s="3">
        <f t="shared" si="417"/>
        <v>2.936048315777691E-3</v>
      </c>
      <c r="BZ570" s="3">
        <f t="shared" si="417"/>
        <v>-4.4814027699235336E-2</v>
      </c>
    </row>
    <row r="571" spans="1:78" s="2" customFormat="1" hidden="1">
      <c r="A571" s="11">
        <v>43157</v>
      </c>
      <c r="B571">
        <v>89.099997999999999</v>
      </c>
      <c r="C571">
        <f t="shared" si="395"/>
        <v>95.760002</v>
      </c>
      <c r="D571">
        <f t="shared" si="396"/>
        <v>87.849997999999999</v>
      </c>
      <c r="E571" s="10">
        <f t="shared" si="400"/>
        <v>3.1306452180430641E-2</v>
      </c>
      <c r="F571" s="10">
        <f t="shared" si="401"/>
        <v>6.1359383442700774E-3</v>
      </c>
      <c r="G571" s="33">
        <f t="shared" si="418"/>
        <v>0.49499847174652734</v>
      </c>
      <c r="H571" s="33">
        <f t="shared" si="419"/>
        <v>8.7315933376151178E-2</v>
      </c>
      <c r="I571" s="10">
        <f t="shared" si="402"/>
        <v>0.49499847174652734</v>
      </c>
      <c r="J571">
        <f t="shared" si="435"/>
        <v>0.33015665029368568</v>
      </c>
      <c r="K571">
        <f t="shared" si="445"/>
        <v>0.38762219397241832</v>
      </c>
      <c r="L571">
        <f t="shared" si="446"/>
        <v>-9.3940492907251794E-4</v>
      </c>
      <c r="M571">
        <f t="shared" si="439"/>
        <v>-1.0314340493301783E-3</v>
      </c>
      <c r="N571">
        <f t="shared" si="403"/>
        <v>-8.2826208231894329E-5</v>
      </c>
      <c r="P571" s="2">
        <f t="shared" si="420"/>
        <v>-0.44000300000000436</v>
      </c>
      <c r="Q571" s="2">
        <f t="shared" si="421"/>
        <v>0</v>
      </c>
      <c r="R571" s="2">
        <f t="shared" si="422"/>
        <v>-0.44000300000000436</v>
      </c>
      <c r="S571" s="2">
        <f t="shared" si="442"/>
        <v>-0.55818218181818158</v>
      </c>
      <c r="T571" s="2">
        <f t="shared" si="443"/>
        <v>-0.5800003499999995</v>
      </c>
      <c r="U571" s="9">
        <f t="shared" si="404"/>
        <v>0.96238249135225873</v>
      </c>
      <c r="V571" s="9">
        <f t="shared" si="405"/>
        <v>49.041534746322071</v>
      </c>
      <c r="W571" s="9">
        <f t="shared" si="406"/>
        <v>0.45862618728310139</v>
      </c>
      <c r="X571" s="9">
        <f t="shared" si="444"/>
        <v>0.14905022980525001</v>
      </c>
      <c r="Y571" s="9">
        <f t="shared" si="407"/>
        <v>0.89865854793175282</v>
      </c>
      <c r="AA571" s="8">
        <f t="shared" si="408"/>
        <v>4.8873585593003082</v>
      </c>
      <c r="AD571" s="7">
        <f t="shared" si="423"/>
        <v>-4.9261519509381591E-3</v>
      </c>
      <c r="AE571" s="6">
        <f t="shared" si="427"/>
        <v>-4.9140723618468548E-3</v>
      </c>
      <c r="AF571" s="6">
        <f t="shared" si="397"/>
        <v>6.0282121364031167E-6</v>
      </c>
      <c r="AG571" s="6">
        <f t="shared" si="398"/>
        <v>-1.1294653721036739E-5</v>
      </c>
      <c r="AI571">
        <f t="shared" si="399"/>
        <v>2.0026562429847575E-13</v>
      </c>
      <c r="AL571" s="7">
        <f t="shared" si="428"/>
        <v>-3.0257769315372484E-3</v>
      </c>
      <c r="AM571" s="6">
        <f t="shared" si="429"/>
        <v>-2.5106149091177955E-2</v>
      </c>
      <c r="AN571" s="6">
        <f t="shared" si="424"/>
        <v>6.0434558399891704E-6</v>
      </c>
      <c r="AO571" s="6">
        <f t="shared" si="425"/>
        <v>2.2065162153325484E-2</v>
      </c>
      <c r="AQ571">
        <f t="shared" si="426"/>
        <v>7.6793593194408089E-7</v>
      </c>
      <c r="AT571" s="7">
        <f t="shared" si="433"/>
        <v>-5.5342326253711167E-2</v>
      </c>
      <c r="AU571" s="6">
        <f t="shared" si="434"/>
        <v>-3.709852564172527E-2</v>
      </c>
      <c r="AV571" s="6">
        <f t="shared" si="430"/>
        <v>6.0833750624994475E-6</v>
      </c>
      <c r="AW571" s="6">
        <f t="shared" si="431"/>
        <v>-1.8509569680164144E-2</v>
      </c>
      <c r="AY571">
        <f t="shared" si="432"/>
        <v>0.11507445238320813</v>
      </c>
      <c r="BB571" s="7">
        <f t="shared" si="440"/>
        <v>-7.2085770105190433E-2</v>
      </c>
      <c r="BC571" s="6">
        <f t="shared" si="441"/>
        <v>-1.7330781789362447E-2</v>
      </c>
      <c r="BD571" s="6">
        <f t="shared" si="436"/>
        <v>5.7905676664844744E-6</v>
      </c>
      <c r="BE571" s="6">
        <f t="shared" si="437"/>
        <v>-5.4694215675345201E-2</v>
      </c>
      <c r="BG571">
        <f t="shared" si="438"/>
        <v>1.0069725390870234</v>
      </c>
      <c r="BJ571" s="4">
        <f t="shared" si="409"/>
        <v>89.099997999999999</v>
      </c>
      <c r="BK571" s="3">
        <f t="shared" si="410"/>
        <v>-4.9261519509381591E-3</v>
      </c>
      <c r="BL571" s="3"/>
      <c r="BM571" s="3">
        <f t="shared" si="411"/>
        <v>6.0282121364031167E-6</v>
      </c>
      <c r="BN571" s="3">
        <f t="shared" si="411"/>
        <v>-1.1294653721036739E-5</v>
      </c>
      <c r="BO571" s="3">
        <f t="shared" si="412"/>
        <v>-3.0257769315372484E-3</v>
      </c>
      <c r="BP571" s="3"/>
      <c r="BQ571" s="3">
        <f t="shared" si="413"/>
        <v>6.0434558399891704E-6</v>
      </c>
      <c r="BR571" s="3">
        <f t="shared" si="413"/>
        <v>2.2065162153325484E-2</v>
      </c>
      <c r="BS571" s="3">
        <f t="shared" si="414"/>
        <v>-5.5342326253711167E-2</v>
      </c>
      <c r="BT571" s="3"/>
      <c r="BU571" s="3">
        <f t="shared" si="415"/>
        <v>6.0833750624994475E-6</v>
      </c>
      <c r="BV571" s="3">
        <f t="shared" si="415"/>
        <v>-1.8509569680164144E-2</v>
      </c>
      <c r="BW571" s="3">
        <f t="shared" si="416"/>
        <v>-7.2085770105190433E-2</v>
      </c>
      <c r="BX571" s="3"/>
      <c r="BY571" s="3">
        <f t="shared" si="417"/>
        <v>5.7905676664844744E-6</v>
      </c>
      <c r="BZ571" s="3">
        <f t="shared" si="417"/>
        <v>-5.4694215675345201E-2</v>
      </c>
    </row>
    <row r="572" spans="1:78" s="2" customFormat="1" hidden="1">
      <c r="A572" s="11">
        <v>43164</v>
      </c>
      <c r="B572">
        <v>88.989998</v>
      </c>
      <c r="C572">
        <f t="shared" ref="C572:C635" si="447">MAX(B513:B572)</f>
        <v>95.760002</v>
      </c>
      <c r="D572">
        <f t="shared" ref="D572:D635" si="448">MIN(B513:B572)</f>
        <v>87.849997999999999</v>
      </c>
      <c r="E572" s="10">
        <f t="shared" si="400"/>
        <v>3.1842949458858086E-2</v>
      </c>
      <c r="F572" s="10">
        <f t="shared" si="401"/>
        <v>5.5994410658426162E-3</v>
      </c>
      <c r="G572" s="33">
        <f t="shared" si="418"/>
        <v>0.50348123853808857</v>
      </c>
      <c r="H572" s="33">
        <f t="shared" si="419"/>
        <v>7.9681443263745863E-2</v>
      </c>
      <c r="I572" s="10">
        <f t="shared" si="402"/>
        <v>0.50348123853808857</v>
      </c>
      <c r="J572">
        <f t="shared" si="435"/>
        <v>0.33458323724981409</v>
      </c>
      <c r="K572">
        <f t="shared" si="445"/>
        <v>0.38251636278896223</v>
      </c>
      <c r="L572">
        <f t="shared" si="446"/>
        <v>-9.1569937050081868E-4</v>
      </c>
      <c r="M572">
        <f t="shared" si="439"/>
        <v>-1.0121162488293469E-3</v>
      </c>
      <c r="N572">
        <f t="shared" si="403"/>
        <v>-8.6775190495675354E-5</v>
      </c>
      <c r="P572" s="2">
        <f t="shared" si="420"/>
        <v>-0.10999999999999943</v>
      </c>
      <c r="Q572" s="2">
        <f t="shared" si="421"/>
        <v>0</v>
      </c>
      <c r="R572" s="2">
        <f t="shared" si="422"/>
        <v>-0.10999999999999943</v>
      </c>
      <c r="S572" s="2">
        <f t="shared" si="442"/>
        <v>-0.53227304545454501</v>
      </c>
      <c r="T572" s="2">
        <f t="shared" si="443"/>
        <v>-0.53500024999999951</v>
      </c>
      <c r="U572" s="9">
        <f t="shared" si="404"/>
        <v>0.99490242379241034</v>
      </c>
      <c r="V572" s="9">
        <f t="shared" si="405"/>
        <v>49.872234948767591</v>
      </c>
      <c r="W572" s="9">
        <f t="shared" si="406"/>
        <v>0.45114988546109169</v>
      </c>
      <c r="X572" s="9">
        <f t="shared" si="444"/>
        <v>0.23609218167936574</v>
      </c>
      <c r="Y572" s="9">
        <f t="shared" si="407"/>
        <v>0.89787517036488573</v>
      </c>
      <c r="AA572" s="8">
        <f t="shared" si="408"/>
        <v>4.8835215178852955</v>
      </c>
      <c r="AD572" s="7">
        <f t="shared" si="423"/>
        <v>-1.2353306357389419E-3</v>
      </c>
      <c r="AE572" s="6">
        <f t="shared" si="427"/>
        <v>-3.0807412933385506E-3</v>
      </c>
      <c r="AF572" s="6">
        <f t="shared" si="397"/>
        <v>9.2343030944082142E-4</v>
      </c>
      <c r="AG572" s="6">
        <f t="shared" si="398"/>
        <v>1.8429919826061434E-3</v>
      </c>
      <c r="AI572">
        <f t="shared" si="399"/>
        <v>5.3322126341452482E-9</v>
      </c>
      <c r="AL572" s="7">
        <f t="shared" si="428"/>
        <v>-1.1063475359432784E-2</v>
      </c>
      <c r="AM572" s="6">
        <f t="shared" si="429"/>
        <v>-1.7918416883125055E-2</v>
      </c>
      <c r="AN572" s="6">
        <f t="shared" si="424"/>
        <v>9.2575509955178674E-4</v>
      </c>
      <c r="AO572" s="6">
        <f t="shared" si="425"/>
        <v>6.7959118043221713E-3</v>
      </c>
      <c r="AQ572">
        <f t="shared" si="426"/>
        <v>7.28460839938887E-8</v>
      </c>
      <c r="AT572" s="7">
        <f t="shared" si="433"/>
        <v>-4.4075511758920653E-2</v>
      </c>
      <c r="AU572" s="6">
        <f t="shared" si="434"/>
        <v>-4.1827244347496496E-2</v>
      </c>
      <c r="AV572" s="6">
        <f t="shared" si="430"/>
        <v>9.2667594377653941E-4</v>
      </c>
      <c r="AW572" s="6">
        <f t="shared" si="431"/>
        <v>-2.4274885123463305E-3</v>
      </c>
      <c r="AY572">
        <f t="shared" si="432"/>
        <v>1.9792499344652758E-3</v>
      </c>
      <c r="BB572" s="7">
        <f t="shared" si="440"/>
        <v>-5.4877199470456488E-2</v>
      </c>
      <c r="BC572" s="6">
        <f t="shared" si="441"/>
        <v>-2.3653893303309335E-2</v>
      </c>
      <c r="BD572" s="6">
        <f t="shared" si="436"/>
        <v>9.1892710737118371E-4</v>
      </c>
      <c r="BE572" s="6">
        <f t="shared" si="437"/>
        <v>-3.1209417763667601E-2</v>
      </c>
      <c r="BG572">
        <f t="shared" si="438"/>
        <v>0.32787338373531388</v>
      </c>
      <c r="BJ572" s="4">
        <f t="shared" si="409"/>
        <v>88.989998</v>
      </c>
      <c r="BK572" s="3">
        <f t="shared" si="410"/>
        <v>-1.2353306357389419E-3</v>
      </c>
      <c r="BL572" s="3"/>
      <c r="BM572" s="3">
        <f t="shared" si="411"/>
        <v>9.2343030944082142E-4</v>
      </c>
      <c r="BN572" s="3">
        <f t="shared" si="411"/>
        <v>1.8429919826061434E-3</v>
      </c>
      <c r="BO572" s="3">
        <f t="shared" si="412"/>
        <v>-1.1063475359432784E-2</v>
      </c>
      <c r="BP572" s="3"/>
      <c r="BQ572" s="3">
        <f t="shared" si="413"/>
        <v>9.2575509955178674E-4</v>
      </c>
      <c r="BR572" s="3">
        <f t="shared" si="413"/>
        <v>6.7959118043221713E-3</v>
      </c>
      <c r="BS572" s="3">
        <f t="shared" si="414"/>
        <v>-4.4075511758920653E-2</v>
      </c>
      <c r="BT572" s="3"/>
      <c r="BU572" s="3">
        <f t="shared" si="415"/>
        <v>9.2667594377653941E-4</v>
      </c>
      <c r="BV572" s="3">
        <f t="shared" si="415"/>
        <v>-2.4274885123463305E-3</v>
      </c>
      <c r="BW572" s="3">
        <f t="shared" si="416"/>
        <v>-5.4877199470456488E-2</v>
      </c>
      <c r="BX572" s="3"/>
      <c r="BY572" s="3">
        <f t="shared" si="417"/>
        <v>9.1892710737118371E-4</v>
      </c>
      <c r="BZ572" s="3">
        <f t="shared" si="417"/>
        <v>-3.1209417763667601E-2</v>
      </c>
    </row>
    <row r="573" spans="1:78" s="2" customFormat="1" hidden="1">
      <c r="A573" s="11">
        <v>43171</v>
      </c>
      <c r="B573">
        <v>89.959998999999996</v>
      </c>
      <c r="C573">
        <f t="shared" si="447"/>
        <v>95.760002</v>
      </c>
      <c r="D573">
        <f t="shared" si="448"/>
        <v>87.849997999999999</v>
      </c>
      <c r="E573" s="10">
        <f t="shared" si="400"/>
        <v>2.7134704532877359E-2</v>
      </c>
      <c r="F573" s="10">
        <f t="shared" si="401"/>
        <v>1.030768599182327E-2</v>
      </c>
      <c r="G573" s="33">
        <f t="shared" si="418"/>
        <v>0.42903734979793867</v>
      </c>
      <c r="H573" s="33">
        <f t="shared" si="419"/>
        <v>0.14668094312987973</v>
      </c>
      <c r="I573" s="10">
        <f t="shared" si="402"/>
        <v>0.42903734979793867</v>
      </c>
      <c r="J573">
        <f t="shared" si="435"/>
        <v>0.32916523718210894</v>
      </c>
      <c r="K573">
        <f t="shared" si="445"/>
        <v>0.3775993979964834</v>
      </c>
      <c r="L573">
        <f t="shared" si="446"/>
        <v>-8.8760152391422333E-4</v>
      </c>
      <c r="M573">
        <f t="shared" si="439"/>
        <v>-9.9144598882583272E-4</v>
      </c>
      <c r="N573">
        <f t="shared" si="403"/>
        <v>-9.3460018420448451E-5</v>
      </c>
      <c r="P573" s="2">
        <f t="shared" si="420"/>
        <v>0.97000099999999634</v>
      </c>
      <c r="Q573" s="2">
        <f t="shared" si="421"/>
        <v>0.97000099999999634</v>
      </c>
      <c r="R573" s="2">
        <f t="shared" si="422"/>
        <v>0</v>
      </c>
      <c r="S573" s="2">
        <f t="shared" si="442"/>
        <v>-0.53227304545454501</v>
      </c>
      <c r="T573" s="2">
        <f t="shared" si="443"/>
        <v>-0.52400014999999978</v>
      </c>
      <c r="U573" s="9">
        <f t="shared" si="404"/>
        <v>1.0157879639052494</v>
      </c>
      <c r="V573" s="9">
        <f t="shared" si="405"/>
        <v>50.391607753095791</v>
      </c>
      <c r="W573" s="9">
        <f t="shared" si="406"/>
        <v>0.44647553022213793</v>
      </c>
      <c r="X573" s="9">
        <f t="shared" si="444"/>
        <v>0.29051280479462793</v>
      </c>
      <c r="Y573" s="9">
        <f t="shared" si="407"/>
        <v>0.89738538475684837</v>
      </c>
      <c r="AA573" s="8">
        <f t="shared" si="408"/>
        <v>4.8729326921426752</v>
      </c>
      <c r="AD573" s="7">
        <f t="shared" si="423"/>
        <v>1.084113458072789E-2</v>
      </c>
      <c r="AE573" s="6">
        <f t="shared" si="427"/>
        <v>4.8029019724944739E-3</v>
      </c>
      <c r="AF573" s="6">
        <f t="shared" si="397"/>
        <v>3.0256768085317478E-3</v>
      </c>
      <c r="AG573" s="6">
        <f t="shared" si="398"/>
        <v>6.0486466284971488E-3</v>
      </c>
      <c r="AI573">
        <f t="shared" si="399"/>
        <v>5.7435048722809934E-8</v>
      </c>
      <c r="AL573" s="7">
        <f t="shared" si="428"/>
        <v>4.6796519940507601E-3</v>
      </c>
      <c r="AM573" s="6">
        <f t="shared" si="429"/>
        <v>-6.8076648456081804E-3</v>
      </c>
      <c r="AN573" s="6">
        <f t="shared" si="424"/>
        <v>3.0275705187165123E-3</v>
      </c>
      <c r="AO573" s="6">
        <f t="shared" si="425"/>
        <v>1.1468307056345051E-2</v>
      </c>
      <c r="AQ573">
        <f t="shared" si="426"/>
        <v>2.0744805479276606E-7</v>
      </c>
      <c r="AT573" s="7">
        <f t="shared" si="433"/>
        <v>-3.9985696934721489E-2</v>
      </c>
      <c r="AU573" s="6">
        <f t="shared" si="434"/>
        <v>-4.477251361566572E-2</v>
      </c>
      <c r="AV573" s="6">
        <f t="shared" si="430"/>
        <v>3.0387177916814541E-3</v>
      </c>
      <c r="AW573" s="6">
        <f t="shared" si="431"/>
        <v>4.4980080685477764E-3</v>
      </c>
      <c r="AY573">
        <f t="shared" si="432"/>
        <v>6.7955831807177533E-3</v>
      </c>
      <c r="BB573" s="7">
        <f t="shared" si="440"/>
        <v>-5.5353547551847536E-2</v>
      </c>
      <c r="BC573" s="6">
        <f t="shared" si="441"/>
        <v>-2.9086226991426947E-2</v>
      </c>
      <c r="BD573" s="6">
        <f t="shared" si="436"/>
        <v>3.0454445713033718E-3</v>
      </c>
      <c r="BE573" s="6">
        <f t="shared" si="437"/>
        <v>-2.6518774802240703E-2</v>
      </c>
      <c r="BG573">
        <f t="shared" si="438"/>
        <v>0.23672369989475842</v>
      </c>
      <c r="BJ573" s="4">
        <f t="shared" si="409"/>
        <v>89.959998999999996</v>
      </c>
      <c r="BK573" s="3">
        <f t="shared" si="410"/>
        <v>1.084113458072789E-2</v>
      </c>
      <c r="BL573" s="3"/>
      <c r="BM573" s="3">
        <f t="shared" si="411"/>
        <v>3.0256768085317478E-3</v>
      </c>
      <c r="BN573" s="3">
        <f t="shared" si="411"/>
        <v>6.0486466284971488E-3</v>
      </c>
      <c r="BO573" s="3">
        <f t="shared" si="412"/>
        <v>4.6796519940507601E-3</v>
      </c>
      <c r="BP573" s="3"/>
      <c r="BQ573" s="3">
        <f t="shared" si="413"/>
        <v>3.0275705187165123E-3</v>
      </c>
      <c r="BR573" s="3">
        <f t="shared" si="413"/>
        <v>1.1468307056345051E-2</v>
      </c>
      <c r="BS573" s="3">
        <f t="shared" si="414"/>
        <v>-3.9985696934721489E-2</v>
      </c>
      <c r="BT573" s="3"/>
      <c r="BU573" s="3">
        <f t="shared" si="415"/>
        <v>3.0387177916814541E-3</v>
      </c>
      <c r="BV573" s="3">
        <f t="shared" si="415"/>
        <v>4.4980080685477764E-3</v>
      </c>
      <c r="BW573" s="3">
        <f t="shared" si="416"/>
        <v>-5.5353547551847536E-2</v>
      </c>
      <c r="BX573" s="3"/>
      <c r="BY573" s="3">
        <f t="shared" si="417"/>
        <v>3.0454445713033718E-3</v>
      </c>
      <c r="BZ573" s="3">
        <f t="shared" si="417"/>
        <v>-2.6518774802240703E-2</v>
      </c>
    </row>
    <row r="574" spans="1:78" s="2" customFormat="1" hidden="1">
      <c r="A574" s="11">
        <v>43178</v>
      </c>
      <c r="B574">
        <v>89.339995999999999</v>
      </c>
      <c r="C574">
        <f t="shared" si="447"/>
        <v>95.760002</v>
      </c>
      <c r="D574">
        <f t="shared" si="448"/>
        <v>87.849997999999999</v>
      </c>
      <c r="E574" s="10">
        <f t="shared" si="400"/>
        <v>3.0138217777583232E-2</v>
      </c>
      <c r="F574" s="10">
        <f t="shared" si="401"/>
        <v>7.3041727471174767E-3</v>
      </c>
      <c r="G574" s="33">
        <f t="shared" si="418"/>
        <v>0.4765270639767048</v>
      </c>
      <c r="H574" s="33">
        <f t="shared" si="419"/>
        <v>0.10394020036899133</v>
      </c>
      <c r="I574" s="10">
        <f t="shared" si="402"/>
        <v>0.4765270639767048</v>
      </c>
      <c r="J574">
        <f t="shared" si="435"/>
        <v>0.33000959697449511</v>
      </c>
      <c r="K574">
        <f t="shared" si="445"/>
        <v>0.37317989798387413</v>
      </c>
      <c r="L574">
        <f t="shared" si="446"/>
        <v>-8.5435213967358494E-4</v>
      </c>
      <c r="M574">
        <f t="shared" si="439"/>
        <v>-9.6962021714483318E-4</v>
      </c>
      <c r="N574">
        <f t="shared" si="403"/>
        <v>-1.0374126972412342E-4</v>
      </c>
      <c r="P574" s="2">
        <f t="shared" si="420"/>
        <v>-0.62000299999999697</v>
      </c>
      <c r="Q574" s="2">
        <f t="shared" si="421"/>
        <v>0</v>
      </c>
      <c r="R574" s="2">
        <f t="shared" si="422"/>
        <v>-0.62000299999999697</v>
      </c>
      <c r="S574" s="2">
        <f t="shared" si="442"/>
        <v>-0.51454581818181755</v>
      </c>
      <c r="T574" s="2">
        <f t="shared" si="443"/>
        <v>-0.55500029999999967</v>
      </c>
      <c r="U574" s="9">
        <f t="shared" si="404"/>
        <v>0.92710908116953783</v>
      </c>
      <c r="V574" s="9">
        <f t="shared" si="405"/>
        <v>48.108801428452992</v>
      </c>
      <c r="W574" s="9">
        <f t="shared" si="406"/>
        <v>0.46702078714392309</v>
      </c>
      <c r="X574" s="9">
        <f t="shared" si="444"/>
        <v>5.131710258758912E-2</v>
      </c>
      <c r="Y574" s="9">
        <f t="shared" si="407"/>
        <v>0.89953814607671168</v>
      </c>
      <c r="AA574" s="8">
        <f t="shared" si="408"/>
        <v>4.8964647889254058</v>
      </c>
      <c r="AD574" s="7">
        <f t="shared" si="423"/>
        <v>-6.9158448238697528E-3</v>
      </c>
      <c r="AE574" s="6">
        <f t="shared" si="427"/>
        <v>1.9626448784290686E-3</v>
      </c>
      <c r="AF574" s="6">
        <f t="shared" si="397"/>
        <v>4.3246166396630871E-3</v>
      </c>
      <c r="AG574" s="6">
        <f t="shared" si="398"/>
        <v>-8.8879675982902421E-3</v>
      </c>
      <c r="AI574">
        <f t="shared" si="399"/>
        <v>1.2401250867858277E-7</v>
      </c>
      <c r="AL574" s="7">
        <f t="shared" si="428"/>
        <v>2.6899591211192067E-3</v>
      </c>
      <c r="AM574" s="6">
        <f t="shared" si="429"/>
        <v>-1.6799102939500164E-3</v>
      </c>
      <c r="AN574" s="6">
        <f t="shared" si="424"/>
        <v>4.3946623829628434E-3</v>
      </c>
      <c r="AO574" s="6">
        <f t="shared" si="425"/>
        <v>4.3729994593867541E-3</v>
      </c>
      <c r="AQ574">
        <f t="shared" si="426"/>
        <v>3.0162656580121205E-8</v>
      </c>
      <c r="AT574" s="7">
        <f t="shared" si="433"/>
        <v>-2.0057251915332405E-2</v>
      </c>
      <c r="AU574" s="6">
        <f t="shared" si="434"/>
        <v>-4.5925284370578828E-2</v>
      </c>
      <c r="AV574" s="6">
        <f t="shared" si="430"/>
        <v>4.4130927845576042E-3</v>
      </c>
      <c r="AW574" s="6">
        <f t="shared" si="431"/>
        <v>2.5918122404918295E-2</v>
      </c>
      <c r="AY574">
        <f t="shared" si="432"/>
        <v>0.22562818284217301</v>
      </c>
      <c r="BB574" s="7">
        <f t="shared" si="440"/>
        <v>-5.5091823186701958E-2</v>
      </c>
      <c r="BC574" s="6">
        <f t="shared" si="441"/>
        <v>-3.4345996198468391E-2</v>
      </c>
      <c r="BD574" s="6">
        <f t="shared" si="436"/>
        <v>4.4596535500234149E-3</v>
      </c>
      <c r="BE574" s="6">
        <f t="shared" si="437"/>
        <v>-2.0903004465380542E-2</v>
      </c>
      <c r="BG574">
        <f t="shared" si="438"/>
        <v>0.14707953770179311</v>
      </c>
      <c r="BJ574" s="4">
        <f t="shared" si="409"/>
        <v>89.339995999999999</v>
      </c>
      <c r="BK574" s="3">
        <f t="shared" si="410"/>
        <v>-6.9158448238697528E-3</v>
      </c>
      <c r="BL574" s="3"/>
      <c r="BM574" s="3">
        <f t="shared" si="411"/>
        <v>4.3246166396630871E-3</v>
      </c>
      <c r="BN574" s="3">
        <f t="shared" si="411"/>
        <v>-8.8879675982902421E-3</v>
      </c>
      <c r="BO574" s="3">
        <f t="shared" si="412"/>
        <v>2.6899591211192067E-3</v>
      </c>
      <c r="BP574" s="3"/>
      <c r="BQ574" s="3">
        <f t="shared" si="413"/>
        <v>4.3946623829628434E-3</v>
      </c>
      <c r="BR574" s="3">
        <f t="shared" si="413"/>
        <v>4.3729994593867541E-3</v>
      </c>
      <c r="BS574" s="3">
        <f t="shared" si="414"/>
        <v>-2.0057251915332405E-2</v>
      </c>
      <c r="BT574" s="3"/>
      <c r="BU574" s="3">
        <f t="shared" si="415"/>
        <v>4.4130927845576042E-3</v>
      </c>
      <c r="BV574" s="3">
        <f t="shared" si="415"/>
        <v>2.5918122404918295E-2</v>
      </c>
      <c r="BW574" s="3">
        <f t="shared" si="416"/>
        <v>-5.5091823186701958E-2</v>
      </c>
      <c r="BX574" s="3"/>
      <c r="BY574" s="3">
        <f t="shared" si="417"/>
        <v>4.4596535500234149E-3</v>
      </c>
      <c r="BZ574" s="3">
        <f t="shared" si="417"/>
        <v>-2.0903004465380542E-2</v>
      </c>
    </row>
    <row r="575" spans="1:78" s="2" customFormat="1" hidden="1">
      <c r="A575" s="11">
        <v>43185</v>
      </c>
      <c r="B575">
        <v>90.910004000000001</v>
      </c>
      <c r="C575">
        <f t="shared" si="447"/>
        <v>95.760002</v>
      </c>
      <c r="D575">
        <f t="shared" si="448"/>
        <v>87.849997999999999</v>
      </c>
      <c r="E575" s="10">
        <f t="shared" si="400"/>
        <v>2.2572469595186977E-2</v>
      </c>
      <c r="F575" s="10">
        <f t="shared" si="401"/>
        <v>1.4869920929513754E-2</v>
      </c>
      <c r="G575" s="33">
        <f t="shared" si="418"/>
        <v>0.35690208167844878</v>
      </c>
      <c r="H575" s="33">
        <f t="shared" si="419"/>
        <v>0.21160268443742206</v>
      </c>
      <c r="I575" s="10">
        <f t="shared" si="402"/>
        <v>0.35690208167844878</v>
      </c>
      <c r="J575">
        <f t="shared" si="435"/>
        <v>0.32372562581065711</v>
      </c>
      <c r="K575">
        <f t="shared" si="445"/>
        <v>0.36917270080599451</v>
      </c>
      <c r="L575">
        <f t="shared" si="446"/>
        <v>-8.1555260691607197E-4</v>
      </c>
      <c r="M575">
        <f t="shared" si="439"/>
        <v>-9.4635270264934606E-4</v>
      </c>
      <c r="N575">
        <f t="shared" si="403"/>
        <v>-1.1772008615994669E-4</v>
      </c>
      <c r="P575" s="2">
        <f t="shared" si="420"/>
        <v>1.5700080000000014</v>
      </c>
      <c r="Q575" s="2">
        <f t="shared" si="421"/>
        <v>1.5700080000000014</v>
      </c>
      <c r="R575" s="2">
        <f t="shared" si="422"/>
        <v>0</v>
      </c>
      <c r="S575" s="2">
        <f t="shared" si="442"/>
        <v>-0.50454572727272695</v>
      </c>
      <c r="T575" s="2">
        <f t="shared" si="443"/>
        <v>-0.49600024999999948</v>
      </c>
      <c r="U575" s="9">
        <f t="shared" si="404"/>
        <v>1.0172287761401884</v>
      </c>
      <c r="V575" s="9">
        <f t="shared" si="405"/>
        <v>50.427040709114664</v>
      </c>
      <c r="W575" s="9">
        <f t="shared" si="406"/>
        <v>0.44615663361796809</v>
      </c>
      <c r="X575" s="9">
        <f t="shared" si="444"/>
        <v>0.29422552045723749</v>
      </c>
      <c r="Y575" s="9">
        <f t="shared" si="407"/>
        <v>0.89735197031588498</v>
      </c>
      <c r="AA575" s="8">
        <f t="shared" si="408"/>
        <v>4.8671165096583504</v>
      </c>
      <c r="AD575" s="7">
        <f t="shared" si="423"/>
        <v>1.7420778982132453E-2</v>
      </c>
      <c r="AE575" s="6">
        <f t="shared" si="427"/>
        <v>5.2524670791313502E-3</v>
      </c>
      <c r="AF575" s="6">
        <f t="shared" si="397"/>
        <v>6.120842870257194E-3</v>
      </c>
      <c r="AG575" s="6">
        <f t="shared" si="398"/>
        <v>1.2199793977788614E-2</v>
      </c>
      <c r="AI575">
        <f t="shared" si="399"/>
        <v>2.3364987927863005E-7</v>
      </c>
      <c r="AL575" s="7">
        <f t="shared" si="428"/>
        <v>2.1346068738990583E-2</v>
      </c>
      <c r="AM575" s="6">
        <f t="shared" si="429"/>
        <v>4.4130511236819417E-3</v>
      </c>
      <c r="AN575" s="6">
        <f t="shared" si="424"/>
        <v>6.1046630891949784E-3</v>
      </c>
      <c r="AO575" s="6">
        <f t="shared" si="425"/>
        <v>1.6947842192148281E-2</v>
      </c>
      <c r="AQ575">
        <f t="shared" si="426"/>
        <v>4.530431466403178E-7</v>
      </c>
      <c r="AT575" s="7">
        <f t="shared" si="433"/>
        <v>1.7084961171714267E-2</v>
      </c>
      <c r="AU575" s="6">
        <f t="shared" si="434"/>
        <v>-3.7622344340522196E-2</v>
      </c>
      <c r="AV575" s="6">
        <f t="shared" si="430"/>
        <v>6.1131631211401201E-3</v>
      </c>
      <c r="AW575" s="6">
        <f t="shared" si="431"/>
        <v>5.4528786192058351E-2</v>
      </c>
      <c r="AY575">
        <f t="shared" si="432"/>
        <v>0.99870663082767475</v>
      </c>
      <c r="BB575" s="7">
        <f t="shared" si="440"/>
        <v>-3.5231588150459618E-2</v>
      </c>
      <c r="BC575" s="6">
        <f t="shared" si="441"/>
        <v>-3.8249781254831292E-2</v>
      </c>
      <c r="BD575" s="6">
        <f t="shared" si="436"/>
        <v>6.1535427855797381E-3</v>
      </c>
      <c r="BE575" s="6">
        <f t="shared" si="437"/>
        <v>2.5868917682188367E-3</v>
      </c>
      <c r="BG575">
        <f t="shared" si="438"/>
        <v>2.2526376948003722E-3</v>
      </c>
      <c r="BJ575" s="4">
        <f t="shared" si="409"/>
        <v>90.910004000000001</v>
      </c>
      <c r="BK575" s="3">
        <f t="shared" si="410"/>
        <v>1.7420778982132453E-2</v>
      </c>
      <c r="BL575" s="3"/>
      <c r="BM575" s="3">
        <f t="shared" si="411"/>
        <v>6.120842870257194E-3</v>
      </c>
      <c r="BN575" s="3">
        <f t="shared" si="411"/>
        <v>1.2199793977788614E-2</v>
      </c>
      <c r="BO575" s="3">
        <f t="shared" si="412"/>
        <v>2.1346068738990583E-2</v>
      </c>
      <c r="BP575" s="3"/>
      <c r="BQ575" s="3">
        <f t="shared" si="413"/>
        <v>6.1046630891949784E-3</v>
      </c>
      <c r="BR575" s="3">
        <f t="shared" si="413"/>
        <v>1.6947842192148281E-2</v>
      </c>
      <c r="BS575" s="3">
        <f t="shared" si="414"/>
        <v>1.7084961171714267E-2</v>
      </c>
      <c r="BT575" s="3"/>
      <c r="BU575" s="3">
        <f t="shared" si="415"/>
        <v>6.1131631211401201E-3</v>
      </c>
      <c r="BV575" s="3">
        <f t="shared" si="415"/>
        <v>5.4528786192058351E-2</v>
      </c>
      <c r="BW575" s="3">
        <f t="shared" si="416"/>
        <v>-3.5231588150459618E-2</v>
      </c>
      <c r="BX575" s="3"/>
      <c r="BY575" s="3">
        <f t="shared" si="417"/>
        <v>6.1535427855797381E-3</v>
      </c>
      <c r="BZ575" s="3">
        <f t="shared" si="417"/>
        <v>2.5868917682188367E-3</v>
      </c>
    </row>
    <row r="576" spans="1:78" s="2" customFormat="1" hidden="1">
      <c r="A576" s="11">
        <v>43192</v>
      </c>
      <c r="B576">
        <v>90.419998000000007</v>
      </c>
      <c r="C576">
        <f t="shared" si="447"/>
        <v>95.760002</v>
      </c>
      <c r="D576">
        <f t="shared" si="448"/>
        <v>87.849997999999999</v>
      </c>
      <c r="E576" s="10">
        <f t="shared" si="400"/>
        <v>2.491965337671647E-2</v>
      </c>
      <c r="F576" s="10">
        <f t="shared" si="401"/>
        <v>1.2522737147984237E-2</v>
      </c>
      <c r="G576" s="33">
        <f t="shared" si="418"/>
        <v>0.39401431586165003</v>
      </c>
      <c r="H576" s="33">
        <f t="shared" si="419"/>
        <v>0.17820167367254058</v>
      </c>
      <c r="I576" s="10">
        <f t="shared" si="402"/>
        <v>0.39401431586165003</v>
      </c>
      <c r="J576">
        <f t="shared" si="435"/>
        <v>0.32524008487026018</v>
      </c>
      <c r="K576">
        <f t="shared" si="445"/>
        <v>0.36540234643357788</v>
      </c>
      <c r="L576">
        <f t="shared" si="446"/>
        <v>-7.7225651327400666E-4</v>
      </c>
      <c r="M576">
        <f t="shared" si="439"/>
        <v>-9.2126049845419808E-4</v>
      </c>
      <c r="N576">
        <f t="shared" si="403"/>
        <v>-1.3410358666217229E-4</v>
      </c>
      <c r="P576" s="2">
        <f t="shared" si="420"/>
        <v>-0.49000599999999395</v>
      </c>
      <c r="Q576" s="2">
        <f t="shared" si="421"/>
        <v>0</v>
      </c>
      <c r="R576" s="2">
        <f t="shared" si="422"/>
        <v>-0.49000599999999395</v>
      </c>
      <c r="S576" s="2">
        <f t="shared" si="442"/>
        <v>-0.52681872727272672</v>
      </c>
      <c r="T576" s="2">
        <f t="shared" si="443"/>
        <v>-0.52050054999999917</v>
      </c>
      <c r="U576" s="9">
        <f t="shared" si="404"/>
        <v>1.0121386562852384</v>
      </c>
      <c r="V576" s="9">
        <f t="shared" si="405"/>
        <v>50.301635681202221</v>
      </c>
      <c r="W576" s="9">
        <f t="shared" si="406"/>
        <v>0.44728527886918001</v>
      </c>
      <c r="X576" s="9">
        <f t="shared" si="444"/>
        <v>0.28108540279241379</v>
      </c>
      <c r="Y576" s="9">
        <f t="shared" si="407"/>
        <v>0.89747023137486825</v>
      </c>
      <c r="AA576" s="8">
        <f t="shared" si="408"/>
        <v>4.8698614915276464</v>
      </c>
      <c r="AD576" s="7">
        <f t="shared" si="423"/>
        <v>-5.4045903858672122E-3</v>
      </c>
      <c r="AE576" s="6">
        <f t="shared" si="427"/>
        <v>6.0080942981326204E-3</v>
      </c>
      <c r="AF576" s="6">
        <f t="shared" si="397"/>
        <v>5.6897402694321784E-3</v>
      </c>
      <c r="AG576" s="6">
        <f t="shared" si="398"/>
        <v>-1.1416073160500173E-2</v>
      </c>
      <c r="AI576">
        <f t="shared" si="399"/>
        <v>2.0459454694802578E-7</v>
      </c>
      <c r="AL576" s="7">
        <f t="shared" si="428"/>
        <v>5.1003437723954005E-3</v>
      </c>
      <c r="AM576" s="6">
        <f t="shared" si="429"/>
        <v>8.4540059066389867E-3</v>
      </c>
      <c r="AN576" s="6">
        <f t="shared" si="424"/>
        <v>5.7099410731221052E-3</v>
      </c>
      <c r="AO576" s="6">
        <f t="shared" si="425"/>
        <v>-3.3483339366713544E-3</v>
      </c>
      <c r="AQ576">
        <f t="shared" si="426"/>
        <v>1.7683501816190993E-8</v>
      </c>
      <c r="AT576" s="7">
        <f t="shared" si="433"/>
        <v>4.8780029936905901E-3</v>
      </c>
      <c r="AU576" s="6">
        <f t="shared" si="434"/>
        <v>-3.0685582478413336E-2</v>
      </c>
      <c r="AV576" s="6">
        <f t="shared" si="430"/>
        <v>5.741262494929217E-3</v>
      </c>
      <c r="AW576" s="6">
        <f t="shared" si="431"/>
        <v>3.5376946168672443E-2</v>
      </c>
      <c r="AY576">
        <f t="shared" si="432"/>
        <v>0.42036539192964406</v>
      </c>
      <c r="BB576" s="7">
        <f t="shared" si="440"/>
        <v>-2.8134033405797194E-2</v>
      </c>
      <c r="BC576" s="6">
        <f t="shared" si="441"/>
        <v>-4.1555526882360853E-2</v>
      </c>
      <c r="BD576" s="6">
        <f t="shared" si="436"/>
        <v>5.7469733016142733E-3</v>
      </c>
      <c r="BE576" s="6">
        <f t="shared" si="437"/>
        <v>1.3127696925597215E-2</v>
      </c>
      <c r="BG576">
        <f t="shared" si="438"/>
        <v>5.8011208516240267E-2</v>
      </c>
      <c r="BJ576" s="4">
        <f t="shared" si="409"/>
        <v>90.419998000000007</v>
      </c>
      <c r="BK576" s="3">
        <f t="shared" si="410"/>
        <v>-5.4045903858672122E-3</v>
      </c>
      <c r="BL576" s="3"/>
      <c r="BM576" s="3">
        <f t="shared" si="411"/>
        <v>5.6897402694321784E-3</v>
      </c>
      <c r="BN576" s="3">
        <f t="shared" si="411"/>
        <v>-1.1416073160500173E-2</v>
      </c>
      <c r="BO576" s="3">
        <f t="shared" si="412"/>
        <v>5.1003437723954005E-3</v>
      </c>
      <c r="BP576" s="3"/>
      <c r="BQ576" s="3">
        <f t="shared" si="413"/>
        <v>5.7099410731221052E-3</v>
      </c>
      <c r="BR576" s="3">
        <f t="shared" si="413"/>
        <v>-3.3483339366713544E-3</v>
      </c>
      <c r="BS576" s="3">
        <f t="shared" si="414"/>
        <v>4.8780029936905901E-3</v>
      </c>
      <c r="BT576" s="3"/>
      <c r="BU576" s="3">
        <f t="shared" si="415"/>
        <v>5.741262494929217E-3</v>
      </c>
      <c r="BV576" s="3">
        <f t="shared" si="415"/>
        <v>3.5376946168672443E-2</v>
      </c>
      <c r="BW576" s="3">
        <f t="shared" si="416"/>
        <v>-2.8134033405797194E-2</v>
      </c>
      <c r="BX576" s="3"/>
      <c r="BY576" s="3">
        <f t="shared" si="417"/>
        <v>5.7469733016142733E-3</v>
      </c>
      <c r="BZ576" s="3">
        <f t="shared" si="417"/>
        <v>1.3127696925597215E-2</v>
      </c>
    </row>
    <row r="577" spans="1:78" s="2" customFormat="1" hidden="1">
      <c r="A577" s="11">
        <v>43199</v>
      </c>
      <c r="B577">
        <v>90.400002000000001</v>
      </c>
      <c r="C577">
        <f t="shared" si="447"/>
        <v>95.760002</v>
      </c>
      <c r="D577">
        <f t="shared" si="448"/>
        <v>87.849997999999999</v>
      </c>
      <c r="E577" s="10">
        <f t="shared" si="400"/>
        <v>2.5015706385183821E-2</v>
      </c>
      <c r="F577" s="10">
        <f t="shared" si="401"/>
        <v>1.2426684139516815E-2</v>
      </c>
      <c r="G577" s="33">
        <f t="shared" si="418"/>
        <v>0.39553304727599137</v>
      </c>
      <c r="H577" s="33">
        <f t="shared" si="419"/>
        <v>0.17683481539963233</v>
      </c>
      <c r="I577" s="10">
        <f t="shared" si="402"/>
        <v>0.39553304727599137</v>
      </c>
      <c r="J577">
        <f t="shared" si="435"/>
        <v>0.3240132784606834</v>
      </c>
      <c r="K577">
        <f t="shared" si="445"/>
        <v>0.36163958468540947</v>
      </c>
      <c r="L577">
        <f t="shared" si="446"/>
        <v>-7.2565482168930498E-4</v>
      </c>
      <c r="M577">
        <f t="shared" si="439"/>
        <v>-8.9401095231729326E-4</v>
      </c>
      <c r="N577">
        <f t="shared" si="403"/>
        <v>-1.5152051756518945E-4</v>
      </c>
      <c r="P577" s="2">
        <f t="shared" si="420"/>
        <v>-1.999600000000612E-2</v>
      </c>
      <c r="Q577" s="2">
        <f t="shared" si="421"/>
        <v>0</v>
      </c>
      <c r="R577" s="2">
        <f t="shared" si="422"/>
        <v>-1.999600000000612E-2</v>
      </c>
      <c r="S577" s="2">
        <f t="shared" si="442"/>
        <v>-0.47409122727272679</v>
      </c>
      <c r="T577" s="2">
        <f t="shared" si="443"/>
        <v>-0.5215003499999995</v>
      </c>
      <c r="U577" s="9">
        <f t="shared" si="404"/>
        <v>0.90909090909090906</v>
      </c>
      <c r="V577" s="9">
        <f t="shared" si="405"/>
        <v>47.61904761904762</v>
      </c>
      <c r="W577" s="9">
        <f t="shared" si="406"/>
        <v>0.47142857142857147</v>
      </c>
      <c r="X577" s="9">
        <f t="shared" si="444"/>
        <v>1.4945868633911119E-15</v>
      </c>
      <c r="Y577" s="9">
        <f t="shared" si="407"/>
        <v>0.9</v>
      </c>
      <c r="AA577" s="8">
        <f t="shared" si="408"/>
        <v>4.8952903293716901</v>
      </c>
      <c r="AD577" s="7">
        <f t="shared" si="423"/>
        <v>-2.2117022543430918E-4</v>
      </c>
      <c r="AE577" s="6">
        <f t="shared" si="427"/>
        <v>-2.8128803056507606E-3</v>
      </c>
      <c r="AF577" s="6">
        <f t="shared" si="397"/>
        <v>1.2516391183395586E-3</v>
      </c>
      <c r="AG577" s="6">
        <f t="shared" si="398"/>
        <v>2.6063980292046385E-3</v>
      </c>
      <c r="AI577">
        <f t="shared" si="399"/>
        <v>1.0664537969610398E-8</v>
      </c>
      <c r="AL577" s="7">
        <f t="shared" si="428"/>
        <v>1.1795018370830943E-2</v>
      </c>
      <c r="AM577" s="6">
        <f t="shared" si="429"/>
        <v>1.0232847500834034E-2</v>
      </c>
      <c r="AN577" s="6">
        <f t="shared" si="424"/>
        <v>1.2961659367516699E-3</v>
      </c>
      <c r="AO577" s="6">
        <f t="shared" si="425"/>
        <v>1.5646253072342103E-3</v>
      </c>
      <c r="AQ577">
        <f t="shared" si="426"/>
        <v>3.8612813123623773E-9</v>
      </c>
      <c r="AT577" s="7">
        <f t="shared" si="433"/>
        <v>9.558825541011862E-3</v>
      </c>
      <c r="AU577" s="6">
        <f t="shared" si="434"/>
        <v>-2.2599328439144001E-2</v>
      </c>
      <c r="AV577" s="6">
        <f t="shared" si="430"/>
        <v>1.2805849075606436E-3</v>
      </c>
      <c r="AW577" s="6">
        <f t="shared" si="431"/>
        <v>3.219844647899181E-2</v>
      </c>
      <c r="AY577">
        <f t="shared" si="432"/>
        <v>0.34822192254773698</v>
      </c>
      <c r="BB577" s="7">
        <f t="shared" si="440"/>
        <v>-3.5106523387760449E-2</v>
      </c>
      <c r="BC577" s="6">
        <f t="shared" si="441"/>
        <v>-4.3563205789605396E-2</v>
      </c>
      <c r="BD577" s="6">
        <f t="shared" si="436"/>
        <v>1.2983115063643022E-3</v>
      </c>
      <c r="BE577" s="6">
        <f t="shared" si="437"/>
        <v>8.374258773536862E-3</v>
      </c>
      <c r="BG577">
        <f t="shared" si="438"/>
        <v>2.3606281588284216E-2</v>
      </c>
      <c r="BJ577" s="4">
        <f t="shared" si="409"/>
        <v>90.400002000000001</v>
      </c>
      <c r="BK577" s="3">
        <f t="shared" si="410"/>
        <v>-2.2117022543430918E-4</v>
      </c>
      <c r="BL577" s="3"/>
      <c r="BM577" s="3">
        <f t="shared" si="411"/>
        <v>1.2516391183395586E-3</v>
      </c>
      <c r="BN577" s="3">
        <f t="shared" si="411"/>
        <v>2.6063980292046385E-3</v>
      </c>
      <c r="BO577" s="3">
        <f t="shared" si="412"/>
        <v>1.1795018370830943E-2</v>
      </c>
      <c r="BP577" s="3"/>
      <c r="BQ577" s="3">
        <f t="shared" si="413"/>
        <v>1.2961659367516699E-3</v>
      </c>
      <c r="BR577" s="3">
        <f t="shared" si="413"/>
        <v>1.5646253072342103E-3</v>
      </c>
      <c r="BS577" s="3">
        <f t="shared" si="414"/>
        <v>9.558825541011862E-3</v>
      </c>
      <c r="BT577" s="3"/>
      <c r="BU577" s="3">
        <f t="shared" si="415"/>
        <v>1.2805849075606436E-3</v>
      </c>
      <c r="BV577" s="3">
        <f t="shared" si="415"/>
        <v>3.219844647899181E-2</v>
      </c>
      <c r="BW577" s="3">
        <f t="shared" si="416"/>
        <v>-3.5106523387760449E-2</v>
      </c>
      <c r="BX577" s="3"/>
      <c r="BY577" s="3">
        <f t="shared" si="417"/>
        <v>1.2983115063643022E-3</v>
      </c>
      <c r="BZ577" s="3">
        <f t="shared" si="417"/>
        <v>8.374258773536862E-3</v>
      </c>
    </row>
    <row r="578" spans="1:78" s="2" customFormat="1" hidden="1">
      <c r="A578" s="11">
        <v>43206</v>
      </c>
      <c r="B578">
        <v>88.599997999999999</v>
      </c>
      <c r="C578">
        <f t="shared" si="447"/>
        <v>95.760002</v>
      </c>
      <c r="D578">
        <f t="shared" si="448"/>
        <v>87.849997999999999</v>
      </c>
      <c r="E578" s="10">
        <f t="shared" si="400"/>
        <v>3.3750434385268556E-2</v>
      </c>
      <c r="F578" s="10">
        <f t="shared" si="401"/>
        <v>3.6919561394320767E-3</v>
      </c>
      <c r="G578" s="33">
        <f t="shared" si="418"/>
        <v>0.53364122338756725</v>
      </c>
      <c r="H578" s="33">
        <f t="shared" si="419"/>
        <v>5.2537456899213977E-2</v>
      </c>
      <c r="I578" s="10">
        <f t="shared" si="402"/>
        <v>0.53364122338756725</v>
      </c>
      <c r="J578">
        <f t="shared" si="435"/>
        <v>0.33729804691025994</v>
      </c>
      <c r="K578">
        <f t="shared" si="445"/>
        <v>0.35839110637567723</v>
      </c>
      <c r="L578">
        <f t="shared" si="446"/>
        <v>-6.7604824527960062E-4</v>
      </c>
      <c r="M578">
        <f t="shared" si="439"/>
        <v>-8.641055897163105E-4</v>
      </c>
      <c r="N578">
        <f t="shared" si="403"/>
        <v>-1.6925160999303889E-4</v>
      </c>
      <c r="P578" s="2">
        <f t="shared" si="420"/>
        <v>-1.8000040000000013</v>
      </c>
      <c r="Q578" s="2">
        <f t="shared" si="421"/>
        <v>0</v>
      </c>
      <c r="R578" s="2">
        <f t="shared" si="422"/>
        <v>-1.8000040000000013</v>
      </c>
      <c r="S578" s="2">
        <f t="shared" si="442"/>
        <v>-0.55590959090909042</v>
      </c>
      <c r="T578" s="2">
        <f t="shared" si="443"/>
        <v>-0.60050049999999966</v>
      </c>
      <c r="U578" s="9">
        <f t="shared" si="404"/>
        <v>0.9257437602617995</v>
      </c>
      <c r="V578" s="9">
        <f t="shared" si="405"/>
        <v>48.072011415264676</v>
      </c>
      <c r="W578" s="9">
        <f t="shared" si="406"/>
        <v>0.46735189726261794</v>
      </c>
      <c r="X578" s="9">
        <f t="shared" si="444"/>
        <v>0.10792060401049013</v>
      </c>
      <c r="Y578" s="9">
        <f t="shared" si="407"/>
        <v>0.89902871456390565</v>
      </c>
      <c r="AA578" s="8">
        <f t="shared" si="408"/>
        <v>4.9035094071267906</v>
      </c>
      <c r="AD578" s="7">
        <f t="shared" si="423"/>
        <v>-2.0112454484352844E-2</v>
      </c>
      <c r="AE578" s="6">
        <f t="shared" si="427"/>
        <v>-1.0166812354893577E-2</v>
      </c>
      <c r="AF578" s="6">
        <f t="shared" ref="AF578:AF639" si="449">IF(AA578/AA577&lt;1,_xlfn.STDEV.P(AD578:AE578)*(1/(AA578/AA577)),_xlfn.STDEV.P(AD578:AE578)^(AA578/AA577))</f>
        <v>4.9287351613360652E-3</v>
      </c>
      <c r="AG578" s="6">
        <f t="shared" ref="AG578:AG639" si="450">AD578-AE578*(AA578/AA577)</f>
        <v>-9.9285722897472038E-3</v>
      </c>
      <c r="AI578">
        <f t="shared" ref="AI578:AI639" si="451">(AG578^2)/$AJ$2</f>
        <v>1.5475125229628892E-7</v>
      </c>
      <c r="AL578" s="7">
        <f t="shared" si="428"/>
        <v>-2.5738215095654323E-2</v>
      </c>
      <c r="AM578" s="6">
        <f t="shared" si="429"/>
        <v>3.1258039466406521E-3</v>
      </c>
      <c r="AN578" s="6">
        <f t="shared" si="424"/>
        <v>4.7794688714477857E-3</v>
      </c>
      <c r="AO578" s="6">
        <f t="shared" si="425"/>
        <v>-2.8887391620763314E-2</v>
      </c>
      <c r="AQ578">
        <f t="shared" si="426"/>
        <v>1.3162167108065402E-6</v>
      </c>
      <c r="AT578" s="7">
        <f t="shared" si="433"/>
        <v>-5.6274769924026533E-3</v>
      </c>
      <c r="AU578" s="6">
        <f t="shared" si="434"/>
        <v>-1.6695809268583956E-2</v>
      </c>
      <c r="AV578" s="6">
        <f t="shared" si="430"/>
        <v>4.8864221854723324E-3</v>
      </c>
      <c r="AW578" s="6">
        <f t="shared" si="431"/>
        <v>1.1123505530110819E-2</v>
      </c>
      <c r="AY578">
        <f t="shared" si="432"/>
        <v>4.1559433844135588E-2</v>
      </c>
      <c r="BB578" s="7">
        <f t="shared" si="440"/>
        <v>-2.8374688028854331E-2</v>
      </c>
      <c r="BC578" s="6">
        <f t="shared" si="441"/>
        <v>-4.6624892012942322E-2</v>
      </c>
      <c r="BD578" s="6">
        <f t="shared" si="436"/>
        <v>4.9065136145793027E-3</v>
      </c>
      <c r="BE578" s="6">
        <f t="shared" si="437"/>
        <v>1.8368210086977643E-2</v>
      </c>
      <c r="BG578">
        <f t="shared" si="438"/>
        <v>0.11357127606720066</v>
      </c>
      <c r="BJ578" s="4">
        <f t="shared" si="409"/>
        <v>88.599997999999999</v>
      </c>
      <c r="BK578" s="3">
        <f t="shared" si="410"/>
        <v>-2.0112454484352844E-2</v>
      </c>
      <c r="BL578" s="3"/>
      <c r="BM578" s="3">
        <f t="shared" si="411"/>
        <v>4.9287351613360652E-3</v>
      </c>
      <c r="BN578" s="3">
        <f t="shared" si="411"/>
        <v>-9.9285722897472038E-3</v>
      </c>
      <c r="BO578" s="3">
        <f t="shared" si="412"/>
        <v>-2.5738215095654323E-2</v>
      </c>
      <c r="BP578" s="3"/>
      <c r="BQ578" s="3">
        <f t="shared" si="413"/>
        <v>4.7794688714477857E-3</v>
      </c>
      <c r="BR578" s="3">
        <f t="shared" si="413"/>
        <v>-2.8887391620763314E-2</v>
      </c>
      <c r="BS578" s="3">
        <f t="shared" si="414"/>
        <v>-5.6274769924026533E-3</v>
      </c>
      <c r="BT578" s="3"/>
      <c r="BU578" s="3">
        <f t="shared" si="415"/>
        <v>4.8864221854723324E-3</v>
      </c>
      <c r="BV578" s="3">
        <f t="shared" si="415"/>
        <v>1.1123505530110819E-2</v>
      </c>
      <c r="BW578" s="3">
        <f t="shared" si="416"/>
        <v>-2.8374688028854331E-2</v>
      </c>
      <c r="BX578" s="3"/>
      <c r="BY578" s="3">
        <f t="shared" si="417"/>
        <v>4.9065136145793027E-3</v>
      </c>
      <c r="BZ578" s="3">
        <f t="shared" si="417"/>
        <v>1.8368210086977643E-2</v>
      </c>
    </row>
    <row r="579" spans="1:78" s="2" customFormat="1" hidden="1">
      <c r="A579" s="11">
        <v>43213</v>
      </c>
      <c r="B579">
        <v>88.610000999999997</v>
      </c>
      <c r="C579">
        <f t="shared" si="447"/>
        <v>95.760002</v>
      </c>
      <c r="D579">
        <f t="shared" si="448"/>
        <v>87.849997999999999</v>
      </c>
      <c r="E579" s="10">
        <f t="shared" ref="E579:E639" si="452">ABS(LOG(C579/B579))</f>
        <v>3.3701405010723065E-2</v>
      </c>
      <c r="F579" s="10">
        <f t="shared" ref="F579:F639" si="453">ABS(LOG(D579/B579))</f>
        <v>3.7409855139776136E-3</v>
      </c>
      <c r="G579" s="33">
        <f t="shared" si="418"/>
        <v>0.53286600090848113</v>
      </c>
      <c r="H579" s="33">
        <f t="shared" si="419"/>
        <v>5.3235157130392181E-2</v>
      </c>
      <c r="I579" s="10">
        <f t="shared" ref="I579:I639" si="454">MAX(G579:H579)</f>
        <v>0.53286600090848113</v>
      </c>
      <c r="J579">
        <f t="shared" si="435"/>
        <v>0.34129656488065963</v>
      </c>
      <c r="K579">
        <f t="shared" si="445"/>
        <v>0.35568878311646746</v>
      </c>
      <c r="L579">
        <f t="shared" si="446"/>
        <v>-6.235412419508808E-4</v>
      </c>
      <c r="M579">
        <f t="shared" si="439"/>
        <v>-8.3099252770655848E-4</v>
      </c>
      <c r="N579">
        <f t="shared" ref="N579:N639" si="455">-(L579-M579)*0.9</f>
        <v>-1.8670615718010991E-4</v>
      </c>
      <c r="P579" s="2">
        <f t="shared" si="420"/>
        <v>1.0002999999997542E-2</v>
      </c>
      <c r="Q579" s="2">
        <f t="shared" si="421"/>
        <v>1.0002999999997542E-2</v>
      </c>
      <c r="R579" s="2">
        <f t="shared" si="422"/>
        <v>0</v>
      </c>
      <c r="S579" s="2">
        <f t="shared" si="442"/>
        <v>-0.55590959090909042</v>
      </c>
      <c r="T579" s="2">
        <f t="shared" si="443"/>
        <v>-0.60050049999999966</v>
      </c>
      <c r="U579" s="9">
        <f t="shared" ref="U579:U639" si="456">S579/T579</f>
        <v>0.9257437602617995</v>
      </c>
      <c r="V579" s="9">
        <f t="shared" ref="V579:V639" si="457">100-100/(U579+1)</f>
        <v>48.072011415264676</v>
      </c>
      <c r="W579" s="9">
        <f t="shared" ref="W579:W639" si="458">(100-V579)*0.9*0.01</f>
        <v>0.46735189726261794</v>
      </c>
      <c r="X579" s="9">
        <f t="shared" si="444"/>
        <v>0.10792060401048863</v>
      </c>
      <c r="Y579" s="9">
        <f t="shared" ref="Y579:Y639" si="459">((100-X579)*0.01)*0.9</f>
        <v>0.89902871456390565</v>
      </c>
      <c r="AA579" s="8">
        <f t="shared" ref="AA579:AA639" si="460">J579+N579+W579+Y579+3.2</f>
        <v>4.9074904705500035</v>
      </c>
      <c r="AD579" s="7">
        <f t="shared" si="423"/>
        <v>1.1289430694725328E-4</v>
      </c>
      <c r="AE579" s="6">
        <f t="shared" si="427"/>
        <v>-9.9997800887027949E-3</v>
      </c>
      <c r="AF579" s="6">
        <f t="shared" si="449"/>
        <v>5.0346793684827263E-3</v>
      </c>
      <c r="AG579" s="6">
        <f t="shared" si="450"/>
        <v>1.0120793021606683E-2</v>
      </c>
      <c r="AI579">
        <f t="shared" si="451"/>
        <v>1.6080133655604792E-7</v>
      </c>
      <c r="AL579" s="7">
        <f t="shared" si="428"/>
        <v>-2.0220730402839747E-2</v>
      </c>
      <c r="AM579" s="6">
        <f t="shared" si="429"/>
        <v>-7.2658958388169314E-3</v>
      </c>
      <c r="AN579" s="6">
        <f t="shared" si="424"/>
        <v>4.8539329996537929E-3</v>
      </c>
      <c r="AO579" s="6">
        <f t="shared" si="425"/>
        <v>-1.2898691644440165E-2</v>
      </c>
      <c r="AQ579">
        <f t="shared" si="426"/>
        <v>2.6242310116459069E-7</v>
      </c>
      <c r="AT579" s="7">
        <f t="shared" si="433"/>
        <v>-4.2792520497163689E-3</v>
      </c>
      <c r="AU579" s="6">
        <f t="shared" si="434"/>
        <v>-1.0312924993084605E-2</v>
      </c>
      <c r="AV579" s="6">
        <f t="shared" si="430"/>
        <v>4.926813922328869E-3</v>
      </c>
      <c r="AW579" s="6">
        <f t="shared" si="431"/>
        <v>6.0842901076601577E-3</v>
      </c>
      <c r="AY579">
        <f t="shared" si="432"/>
        <v>1.2433863628283822E-2</v>
      </c>
      <c r="BB579" s="7">
        <f t="shared" si="440"/>
        <v>-8.540359616992569E-3</v>
      </c>
      <c r="BC579" s="6">
        <f t="shared" si="441"/>
        <v>-4.4691154861053413E-2</v>
      </c>
      <c r="BD579" s="6">
        <f t="shared" si="436"/>
        <v>4.9633457037060354E-3</v>
      </c>
      <c r="BE579" s="6">
        <f t="shared" si="437"/>
        <v>3.6307699492919954E-2</v>
      </c>
      <c r="BG579">
        <f t="shared" si="438"/>
        <v>0.44374379578855389</v>
      </c>
      <c r="BJ579" s="4">
        <f t="shared" ref="BJ579:BJ639" si="461">IF(B579&lt;&gt;"",B579,"")</f>
        <v>88.610000999999997</v>
      </c>
      <c r="BK579" s="3">
        <f t="shared" ref="BK579:BK639" si="462">IF(AD579&lt;&gt;"",AD579,"")</f>
        <v>1.1289430694725328E-4</v>
      </c>
      <c r="BL579" s="3"/>
      <c r="BM579" s="3">
        <f t="shared" ref="BM579:BN639" si="463">IF(AF579&lt;&gt;"",AF579,"")</f>
        <v>5.0346793684827263E-3</v>
      </c>
      <c r="BN579" s="3">
        <f t="shared" si="463"/>
        <v>1.0120793021606683E-2</v>
      </c>
      <c r="BO579" s="3">
        <f t="shared" ref="BO579:BO639" si="464">IF(AL579&lt;&gt;"",AL579,"")</f>
        <v>-2.0220730402839747E-2</v>
      </c>
      <c r="BP579" s="3"/>
      <c r="BQ579" s="3">
        <f t="shared" ref="BQ579:BR639" si="465">IF(AN579&lt;&gt;"",AN579,"")</f>
        <v>4.8539329996537929E-3</v>
      </c>
      <c r="BR579" s="3">
        <f t="shared" si="465"/>
        <v>-1.2898691644440165E-2</v>
      </c>
      <c r="BS579" s="3">
        <f t="shared" ref="BS579:BS639" si="466">IF(AT579&lt;&gt;"",AT579,"")</f>
        <v>-4.2792520497163689E-3</v>
      </c>
      <c r="BT579" s="3"/>
      <c r="BU579" s="3">
        <f t="shared" ref="BU579:BV639" si="467">IF(AV579&lt;&gt;"",AV579,"")</f>
        <v>4.926813922328869E-3</v>
      </c>
      <c r="BV579" s="3">
        <f t="shared" si="467"/>
        <v>6.0842901076601577E-3</v>
      </c>
      <c r="BW579" s="3">
        <f t="shared" ref="BW579:BW639" si="468">IF(BB579&lt;&gt;"",BB579,"")</f>
        <v>-8.540359616992569E-3</v>
      </c>
      <c r="BX579" s="3"/>
      <c r="BY579" s="3">
        <f t="shared" ref="BY579:BZ639" si="469">IF(BD579&lt;&gt;"",BD579,"")</f>
        <v>4.9633457037060354E-3</v>
      </c>
      <c r="BZ579" s="3">
        <f t="shared" si="469"/>
        <v>3.6307699492919954E-2</v>
      </c>
    </row>
    <row r="580" spans="1:78" s="2" customFormat="1" hidden="1">
      <c r="A580" s="11">
        <v>43220</v>
      </c>
      <c r="B580">
        <v>88.059997999999993</v>
      </c>
      <c r="C580">
        <f t="shared" si="447"/>
        <v>95.760002</v>
      </c>
      <c r="D580">
        <f t="shared" si="448"/>
        <v>88.059997999999993</v>
      </c>
      <c r="E580" s="10">
        <f t="shared" si="452"/>
        <v>3.6405475208929172E-2</v>
      </c>
      <c r="F580" s="10">
        <f t="shared" si="453"/>
        <v>0</v>
      </c>
      <c r="G580" s="33">
        <f t="shared" ref="G580:G639" si="470">E580*SQRT(250)</f>
        <v>0.57562110480505235</v>
      </c>
      <c r="H580" s="33">
        <f t="shared" ref="H580:H639" si="471">F580*SQRT(250)*0.9</f>
        <v>0</v>
      </c>
      <c r="I580" s="10">
        <f t="shared" si="454"/>
        <v>0.57562110480505235</v>
      </c>
      <c r="J580">
        <f t="shared" si="435"/>
        <v>0.35139500972441789</v>
      </c>
      <c r="K580">
        <f t="shared" si="445"/>
        <v>0.35353522817257954</v>
      </c>
      <c r="L580">
        <f t="shared" si="446"/>
        <v>-5.7022165040869705E-4</v>
      </c>
      <c r="M580">
        <f t="shared" si="439"/>
        <v>-7.9437408323145757E-4</v>
      </c>
      <c r="N580">
        <f t="shared" si="455"/>
        <v>-2.0173718954048447E-4</v>
      </c>
      <c r="P580" s="2">
        <f t="shared" ref="P580:P639" si="472">B580-B579</f>
        <v>-0.55000300000000379</v>
      </c>
      <c r="Q580" s="2">
        <f t="shared" ref="Q580:Q639" si="473">IF($P580&gt;0,$P580,0)</f>
        <v>0</v>
      </c>
      <c r="R580" s="2">
        <f t="shared" ref="R580:R639" si="474">IF($P580&lt;0,$P580,0)</f>
        <v>-0.55000300000000379</v>
      </c>
      <c r="S580" s="2">
        <f t="shared" si="442"/>
        <v>-0.57090968181818169</v>
      </c>
      <c r="T580" s="2">
        <f t="shared" si="443"/>
        <v>-0.62800064999999994</v>
      </c>
      <c r="U580" s="9">
        <f t="shared" si="456"/>
        <v>0.90909090909090895</v>
      </c>
      <c r="V580" s="9">
        <f t="shared" si="457"/>
        <v>47.619047619047613</v>
      </c>
      <c r="W580" s="9">
        <f t="shared" si="458"/>
        <v>0.47142857142857147</v>
      </c>
      <c r="X580" s="9">
        <f t="shared" si="444"/>
        <v>0</v>
      </c>
      <c r="Y580" s="9">
        <f t="shared" si="459"/>
        <v>0.9</v>
      </c>
      <c r="AA580" s="8">
        <f t="shared" si="460"/>
        <v>4.9226218439634497</v>
      </c>
      <c r="AD580" s="7">
        <f t="shared" ref="AD580:AD639" si="475">LN(B580/B579)</f>
        <v>-6.2263517287988717E-3</v>
      </c>
      <c r="AE580" s="6">
        <f t="shared" si="427"/>
        <v>-3.0567287109258094E-3</v>
      </c>
      <c r="AF580" s="6">
        <f t="shared" si="449"/>
        <v>1.55361800525237E-3</v>
      </c>
      <c r="AG580" s="6">
        <f t="shared" si="450"/>
        <v>-3.1601981389402993E-3</v>
      </c>
      <c r="AI580">
        <f t="shared" si="451"/>
        <v>1.5677947060222497E-8</v>
      </c>
      <c r="AL580" s="7">
        <f t="shared" si="428"/>
        <v>-2.6225911906204401E-2</v>
      </c>
      <c r="AM580" s="6">
        <f t="shared" si="429"/>
        <v>-1.5097459758466882E-2</v>
      </c>
      <c r="AN580" s="6">
        <f t="shared" ref="AN580:AN639" si="476">IF(AA580/AA577&lt;1,_xlfn.STDEV.P(AD580:AE580)*(1/(AA580/AA577)),_xlfn.STDEV.P(AD580:AE580)^(AA580/AA577))</f>
        <v>1.5287781159528174E-3</v>
      </c>
      <c r="AO580" s="6">
        <f t="shared" ref="AO580:AO639" si="477">AL580-AM580*(AA580/AA577)</f>
        <v>-1.1044159610640949E-2</v>
      </c>
      <c r="AQ580">
        <f t="shared" ref="AQ580:AQ639" si="478">(AO580^2)/$AR$2</f>
        <v>1.9238716325759124E-7</v>
      </c>
      <c r="AT580" s="7">
        <f t="shared" si="433"/>
        <v>-2.1346738359243264E-2</v>
      </c>
      <c r="AU580" s="6">
        <f t="shared" si="434"/>
        <v>-7.4718283181249324E-3</v>
      </c>
      <c r="AV580" s="6">
        <f t="shared" si="430"/>
        <v>1.4839725590161763E-3</v>
      </c>
      <c r="AW580" s="6">
        <f t="shared" si="431"/>
        <v>-1.3798720026781232E-2</v>
      </c>
      <c r="AY580">
        <f t="shared" si="432"/>
        <v>6.3953435393126479E-2</v>
      </c>
      <c r="BB580" s="7">
        <f t="shared" si="440"/>
        <v>-2.1569079137947988E-2</v>
      </c>
      <c r="BC580" s="6">
        <f t="shared" si="441"/>
        <v>-4.1608385502972016E-2</v>
      </c>
      <c r="BD580" s="6">
        <f t="shared" si="436"/>
        <v>1.5376487474023589E-3</v>
      </c>
      <c r="BE580" s="6">
        <f t="shared" si="437"/>
        <v>2.0234276910084507E-2</v>
      </c>
      <c r="BG580">
        <f t="shared" si="438"/>
        <v>0.13781935328769518</v>
      </c>
      <c r="BJ580" s="4">
        <f t="shared" si="461"/>
        <v>88.059997999999993</v>
      </c>
      <c r="BK580" s="3">
        <f t="shared" si="462"/>
        <v>-6.2263517287988717E-3</v>
      </c>
      <c r="BL580" s="3"/>
      <c r="BM580" s="3">
        <f t="shared" si="463"/>
        <v>1.55361800525237E-3</v>
      </c>
      <c r="BN580" s="3">
        <f t="shared" si="463"/>
        <v>-3.1601981389402993E-3</v>
      </c>
      <c r="BO580" s="3">
        <f t="shared" si="464"/>
        <v>-2.6225911906204401E-2</v>
      </c>
      <c r="BP580" s="3"/>
      <c r="BQ580" s="3">
        <f t="shared" si="465"/>
        <v>1.5287781159528174E-3</v>
      </c>
      <c r="BR580" s="3">
        <f t="shared" si="465"/>
        <v>-1.1044159610640949E-2</v>
      </c>
      <c r="BS580" s="3">
        <f t="shared" si="466"/>
        <v>-2.1346738359243264E-2</v>
      </c>
      <c r="BT580" s="3"/>
      <c r="BU580" s="3">
        <f t="shared" si="467"/>
        <v>1.4839725590161763E-3</v>
      </c>
      <c r="BV580" s="3">
        <f t="shared" si="467"/>
        <v>-1.3798720026781232E-2</v>
      </c>
      <c r="BW580" s="3">
        <f t="shared" si="468"/>
        <v>-2.1569079137947988E-2</v>
      </c>
      <c r="BX580" s="3"/>
      <c r="BY580" s="3">
        <f t="shared" si="469"/>
        <v>1.5376487474023589E-3</v>
      </c>
      <c r="BZ580" s="3">
        <f t="shared" si="469"/>
        <v>2.0234276910084507E-2</v>
      </c>
    </row>
    <row r="581" spans="1:78" s="2" customFormat="1" hidden="1">
      <c r="A581" s="11">
        <v>43227</v>
      </c>
      <c r="B581">
        <v>88.410004000000001</v>
      </c>
      <c r="C581">
        <f t="shared" si="447"/>
        <v>95.760002</v>
      </c>
      <c r="D581">
        <f t="shared" si="448"/>
        <v>88.059997999999993</v>
      </c>
      <c r="E581" s="10">
        <f t="shared" si="452"/>
        <v>3.4682736250133656E-2</v>
      </c>
      <c r="F581" s="10">
        <f t="shared" si="453"/>
        <v>1.7227389587955377E-3</v>
      </c>
      <c r="G581" s="33">
        <f t="shared" si="470"/>
        <v>0.54838221018654842</v>
      </c>
      <c r="H581" s="33">
        <f t="shared" si="471"/>
        <v>2.4515005156653884E-2</v>
      </c>
      <c r="I581" s="10">
        <f t="shared" si="454"/>
        <v>0.54838221018654842</v>
      </c>
      <c r="J581">
        <f t="shared" si="435"/>
        <v>0.35734118919293173</v>
      </c>
      <c r="K581">
        <f t="shared" si="445"/>
        <v>0.3516882721728235</v>
      </c>
      <c r="L581">
        <f t="shared" si="446"/>
        <v>-5.1745024862406689E-4</v>
      </c>
      <c r="M581">
        <f t="shared" si="439"/>
        <v>-7.5434393557307039E-4</v>
      </c>
      <c r="N581">
        <f t="shared" si="455"/>
        <v>-2.1320431825410315E-4</v>
      </c>
      <c r="P581" s="2">
        <f t="shared" si="472"/>
        <v>0.35000600000000759</v>
      </c>
      <c r="Q581" s="2">
        <f t="shared" si="473"/>
        <v>0.35000600000000759</v>
      </c>
      <c r="R581" s="2">
        <f t="shared" si="474"/>
        <v>0</v>
      </c>
      <c r="S581" s="2">
        <f t="shared" si="442"/>
        <v>-0.57090968181818169</v>
      </c>
      <c r="T581" s="2">
        <f t="shared" si="443"/>
        <v>-0.54050064999999992</v>
      </c>
      <c r="U581" s="9">
        <f t="shared" si="456"/>
        <v>1.0562608607745092</v>
      </c>
      <c r="V581" s="9">
        <f t="shared" si="457"/>
        <v>51.368038021044619</v>
      </c>
      <c r="W581" s="9">
        <f t="shared" si="458"/>
        <v>0.43768765781059843</v>
      </c>
      <c r="X581" s="9">
        <f t="shared" si="444"/>
        <v>1</v>
      </c>
      <c r="Y581" s="9">
        <f t="shared" si="459"/>
        <v>0.89100000000000001</v>
      </c>
      <c r="AA581" s="8">
        <f t="shared" si="460"/>
        <v>4.8858156426852766</v>
      </c>
      <c r="AD581" s="7">
        <f t="shared" si="475"/>
        <v>3.9667530456426129E-3</v>
      </c>
      <c r="AE581" s="6">
        <f t="shared" ref="AE581:AE639" si="479">AVERAGE(AD580:AD581)</f>
        <v>-1.1297993415781294E-3</v>
      </c>
      <c r="AF581" s="6">
        <f t="shared" si="449"/>
        <v>2.5674730633561257E-3</v>
      </c>
      <c r="AG581" s="6">
        <f t="shared" si="450"/>
        <v>5.0881049331427761E-3</v>
      </c>
      <c r="AI581">
        <f t="shared" si="451"/>
        <v>4.0641776782844356E-8</v>
      </c>
      <c r="AL581" s="7">
        <f t="shared" si="428"/>
        <v>-2.1467043762088572E-3</v>
      </c>
      <c r="AM581" s="6">
        <f t="shared" si="429"/>
        <v>-1.8582890445226829E-2</v>
      </c>
      <c r="AN581" s="6">
        <f t="shared" si="476"/>
        <v>2.5575046627134088E-3</v>
      </c>
      <c r="AO581" s="6">
        <f t="shared" si="477"/>
        <v>1.6369131790361459E-2</v>
      </c>
      <c r="AQ581">
        <f t="shared" si="478"/>
        <v>4.2263166493725892E-7</v>
      </c>
      <c r="AT581" s="7">
        <f t="shared" si="433"/>
        <v>-1.0464140489730701E-2</v>
      </c>
      <c r="AU581" s="6">
        <f t="shared" si="434"/>
        <v>-3.7816337625010844E-3</v>
      </c>
      <c r="AV581" s="6">
        <f t="shared" si="430"/>
        <v>2.5538304281191217E-3</v>
      </c>
      <c r="AW581" s="6">
        <f t="shared" si="431"/>
        <v>-6.6907312673211879E-3</v>
      </c>
      <c r="AY581">
        <f t="shared" si="432"/>
        <v>1.5036039091925215E-2</v>
      </c>
      <c r="BB581" s="7">
        <f t="shared" si="440"/>
        <v>-1.2700333319549688E-2</v>
      </c>
      <c r="BC581" s="6">
        <f t="shared" si="441"/>
        <v>-3.8547115013863181E-2</v>
      </c>
      <c r="BD581" s="6">
        <f t="shared" si="436"/>
        <v>2.5486738215700247E-3</v>
      </c>
      <c r="BE581" s="6">
        <f t="shared" si="437"/>
        <v>2.5840767817385119E-2</v>
      </c>
      <c r="BG581">
        <f t="shared" si="438"/>
        <v>0.22477378419331362</v>
      </c>
      <c r="BJ581" s="4">
        <f t="shared" si="461"/>
        <v>88.410004000000001</v>
      </c>
      <c r="BK581" s="3">
        <f t="shared" si="462"/>
        <v>3.9667530456426129E-3</v>
      </c>
      <c r="BL581" s="3"/>
      <c r="BM581" s="3">
        <f t="shared" si="463"/>
        <v>2.5674730633561257E-3</v>
      </c>
      <c r="BN581" s="3">
        <f t="shared" si="463"/>
        <v>5.0881049331427761E-3</v>
      </c>
      <c r="BO581" s="3">
        <f t="shared" si="464"/>
        <v>-2.1467043762088572E-3</v>
      </c>
      <c r="BP581" s="3"/>
      <c r="BQ581" s="3">
        <f t="shared" si="465"/>
        <v>2.5575046627134088E-3</v>
      </c>
      <c r="BR581" s="3">
        <f t="shared" si="465"/>
        <v>1.6369131790361459E-2</v>
      </c>
      <c r="BS581" s="3">
        <f t="shared" si="466"/>
        <v>-1.0464140489730701E-2</v>
      </c>
      <c r="BT581" s="3"/>
      <c r="BU581" s="3">
        <f t="shared" si="467"/>
        <v>2.5538304281191217E-3</v>
      </c>
      <c r="BV581" s="3">
        <f t="shared" si="467"/>
        <v>-6.6907312673211879E-3</v>
      </c>
      <c r="BW581" s="3">
        <f t="shared" si="468"/>
        <v>-1.2700333319549688E-2</v>
      </c>
      <c r="BX581" s="3"/>
      <c r="BY581" s="3">
        <f t="shared" si="469"/>
        <v>2.5486738215700247E-3</v>
      </c>
      <c r="BZ581" s="3">
        <f t="shared" si="469"/>
        <v>2.5840767817385119E-2</v>
      </c>
    </row>
    <row r="582" spans="1:78" s="2" customFormat="1" hidden="1">
      <c r="A582" s="11">
        <v>43234</v>
      </c>
      <c r="B582">
        <v>87.019997000000004</v>
      </c>
      <c r="C582">
        <f t="shared" si="447"/>
        <v>95.760002</v>
      </c>
      <c r="D582">
        <f t="shared" si="448"/>
        <v>87.019997000000004</v>
      </c>
      <c r="E582" s="10">
        <f t="shared" si="452"/>
        <v>4.1565082484364066E-2</v>
      </c>
      <c r="F582" s="10">
        <f t="shared" si="453"/>
        <v>0</v>
      </c>
      <c r="G582" s="33">
        <f t="shared" si="470"/>
        <v>0.65720165891680238</v>
      </c>
      <c r="H582" s="33">
        <f t="shared" si="471"/>
        <v>0</v>
      </c>
      <c r="I582" s="10">
        <f t="shared" si="454"/>
        <v>0.65720165891680238</v>
      </c>
      <c r="J582">
        <f t="shared" si="435"/>
        <v>0.36840049740908681</v>
      </c>
      <c r="K582">
        <f t="shared" si="445"/>
        <v>0.35031210492697029</v>
      </c>
      <c r="L582">
        <f t="shared" si="446"/>
        <v>-4.6438815256550367E-4</v>
      </c>
      <c r="M582">
        <f t="shared" si="439"/>
        <v>-7.1116059225425081E-4</v>
      </c>
      <c r="N582">
        <f t="shared" si="455"/>
        <v>-2.2209519571987242E-4</v>
      </c>
      <c r="P582" s="2">
        <f t="shared" si="472"/>
        <v>-1.3900069999999971</v>
      </c>
      <c r="Q582" s="2">
        <f t="shared" si="473"/>
        <v>0</v>
      </c>
      <c r="R582" s="2">
        <f t="shared" si="474"/>
        <v>-1.3900069999999971</v>
      </c>
      <c r="S582" s="2">
        <f t="shared" si="442"/>
        <v>-0.63409181818181792</v>
      </c>
      <c r="T582" s="2">
        <f t="shared" si="443"/>
        <v>-0.61000099999999979</v>
      </c>
      <c r="U582" s="9">
        <f t="shared" si="456"/>
        <v>1.0394930798176039</v>
      </c>
      <c r="V582" s="9">
        <f t="shared" si="457"/>
        <v>50.968208232928539</v>
      </c>
      <c r="W582" s="9">
        <f t="shared" si="458"/>
        <v>0.44128612590364313</v>
      </c>
      <c r="X582" s="9">
        <f t="shared" si="444"/>
        <v>0.8933500102045876</v>
      </c>
      <c r="Y582" s="9">
        <f t="shared" si="459"/>
        <v>0.8919598499081588</v>
      </c>
      <c r="AA582" s="8">
        <f t="shared" si="460"/>
        <v>4.9014243780251689</v>
      </c>
      <c r="AD582" s="7">
        <f t="shared" si="475"/>
        <v>-1.5847187843762565E-2</v>
      </c>
      <c r="AE582" s="6">
        <f t="shared" si="479"/>
        <v>-5.9402173990599763E-3</v>
      </c>
      <c r="AF582" s="6">
        <f t="shared" si="449"/>
        <v>4.8701999734480752E-3</v>
      </c>
      <c r="AG582" s="6">
        <f t="shared" si="450"/>
        <v>-9.8879932077325129E-3</v>
      </c>
      <c r="AI582">
        <f t="shared" si="451"/>
        <v>1.5348886919335058E-7</v>
      </c>
      <c r="AL582" s="7">
        <f t="shared" ref="AL582:AL639" si="480">LN(B582/B579)</f>
        <v>-1.8106786526918772E-2</v>
      </c>
      <c r="AM582" s="6">
        <f t="shared" ref="AM582:AM639" si="481">AVERAGE(AL579:AL582)</f>
        <v>-1.6675033303042944E-2</v>
      </c>
      <c r="AN582" s="6">
        <f t="shared" si="476"/>
        <v>4.9596157463299767E-3</v>
      </c>
      <c r="AO582" s="6">
        <f t="shared" si="477"/>
        <v>-1.4523650407459732E-3</v>
      </c>
      <c r="AQ582">
        <f t="shared" si="478"/>
        <v>3.3270728889291047E-9</v>
      </c>
      <c r="AT582" s="7">
        <f t="shared" si="433"/>
        <v>-4.3732107315625747E-2</v>
      </c>
      <c r="AU582" s="6">
        <f t="shared" si="434"/>
        <v>-6.7409906875377512E-3</v>
      </c>
      <c r="AV582" s="6">
        <f t="shared" si="430"/>
        <v>4.7715832446019683E-3</v>
      </c>
      <c r="AW582" s="6">
        <f t="shared" si="431"/>
        <v>-3.694359998846964E-2</v>
      </c>
      <c r="AY582">
        <f t="shared" si="432"/>
        <v>0.45842120556881594</v>
      </c>
      <c r="BB582" s="7">
        <f t="shared" si="440"/>
        <v>-2.3621369212374132E-2</v>
      </c>
      <c r="BC582" s="6">
        <f t="shared" si="441"/>
        <v>-3.5890526214494366E-2</v>
      </c>
      <c r="BD582" s="6">
        <f t="shared" si="436"/>
        <v>4.878393460207877E-3</v>
      </c>
      <c r="BE582" s="6">
        <f t="shared" si="437"/>
        <v>1.2372449942375723E-2</v>
      </c>
      <c r="BG582">
        <f t="shared" si="438"/>
        <v>5.1528350494490206E-2</v>
      </c>
      <c r="BJ582" s="4">
        <f t="shared" si="461"/>
        <v>87.019997000000004</v>
      </c>
      <c r="BK582" s="3">
        <f t="shared" si="462"/>
        <v>-1.5847187843762565E-2</v>
      </c>
      <c r="BL582" s="3"/>
      <c r="BM582" s="3">
        <f t="shared" si="463"/>
        <v>4.8701999734480752E-3</v>
      </c>
      <c r="BN582" s="3">
        <f t="shared" si="463"/>
        <v>-9.8879932077325129E-3</v>
      </c>
      <c r="BO582" s="3">
        <f t="shared" si="464"/>
        <v>-1.8106786526918772E-2</v>
      </c>
      <c r="BP582" s="3"/>
      <c r="BQ582" s="3">
        <f t="shared" si="465"/>
        <v>4.9596157463299767E-3</v>
      </c>
      <c r="BR582" s="3">
        <f t="shared" si="465"/>
        <v>-1.4523650407459732E-3</v>
      </c>
      <c r="BS582" s="3">
        <f t="shared" si="466"/>
        <v>-4.3732107315625747E-2</v>
      </c>
      <c r="BT582" s="3"/>
      <c r="BU582" s="3">
        <f t="shared" si="467"/>
        <v>4.7715832446019683E-3</v>
      </c>
      <c r="BV582" s="3">
        <f t="shared" si="467"/>
        <v>-3.694359998846964E-2</v>
      </c>
      <c r="BW582" s="3">
        <f t="shared" si="468"/>
        <v>-2.3621369212374132E-2</v>
      </c>
      <c r="BX582" s="3"/>
      <c r="BY582" s="3">
        <f t="shared" si="469"/>
        <v>4.878393460207877E-3</v>
      </c>
      <c r="BZ582" s="3">
        <f t="shared" si="469"/>
        <v>1.2372449942375723E-2</v>
      </c>
    </row>
    <row r="583" spans="1:78" s="2" customFormat="1" hidden="1">
      <c r="A583" s="11">
        <v>43241</v>
      </c>
      <c r="B583">
        <v>88.540001000000004</v>
      </c>
      <c r="C583">
        <f t="shared" si="447"/>
        <v>95.760002</v>
      </c>
      <c r="D583">
        <f t="shared" si="448"/>
        <v>87.019997000000004</v>
      </c>
      <c r="E583" s="10">
        <f t="shared" si="452"/>
        <v>3.4044623920937628E-2</v>
      </c>
      <c r="F583" s="10">
        <f t="shared" si="453"/>
        <v>7.5204585634264295E-3</v>
      </c>
      <c r="G583" s="33">
        <f t="shared" si="470"/>
        <v>0.53829276837007534</v>
      </c>
      <c r="H583" s="33">
        <f t="shared" si="471"/>
        <v>0.10701800149205422</v>
      </c>
      <c r="I583" s="10">
        <f t="shared" si="454"/>
        <v>0.53829276837007534</v>
      </c>
      <c r="J583">
        <f t="shared" si="435"/>
        <v>0.37077401080672234</v>
      </c>
      <c r="K583">
        <f t="shared" si="445"/>
        <v>0.34907668533965963</v>
      </c>
      <c r="L583">
        <f t="shared" si="446"/>
        <v>-4.1067929805478685E-4</v>
      </c>
      <c r="M583">
        <f t="shared" si="439"/>
        <v>-6.6524967657733889E-4</v>
      </c>
      <c r="N583">
        <f t="shared" si="455"/>
        <v>-2.2911334067029682E-4</v>
      </c>
      <c r="P583" s="2">
        <f t="shared" si="472"/>
        <v>1.5200040000000001</v>
      </c>
      <c r="Q583" s="2">
        <f t="shared" si="473"/>
        <v>1.5200040000000001</v>
      </c>
      <c r="R583" s="2">
        <f t="shared" si="474"/>
        <v>0</v>
      </c>
      <c r="S583" s="2">
        <f t="shared" si="442"/>
        <v>-0.55454636363636345</v>
      </c>
      <c r="T583" s="2">
        <f t="shared" si="443"/>
        <v>-0.5760010000000001</v>
      </c>
      <c r="U583" s="9">
        <f t="shared" si="456"/>
        <v>0.96275243209015848</v>
      </c>
      <c r="V583" s="9">
        <f t="shared" si="457"/>
        <v>49.051139427956883</v>
      </c>
      <c r="W583" s="9">
        <f t="shared" si="458"/>
        <v>0.45853974514838802</v>
      </c>
      <c r="X583" s="9">
        <f t="shared" si="444"/>
        <v>0.38199399180814814</v>
      </c>
      <c r="Y583" s="9">
        <f t="shared" si="459"/>
        <v>0.8965620540737268</v>
      </c>
      <c r="AA583" s="8">
        <f t="shared" si="460"/>
        <v>4.9256466966881671</v>
      </c>
      <c r="AD583" s="7">
        <f t="shared" si="475"/>
        <v>1.7316495780625021E-2</v>
      </c>
      <c r="AE583" s="6">
        <f t="shared" si="479"/>
        <v>7.3465396843122761E-4</v>
      </c>
      <c r="AF583" s="6">
        <f t="shared" si="449"/>
        <v>8.0968618260781784E-3</v>
      </c>
      <c r="AG583" s="6">
        <f t="shared" si="450"/>
        <v>1.6578211230314339E-2</v>
      </c>
      <c r="AI583">
        <f t="shared" si="451"/>
        <v>4.3145539654147645E-7</v>
      </c>
      <c r="AL583" s="7">
        <f t="shared" si="480"/>
        <v>5.4360609825052789E-3</v>
      </c>
      <c r="AM583" s="6">
        <f t="shared" si="481"/>
        <v>-1.0260835456706689E-2</v>
      </c>
      <c r="AN583" s="6">
        <f t="shared" si="476"/>
        <v>8.2665404480361908E-3</v>
      </c>
      <c r="AO583" s="6">
        <f t="shared" si="477"/>
        <v>1.5703201517496046E-2</v>
      </c>
      <c r="AQ583">
        <f t="shared" si="478"/>
        <v>3.8894406608689289E-7</v>
      </c>
      <c r="AT583" s="7">
        <f t="shared" si="433"/>
        <v>-2.1011021149133512E-2</v>
      </c>
      <c r="AU583" s="6">
        <f t="shared" si="434"/>
        <v>-1.1502988477643725E-2</v>
      </c>
      <c r="AV583" s="6">
        <f t="shared" si="430"/>
        <v>7.8480175274484761E-3</v>
      </c>
      <c r="AW583" s="6">
        <f t="shared" si="431"/>
        <v>-9.3762637139330161E-3</v>
      </c>
      <c r="AY583">
        <f t="shared" si="432"/>
        <v>2.952880690298694E-2</v>
      </c>
      <c r="BB583" s="7">
        <f t="shared" si="440"/>
        <v>-5.0695427960101387E-3</v>
      </c>
      <c r="BC583" s="6">
        <f t="shared" si="441"/>
        <v>-3.0305840605396008E-2</v>
      </c>
      <c r="BD583" s="6">
        <f t="shared" si="436"/>
        <v>7.9551554907891075E-3</v>
      </c>
      <c r="BE583" s="6">
        <f t="shared" si="437"/>
        <v>2.5497715507577245E-2</v>
      </c>
      <c r="BG583">
        <f t="shared" si="438"/>
        <v>0.21884537446044269</v>
      </c>
      <c r="BJ583" s="4">
        <f t="shared" si="461"/>
        <v>88.540001000000004</v>
      </c>
      <c r="BK583" s="3">
        <f t="shared" si="462"/>
        <v>1.7316495780625021E-2</v>
      </c>
      <c r="BL583" s="3"/>
      <c r="BM583" s="3">
        <f t="shared" si="463"/>
        <v>8.0968618260781784E-3</v>
      </c>
      <c r="BN583" s="3">
        <f t="shared" si="463"/>
        <v>1.6578211230314339E-2</v>
      </c>
      <c r="BO583" s="3">
        <f t="shared" si="464"/>
        <v>5.4360609825052789E-3</v>
      </c>
      <c r="BP583" s="3"/>
      <c r="BQ583" s="3">
        <f t="shared" si="465"/>
        <v>8.2665404480361908E-3</v>
      </c>
      <c r="BR583" s="3">
        <f t="shared" si="465"/>
        <v>1.5703201517496046E-2</v>
      </c>
      <c r="BS583" s="3">
        <f t="shared" si="466"/>
        <v>-2.1011021149133512E-2</v>
      </c>
      <c r="BT583" s="3"/>
      <c r="BU583" s="3">
        <f t="shared" si="467"/>
        <v>7.8480175274484761E-3</v>
      </c>
      <c r="BV583" s="3">
        <f t="shared" si="467"/>
        <v>-9.3762637139330161E-3</v>
      </c>
      <c r="BW583" s="3">
        <f t="shared" si="468"/>
        <v>-5.0695427960101387E-3</v>
      </c>
      <c r="BX583" s="3"/>
      <c r="BY583" s="3">
        <f t="shared" si="469"/>
        <v>7.9551554907891075E-3</v>
      </c>
      <c r="BZ583" s="3">
        <f t="shared" si="469"/>
        <v>2.5497715507577245E-2</v>
      </c>
    </row>
    <row r="584" spans="1:78" s="2" customFormat="1" hidden="1">
      <c r="A584" s="11">
        <v>43248</v>
      </c>
      <c r="B584">
        <v>88.639999000000003</v>
      </c>
      <c r="C584">
        <f t="shared" si="447"/>
        <v>95.760002</v>
      </c>
      <c r="D584">
        <f t="shared" si="448"/>
        <v>87.019997000000004</v>
      </c>
      <c r="E584" s="10">
        <f t="shared" si="452"/>
        <v>3.355440398400919E-2</v>
      </c>
      <c r="F584" s="10">
        <f t="shared" si="453"/>
        <v>8.0106785003549053E-3</v>
      </c>
      <c r="G584" s="33">
        <f t="shared" si="470"/>
        <v>0.53054171059448563</v>
      </c>
      <c r="H584" s="33">
        <f t="shared" si="471"/>
        <v>0.11399395349008552</v>
      </c>
      <c r="I584" s="10">
        <f t="shared" si="454"/>
        <v>0.53054171059448563</v>
      </c>
      <c r="J584">
        <f t="shared" si="435"/>
        <v>0.37769476267921415</v>
      </c>
      <c r="K584">
        <f t="shared" si="445"/>
        <v>0.3482371914617734</v>
      </c>
      <c r="L584">
        <f t="shared" si="446"/>
        <v>-3.5730756132978649E-4</v>
      </c>
      <c r="M584">
        <f t="shared" si="439"/>
        <v>-6.1704113452420821E-4</v>
      </c>
      <c r="N584">
        <f t="shared" si="455"/>
        <v>-2.3376021587497955E-4</v>
      </c>
      <c r="P584" s="2">
        <f t="shared" si="472"/>
        <v>9.9997999999999365E-2</v>
      </c>
      <c r="Q584" s="2">
        <f t="shared" si="473"/>
        <v>9.9997999999999365E-2</v>
      </c>
      <c r="R584" s="2">
        <f t="shared" si="474"/>
        <v>0</v>
      </c>
      <c r="S584" s="2">
        <f t="shared" si="442"/>
        <v>-0.55454636363636345</v>
      </c>
      <c r="T584" s="2">
        <f t="shared" si="443"/>
        <v>-0.56450080000000047</v>
      </c>
      <c r="U584" s="9">
        <f t="shared" si="456"/>
        <v>0.98236594817290424</v>
      </c>
      <c r="V584" s="9">
        <f t="shared" si="457"/>
        <v>49.555227130405754</v>
      </c>
      <c r="W584" s="9">
        <f t="shared" si="458"/>
        <v>0.45400295582634825</v>
      </c>
      <c r="X584" s="9">
        <f t="shared" si="444"/>
        <v>0.51645357916274748</v>
      </c>
      <c r="Y584" s="9">
        <f t="shared" si="459"/>
        <v>0.89535191778753531</v>
      </c>
      <c r="AA584" s="8">
        <f t="shared" si="460"/>
        <v>4.9268158760772227</v>
      </c>
      <c r="AD584" s="7">
        <f t="shared" si="475"/>
        <v>1.1287731190599403E-3</v>
      </c>
      <c r="AE584" s="6">
        <f t="shared" si="479"/>
        <v>9.2226344498424796E-3</v>
      </c>
      <c r="AF584" s="6">
        <f t="shared" si="449"/>
        <v>4.0416414012355269E-3</v>
      </c>
      <c r="AG584" s="6">
        <f t="shared" si="450"/>
        <v>-8.0960504675143315E-3</v>
      </c>
      <c r="AI584">
        <f t="shared" si="451"/>
        <v>1.0289801125987288E-7</v>
      </c>
      <c r="AL584" s="7">
        <f t="shared" si="480"/>
        <v>2.5980810559224875E-3</v>
      </c>
      <c r="AM584" s="6">
        <f t="shared" si="481"/>
        <v>-3.0548372161749663E-3</v>
      </c>
      <c r="AN584" s="6">
        <f t="shared" si="476"/>
        <v>3.8640746976775333E-3</v>
      </c>
      <c r="AO584" s="6">
        <f t="shared" si="477"/>
        <v>5.6785535084627661E-3</v>
      </c>
      <c r="AQ584">
        <f t="shared" si="478"/>
        <v>5.0861151338288309E-8</v>
      </c>
      <c r="AT584" s="7">
        <f t="shared" si="433"/>
        <v>-1.9661077804639174E-2</v>
      </c>
      <c r="AU584" s="6">
        <f t="shared" si="434"/>
        <v>-1.4570373577434945E-2</v>
      </c>
      <c r="AV584" s="6">
        <f t="shared" ref="AV584:AV639" si="482">IF(AA584/AA577&lt;1,_xlfn.STDEV.P(AD584:AE584)*(1/(AA584/AA577)),_xlfn.STDEV.P(AD584:AE584)^(AA584/AA577))</f>
        <v>3.9058513781589509E-3</v>
      </c>
      <c r="AW584" s="6">
        <f t="shared" ref="AW584:AW639" si="483">AT584-AU584*(AA584/AA577)</f>
        <v>-4.9968713875100327E-3</v>
      </c>
      <c r="AY584">
        <f t="shared" si="432"/>
        <v>8.3865359969308006E-3</v>
      </c>
      <c r="BB584" s="7">
        <f t="shared" si="440"/>
        <v>-1.4781904257677995E-2</v>
      </c>
      <c r="BC584" s="6">
        <f t="shared" si="441"/>
        <v>-2.6964566004331132E-2</v>
      </c>
      <c r="BD584" s="6">
        <f t="shared" si="436"/>
        <v>3.8077304601825683E-3</v>
      </c>
      <c r="BE584" s="6">
        <f t="shared" si="437"/>
        <v>1.2480826478554606E-2</v>
      </c>
      <c r="BG584">
        <f t="shared" si="438"/>
        <v>5.2435029889161065E-2</v>
      </c>
      <c r="BJ584" s="4">
        <f t="shared" si="461"/>
        <v>88.639999000000003</v>
      </c>
      <c r="BK584" s="3">
        <f t="shared" si="462"/>
        <v>1.1287731190599403E-3</v>
      </c>
      <c r="BL584" s="3"/>
      <c r="BM584" s="3">
        <f t="shared" si="463"/>
        <v>4.0416414012355269E-3</v>
      </c>
      <c r="BN584" s="3">
        <f t="shared" si="463"/>
        <v>-8.0960504675143315E-3</v>
      </c>
      <c r="BO584" s="3">
        <f t="shared" si="464"/>
        <v>2.5980810559224875E-3</v>
      </c>
      <c r="BP584" s="3"/>
      <c r="BQ584" s="3">
        <f t="shared" si="465"/>
        <v>3.8640746976775333E-3</v>
      </c>
      <c r="BR584" s="3">
        <f t="shared" si="465"/>
        <v>5.6785535084627661E-3</v>
      </c>
      <c r="BS584" s="3">
        <f t="shared" si="466"/>
        <v>-1.9661077804639174E-2</v>
      </c>
      <c r="BT584" s="3"/>
      <c r="BU584" s="3">
        <f t="shared" si="467"/>
        <v>3.9058513781589509E-3</v>
      </c>
      <c r="BV584" s="3">
        <f t="shared" si="467"/>
        <v>-4.9968713875100327E-3</v>
      </c>
      <c r="BW584" s="3">
        <f t="shared" si="468"/>
        <v>-1.4781904257677995E-2</v>
      </c>
      <c r="BX584" s="3"/>
      <c r="BY584" s="3">
        <f t="shared" si="469"/>
        <v>3.8077304601825683E-3</v>
      </c>
      <c r="BZ584" s="3">
        <f t="shared" si="469"/>
        <v>1.2480826478554606E-2</v>
      </c>
    </row>
    <row r="585" spans="1:78" s="2" customFormat="1" hidden="1">
      <c r="A585" s="11">
        <v>43255</v>
      </c>
      <c r="B585">
        <v>87.82</v>
      </c>
      <c r="C585">
        <f t="shared" si="447"/>
        <v>95.760002</v>
      </c>
      <c r="D585">
        <f t="shared" si="448"/>
        <v>87.019997000000004</v>
      </c>
      <c r="E585" s="10">
        <f t="shared" si="452"/>
        <v>3.7590713700463067E-2</v>
      </c>
      <c r="F585" s="10">
        <f t="shared" si="453"/>
        <v>3.9743687839009631E-3</v>
      </c>
      <c r="G585" s="33">
        <f t="shared" si="470"/>
        <v>0.59436137082379892</v>
      </c>
      <c r="H585" s="33">
        <f t="shared" si="471"/>
        <v>5.6556259283702628E-2</v>
      </c>
      <c r="I585" s="10">
        <f t="shared" si="454"/>
        <v>0.59436137082379892</v>
      </c>
      <c r="J585">
        <f t="shared" si="435"/>
        <v>0.38572891996424336</v>
      </c>
      <c r="K585">
        <f t="shared" si="445"/>
        <v>0.3477063778075582</v>
      </c>
      <c r="L585">
        <f t="shared" si="446"/>
        <v>-3.0368759319182711E-4</v>
      </c>
      <c r="M585">
        <f t="shared" si="439"/>
        <v>-5.6698072120768474E-4</v>
      </c>
      <c r="N585">
        <f t="shared" si="455"/>
        <v>-2.3696381521427188E-4</v>
      </c>
      <c r="P585" s="2">
        <f t="shared" si="472"/>
        <v>-0.81999900000000991</v>
      </c>
      <c r="Q585" s="2">
        <f t="shared" si="473"/>
        <v>0</v>
      </c>
      <c r="R585" s="2">
        <f t="shared" si="474"/>
        <v>-0.81999900000000991</v>
      </c>
      <c r="S585" s="2">
        <f t="shared" si="442"/>
        <v>-0.56090995454545511</v>
      </c>
      <c r="T585" s="2">
        <f t="shared" si="443"/>
        <v>-0.54700085000000054</v>
      </c>
      <c r="U585" s="9">
        <f t="shared" si="456"/>
        <v>1.0254279395460804</v>
      </c>
      <c r="V585" s="9">
        <f t="shared" si="457"/>
        <v>50.627717704728099</v>
      </c>
      <c r="W585" s="9">
        <f t="shared" si="458"/>
        <v>0.44435054065744717</v>
      </c>
      <c r="X585" s="9">
        <f t="shared" si="444"/>
        <v>0.80252808438181977</v>
      </c>
      <c r="Y585" s="9">
        <f t="shared" si="459"/>
        <v>0.89277724724056373</v>
      </c>
      <c r="AA585" s="8">
        <f t="shared" si="460"/>
        <v>4.9226197440470401</v>
      </c>
      <c r="AD585" s="7">
        <f t="shared" si="475"/>
        <v>-9.2939465838139095E-3</v>
      </c>
      <c r="AE585" s="6">
        <f t="shared" si="479"/>
        <v>-4.0825867323769846E-3</v>
      </c>
      <c r="AF585" s="6">
        <f t="shared" si="449"/>
        <v>2.6079010554349987E-3</v>
      </c>
      <c r="AG585" s="6">
        <f t="shared" si="450"/>
        <v>-5.2148369598543328E-3</v>
      </c>
      <c r="AI585">
        <f t="shared" si="451"/>
        <v>4.2691561252531834E-8</v>
      </c>
      <c r="AL585" s="7">
        <f t="shared" si="480"/>
        <v>9.1513223158711972E-3</v>
      </c>
      <c r="AM585" s="6">
        <f t="shared" si="481"/>
        <v>-2.3033054315495238E-4</v>
      </c>
      <c r="AN585" s="6">
        <f t="shared" si="476"/>
        <v>2.5394909099554527E-3</v>
      </c>
      <c r="AO585" s="6">
        <f t="shared" si="477"/>
        <v>9.3826488838123466E-3</v>
      </c>
      <c r="AQ585">
        <f t="shared" si="478"/>
        <v>1.3885504743991336E-7</v>
      </c>
      <c r="AT585" s="7">
        <f t="shared" si="433"/>
        <v>-8.8425699041002372E-3</v>
      </c>
      <c r="AU585" s="6">
        <f t="shared" si="434"/>
        <v>-1.6870548008073957E-2</v>
      </c>
      <c r="AV585" s="6">
        <f t="shared" si="482"/>
        <v>2.5459519004253223E-3</v>
      </c>
      <c r="AW585" s="6">
        <f t="shared" si="483"/>
        <v>8.093727311264922E-3</v>
      </c>
      <c r="AY585">
        <f t="shared" ref="AY585:AY639" si="484">(AW585^2)/$AX$2</f>
        <v>2.2003076522637638E-2</v>
      </c>
      <c r="BB585" s="7">
        <f t="shared" si="440"/>
        <v>-1.71600060176221E-2</v>
      </c>
      <c r="BC585" s="6">
        <f t="shared" si="441"/>
        <v>-2.3781770876479012E-2</v>
      </c>
      <c r="BD585" s="6">
        <f t="shared" si="436"/>
        <v>2.5241662277159173E-3</v>
      </c>
      <c r="BE585" s="6">
        <f t="shared" si="437"/>
        <v>6.7487975603672222E-3</v>
      </c>
      <c r="BG585">
        <f t="shared" si="438"/>
        <v>1.5331605350650708E-2</v>
      </c>
      <c r="BJ585" s="4">
        <f t="shared" si="461"/>
        <v>87.82</v>
      </c>
      <c r="BK585" s="3">
        <f t="shared" si="462"/>
        <v>-9.2939465838139095E-3</v>
      </c>
      <c r="BL585" s="3"/>
      <c r="BM585" s="3">
        <f t="shared" si="463"/>
        <v>2.6079010554349987E-3</v>
      </c>
      <c r="BN585" s="3">
        <f t="shared" si="463"/>
        <v>-5.2148369598543328E-3</v>
      </c>
      <c r="BO585" s="3">
        <f t="shared" si="464"/>
        <v>9.1513223158711972E-3</v>
      </c>
      <c r="BP585" s="3"/>
      <c r="BQ585" s="3">
        <f t="shared" si="465"/>
        <v>2.5394909099554527E-3</v>
      </c>
      <c r="BR585" s="3">
        <f t="shared" si="465"/>
        <v>9.3826488838123466E-3</v>
      </c>
      <c r="BS585" s="3">
        <f t="shared" si="466"/>
        <v>-8.8425699041002372E-3</v>
      </c>
      <c r="BT585" s="3"/>
      <c r="BU585" s="3">
        <f t="shared" si="467"/>
        <v>2.5459519004253223E-3</v>
      </c>
      <c r="BV585" s="3">
        <f t="shared" si="467"/>
        <v>8.093727311264922E-3</v>
      </c>
      <c r="BW585" s="3">
        <f t="shared" si="468"/>
        <v>-1.71600060176221E-2</v>
      </c>
      <c r="BX585" s="3"/>
      <c r="BY585" s="3">
        <f t="shared" si="469"/>
        <v>2.5241662277159173E-3</v>
      </c>
      <c r="BZ585" s="3">
        <f t="shared" si="469"/>
        <v>6.7487975603672222E-3</v>
      </c>
    </row>
    <row r="586" spans="1:78" s="2" customFormat="1" hidden="1">
      <c r="A586" s="11">
        <v>43262</v>
      </c>
      <c r="B586">
        <v>88.339995999999999</v>
      </c>
      <c r="C586">
        <f t="shared" si="447"/>
        <v>95.760002</v>
      </c>
      <c r="D586">
        <f t="shared" si="448"/>
        <v>87.019997000000004</v>
      </c>
      <c r="E586" s="10">
        <f t="shared" si="452"/>
        <v>3.5026771211141242E-2</v>
      </c>
      <c r="F586" s="10">
        <f t="shared" si="453"/>
        <v>6.5383112732227723E-3</v>
      </c>
      <c r="G586" s="33">
        <f t="shared" si="470"/>
        <v>0.55382188054410442</v>
      </c>
      <c r="H586" s="33">
        <f t="shared" si="471"/>
        <v>9.3041800535427502E-2</v>
      </c>
      <c r="I586" s="10">
        <f t="shared" si="454"/>
        <v>0.55382188054410442</v>
      </c>
      <c r="J586">
        <f t="shared" si="435"/>
        <v>0.3991552698869017</v>
      </c>
      <c r="K586">
        <f t="shared" si="445"/>
        <v>0.34746896590473264</v>
      </c>
      <c r="L586">
        <f t="shared" si="446"/>
        <v>-2.4975168012541257E-4</v>
      </c>
      <c r="M586">
        <f t="shared" si="439"/>
        <v>-5.1554427331762488E-4</v>
      </c>
      <c r="N586">
        <f t="shared" si="455"/>
        <v>-2.3921333387299108E-4</v>
      </c>
      <c r="P586" s="2">
        <f t="shared" si="472"/>
        <v>0.51999600000000612</v>
      </c>
      <c r="Q586" s="2">
        <f t="shared" si="473"/>
        <v>0.51999600000000612</v>
      </c>
      <c r="R586" s="2">
        <f t="shared" si="474"/>
        <v>0</v>
      </c>
      <c r="S586" s="2">
        <f t="shared" si="442"/>
        <v>-0.55045522727272811</v>
      </c>
      <c r="T586" s="2">
        <f t="shared" si="443"/>
        <v>-0.54700085000000054</v>
      </c>
      <c r="U586" s="9">
        <f t="shared" si="456"/>
        <v>1.0063151223123832</v>
      </c>
      <c r="V586" s="9">
        <f t="shared" si="457"/>
        <v>50.157381117306855</v>
      </c>
      <c r="W586" s="9">
        <f t="shared" si="458"/>
        <v>0.44858356994423831</v>
      </c>
      <c r="X586" s="9">
        <f t="shared" si="444"/>
        <v>0.67707121813572169</v>
      </c>
      <c r="Y586" s="9">
        <f t="shared" si="459"/>
        <v>0.89390635903677862</v>
      </c>
      <c r="AA586" s="8">
        <f t="shared" si="460"/>
        <v>4.941405985534046</v>
      </c>
      <c r="AD586" s="7">
        <f t="shared" si="475"/>
        <v>5.9036957552066165E-3</v>
      </c>
      <c r="AE586" s="6">
        <f t="shared" si="479"/>
        <v>-1.6951254143036465E-3</v>
      </c>
      <c r="AF586" s="6">
        <f t="shared" si="449"/>
        <v>3.7194581440364543E-3</v>
      </c>
      <c r="AG586" s="6">
        <f t="shared" si="450"/>
        <v>7.6052902930744751E-3</v>
      </c>
      <c r="AI586">
        <f t="shared" si="451"/>
        <v>9.0801319375090792E-8</v>
      </c>
      <c r="AL586" s="7">
        <f t="shared" si="480"/>
        <v>-2.2614777095473259E-3</v>
      </c>
      <c r="AM586" s="6">
        <f t="shared" si="481"/>
        <v>3.7309966611879094E-3</v>
      </c>
      <c r="AN586" s="6">
        <f t="shared" si="476"/>
        <v>3.7322668421086707E-3</v>
      </c>
      <c r="AO586" s="6">
        <f t="shared" si="477"/>
        <v>-6.0044114538610315E-3</v>
      </c>
      <c r="AQ586">
        <f t="shared" si="478"/>
        <v>5.6865862629743767E-8</v>
      </c>
      <c r="AT586" s="7">
        <f t="shared" ref="AT586:AT639" si="485">LN(B586/B579)</f>
        <v>-3.0517684558411017E-3</v>
      </c>
      <c r="AU586" s="6">
        <f t="shared" ref="AU586:AU639" si="486">AVERAGE(AT579:AT586)</f>
        <v>-1.6548584441003763E-2</v>
      </c>
      <c r="AV586" s="6">
        <f t="shared" si="482"/>
        <v>3.6558613950838283E-3</v>
      </c>
      <c r="AW586" s="6">
        <f t="shared" si="483"/>
        <v>1.3611182740827631E-2</v>
      </c>
      <c r="AY586">
        <f t="shared" si="484"/>
        <v>6.2226876510848197E-2</v>
      </c>
      <c r="BB586" s="7">
        <f t="shared" si="440"/>
        <v>-2.86770892445481E-2</v>
      </c>
      <c r="BC586" s="6">
        <f t="shared" si="441"/>
        <v>-2.1580543047966191E-2</v>
      </c>
      <c r="BD586" s="6">
        <f t="shared" si="436"/>
        <v>3.48958760871671E-3</v>
      </c>
      <c r="BE586" s="6">
        <f t="shared" si="437"/>
        <v>-6.7671505001844871E-3</v>
      </c>
      <c r="BG586">
        <f t="shared" si="438"/>
        <v>1.5415105448445598E-2</v>
      </c>
      <c r="BJ586" s="4">
        <f t="shared" si="461"/>
        <v>88.339995999999999</v>
      </c>
      <c r="BK586" s="3">
        <f t="shared" si="462"/>
        <v>5.9036957552066165E-3</v>
      </c>
      <c r="BL586" s="3"/>
      <c r="BM586" s="3">
        <f t="shared" si="463"/>
        <v>3.7194581440364543E-3</v>
      </c>
      <c r="BN586" s="3">
        <f t="shared" si="463"/>
        <v>7.6052902930744751E-3</v>
      </c>
      <c r="BO586" s="3">
        <f t="shared" si="464"/>
        <v>-2.2614777095473259E-3</v>
      </c>
      <c r="BP586" s="3"/>
      <c r="BQ586" s="3">
        <f t="shared" si="465"/>
        <v>3.7322668421086707E-3</v>
      </c>
      <c r="BR586" s="3">
        <f t="shared" si="465"/>
        <v>-6.0044114538610315E-3</v>
      </c>
      <c r="BS586" s="3">
        <f t="shared" si="466"/>
        <v>-3.0517684558411017E-3</v>
      </c>
      <c r="BT586" s="3"/>
      <c r="BU586" s="3">
        <f t="shared" si="467"/>
        <v>3.6558613950838283E-3</v>
      </c>
      <c r="BV586" s="3">
        <f t="shared" si="467"/>
        <v>1.3611182740827631E-2</v>
      </c>
      <c r="BW586" s="3">
        <f t="shared" si="468"/>
        <v>-2.86770892445481E-2</v>
      </c>
      <c r="BX586" s="3"/>
      <c r="BY586" s="3">
        <f t="shared" si="469"/>
        <v>3.48958760871671E-3</v>
      </c>
      <c r="BZ586" s="3">
        <f t="shared" si="469"/>
        <v>-6.7671505001844871E-3</v>
      </c>
    </row>
    <row r="587" spans="1:78" s="2" customFormat="1" hidden="1">
      <c r="A587" s="11">
        <v>43269</v>
      </c>
      <c r="B587">
        <v>87.879997000000003</v>
      </c>
      <c r="C587">
        <f t="shared" si="447"/>
        <v>95.760002</v>
      </c>
      <c r="D587">
        <f t="shared" si="448"/>
        <v>87.019997000000004</v>
      </c>
      <c r="E587" s="10">
        <f t="shared" si="452"/>
        <v>3.7294113046070151E-2</v>
      </c>
      <c r="F587" s="10">
        <f t="shared" si="453"/>
        <v>4.2709694382938434E-3</v>
      </c>
      <c r="G587" s="33">
        <f t="shared" si="470"/>
        <v>0.58967170270690872</v>
      </c>
      <c r="H587" s="33">
        <f t="shared" si="471"/>
        <v>6.0776960588903306E-2</v>
      </c>
      <c r="I587" s="10">
        <f t="shared" si="454"/>
        <v>0.58967170270690872</v>
      </c>
      <c r="J587">
        <f t="shared" ref="J587:J639" si="487">AVERAGE(I577:I587)*0.75</f>
        <v>0.41249554626271479</v>
      </c>
      <c r="K587">
        <f t="shared" si="445"/>
        <v>0.3477779433002462</v>
      </c>
      <c r="L587">
        <f t="shared" si="446"/>
        <v>-1.9500213635207612E-4</v>
      </c>
      <c r="M587">
        <f t="shared" si="439"/>
        <v>-4.6306660268835846E-4</v>
      </c>
      <c r="N587">
        <f t="shared" si="455"/>
        <v>-2.4125801970265411E-4</v>
      </c>
      <c r="P587" s="2">
        <f t="shared" si="472"/>
        <v>-0.45999899999999627</v>
      </c>
      <c r="Q587" s="2">
        <f t="shared" si="473"/>
        <v>0</v>
      </c>
      <c r="R587" s="2">
        <f t="shared" si="474"/>
        <v>-0.45999899999999627</v>
      </c>
      <c r="S587" s="2">
        <f t="shared" si="442"/>
        <v>-0.51818254545454578</v>
      </c>
      <c r="T587" s="2">
        <f t="shared" si="443"/>
        <v>-0.44600105000000029</v>
      </c>
      <c r="U587" s="9">
        <f t="shared" si="456"/>
        <v>1.1618415370424475</v>
      </c>
      <c r="V587" s="9">
        <f t="shared" si="457"/>
        <v>53.743140611125881</v>
      </c>
      <c r="W587" s="9">
        <f t="shared" si="458"/>
        <v>0.41631173449986714</v>
      </c>
      <c r="X587" s="9">
        <f t="shared" si="444"/>
        <v>1</v>
      </c>
      <c r="Y587" s="9">
        <f t="shared" si="459"/>
        <v>0.89100000000000001</v>
      </c>
      <c r="AA587" s="8">
        <f t="shared" si="460"/>
        <v>4.9195660227428792</v>
      </c>
      <c r="AD587" s="7">
        <f t="shared" si="475"/>
        <v>-5.2207475098290552E-3</v>
      </c>
      <c r="AE587" s="6">
        <f t="shared" si="479"/>
        <v>3.4147412268878061E-4</v>
      </c>
      <c r="AF587" s="6">
        <f t="shared" si="449"/>
        <v>2.793457303014947E-3</v>
      </c>
      <c r="AG587" s="6">
        <f t="shared" si="450"/>
        <v>-5.5607123895704842E-3</v>
      </c>
      <c r="AI587">
        <f t="shared" si="451"/>
        <v>4.8542421160946124E-8</v>
      </c>
      <c r="AL587" s="7">
        <f t="shared" si="480"/>
        <v>-8.6109983384364108E-3</v>
      </c>
      <c r="AM587" s="6">
        <f t="shared" si="481"/>
        <v>2.1923183095248723E-4</v>
      </c>
      <c r="AN587" s="6">
        <f t="shared" si="476"/>
        <v>2.785209276454639E-3</v>
      </c>
      <c r="AO587" s="6">
        <f t="shared" si="477"/>
        <v>-8.8299075678018677E-3</v>
      </c>
      <c r="AQ587">
        <f t="shared" si="478"/>
        <v>1.2297676286423453E-7</v>
      </c>
      <c r="AT587" s="7">
        <f t="shared" si="485"/>
        <v>-2.0461642368713056E-3</v>
      </c>
      <c r="AU587" s="6">
        <f t="shared" si="486"/>
        <v>-1.626944846439813E-2</v>
      </c>
      <c r="AV587" s="6">
        <f t="shared" si="482"/>
        <v>2.7828383217766389E-3</v>
      </c>
      <c r="AW587" s="6">
        <f t="shared" si="483"/>
        <v>1.4213184624624063E-2</v>
      </c>
      <c r="AY587">
        <f t="shared" si="484"/>
        <v>6.7853002086850731E-2</v>
      </c>
      <c r="BB587" s="7">
        <f t="shared" si="440"/>
        <v>-2.8493246368509972E-2</v>
      </c>
      <c r="BC587" s="6">
        <f t="shared" si="441"/>
        <v>-2.1019014566137056E-2</v>
      </c>
      <c r="BD587" s="6">
        <f t="shared" si="436"/>
        <v>2.6189822558456868E-3</v>
      </c>
      <c r="BE587" s="6">
        <f t="shared" si="437"/>
        <v>-7.2596999789455788E-3</v>
      </c>
      <c r="BG587">
        <f t="shared" si="438"/>
        <v>1.7740758152517595E-2</v>
      </c>
      <c r="BJ587" s="4">
        <f t="shared" si="461"/>
        <v>87.879997000000003</v>
      </c>
      <c r="BK587" s="3">
        <f t="shared" si="462"/>
        <v>-5.2207475098290552E-3</v>
      </c>
      <c r="BL587" s="3"/>
      <c r="BM587" s="3">
        <f t="shared" si="463"/>
        <v>2.793457303014947E-3</v>
      </c>
      <c r="BN587" s="3">
        <f t="shared" si="463"/>
        <v>-5.5607123895704842E-3</v>
      </c>
      <c r="BO587" s="3">
        <f t="shared" si="464"/>
        <v>-8.6109983384364108E-3</v>
      </c>
      <c r="BP587" s="3"/>
      <c r="BQ587" s="3">
        <f t="shared" si="465"/>
        <v>2.785209276454639E-3</v>
      </c>
      <c r="BR587" s="3">
        <f t="shared" si="465"/>
        <v>-8.8299075678018677E-3</v>
      </c>
      <c r="BS587" s="3">
        <f t="shared" si="466"/>
        <v>-2.0461642368713056E-3</v>
      </c>
      <c r="BT587" s="3"/>
      <c r="BU587" s="3">
        <f t="shared" si="467"/>
        <v>2.7828383217766389E-3</v>
      </c>
      <c r="BV587" s="3">
        <f t="shared" si="467"/>
        <v>1.4213184624624063E-2</v>
      </c>
      <c r="BW587" s="3">
        <f t="shared" si="468"/>
        <v>-2.8493246368509972E-2</v>
      </c>
      <c r="BX587" s="3"/>
      <c r="BY587" s="3">
        <f t="shared" si="469"/>
        <v>2.6189822558456868E-3</v>
      </c>
      <c r="BZ587" s="3">
        <f t="shared" si="469"/>
        <v>-7.2596999789455788E-3</v>
      </c>
    </row>
    <row r="588" spans="1:78" s="2" customFormat="1" hidden="1">
      <c r="A588" s="11">
        <v>43276</v>
      </c>
      <c r="B588">
        <v>88.639999000000003</v>
      </c>
      <c r="C588">
        <f t="shared" si="447"/>
        <v>95.760002</v>
      </c>
      <c r="D588">
        <f t="shared" si="448"/>
        <v>87.019997000000004</v>
      </c>
      <c r="E588" s="10">
        <f t="shared" si="452"/>
        <v>3.355440398400919E-2</v>
      </c>
      <c r="F588" s="10">
        <f t="shared" si="453"/>
        <v>8.0106785003549053E-3</v>
      </c>
      <c r="G588" s="33">
        <f t="shared" si="470"/>
        <v>0.53054171059448563</v>
      </c>
      <c r="H588" s="33">
        <f t="shared" si="471"/>
        <v>0.11399395349008552</v>
      </c>
      <c r="I588" s="10">
        <f t="shared" si="454"/>
        <v>0.53054171059448563</v>
      </c>
      <c r="J588">
        <f t="shared" si="487"/>
        <v>0.42170068239806668</v>
      </c>
      <c r="K588">
        <f t="shared" si="445"/>
        <v>0.34870438215393407</v>
      </c>
      <c r="L588">
        <f t="shared" si="446"/>
        <v>-1.4066814204268706E-4</v>
      </c>
      <c r="M588">
        <f t="shared" si="439"/>
        <v>-4.098859954477568E-4</v>
      </c>
      <c r="N588">
        <f t="shared" si="455"/>
        <v>-2.4229606806456277E-4</v>
      </c>
      <c r="P588" s="2">
        <f t="shared" si="472"/>
        <v>0.76000200000000007</v>
      </c>
      <c r="Q588" s="2">
        <f t="shared" si="473"/>
        <v>0.76000200000000007</v>
      </c>
      <c r="R588" s="2">
        <f t="shared" si="474"/>
        <v>0</v>
      </c>
      <c r="S588" s="2">
        <f t="shared" si="442"/>
        <v>-0.51818254545454578</v>
      </c>
      <c r="T588" s="2">
        <f t="shared" si="443"/>
        <v>-0.35700110000000007</v>
      </c>
      <c r="U588" s="9">
        <f t="shared" si="456"/>
        <v>1.45148725159263</v>
      </c>
      <c r="V588" s="9">
        <f t="shared" si="457"/>
        <v>59.208435640432505</v>
      </c>
      <c r="W588" s="9">
        <f t="shared" si="458"/>
        <v>0.36712407923610746</v>
      </c>
      <c r="X588" s="9">
        <f t="shared" si="444"/>
        <v>1</v>
      </c>
      <c r="Y588" s="9">
        <f t="shared" si="459"/>
        <v>0.89100000000000001</v>
      </c>
      <c r="AA588" s="8">
        <f t="shared" si="460"/>
        <v>4.8795824655661093</v>
      </c>
      <c r="AD588" s="7">
        <f t="shared" si="475"/>
        <v>8.6109983384364507E-3</v>
      </c>
      <c r="AE588" s="6">
        <f t="shared" si="479"/>
        <v>1.6951254143036977E-3</v>
      </c>
      <c r="AF588" s="6">
        <f t="shared" si="449"/>
        <v>3.4862709765909965E-3</v>
      </c>
      <c r="AG588" s="6">
        <f t="shared" si="450"/>
        <v>6.9296499816234496E-3</v>
      </c>
      <c r="AI588">
        <f t="shared" si="451"/>
        <v>7.5384692100178763E-8</v>
      </c>
      <c r="AL588" s="7">
        <f t="shared" si="480"/>
        <v>9.2939465838138939E-3</v>
      </c>
      <c r="AM588" s="6">
        <f t="shared" si="481"/>
        <v>1.8931982129253386E-3</v>
      </c>
      <c r="AN588" s="6">
        <f t="shared" si="476"/>
        <v>3.4884350089271982E-3</v>
      </c>
      <c r="AO588" s="6">
        <f t="shared" si="477"/>
        <v>7.4173001467611075E-3</v>
      </c>
      <c r="AQ588">
        <f t="shared" si="478"/>
        <v>8.6776563828300231E-8</v>
      </c>
      <c r="AT588" s="7">
        <f t="shared" si="485"/>
        <v>2.5980810559224875E-3</v>
      </c>
      <c r="AU588" s="6">
        <f t="shared" si="486"/>
        <v>-1.3276346037502411E-2</v>
      </c>
      <c r="AV588" s="6">
        <f t="shared" si="482"/>
        <v>3.4623536290242026E-3</v>
      </c>
      <c r="AW588" s="6">
        <f t="shared" si="483"/>
        <v>1.5857489529177871E-2</v>
      </c>
      <c r="AY588">
        <f t="shared" si="484"/>
        <v>8.4460789970030564E-2</v>
      </c>
      <c r="BB588" s="7">
        <f t="shared" si="440"/>
        <v>-1.9661077804639174E-2</v>
      </c>
      <c r="BC588" s="6">
        <f t="shared" si="441"/>
        <v>-2.0312934932707218E-2</v>
      </c>
      <c r="BD588" s="6">
        <f t="shared" ref="BD588:BD639" si="488">IF(AA588/AA577&lt;1,_xlfn.STDEV.P(AD588:AE588)*(1/(AA588/AA577)),_xlfn.STDEV.P(AD588:AE588)^(AA588/AA577))</f>
        <v>3.4690679052539418E-3</v>
      </c>
      <c r="BE588" s="6">
        <f t="shared" ref="BE588:BE639" si="489">BB588-BC588*(AA588/AA577)</f>
        <v>5.8667757916567448E-4</v>
      </c>
      <c r="BG588">
        <f t="shared" ref="BG588:BG639" si="490">(BE588^2)/$BF$2</f>
        <v>1.1586007678723883E-4</v>
      </c>
      <c r="BJ588" s="4">
        <f t="shared" si="461"/>
        <v>88.639999000000003</v>
      </c>
      <c r="BK588" s="3">
        <f t="shared" si="462"/>
        <v>8.6109983384364507E-3</v>
      </c>
      <c r="BL588" s="3"/>
      <c r="BM588" s="3">
        <f t="shared" si="463"/>
        <v>3.4862709765909965E-3</v>
      </c>
      <c r="BN588" s="3">
        <f t="shared" si="463"/>
        <v>6.9296499816234496E-3</v>
      </c>
      <c r="BO588" s="3">
        <f t="shared" si="464"/>
        <v>9.2939465838138939E-3</v>
      </c>
      <c r="BP588" s="3"/>
      <c r="BQ588" s="3">
        <f t="shared" si="465"/>
        <v>3.4884350089271982E-3</v>
      </c>
      <c r="BR588" s="3">
        <f t="shared" si="465"/>
        <v>7.4173001467611075E-3</v>
      </c>
      <c r="BS588" s="3">
        <f t="shared" si="466"/>
        <v>2.5980810559224875E-3</v>
      </c>
      <c r="BT588" s="3"/>
      <c r="BU588" s="3">
        <f t="shared" si="467"/>
        <v>3.4623536290242026E-3</v>
      </c>
      <c r="BV588" s="3">
        <f t="shared" si="467"/>
        <v>1.5857489529177871E-2</v>
      </c>
      <c r="BW588" s="3">
        <f t="shared" si="468"/>
        <v>-1.9661077804639174E-2</v>
      </c>
      <c r="BX588" s="3"/>
      <c r="BY588" s="3">
        <f t="shared" si="469"/>
        <v>3.4690679052539418E-3</v>
      </c>
      <c r="BZ588" s="3">
        <f t="shared" si="469"/>
        <v>5.8667757916567448E-4</v>
      </c>
    </row>
    <row r="589" spans="1:78" s="2" customFormat="1" hidden="1">
      <c r="A589" s="11">
        <v>43283</v>
      </c>
      <c r="B589">
        <v>89.510002</v>
      </c>
      <c r="C589">
        <f t="shared" si="447"/>
        <v>95.760002</v>
      </c>
      <c r="D589">
        <f t="shared" si="448"/>
        <v>87.019997000000004</v>
      </c>
      <c r="E589" s="10">
        <f t="shared" si="452"/>
        <v>2.9312579636647379E-2</v>
      </c>
      <c r="F589" s="10">
        <f t="shared" si="453"/>
        <v>1.2252502847716644E-2</v>
      </c>
      <c r="G589" s="33">
        <f t="shared" si="470"/>
        <v>0.46347257873438275</v>
      </c>
      <c r="H589" s="33">
        <f t="shared" si="471"/>
        <v>0.17435617216417706</v>
      </c>
      <c r="I589" s="10">
        <f t="shared" si="454"/>
        <v>0.46347257873438275</v>
      </c>
      <c r="J589">
        <f t="shared" si="487"/>
        <v>0.41691645662625859</v>
      </c>
      <c r="K589">
        <f t="shared" si="445"/>
        <v>0.34983472319846787</v>
      </c>
      <c r="L589">
        <f t="shared" si="446"/>
        <v>-8.750812449206297E-5</v>
      </c>
      <c r="M589">
        <f t="shared" ref="M589:M639" si="491">AVERAGE(L579:L589)</f>
        <v>-3.5638234810343521E-4</v>
      </c>
      <c r="N589">
        <f t="shared" si="455"/>
        <v>-2.4198680125023505E-4</v>
      </c>
      <c r="P589" s="2">
        <f t="shared" si="472"/>
        <v>0.87000299999999697</v>
      </c>
      <c r="Q589" s="2">
        <f t="shared" si="473"/>
        <v>0.87000299999999697</v>
      </c>
      <c r="R589" s="2">
        <f t="shared" si="474"/>
        <v>0</v>
      </c>
      <c r="S589" s="2">
        <f t="shared" si="442"/>
        <v>-0.40545550000000025</v>
      </c>
      <c r="T589" s="2">
        <f t="shared" si="443"/>
        <v>-0.35700110000000007</v>
      </c>
      <c r="U589" s="9">
        <f t="shared" si="456"/>
        <v>1.1357261924403039</v>
      </c>
      <c r="V589" s="9">
        <f t="shared" si="457"/>
        <v>53.177518563023789</v>
      </c>
      <c r="W589" s="9">
        <f t="shared" si="458"/>
        <v>0.42140233293278589</v>
      </c>
      <c r="X589" s="9">
        <f t="shared" si="444"/>
        <v>0.47961729590204516</v>
      </c>
      <c r="Y589" s="9">
        <f t="shared" si="459"/>
        <v>0.89568344433688163</v>
      </c>
      <c r="AA589" s="8">
        <f t="shared" si="460"/>
        <v>4.9337602470946766</v>
      </c>
      <c r="AD589" s="7">
        <f t="shared" si="475"/>
        <v>9.7671615093343819E-3</v>
      </c>
      <c r="AE589" s="6">
        <f t="shared" si="479"/>
        <v>9.1890799238854154E-3</v>
      </c>
      <c r="AF589" s="6">
        <f t="shared" si="449"/>
        <v>2.6403732878248291E-4</v>
      </c>
      <c r="AG589" s="6">
        <f t="shared" si="450"/>
        <v>4.7605565022234425E-4</v>
      </c>
      <c r="AI589">
        <f t="shared" si="451"/>
        <v>3.5577548211714124E-10</v>
      </c>
      <c r="AL589" s="7">
        <f t="shared" si="480"/>
        <v>1.315741233794175E-2</v>
      </c>
      <c r="AM589" s="6">
        <f t="shared" si="481"/>
        <v>2.8947207184429765E-3</v>
      </c>
      <c r="AN589" s="6">
        <f t="shared" si="476"/>
        <v>2.8948871280750325E-4</v>
      </c>
      <c r="AO589" s="6">
        <f t="shared" si="477"/>
        <v>1.0267170562846685E-2</v>
      </c>
      <c r="AQ589">
        <f t="shared" si="478"/>
        <v>1.6626938701354183E-7</v>
      </c>
      <c r="AT589" s="7">
        <f t="shared" si="485"/>
        <v>2.8212430409019461E-2</v>
      </c>
      <c r="AU589" s="6">
        <f t="shared" si="486"/>
        <v>-8.4417746751586399E-3</v>
      </c>
      <c r="AV589" s="6">
        <f t="shared" si="482"/>
        <v>2.7391211451604326E-4</v>
      </c>
      <c r="AW589" s="6">
        <f t="shared" si="483"/>
        <v>3.670989749102907E-2</v>
      </c>
      <c r="AY589">
        <f t="shared" si="484"/>
        <v>0.45263967268196037</v>
      </c>
      <c r="BB589" s="7">
        <f t="shared" si="440"/>
        <v>1.0218538189047905E-2</v>
      </c>
      <c r="BC589" s="6">
        <f t="shared" si="441"/>
        <v>-1.6535846467973188E-2</v>
      </c>
      <c r="BD589" s="6">
        <f t="shared" si="488"/>
        <v>2.7486915642029752E-4</v>
      </c>
      <c r="BE589" s="6">
        <f t="shared" si="489"/>
        <v>2.6856397971099611E-2</v>
      </c>
      <c r="BG589">
        <f t="shared" si="490"/>
        <v>0.24278975519324714</v>
      </c>
      <c r="BJ589" s="4">
        <f t="shared" si="461"/>
        <v>89.510002</v>
      </c>
      <c r="BK589" s="3">
        <f t="shared" si="462"/>
        <v>9.7671615093343819E-3</v>
      </c>
      <c r="BL589" s="3"/>
      <c r="BM589" s="3">
        <f t="shared" si="463"/>
        <v>2.6403732878248291E-4</v>
      </c>
      <c r="BN589" s="3">
        <f t="shared" si="463"/>
        <v>4.7605565022234425E-4</v>
      </c>
      <c r="BO589" s="3">
        <f t="shared" si="464"/>
        <v>1.315741233794175E-2</v>
      </c>
      <c r="BP589" s="3"/>
      <c r="BQ589" s="3">
        <f t="shared" si="465"/>
        <v>2.8948871280750325E-4</v>
      </c>
      <c r="BR589" s="3">
        <f t="shared" si="465"/>
        <v>1.0267170562846685E-2</v>
      </c>
      <c r="BS589" s="3">
        <f t="shared" si="466"/>
        <v>2.8212430409019461E-2</v>
      </c>
      <c r="BT589" s="3"/>
      <c r="BU589" s="3">
        <f t="shared" si="467"/>
        <v>2.7391211451604326E-4</v>
      </c>
      <c r="BV589" s="3">
        <f t="shared" si="467"/>
        <v>3.670989749102907E-2</v>
      </c>
      <c r="BW589" s="3">
        <f t="shared" si="468"/>
        <v>1.0218538189047905E-2</v>
      </c>
      <c r="BX589" s="3"/>
      <c r="BY589" s="3">
        <f t="shared" si="469"/>
        <v>2.7486915642029752E-4</v>
      </c>
      <c r="BZ589" s="3">
        <f t="shared" si="469"/>
        <v>2.6856397971099611E-2</v>
      </c>
    </row>
    <row r="590" spans="1:78" s="2" customFormat="1" hidden="1">
      <c r="A590" s="11">
        <v>43290</v>
      </c>
      <c r="B590">
        <v>89.849997999999999</v>
      </c>
      <c r="C590">
        <f t="shared" si="447"/>
        <v>95.760002</v>
      </c>
      <c r="D590">
        <f t="shared" si="448"/>
        <v>87.019997000000004</v>
      </c>
      <c r="E590" s="10">
        <f t="shared" si="452"/>
        <v>2.7666074690939894E-2</v>
      </c>
      <c r="F590" s="10">
        <f t="shared" si="453"/>
        <v>1.3899007793424152E-2</v>
      </c>
      <c r="G590" s="33">
        <f t="shared" si="470"/>
        <v>0.43743904969854513</v>
      </c>
      <c r="H590" s="33">
        <f t="shared" si="471"/>
        <v>0.1977863482964313</v>
      </c>
      <c r="I590" s="10">
        <f t="shared" si="454"/>
        <v>0.43743904969854513</v>
      </c>
      <c r="J590">
        <f t="shared" si="487"/>
        <v>0.41041007358921755</v>
      </c>
      <c r="K590">
        <f t="shared" si="445"/>
        <v>0.35091311230207883</v>
      </c>
      <c r="L590">
        <f t="shared" si="446"/>
        <v>-3.7290458707665429E-5</v>
      </c>
      <c r="M590">
        <f t="shared" si="491"/>
        <v>-3.0308682235405198E-4</v>
      </c>
      <c r="N590">
        <f t="shared" si="455"/>
        <v>-2.392167272817479E-4</v>
      </c>
      <c r="P590" s="2">
        <f t="shared" si="472"/>
        <v>0.3399959999999993</v>
      </c>
      <c r="Q590" s="2">
        <f t="shared" si="473"/>
        <v>0.3399959999999993</v>
      </c>
      <c r="R590" s="2">
        <f t="shared" si="474"/>
        <v>0</v>
      </c>
      <c r="S590" s="2">
        <f t="shared" si="442"/>
        <v>-0.32454645454545461</v>
      </c>
      <c r="T590" s="2">
        <f t="shared" si="443"/>
        <v>-0.33500100000000044</v>
      </c>
      <c r="U590" s="9">
        <f t="shared" si="456"/>
        <v>0.96879249478495344</v>
      </c>
      <c r="V590" s="9">
        <f t="shared" si="457"/>
        <v>49.207445545995562</v>
      </c>
      <c r="W590" s="9">
        <f t="shared" si="458"/>
        <v>0.45713299008603997</v>
      </c>
      <c r="X590" s="9">
        <f t="shared" si="444"/>
        <v>0.13705623834640926</v>
      </c>
      <c r="Y590" s="9">
        <f t="shared" si="459"/>
        <v>0.89876649385488239</v>
      </c>
      <c r="AA590" s="8">
        <f t="shared" si="460"/>
        <v>4.9660703408028581</v>
      </c>
      <c r="AD590" s="7">
        <f t="shared" si="475"/>
        <v>3.7912177435270866E-3</v>
      </c>
      <c r="AE590" s="6">
        <f t="shared" si="479"/>
        <v>6.7791896264307342E-3</v>
      </c>
      <c r="AF590" s="6">
        <f t="shared" si="449"/>
        <v>1.43166674518745E-3</v>
      </c>
      <c r="AG590" s="6">
        <f t="shared" si="450"/>
        <v>-3.0323672813676273E-3</v>
      </c>
      <c r="AI590">
        <f t="shared" si="451"/>
        <v>1.443524541461365E-8</v>
      </c>
      <c r="AL590" s="7">
        <f t="shared" si="480"/>
        <v>2.2169377591297966E-2</v>
      </c>
      <c r="AM590" s="6">
        <f t="shared" si="481"/>
        <v>9.0024345436542988E-3</v>
      </c>
      <c r="AN590" s="6">
        <f t="shared" si="476"/>
        <v>1.4048689156558106E-3</v>
      </c>
      <c r="AO590" s="6">
        <f t="shared" si="477"/>
        <v>1.3081843655258885E-2</v>
      </c>
      <c r="AQ590">
        <f t="shared" si="478"/>
        <v>2.699284438811311E-7</v>
      </c>
      <c r="AT590" s="7">
        <f t="shared" si="485"/>
        <v>1.468715237192149E-2</v>
      </c>
      <c r="AU590" s="6">
        <f t="shared" si="486"/>
        <v>-1.139367214215237E-3</v>
      </c>
      <c r="AV590" s="6">
        <f t="shared" si="482"/>
        <v>1.4163057736277917E-3</v>
      </c>
      <c r="AW590" s="6">
        <f t="shared" si="483"/>
        <v>1.5835870109554159E-2</v>
      </c>
      <c r="AY590">
        <f t="shared" si="484"/>
        <v>8.4230646539521919E-2</v>
      </c>
      <c r="BB590" s="7">
        <f t="shared" ref="BB590:BB639" si="492">LN(B590/B579)</f>
        <v>1.3896861625627685E-2</v>
      </c>
      <c r="BC590" s="6">
        <f t="shared" ref="BC590:BC639" si="493">AVERAGE(BB579:BB590)</f>
        <v>-1.3013217330099691E-2</v>
      </c>
      <c r="BD590" s="6">
        <f t="shared" si="488"/>
        <v>1.3823473067382599E-3</v>
      </c>
      <c r="BE590" s="6">
        <f t="shared" si="489"/>
        <v>2.7065415494299201E-2</v>
      </c>
      <c r="BG590">
        <f t="shared" si="490"/>
        <v>0.24658362144533699</v>
      </c>
      <c r="BJ590" s="4">
        <f t="shared" si="461"/>
        <v>89.849997999999999</v>
      </c>
      <c r="BK590" s="3">
        <f t="shared" si="462"/>
        <v>3.7912177435270866E-3</v>
      </c>
      <c r="BL590" s="3"/>
      <c r="BM590" s="3">
        <f t="shared" si="463"/>
        <v>1.43166674518745E-3</v>
      </c>
      <c r="BN590" s="3">
        <f t="shared" si="463"/>
        <v>-3.0323672813676273E-3</v>
      </c>
      <c r="BO590" s="3">
        <f t="shared" si="464"/>
        <v>2.2169377591297966E-2</v>
      </c>
      <c r="BP590" s="3"/>
      <c r="BQ590" s="3">
        <f t="shared" si="465"/>
        <v>1.4048689156558106E-3</v>
      </c>
      <c r="BR590" s="3">
        <f t="shared" si="465"/>
        <v>1.3081843655258885E-2</v>
      </c>
      <c r="BS590" s="3">
        <f t="shared" si="466"/>
        <v>1.468715237192149E-2</v>
      </c>
      <c r="BT590" s="3"/>
      <c r="BU590" s="3">
        <f t="shared" si="467"/>
        <v>1.4163057736277917E-3</v>
      </c>
      <c r="BV590" s="3">
        <f t="shared" si="467"/>
        <v>1.5835870109554159E-2</v>
      </c>
      <c r="BW590" s="3">
        <f t="shared" si="468"/>
        <v>1.3896861625627685E-2</v>
      </c>
      <c r="BX590" s="3"/>
      <c r="BY590" s="3">
        <f t="shared" si="469"/>
        <v>1.3823473067382599E-3</v>
      </c>
      <c r="BZ590" s="3">
        <f t="shared" si="469"/>
        <v>2.7065415494299201E-2</v>
      </c>
    </row>
    <row r="591" spans="1:78" s="2" customFormat="1" hidden="1">
      <c r="A591" s="11">
        <v>43297</v>
      </c>
      <c r="B591">
        <v>88.709998999999996</v>
      </c>
      <c r="C591">
        <f t="shared" si="447"/>
        <v>95.760002</v>
      </c>
      <c r="D591">
        <f t="shared" si="448"/>
        <v>87.019997000000004</v>
      </c>
      <c r="E591" s="10">
        <f t="shared" si="452"/>
        <v>3.3211572118717461E-2</v>
      </c>
      <c r="F591" s="10">
        <f t="shared" si="453"/>
        <v>8.3535103656465545E-3</v>
      </c>
      <c r="G591" s="33">
        <f t="shared" si="470"/>
        <v>0.52512106285045612</v>
      </c>
      <c r="H591" s="33">
        <f t="shared" si="471"/>
        <v>0.11887253645971091</v>
      </c>
      <c r="I591" s="10">
        <f t="shared" si="454"/>
        <v>0.52512106285045612</v>
      </c>
      <c r="J591">
        <f t="shared" si="487"/>
        <v>0.40696688891049504</v>
      </c>
      <c r="K591">
        <f t="shared" si="445"/>
        <v>0.35209046964716068</v>
      </c>
      <c r="L591">
        <f t="shared" si="446"/>
        <v>9.993606916303998E-6</v>
      </c>
      <c r="M591">
        <f t="shared" si="491"/>
        <v>-2.5033998077905192E-4</v>
      </c>
      <c r="N591">
        <f t="shared" si="455"/>
        <v>-2.3430022892582036E-4</v>
      </c>
      <c r="P591" s="2">
        <f t="shared" si="472"/>
        <v>-1.1399990000000031</v>
      </c>
      <c r="Q591" s="2">
        <f t="shared" si="473"/>
        <v>0</v>
      </c>
      <c r="R591" s="2">
        <f t="shared" si="474"/>
        <v>-1.1399990000000031</v>
      </c>
      <c r="S591" s="2">
        <f t="shared" si="442"/>
        <v>-0.37636459090909113</v>
      </c>
      <c r="T591" s="2">
        <f t="shared" si="443"/>
        <v>-0.37000080000000041</v>
      </c>
      <c r="U591" s="9">
        <f t="shared" si="456"/>
        <v>1.0171993977015474</v>
      </c>
      <c r="V591" s="9">
        <f t="shared" si="457"/>
        <v>50.426318729847551</v>
      </c>
      <c r="W591" s="9">
        <f t="shared" si="458"/>
        <v>0.44616313143137204</v>
      </c>
      <c r="X591" s="9">
        <f t="shared" si="444"/>
        <v>0.24222772640107695</v>
      </c>
      <c r="Y591" s="9">
        <f t="shared" si="459"/>
        <v>0.89781995046239027</v>
      </c>
      <c r="AA591" s="8">
        <f t="shared" si="460"/>
        <v>4.9507156705753319</v>
      </c>
      <c r="AD591" s="7">
        <f t="shared" si="475"/>
        <v>-1.2768979710437549E-2</v>
      </c>
      <c r="AE591" s="6">
        <f t="shared" si="479"/>
        <v>-4.4888809834552311E-3</v>
      </c>
      <c r="AF591" s="6">
        <f t="shared" si="449"/>
        <v>4.1528897479793892E-3</v>
      </c>
      <c r="AG591" s="6">
        <f t="shared" si="450"/>
        <v>-8.2939779680041882E-3</v>
      </c>
      <c r="AI591">
        <f t="shared" si="451"/>
        <v>1.0799069157572822E-7</v>
      </c>
      <c r="AL591" s="7">
        <f t="shared" si="480"/>
        <v>7.8939954242393865E-4</v>
      </c>
      <c r="AM591" s="6">
        <f t="shared" si="481"/>
        <v>1.1352534013869386E-2</v>
      </c>
      <c r="AN591" s="6">
        <f t="shared" si="476"/>
        <v>3.8217905680298313E-3</v>
      </c>
      <c r="AO591" s="6">
        <f t="shared" si="477"/>
        <v>-1.0728628575722063E-2</v>
      </c>
      <c r="AQ591">
        <f t="shared" si="478"/>
        <v>1.8155121627097793E-7</v>
      </c>
      <c r="AT591" s="7">
        <f t="shared" si="485"/>
        <v>7.8939954242393865E-4</v>
      </c>
      <c r="AU591" s="6">
        <f t="shared" si="486"/>
        <v>1.5856853722294453E-3</v>
      </c>
      <c r="AV591" s="6">
        <f t="shared" si="482"/>
        <v>4.0313054415421143E-3</v>
      </c>
      <c r="AW591" s="6">
        <f t="shared" si="483"/>
        <v>-8.0397792861499489E-4</v>
      </c>
      <c r="AY591">
        <f t="shared" si="484"/>
        <v>2.171073493948064E-4</v>
      </c>
      <c r="BB591" s="7">
        <f t="shared" si="492"/>
        <v>7.3542336439891389E-3</v>
      </c>
      <c r="BC591" s="6">
        <f t="shared" si="493"/>
        <v>-1.1688667891684551E-2</v>
      </c>
      <c r="BD591" s="6">
        <f t="shared" si="488"/>
        <v>4.0124124083006415E-3</v>
      </c>
      <c r="BE591" s="6">
        <f t="shared" si="489"/>
        <v>1.9109609769513661E-2</v>
      </c>
      <c r="BG591">
        <f t="shared" si="490"/>
        <v>0.12292450457227178</v>
      </c>
      <c r="BJ591" s="4">
        <f t="shared" si="461"/>
        <v>88.709998999999996</v>
      </c>
      <c r="BK591" s="3">
        <f t="shared" si="462"/>
        <v>-1.2768979710437549E-2</v>
      </c>
      <c r="BL591" s="3"/>
      <c r="BM591" s="3">
        <f t="shared" si="463"/>
        <v>4.1528897479793892E-3</v>
      </c>
      <c r="BN591" s="3">
        <f t="shared" si="463"/>
        <v>-8.2939779680041882E-3</v>
      </c>
      <c r="BO591" s="3">
        <f t="shared" si="464"/>
        <v>7.8939954242393865E-4</v>
      </c>
      <c r="BP591" s="3"/>
      <c r="BQ591" s="3">
        <f t="shared" si="465"/>
        <v>3.8217905680298313E-3</v>
      </c>
      <c r="BR591" s="3">
        <f t="shared" si="465"/>
        <v>-1.0728628575722063E-2</v>
      </c>
      <c r="BS591" s="3">
        <f t="shared" si="466"/>
        <v>7.8939954242393865E-4</v>
      </c>
      <c r="BT591" s="3"/>
      <c r="BU591" s="3">
        <f t="shared" si="467"/>
        <v>4.0313054415421143E-3</v>
      </c>
      <c r="BV591" s="3">
        <f t="shared" si="467"/>
        <v>-8.0397792861499489E-4</v>
      </c>
      <c r="BW591" s="3">
        <f t="shared" si="468"/>
        <v>7.3542336439891389E-3</v>
      </c>
      <c r="BX591" s="3"/>
      <c r="BY591" s="3">
        <f t="shared" si="469"/>
        <v>4.0124124083006415E-3</v>
      </c>
      <c r="BZ591" s="3">
        <f t="shared" si="469"/>
        <v>1.9109609769513661E-2</v>
      </c>
    </row>
    <row r="592" spans="1:78" s="2" customFormat="1" hidden="1">
      <c r="A592" s="11">
        <v>43304</v>
      </c>
      <c r="B592">
        <v>88.599997999999999</v>
      </c>
      <c r="C592">
        <f t="shared" si="447"/>
        <v>95.760002</v>
      </c>
      <c r="D592">
        <f t="shared" si="448"/>
        <v>87.019997000000004</v>
      </c>
      <c r="E592" s="10">
        <f t="shared" si="452"/>
        <v>3.3750434385268556E-2</v>
      </c>
      <c r="F592" s="10">
        <f t="shared" si="453"/>
        <v>7.8146480990954371E-3</v>
      </c>
      <c r="G592" s="33">
        <f t="shared" si="470"/>
        <v>0.53364122338756725</v>
      </c>
      <c r="H592" s="33">
        <f t="shared" si="471"/>
        <v>0.11120439197631056</v>
      </c>
      <c r="I592" s="10">
        <f t="shared" si="454"/>
        <v>0.53364122338756725</v>
      </c>
      <c r="J592">
        <f t="shared" si="487"/>
        <v>0.40596182162874628</v>
      </c>
      <c r="K592">
        <f t="shared" si="445"/>
        <v>0.35350258359932341</v>
      </c>
      <c r="L592">
        <f t="shared" si="446"/>
        <v>5.393168849832054E-5</v>
      </c>
      <c r="M592">
        <f t="shared" si="491"/>
        <v>-1.9839616831338031E-4</v>
      </c>
      <c r="N592">
        <f t="shared" si="455"/>
        <v>-2.2709507113053077E-4</v>
      </c>
      <c r="P592" s="2">
        <f t="shared" si="472"/>
        <v>-0.11000099999999691</v>
      </c>
      <c r="Q592" s="2">
        <f t="shared" si="473"/>
        <v>0</v>
      </c>
      <c r="R592" s="2">
        <f t="shared" si="474"/>
        <v>-0.11000099999999691</v>
      </c>
      <c r="S592" s="2">
        <f t="shared" si="442"/>
        <v>-0.36136454545454588</v>
      </c>
      <c r="T592" s="2">
        <f t="shared" si="443"/>
        <v>-0.37000085000000027</v>
      </c>
      <c r="U592" s="9">
        <f t="shared" si="456"/>
        <v>0.97665868998556526</v>
      </c>
      <c r="V592" s="9">
        <f t="shared" si="457"/>
        <v>49.409576622087314</v>
      </c>
      <c r="W592" s="9">
        <f t="shared" si="458"/>
        <v>0.45531381040121416</v>
      </c>
      <c r="X592" s="9">
        <f t="shared" si="444"/>
        <v>0.15449728663289153</v>
      </c>
      <c r="Y592" s="9">
        <f t="shared" si="459"/>
        <v>0.89860952442030406</v>
      </c>
      <c r="AA592" s="8">
        <f t="shared" si="460"/>
        <v>4.9596580613791339</v>
      </c>
      <c r="AD592" s="7">
        <f t="shared" si="475"/>
        <v>-1.2407762221375951E-3</v>
      </c>
      <c r="AE592" s="6">
        <f t="shared" si="479"/>
        <v>-7.0048779662875722E-3</v>
      </c>
      <c r="AF592" s="6">
        <f t="shared" si="449"/>
        <v>2.8517611358492055E-3</v>
      </c>
      <c r="AG592" s="6">
        <f t="shared" si="450"/>
        <v>5.7767545322468146E-3</v>
      </c>
      <c r="AI592">
        <f t="shared" si="451"/>
        <v>5.2387587010728588E-8</v>
      </c>
      <c r="AL592" s="7">
        <f t="shared" si="480"/>
        <v>-1.0218538189047981E-2</v>
      </c>
      <c r="AM592" s="6">
        <f t="shared" si="481"/>
        <v>6.4744128206539178E-3</v>
      </c>
      <c r="AN592" s="6">
        <f t="shared" si="476"/>
        <v>2.7949069616291754E-3</v>
      </c>
      <c r="AO592" s="6">
        <f t="shared" si="477"/>
        <v>-1.6726935867585689E-2</v>
      </c>
      <c r="AQ592">
        <f t="shared" si="478"/>
        <v>4.4130975318347732E-7</v>
      </c>
      <c r="AT592" s="7">
        <f t="shared" si="485"/>
        <v>8.842569904100258E-3</v>
      </c>
      <c r="AU592" s="6">
        <f t="shared" si="486"/>
        <v>5.1486413358218727E-3</v>
      </c>
      <c r="AV592" s="6">
        <f t="shared" si="482"/>
        <v>2.7579612881415846E-3</v>
      </c>
      <c r="AW592" s="6">
        <f t="shared" si="483"/>
        <v>3.6551896403211898E-3</v>
      </c>
      <c r="AY592">
        <f t="shared" si="484"/>
        <v>4.4875169379263906E-3</v>
      </c>
      <c r="BB592" s="7">
        <f t="shared" si="492"/>
        <v>2.1467043762088433E-3</v>
      </c>
      <c r="BC592" s="6">
        <f t="shared" si="493"/>
        <v>-9.7123525988381428E-3</v>
      </c>
      <c r="BD592" s="6">
        <f t="shared" si="488"/>
        <v>2.6382048134062186E-3</v>
      </c>
      <c r="BE592" s="6">
        <f t="shared" si="489"/>
        <v>1.2005845896192526E-2</v>
      </c>
      <c r="BG592">
        <f t="shared" si="490"/>
        <v>4.8519951558249827E-2</v>
      </c>
      <c r="BJ592" s="4">
        <f t="shared" si="461"/>
        <v>88.599997999999999</v>
      </c>
      <c r="BK592" s="3">
        <f t="shared" si="462"/>
        <v>-1.2407762221375951E-3</v>
      </c>
      <c r="BL592" s="3"/>
      <c r="BM592" s="3">
        <f t="shared" si="463"/>
        <v>2.8517611358492055E-3</v>
      </c>
      <c r="BN592" s="3">
        <f t="shared" si="463"/>
        <v>5.7767545322468146E-3</v>
      </c>
      <c r="BO592" s="3">
        <f t="shared" si="464"/>
        <v>-1.0218538189047981E-2</v>
      </c>
      <c r="BP592" s="3"/>
      <c r="BQ592" s="3">
        <f t="shared" si="465"/>
        <v>2.7949069616291754E-3</v>
      </c>
      <c r="BR592" s="3">
        <f t="shared" si="465"/>
        <v>-1.6726935867585689E-2</v>
      </c>
      <c r="BS592" s="3">
        <f t="shared" si="466"/>
        <v>8.842569904100258E-3</v>
      </c>
      <c r="BT592" s="3"/>
      <c r="BU592" s="3">
        <f t="shared" si="467"/>
        <v>2.7579612881415846E-3</v>
      </c>
      <c r="BV592" s="3">
        <f t="shared" si="467"/>
        <v>3.6551896403211898E-3</v>
      </c>
      <c r="BW592" s="3">
        <f t="shared" si="468"/>
        <v>2.1467043762088433E-3</v>
      </c>
      <c r="BX592" s="3"/>
      <c r="BY592" s="3">
        <f t="shared" si="469"/>
        <v>2.6382048134062186E-3</v>
      </c>
      <c r="BZ592" s="3">
        <f t="shared" si="469"/>
        <v>1.2005845896192526E-2</v>
      </c>
    </row>
    <row r="593" spans="1:78" s="2" customFormat="1" hidden="1">
      <c r="A593" s="11">
        <v>43311</v>
      </c>
      <c r="B593">
        <v>88.360000999999997</v>
      </c>
      <c r="C593">
        <f t="shared" si="447"/>
        <v>95.760002</v>
      </c>
      <c r="D593">
        <f t="shared" si="448"/>
        <v>87.019997000000004</v>
      </c>
      <c r="E593" s="10">
        <f t="shared" si="452"/>
        <v>3.4928434354377265E-2</v>
      </c>
      <c r="F593" s="10">
        <f t="shared" si="453"/>
        <v>6.6366481299867698E-3</v>
      </c>
      <c r="G593" s="33">
        <f t="shared" si="470"/>
        <v>0.55226703831752488</v>
      </c>
      <c r="H593" s="33">
        <f t="shared" si="471"/>
        <v>9.4441158539349354E-2</v>
      </c>
      <c r="I593" s="10">
        <f t="shared" si="454"/>
        <v>0.55226703831752488</v>
      </c>
      <c r="J593">
        <f t="shared" si="487"/>
        <v>0.39880718840606827</v>
      </c>
      <c r="K593">
        <f t="shared" si="445"/>
        <v>0.35498865752321895</v>
      </c>
      <c r="L593">
        <f t="shared" si="446"/>
        <v>9.4439971012620944E-5</v>
      </c>
      <c r="M593">
        <f t="shared" si="491"/>
        <v>-1.4759361162445988E-4</v>
      </c>
      <c r="N593">
        <f t="shared" si="455"/>
        <v>-2.1783022437337277E-4</v>
      </c>
      <c r="P593" s="2">
        <f t="shared" si="472"/>
        <v>-0.23999700000000246</v>
      </c>
      <c r="Q593" s="2">
        <f t="shared" si="473"/>
        <v>0</v>
      </c>
      <c r="R593" s="2">
        <f t="shared" si="474"/>
        <v>-0.23999700000000246</v>
      </c>
      <c r="S593" s="2">
        <f t="shared" si="442"/>
        <v>-0.35227336363636397</v>
      </c>
      <c r="T593" s="2">
        <f t="shared" si="443"/>
        <v>-0.38200070000000041</v>
      </c>
      <c r="U593" s="9">
        <f t="shared" si="456"/>
        <v>0.92217989034146686</v>
      </c>
      <c r="V593" s="9">
        <f t="shared" si="457"/>
        <v>47.975732915281185</v>
      </c>
      <c r="W593" s="9">
        <f t="shared" si="458"/>
        <v>0.46821840376246932</v>
      </c>
      <c r="X593" s="9">
        <f t="shared" si="444"/>
        <v>3.0776887923280434E-2</v>
      </c>
      <c r="Y593" s="9">
        <f t="shared" si="459"/>
        <v>0.89972300800869054</v>
      </c>
      <c r="AA593" s="8">
        <f t="shared" si="460"/>
        <v>4.9665307699528549</v>
      </c>
      <c r="AD593" s="7">
        <f t="shared" si="475"/>
        <v>-2.712445168417081E-3</v>
      </c>
      <c r="AE593" s="6">
        <f t="shared" si="479"/>
        <v>-1.976610695277338E-3</v>
      </c>
      <c r="AF593" s="6">
        <f t="shared" si="449"/>
        <v>3.6390767745426403E-4</v>
      </c>
      <c r="AG593" s="6">
        <f t="shared" si="450"/>
        <v>-7.3309543970150569E-4</v>
      </c>
      <c r="AI593">
        <f t="shared" si="451"/>
        <v>8.4368747835344431E-10</v>
      </c>
      <c r="AL593" s="7">
        <f t="shared" si="480"/>
        <v>-1.6722201100992245E-2</v>
      </c>
      <c r="AM593" s="6">
        <f t="shared" si="481"/>
        <v>-9.9549053907958037E-4</v>
      </c>
      <c r="AN593" s="6">
        <f t="shared" si="476"/>
        <v>3.6764759399590614E-4</v>
      </c>
      <c r="AO593" s="6">
        <f t="shared" si="477"/>
        <v>-1.5726618265019691E-2</v>
      </c>
      <c r="AQ593">
        <f t="shared" si="478"/>
        <v>3.9010492437484384E-7</v>
      </c>
      <c r="AT593" s="7">
        <f t="shared" si="485"/>
        <v>2.2642898047674958E-4</v>
      </c>
      <c r="AU593" s="6">
        <f t="shared" si="486"/>
        <v>6.2822661963939973E-3</v>
      </c>
      <c r="AV593" s="6">
        <f t="shared" si="482"/>
        <v>3.5341790505475821E-4</v>
      </c>
      <c r="AW593" s="6">
        <f t="shared" si="483"/>
        <v>-6.0877796598912993E-3</v>
      </c>
      <c r="AY593">
        <f t="shared" si="484"/>
        <v>1.2448130225779671E-2</v>
      </c>
      <c r="BB593" s="7">
        <f t="shared" si="492"/>
        <v>1.528144705155436E-2</v>
      </c>
      <c r="BC593" s="6">
        <f t="shared" si="493"/>
        <v>-7.3805375679128057E-3</v>
      </c>
      <c r="BD593" s="6">
        <f t="shared" si="488"/>
        <v>3.3123212650581845E-4</v>
      </c>
      <c r="BE593" s="6">
        <f t="shared" si="489"/>
        <v>2.2760021462326127E-2</v>
      </c>
      <c r="BG593">
        <f t="shared" si="490"/>
        <v>0.17437337121162758</v>
      </c>
      <c r="BJ593" s="4">
        <f t="shared" si="461"/>
        <v>88.360000999999997</v>
      </c>
      <c r="BK593" s="3">
        <f t="shared" si="462"/>
        <v>-2.712445168417081E-3</v>
      </c>
      <c r="BL593" s="3"/>
      <c r="BM593" s="3">
        <f t="shared" si="463"/>
        <v>3.6390767745426403E-4</v>
      </c>
      <c r="BN593" s="3">
        <f t="shared" si="463"/>
        <v>-7.3309543970150569E-4</v>
      </c>
      <c r="BO593" s="3">
        <f t="shared" si="464"/>
        <v>-1.6722201100992245E-2</v>
      </c>
      <c r="BP593" s="3"/>
      <c r="BQ593" s="3">
        <f t="shared" si="465"/>
        <v>3.6764759399590614E-4</v>
      </c>
      <c r="BR593" s="3">
        <f t="shared" si="465"/>
        <v>-1.5726618265019691E-2</v>
      </c>
      <c r="BS593" s="3">
        <f t="shared" si="466"/>
        <v>2.2642898047674958E-4</v>
      </c>
      <c r="BT593" s="3"/>
      <c r="BU593" s="3">
        <f t="shared" si="467"/>
        <v>3.5341790505475821E-4</v>
      </c>
      <c r="BV593" s="3">
        <f t="shared" si="467"/>
        <v>-6.0877796598912993E-3</v>
      </c>
      <c r="BW593" s="3">
        <f t="shared" si="468"/>
        <v>1.528144705155436E-2</v>
      </c>
      <c r="BX593" s="3"/>
      <c r="BY593" s="3">
        <f t="shared" si="469"/>
        <v>3.3123212650581845E-4</v>
      </c>
      <c r="BZ593" s="3">
        <f t="shared" si="469"/>
        <v>2.2760021462326127E-2</v>
      </c>
    </row>
    <row r="594" spans="1:78" s="2" customFormat="1" hidden="1">
      <c r="A594" s="11">
        <v>43318</v>
      </c>
      <c r="B594">
        <v>88.730002999999996</v>
      </c>
      <c r="C594">
        <f t="shared" si="447"/>
        <v>95.760002</v>
      </c>
      <c r="D594">
        <f t="shared" si="448"/>
        <v>87.019997000000004</v>
      </c>
      <c r="E594" s="10">
        <f t="shared" si="452"/>
        <v>3.311365026620533E-2</v>
      </c>
      <c r="F594" s="10">
        <f t="shared" si="453"/>
        <v>8.4514322181586804E-3</v>
      </c>
      <c r="G594" s="33">
        <f t="shared" si="470"/>
        <v>0.52357278241724914</v>
      </c>
      <c r="H594" s="33">
        <f t="shared" si="471"/>
        <v>0.12026598884959719</v>
      </c>
      <c r="I594" s="10">
        <f t="shared" si="454"/>
        <v>0.52357278241724914</v>
      </c>
      <c r="J594">
        <f t="shared" si="487"/>
        <v>0.39780355300019371</v>
      </c>
      <c r="K594">
        <f t="shared" si="445"/>
        <v>0.35659576825906636</v>
      </c>
      <c r="L594">
        <f t="shared" si="446"/>
        <v>1.2968394646084916E-4</v>
      </c>
      <c r="M594">
        <f t="shared" si="491"/>
        <v>-9.846968030485666E-5</v>
      </c>
      <c r="N594">
        <f t="shared" si="455"/>
        <v>-2.0533826408913525E-4</v>
      </c>
      <c r="P594" s="2">
        <f t="shared" si="472"/>
        <v>0.3700019999999995</v>
      </c>
      <c r="Q594" s="2">
        <f t="shared" si="473"/>
        <v>0.3700019999999995</v>
      </c>
      <c r="R594" s="2">
        <f t="shared" si="474"/>
        <v>0</v>
      </c>
      <c r="S594" s="2">
        <f t="shared" si="442"/>
        <v>-0.34727336363636402</v>
      </c>
      <c r="T594" s="2">
        <f t="shared" si="443"/>
        <v>-0.35100055000000052</v>
      </c>
      <c r="U594" s="9">
        <f t="shared" si="456"/>
        <v>0.98938125207029881</v>
      </c>
      <c r="V594" s="9">
        <f t="shared" si="457"/>
        <v>49.733114305801095</v>
      </c>
      <c r="W594" s="9">
        <f t="shared" si="458"/>
        <v>0.45240197124779019</v>
      </c>
      <c r="X594" s="9">
        <f t="shared" si="444"/>
        <v>0.18241400519618275</v>
      </c>
      <c r="Y594" s="9">
        <f t="shared" si="459"/>
        <v>0.89835827395323442</v>
      </c>
      <c r="AA594" s="8">
        <f t="shared" si="460"/>
        <v>4.9483584599371291</v>
      </c>
      <c r="AD594" s="7">
        <f t="shared" si="475"/>
        <v>4.1786947884275014E-3</v>
      </c>
      <c r="AE594" s="6">
        <f t="shared" si="479"/>
        <v>7.3312481000521019E-4</v>
      </c>
      <c r="AF594" s="6">
        <f t="shared" si="449"/>
        <v>1.7291117303249617E-3</v>
      </c>
      <c r="AG594" s="6">
        <f t="shared" si="450"/>
        <v>3.4482524487309896E-3</v>
      </c>
      <c r="AI594">
        <f t="shared" si="451"/>
        <v>1.8666318603107167E-8</v>
      </c>
      <c r="AL594" s="7">
        <f t="shared" si="480"/>
        <v>2.2547339787274754E-4</v>
      </c>
      <c r="AM594" s="6">
        <f t="shared" si="481"/>
        <v>-6.4814665874358846E-3</v>
      </c>
      <c r="AN594" s="6">
        <f t="shared" si="476"/>
        <v>1.7236056587598013E-3</v>
      </c>
      <c r="AO594" s="6">
        <f t="shared" si="477"/>
        <v>6.7038539300778967E-3</v>
      </c>
      <c r="AQ594">
        <f t="shared" si="478"/>
        <v>7.088589513536413E-8</v>
      </c>
      <c r="AT594" s="7">
        <f t="shared" si="485"/>
        <v>9.6258712787332425E-3</v>
      </c>
      <c r="AU594" s="6">
        <f t="shared" si="486"/>
        <v>7.8669711632157902E-3</v>
      </c>
      <c r="AV594" s="6">
        <f t="shared" si="482"/>
        <v>1.65979992676742E-3</v>
      </c>
      <c r="AW594" s="6">
        <f t="shared" si="483"/>
        <v>1.7128575841074186E-3</v>
      </c>
      <c r="AY594">
        <f t="shared" si="484"/>
        <v>9.854368135290858E-4</v>
      </c>
      <c r="BB594" s="7">
        <f t="shared" si="492"/>
        <v>2.1436460593567334E-3</v>
      </c>
      <c r="BC594" s="6">
        <f t="shared" si="493"/>
        <v>-5.233452961935235E-3</v>
      </c>
      <c r="BD594" s="6">
        <f t="shared" si="488"/>
        <v>1.6729677205478926E-3</v>
      </c>
      <c r="BE594" s="6">
        <f t="shared" si="489"/>
        <v>7.4012300546293722E-3</v>
      </c>
      <c r="BG594">
        <f t="shared" si="490"/>
        <v>1.8439223861753343E-2</v>
      </c>
      <c r="BJ594" s="4">
        <f t="shared" si="461"/>
        <v>88.730002999999996</v>
      </c>
      <c r="BK594" s="3">
        <f t="shared" si="462"/>
        <v>4.1786947884275014E-3</v>
      </c>
      <c r="BL594" s="3"/>
      <c r="BM594" s="3">
        <f t="shared" si="463"/>
        <v>1.7291117303249617E-3</v>
      </c>
      <c r="BN594" s="3">
        <f t="shared" si="463"/>
        <v>3.4482524487309896E-3</v>
      </c>
      <c r="BO594" s="3">
        <f t="shared" si="464"/>
        <v>2.2547339787274754E-4</v>
      </c>
      <c r="BP594" s="3"/>
      <c r="BQ594" s="3">
        <f t="shared" si="465"/>
        <v>1.7236056587598013E-3</v>
      </c>
      <c r="BR594" s="3">
        <f t="shared" si="465"/>
        <v>6.7038539300778967E-3</v>
      </c>
      <c r="BS594" s="3">
        <f t="shared" si="466"/>
        <v>9.6258712787332425E-3</v>
      </c>
      <c r="BT594" s="3"/>
      <c r="BU594" s="3">
        <f t="shared" si="467"/>
        <v>1.65979992676742E-3</v>
      </c>
      <c r="BV594" s="3">
        <f t="shared" si="467"/>
        <v>1.7128575841074186E-3</v>
      </c>
      <c r="BW594" s="3">
        <f t="shared" si="468"/>
        <v>2.1436460593567334E-3</v>
      </c>
      <c r="BX594" s="3"/>
      <c r="BY594" s="3">
        <f t="shared" si="469"/>
        <v>1.6729677205478926E-3</v>
      </c>
      <c r="BZ594" s="3">
        <f t="shared" si="469"/>
        <v>7.4012300546293722E-3</v>
      </c>
    </row>
    <row r="595" spans="1:78" s="2" customFormat="1" hidden="1">
      <c r="A595" s="11">
        <v>43325</v>
      </c>
      <c r="B595">
        <v>89.190002000000007</v>
      </c>
      <c r="C595">
        <f t="shared" si="447"/>
        <v>95.760002</v>
      </c>
      <c r="D595">
        <f t="shared" si="448"/>
        <v>87.019997000000004</v>
      </c>
      <c r="E595" s="10">
        <f t="shared" si="452"/>
        <v>3.0867972805595716E-2</v>
      </c>
      <c r="F595" s="10">
        <f t="shared" si="453"/>
        <v>1.0697109678768331E-2</v>
      </c>
      <c r="G595" s="33">
        <f t="shared" si="470"/>
        <v>0.48806550408910193</v>
      </c>
      <c r="H595" s="33">
        <f t="shared" si="471"/>
        <v>0.15222253934493019</v>
      </c>
      <c r="I595" s="10">
        <f t="shared" si="454"/>
        <v>0.48806550408910193</v>
      </c>
      <c r="J595">
        <f t="shared" si="487"/>
        <v>0.39490744801119027</v>
      </c>
      <c r="K595">
        <f t="shared" si="445"/>
        <v>0.35825092636771227</v>
      </c>
      <c r="L595">
        <f t="shared" si="446"/>
        <v>1.5936914834609742E-4</v>
      </c>
      <c r="M595">
        <f t="shared" si="491"/>
        <v>-5.149907033432173E-5</v>
      </c>
      <c r="N595">
        <f t="shared" si="455"/>
        <v>-1.8978139681237726E-4</v>
      </c>
      <c r="P595" s="2">
        <f t="shared" si="472"/>
        <v>0.45999900000001048</v>
      </c>
      <c r="Q595" s="2">
        <f t="shared" si="473"/>
        <v>0.45999900000001048</v>
      </c>
      <c r="R595" s="2">
        <f t="shared" si="474"/>
        <v>0</v>
      </c>
      <c r="S595" s="2">
        <f t="shared" si="442"/>
        <v>-0.34727336363636402</v>
      </c>
      <c r="T595" s="2">
        <f t="shared" si="443"/>
        <v>-0.35100055000000052</v>
      </c>
      <c r="U595" s="9">
        <f t="shared" si="456"/>
        <v>0.98938125207029881</v>
      </c>
      <c r="V595" s="9">
        <f t="shared" si="457"/>
        <v>49.733114305801095</v>
      </c>
      <c r="W595" s="9">
        <f t="shared" si="458"/>
        <v>0.45240197124779019</v>
      </c>
      <c r="X595" s="9">
        <f t="shared" si="444"/>
        <v>0.18241400519618275</v>
      </c>
      <c r="Y595" s="9">
        <f t="shared" si="459"/>
        <v>0.89835827395323442</v>
      </c>
      <c r="AA595" s="8">
        <f t="shared" si="460"/>
        <v>4.9454779118154022</v>
      </c>
      <c r="AD595" s="7">
        <f t="shared" si="475"/>
        <v>5.1708634444724358E-3</v>
      </c>
      <c r="AE595" s="6">
        <f t="shared" si="479"/>
        <v>4.6747791164499682E-3</v>
      </c>
      <c r="AF595" s="6">
        <f t="shared" si="449"/>
        <v>2.4818663890373001E-4</v>
      </c>
      <c r="AG595" s="6">
        <f t="shared" si="450"/>
        <v>4.9880561960075585E-4</v>
      </c>
      <c r="AI595">
        <f t="shared" si="451"/>
        <v>3.9059190917628561E-10</v>
      </c>
      <c r="AL595" s="7">
        <f t="shared" si="480"/>
        <v>6.6371130644827811E-3</v>
      </c>
      <c r="AM595" s="6">
        <f t="shared" si="481"/>
        <v>-5.0195382069211742E-3</v>
      </c>
      <c r="AN595" s="6">
        <f t="shared" si="476"/>
        <v>2.4875337434247151E-4</v>
      </c>
      <c r="AO595" s="6">
        <f t="shared" si="477"/>
        <v>1.1642299918622347E-2</v>
      </c>
      <c r="AQ595">
        <f t="shared" si="478"/>
        <v>2.1379045330465916E-7</v>
      </c>
      <c r="AT595" s="7">
        <f t="shared" si="485"/>
        <v>6.1857363847692371E-3</v>
      </c>
      <c r="AU595" s="6">
        <f t="shared" si="486"/>
        <v>8.8959587409208583E-3</v>
      </c>
      <c r="AV595" s="6">
        <f t="shared" si="482"/>
        <v>2.2173590770615062E-4</v>
      </c>
      <c r="AW595" s="6">
        <f t="shared" si="483"/>
        <v>-2.8303562354712051E-3</v>
      </c>
      <c r="AY595">
        <f t="shared" si="484"/>
        <v>2.6907197912033353E-3</v>
      </c>
      <c r="BB595" s="7">
        <f t="shared" si="492"/>
        <v>6.1857363847692371E-3</v>
      </c>
      <c r="BC595" s="6">
        <f t="shared" si="493"/>
        <v>-4.2955130302036208E-3</v>
      </c>
      <c r="BD595" s="6">
        <f t="shared" si="488"/>
        <v>2.4036349921971592E-4</v>
      </c>
      <c r="BE595" s="6">
        <f t="shared" si="489"/>
        <v>1.0497520170710397E-2</v>
      </c>
      <c r="BG595">
        <f t="shared" si="490"/>
        <v>3.7094392677774424E-2</v>
      </c>
      <c r="BJ595" s="4">
        <f t="shared" si="461"/>
        <v>89.190002000000007</v>
      </c>
      <c r="BK595" s="3">
        <f t="shared" si="462"/>
        <v>5.1708634444724358E-3</v>
      </c>
      <c r="BL595" s="3"/>
      <c r="BM595" s="3">
        <f t="shared" si="463"/>
        <v>2.4818663890373001E-4</v>
      </c>
      <c r="BN595" s="3">
        <f t="shared" si="463"/>
        <v>4.9880561960075585E-4</v>
      </c>
      <c r="BO595" s="3">
        <f t="shared" si="464"/>
        <v>6.6371130644827811E-3</v>
      </c>
      <c r="BP595" s="3"/>
      <c r="BQ595" s="3">
        <f t="shared" si="465"/>
        <v>2.4875337434247151E-4</v>
      </c>
      <c r="BR595" s="3">
        <f t="shared" si="465"/>
        <v>1.1642299918622347E-2</v>
      </c>
      <c r="BS595" s="3">
        <f t="shared" si="466"/>
        <v>6.1857363847692371E-3</v>
      </c>
      <c r="BT595" s="3"/>
      <c r="BU595" s="3">
        <f t="shared" si="467"/>
        <v>2.2173590770615062E-4</v>
      </c>
      <c r="BV595" s="3">
        <f t="shared" si="467"/>
        <v>-2.8303562354712051E-3</v>
      </c>
      <c r="BW595" s="3">
        <f t="shared" si="468"/>
        <v>6.1857363847692371E-3</v>
      </c>
      <c r="BX595" s="3"/>
      <c r="BY595" s="3">
        <f t="shared" si="469"/>
        <v>2.4036349921971592E-4</v>
      </c>
      <c r="BZ595" s="3">
        <f t="shared" si="469"/>
        <v>1.0497520170710397E-2</v>
      </c>
    </row>
    <row r="596" spans="1:78" s="2" customFormat="1" hidden="1">
      <c r="A596" s="11">
        <v>43332</v>
      </c>
      <c r="B596">
        <v>89.779999000000004</v>
      </c>
      <c r="C596">
        <f t="shared" si="447"/>
        <v>95.760002</v>
      </c>
      <c r="D596">
        <f t="shared" si="448"/>
        <v>87.019997000000004</v>
      </c>
      <c r="E596" s="10">
        <f t="shared" si="452"/>
        <v>2.8004550240516776E-2</v>
      </c>
      <c r="F596" s="10">
        <f t="shared" si="453"/>
        <v>1.3560532243847229E-2</v>
      </c>
      <c r="G596" s="33">
        <f t="shared" si="470"/>
        <v>0.44279081804324605</v>
      </c>
      <c r="H596" s="33">
        <f t="shared" si="471"/>
        <v>0.19296975678619985</v>
      </c>
      <c r="I596" s="10">
        <f t="shared" si="454"/>
        <v>0.44279081804324605</v>
      </c>
      <c r="J596">
        <f t="shared" si="487"/>
        <v>0.38457309213978896</v>
      </c>
      <c r="K596">
        <f t="shared" si="445"/>
        <v>0.35967930759280176</v>
      </c>
      <c r="L596">
        <f t="shared" si="446"/>
        <v>1.8118849217188768E-4</v>
      </c>
      <c r="M596">
        <f t="shared" si="491"/>
        <v>-7.4194262103476719E-6</v>
      </c>
      <c r="N596">
        <f t="shared" si="455"/>
        <v>-1.697471265440118E-4</v>
      </c>
      <c r="P596" s="2">
        <f t="shared" si="472"/>
        <v>0.58999699999999677</v>
      </c>
      <c r="Q596" s="2">
        <f t="shared" si="473"/>
        <v>0.58999699999999677</v>
      </c>
      <c r="R596" s="2">
        <f t="shared" si="474"/>
        <v>0</v>
      </c>
      <c r="S596" s="2">
        <f t="shared" si="442"/>
        <v>-0.31909140909090961</v>
      </c>
      <c r="T596" s="2">
        <f t="shared" si="443"/>
        <v>-0.32650025000000082</v>
      </c>
      <c r="U596" s="9">
        <f t="shared" si="456"/>
        <v>0.97730831474373692</v>
      </c>
      <c r="V596" s="9">
        <f t="shared" si="457"/>
        <v>49.426197596827386</v>
      </c>
      <c r="W596" s="9">
        <f t="shared" si="458"/>
        <v>0.45516422162855358</v>
      </c>
      <c r="X596" s="9">
        <f t="shared" si="444"/>
        <v>0.15593144128449196</v>
      </c>
      <c r="Y596" s="9">
        <f t="shared" si="459"/>
        <v>0.89859661702843951</v>
      </c>
      <c r="AA596" s="8">
        <f t="shared" si="460"/>
        <v>4.9381641836702386</v>
      </c>
      <c r="AD596" s="7">
        <f t="shared" si="475"/>
        <v>6.5932741132935738E-3</v>
      </c>
      <c r="AE596" s="6">
        <f t="shared" si="479"/>
        <v>5.8820687788830048E-3</v>
      </c>
      <c r="AF596" s="6">
        <f t="shared" si="449"/>
        <v>3.561293368620438E-4</v>
      </c>
      <c r="AG596" s="6">
        <f t="shared" si="450"/>
        <v>7.1990416043850921E-4</v>
      </c>
      <c r="AI596">
        <f t="shared" si="451"/>
        <v>8.1359811650969358E-10</v>
      </c>
      <c r="AL596" s="7">
        <f t="shared" si="480"/>
        <v>1.5942832346193377E-2</v>
      </c>
      <c r="AM596" s="6">
        <f t="shared" si="481"/>
        <v>1.5208044268891652E-3</v>
      </c>
      <c r="AN596" s="6">
        <f t="shared" si="476"/>
        <v>3.5764537647261997E-4</v>
      </c>
      <c r="AO596" s="6">
        <f t="shared" si="477"/>
        <v>1.4430714069051904E-2</v>
      </c>
      <c r="AQ596">
        <f t="shared" si="478"/>
        <v>3.2846294722828476E-7</v>
      </c>
      <c r="AT596" s="7">
        <f t="shared" si="485"/>
        <v>3.0118489887283684E-3</v>
      </c>
      <c r="AU596" s="6">
        <f t="shared" si="486"/>
        <v>8.9476797325215938E-3</v>
      </c>
      <c r="AV596" s="6">
        <f t="shared" si="482"/>
        <v>3.530907640217227E-4</v>
      </c>
      <c r="AW596" s="6">
        <f t="shared" si="483"/>
        <v>-5.9438175554879505E-3</v>
      </c>
      <c r="AY596">
        <f t="shared" si="484"/>
        <v>1.1866351624131088E-2</v>
      </c>
      <c r="BB596" s="7">
        <f t="shared" si="492"/>
        <v>2.2072957081876551E-2</v>
      </c>
      <c r="BC596" s="6">
        <f t="shared" si="493"/>
        <v>-1.2242745852407411E-3</v>
      </c>
      <c r="BD596" s="6">
        <f t="shared" si="488"/>
        <v>3.4679577152580684E-4</v>
      </c>
      <c r="BE596" s="6">
        <f t="shared" si="489"/>
        <v>2.3301097629422323E-2</v>
      </c>
      <c r="BG596">
        <f t="shared" si="490"/>
        <v>0.18276270974280354</v>
      </c>
      <c r="BJ596" s="4">
        <f t="shared" si="461"/>
        <v>89.779999000000004</v>
      </c>
      <c r="BK596" s="3">
        <f t="shared" si="462"/>
        <v>6.5932741132935738E-3</v>
      </c>
      <c r="BL596" s="3"/>
      <c r="BM596" s="3">
        <f t="shared" si="463"/>
        <v>3.561293368620438E-4</v>
      </c>
      <c r="BN596" s="3">
        <f t="shared" si="463"/>
        <v>7.1990416043850921E-4</v>
      </c>
      <c r="BO596" s="3">
        <f t="shared" si="464"/>
        <v>1.5942832346193377E-2</v>
      </c>
      <c r="BP596" s="3"/>
      <c r="BQ596" s="3">
        <f t="shared" si="465"/>
        <v>3.5764537647261997E-4</v>
      </c>
      <c r="BR596" s="3">
        <f t="shared" si="465"/>
        <v>1.4430714069051904E-2</v>
      </c>
      <c r="BS596" s="3">
        <f t="shared" si="466"/>
        <v>3.0118489887283684E-3</v>
      </c>
      <c r="BT596" s="3"/>
      <c r="BU596" s="3">
        <f t="shared" si="467"/>
        <v>3.530907640217227E-4</v>
      </c>
      <c r="BV596" s="3">
        <f t="shared" si="467"/>
        <v>-5.9438175554879505E-3</v>
      </c>
      <c r="BW596" s="3">
        <f t="shared" si="468"/>
        <v>2.2072957081876551E-2</v>
      </c>
      <c r="BX596" s="3"/>
      <c r="BY596" s="3">
        <f t="shared" si="469"/>
        <v>3.4679577152580684E-4</v>
      </c>
      <c r="BZ596" s="3">
        <f t="shared" si="469"/>
        <v>2.3301097629422323E-2</v>
      </c>
    </row>
    <row r="597" spans="1:78" s="2" customFormat="1" hidden="1">
      <c r="A597" s="11">
        <v>43339</v>
      </c>
      <c r="B597">
        <v>88.849997999999999</v>
      </c>
      <c r="C597">
        <f t="shared" si="447"/>
        <v>95.760002</v>
      </c>
      <c r="D597">
        <f t="shared" si="448"/>
        <v>87.019997000000004</v>
      </c>
      <c r="E597" s="10">
        <f t="shared" si="452"/>
        <v>3.2526724103414603E-2</v>
      </c>
      <c r="F597" s="10">
        <f t="shared" si="453"/>
        <v>9.0383583809494229E-3</v>
      </c>
      <c r="G597" s="33">
        <f t="shared" si="470"/>
        <v>0.51429266495344172</v>
      </c>
      <c r="H597" s="33">
        <f t="shared" si="471"/>
        <v>0.12861809456702403</v>
      </c>
      <c r="I597" s="10">
        <f t="shared" si="454"/>
        <v>0.51429266495344172</v>
      </c>
      <c r="J597">
        <f t="shared" si="487"/>
        <v>0.38187791834951657</v>
      </c>
      <c r="K597">
        <f t="shared" si="445"/>
        <v>0.36105808093257991</v>
      </c>
      <c r="L597">
        <f t="shared" si="446"/>
        <v>1.9456168729208552E-4</v>
      </c>
      <c r="M597">
        <f t="shared" si="491"/>
        <v>3.2972698100333971E-5</v>
      </c>
      <c r="N597">
        <f t="shared" si="455"/>
        <v>-1.4543009027257638E-4</v>
      </c>
      <c r="P597" s="2">
        <f t="shared" si="472"/>
        <v>-0.9300010000000043</v>
      </c>
      <c r="Q597" s="2">
        <f t="shared" si="473"/>
        <v>0</v>
      </c>
      <c r="R597" s="2">
        <f t="shared" si="474"/>
        <v>-0.9300010000000043</v>
      </c>
      <c r="S597" s="2">
        <f t="shared" si="442"/>
        <v>-0.36136418181818253</v>
      </c>
      <c r="T597" s="2">
        <f t="shared" si="443"/>
        <v>-0.37200050000000073</v>
      </c>
      <c r="U597" s="9">
        <f t="shared" si="456"/>
        <v>0.97140778525346561</v>
      </c>
      <c r="V597" s="9">
        <f t="shared" si="457"/>
        <v>49.274827487229935</v>
      </c>
      <c r="W597" s="9">
        <f t="shared" si="458"/>
        <v>0.45652655261493058</v>
      </c>
      <c r="X597" s="9">
        <f t="shared" si="444"/>
        <v>0.14287034527854747</v>
      </c>
      <c r="Y597" s="9">
        <f t="shared" si="459"/>
        <v>0.89871416689249306</v>
      </c>
      <c r="AA597" s="8">
        <f t="shared" si="460"/>
        <v>4.9369732077666679</v>
      </c>
      <c r="AD597" s="7">
        <f t="shared" si="475"/>
        <v>-1.0412690124635851E-2</v>
      </c>
      <c r="AE597" s="6">
        <f t="shared" si="479"/>
        <v>-1.9097080056711385E-3</v>
      </c>
      <c r="AF597" s="6">
        <f t="shared" si="449"/>
        <v>4.2525166723817991E-3</v>
      </c>
      <c r="AG597" s="6">
        <f t="shared" si="450"/>
        <v>-8.5034426982676711E-3</v>
      </c>
      <c r="AI597">
        <f t="shared" si="451"/>
        <v>1.1351418794775787E-7</v>
      </c>
      <c r="AL597" s="7">
        <f t="shared" si="480"/>
        <v>1.3514474331301786E-3</v>
      </c>
      <c r="AM597" s="6">
        <f t="shared" si="481"/>
        <v>6.0392165604197714E-3</v>
      </c>
      <c r="AN597" s="6">
        <f t="shared" si="476"/>
        <v>4.2612955076281401E-3</v>
      </c>
      <c r="AO597" s="6">
        <f t="shared" si="477"/>
        <v>-4.6738740135848994E-3</v>
      </c>
      <c r="AQ597">
        <f t="shared" si="478"/>
        <v>3.4455991001363116E-8</v>
      </c>
      <c r="AT597" s="7">
        <f t="shared" si="485"/>
        <v>-1.1192058879434698E-2</v>
      </c>
      <c r="AU597" s="6">
        <f t="shared" si="486"/>
        <v>4.0221185714648233E-3</v>
      </c>
      <c r="AV597" s="6">
        <f t="shared" si="482"/>
        <v>4.2765481533238465E-3</v>
      </c>
      <c r="AW597" s="6">
        <f t="shared" si="483"/>
        <v>-1.5190611107467035E-2</v>
      </c>
      <c r="AY597">
        <f t="shared" si="484"/>
        <v>7.7506256925263778E-2</v>
      </c>
      <c r="BB597" s="7">
        <f t="shared" si="492"/>
        <v>5.7565712020341423E-3</v>
      </c>
      <c r="BC597" s="6">
        <f t="shared" si="493"/>
        <v>6.8544018306394524E-4</v>
      </c>
      <c r="BD597" s="6">
        <f t="shared" si="488"/>
        <v>4.2553083609449269E-3</v>
      </c>
      <c r="BE597" s="6">
        <f t="shared" si="489"/>
        <v>5.0717459055051725E-3</v>
      </c>
      <c r="BG597">
        <f t="shared" si="490"/>
        <v>8.6586424047995665E-3</v>
      </c>
      <c r="BJ597" s="4">
        <f t="shared" si="461"/>
        <v>88.849997999999999</v>
      </c>
      <c r="BK597" s="3">
        <f t="shared" si="462"/>
        <v>-1.0412690124635851E-2</v>
      </c>
      <c r="BL597" s="3"/>
      <c r="BM597" s="3">
        <f t="shared" si="463"/>
        <v>4.2525166723817991E-3</v>
      </c>
      <c r="BN597" s="3">
        <f t="shared" si="463"/>
        <v>-8.5034426982676711E-3</v>
      </c>
      <c r="BO597" s="3">
        <f t="shared" si="464"/>
        <v>1.3514474331301786E-3</v>
      </c>
      <c r="BP597" s="3"/>
      <c r="BQ597" s="3">
        <f t="shared" si="465"/>
        <v>4.2612955076281401E-3</v>
      </c>
      <c r="BR597" s="3">
        <f t="shared" si="465"/>
        <v>-4.6738740135848994E-3</v>
      </c>
      <c r="BS597" s="3">
        <f t="shared" si="466"/>
        <v>-1.1192058879434698E-2</v>
      </c>
      <c r="BT597" s="3"/>
      <c r="BU597" s="3">
        <f t="shared" si="467"/>
        <v>4.2765481533238465E-3</v>
      </c>
      <c r="BV597" s="3">
        <f t="shared" si="467"/>
        <v>-1.5190611107467035E-2</v>
      </c>
      <c r="BW597" s="3">
        <f t="shared" si="468"/>
        <v>5.7565712020341423E-3</v>
      </c>
      <c r="BX597" s="3"/>
      <c r="BY597" s="3">
        <f t="shared" si="469"/>
        <v>4.2553083609449269E-3</v>
      </c>
      <c r="BZ597" s="3">
        <f t="shared" si="469"/>
        <v>5.0717459055051725E-3</v>
      </c>
    </row>
    <row r="598" spans="1:78" s="2" customFormat="1" hidden="1">
      <c r="A598" s="11">
        <v>43346</v>
      </c>
      <c r="B598">
        <v>87.839995999999999</v>
      </c>
      <c r="C598">
        <f t="shared" si="447"/>
        <v>95.760002</v>
      </c>
      <c r="D598">
        <f t="shared" si="448"/>
        <v>87.019997000000004</v>
      </c>
      <c r="E598" s="10">
        <f t="shared" si="452"/>
        <v>3.749183913943159E-2</v>
      </c>
      <c r="F598" s="10">
        <f t="shared" si="453"/>
        <v>4.0732433449324574E-3</v>
      </c>
      <c r="G598" s="33">
        <f t="shared" si="470"/>
        <v>0.59279802674625492</v>
      </c>
      <c r="H598" s="33">
        <f t="shared" si="471"/>
        <v>5.7963268953492457E-2</v>
      </c>
      <c r="I598" s="10">
        <f t="shared" si="454"/>
        <v>0.59279802674625492</v>
      </c>
      <c r="J598">
        <f t="shared" si="487"/>
        <v>0.3820910768067447</v>
      </c>
      <c r="K598">
        <f t="shared" si="445"/>
        <v>0.36239859961603488</v>
      </c>
      <c r="L598">
        <f t="shared" si="446"/>
        <v>2.0139896392203519E-4</v>
      </c>
      <c r="M598">
        <f t="shared" si="491"/>
        <v>6.9009161761616827E-5</v>
      </c>
      <c r="N598">
        <f t="shared" si="455"/>
        <v>-1.1915082194437653E-4</v>
      </c>
      <c r="P598" s="2">
        <f t="shared" si="472"/>
        <v>-1.0100020000000001</v>
      </c>
      <c r="Q598" s="2">
        <f t="shared" si="473"/>
        <v>0</v>
      </c>
      <c r="R598" s="2">
        <f t="shared" si="474"/>
        <v>-1.0100020000000001</v>
      </c>
      <c r="S598" s="2">
        <f t="shared" ref="S598:S639" si="494">AVERAGE(R577:R598)</f>
        <v>-0.38500036363636458</v>
      </c>
      <c r="T598" s="2">
        <f t="shared" ref="T598:T639" si="495">AVERAGE(R579:R598)</f>
        <v>-0.3325004000000007</v>
      </c>
      <c r="U598" s="9">
        <f t="shared" si="456"/>
        <v>1.1578944375295903</v>
      </c>
      <c r="V598" s="9">
        <f t="shared" si="457"/>
        <v>53.658530157535218</v>
      </c>
      <c r="W598" s="9">
        <f t="shared" si="458"/>
        <v>0.41707322858218304</v>
      </c>
      <c r="X598" s="9">
        <f t="shared" ref="X598:X639" si="496">(V598-MIN(V579:V598))/(MAX(V579:V598)-MIN(V579:V598))</f>
        <v>0.52112178204262993</v>
      </c>
      <c r="Y598" s="9">
        <f t="shared" si="459"/>
        <v>0.89530990396161647</v>
      </c>
      <c r="AA598" s="8">
        <f t="shared" si="460"/>
        <v>4.8943550585285998</v>
      </c>
      <c r="AD598" s="7">
        <f t="shared" si="475"/>
        <v>-1.1432599866933171E-2</v>
      </c>
      <c r="AE598" s="6">
        <f t="shared" si="479"/>
        <v>-1.0922644995784511E-2</v>
      </c>
      <c r="AF598" s="6">
        <f t="shared" si="449"/>
        <v>2.5719768038119406E-4</v>
      </c>
      <c r="AG598" s="6">
        <f t="shared" si="450"/>
        <v>-6.0424400234598309E-4</v>
      </c>
      <c r="AI598">
        <f t="shared" si="451"/>
        <v>5.7317239304724093E-10</v>
      </c>
      <c r="AL598" s="7">
        <f t="shared" si="480"/>
        <v>-1.5252015878275613E-2</v>
      </c>
      <c r="AM598" s="6">
        <f t="shared" si="481"/>
        <v>2.169844241382681E-3</v>
      </c>
      <c r="AN598" s="6">
        <f t="shared" si="476"/>
        <v>2.5764074337983908E-4</v>
      </c>
      <c r="AO598" s="6">
        <f t="shared" si="477"/>
        <v>-1.7399429804371192E-2</v>
      </c>
      <c r="AQ598">
        <f t="shared" si="478"/>
        <v>4.7750813488523747E-7</v>
      </c>
      <c r="AT598" s="7">
        <f t="shared" si="485"/>
        <v>-9.855679035930277E-3</v>
      </c>
      <c r="AU598" s="6">
        <f t="shared" si="486"/>
        <v>9.5426464548335256E-4</v>
      </c>
      <c r="AV598" s="6">
        <f t="shared" si="482"/>
        <v>2.5791361085283459E-4</v>
      </c>
      <c r="AW598" s="6">
        <f t="shared" si="483"/>
        <v>-1.0799080011784274E-2</v>
      </c>
      <c r="AY598">
        <f t="shared" si="484"/>
        <v>3.9170560892885647E-2</v>
      </c>
      <c r="BB598" s="7">
        <f t="shared" si="492"/>
        <v>-4.5528115506988378E-4</v>
      </c>
      <c r="BC598" s="6">
        <f t="shared" si="493"/>
        <v>3.037257523853797E-3</v>
      </c>
      <c r="BD598" s="6">
        <f t="shared" si="488"/>
        <v>2.5629083170657671E-4</v>
      </c>
      <c r="BE598" s="6">
        <f t="shared" si="489"/>
        <v>-3.4769738525976509E-3</v>
      </c>
      <c r="BG598">
        <f t="shared" si="490"/>
        <v>4.0694683855096239E-3</v>
      </c>
      <c r="BJ598" s="4">
        <f t="shared" si="461"/>
        <v>87.839995999999999</v>
      </c>
      <c r="BK598" s="3">
        <f t="shared" si="462"/>
        <v>-1.1432599866933171E-2</v>
      </c>
      <c r="BL598" s="3"/>
      <c r="BM598" s="3">
        <f t="shared" si="463"/>
        <v>2.5719768038119406E-4</v>
      </c>
      <c r="BN598" s="3">
        <f t="shared" si="463"/>
        <v>-6.0424400234598309E-4</v>
      </c>
      <c r="BO598" s="3">
        <f t="shared" si="464"/>
        <v>-1.5252015878275613E-2</v>
      </c>
      <c r="BP598" s="3"/>
      <c r="BQ598" s="3">
        <f t="shared" si="465"/>
        <v>2.5764074337983908E-4</v>
      </c>
      <c r="BR598" s="3">
        <f t="shared" si="465"/>
        <v>-1.7399429804371192E-2</v>
      </c>
      <c r="BS598" s="3">
        <f t="shared" si="466"/>
        <v>-9.855679035930277E-3</v>
      </c>
      <c r="BT598" s="3"/>
      <c r="BU598" s="3">
        <f t="shared" si="467"/>
        <v>2.5791361085283459E-4</v>
      </c>
      <c r="BV598" s="3">
        <f t="shared" si="467"/>
        <v>-1.0799080011784274E-2</v>
      </c>
      <c r="BW598" s="3">
        <f t="shared" si="468"/>
        <v>-4.5528115506988378E-4</v>
      </c>
      <c r="BX598" s="3"/>
      <c r="BY598" s="3">
        <f t="shared" si="469"/>
        <v>2.5629083170657671E-4</v>
      </c>
      <c r="BZ598" s="3">
        <f t="shared" si="469"/>
        <v>-3.4769738525976509E-3</v>
      </c>
    </row>
    <row r="599" spans="1:78" s="2" customFormat="1" hidden="1">
      <c r="A599" s="11">
        <v>43353</v>
      </c>
      <c r="B599">
        <v>87.889999000000003</v>
      </c>
      <c r="C599">
        <f t="shared" si="447"/>
        <v>95.760002</v>
      </c>
      <c r="D599">
        <f t="shared" si="448"/>
        <v>87.019997000000004</v>
      </c>
      <c r="E599" s="10">
        <f t="shared" si="452"/>
        <v>3.7244686937956864E-2</v>
      </c>
      <c r="F599" s="10">
        <f t="shared" si="453"/>
        <v>4.320395546407182E-3</v>
      </c>
      <c r="G599" s="33">
        <f t="shared" si="470"/>
        <v>0.58889020731933017</v>
      </c>
      <c r="H599" s="33">
        <f t="shared" si="471"/>
        <v>6.1480306437724751E-2</v>
      </c>
      <c r="I599" s="10">
        <f t="shared" si="454"/>
        <v>0.58889020731933017</v>
      </c>
      <c r="J599">
        <f t="shared" si="487"/>
        <v>0.38606938340162045</v>
      </c>
      <c r="K599">
        <f t="shared" si="445"/>
        <v>0.36376262048776975</v>
      </c>
      <c r="L599">
        <f t="shared" si="446"/>
        <v>2.0532465764940431E-4</v>
      </c>
      <c r="M599">
        <f t="shared" si="491"/>
        <v>1.0046305264271604E-4</v>
      </c>
      <c r="N599">
        <f t="shared" si="455"/>
        <v>-9.4375444506019453E-5</v>
      </c>
      <c r="P599" s="2">
        <f t="shared" si="472"/>
        <v>5.0003000000003794E-2</v>
      </c>
      <c r="Q599" s="2">
        <f t="shared" si="473"/>
        <v>5.0003000000003794E-2</v>
      </c>
      <c r="R599" s="2">
        <f t="shared" si="474"/>
        <v>0</v>
      </c>
      <c r="S599" s="2">
        <f t="shared" si="494"/>
        <v>-0.38409145454545524</v>
      </c>
      <c r="T599" s="2">
        <f t="shared" si="495"/>
        <v>-0.3325004000000007</v>
      </c>
      <c r="U599" s="9">
        <f t="shared" si="456"/>
        <v>1.1551608796424138</v>
      </c>
      <c r="V599" s="9">
        <f t="shared" si="457"/>
        <v>53.5997516730203</v>
      </c>
      <c r="W599" s="9">
        <f t="shared" si="458"/>
        <v>0.41760223494281734</v>
      </c>
      <c r="X599" s="9">
        <f t="shared" si="496"/>
        <v>0.51605003154066575</v>
      </c>
      <c r="Y599" s="9">
        <f t="shared" si="459"/>
        <v>0.89535554971613396</v>
      </c>
      <c r="AA599" s="8">
        <f t="shared" si="460"/>
        <v>4.8989327926160655</v>
      </c>
      <c r="AD599" s="7">
        <f t="shared" si="475"/>
        <v>5.6908897481630139E-4</v>
      </c>
      <c r="AE599" s="6">
        <f t="shared" si="479"/>
        <v>-5.4317554460584349E-3</v>
      </c>
      <c r="AF599" s="6">
        <f t="shared" si="449"/>
        <v>2.9841644868890639E-3</v>
      </c>
      <c r="AG599" s="6">
        <f t="shared" si="450"/>
        <v>6.0059247903540341E-3</v>
      </c>
      <c r="AI599">
        <f t="shared" si="451"/>
        <v>5.6626581769841674E-8</v>
      </c>
      <c r="AL599" s="7">
        <f t="shared" si="480"/>
        <v>-2.1276201016752736E-2</v>
      </c>
      <c r="AM599" s="6">
        <f t="shared" si="481"/>
        <v>-4.8084842789261981E-3</v>
      </c>
      <c r="AN599" s="6">
        <f t="shared" si="476"/>
        <v>3.0244500430385243E-3</v>
      </c>
      <c r="AO599" s="6">
        <f t="shared" si="477"/>
        <v>-1.650591788305136E-2</v>
      </c>
      <c r="AQ599">
        <f t="shared" si="478"/>
        <v>4.2972448763727867E-7</v>
      </c>
      <c r="AT599" s="7">
        <f t="shared" si="485"/>
        <v>-8.0458138389764809E-3</v>
      </c>
      <c r="AU599" s="6">
        <f t="shared" si="486"/>
        <v>-1.5013702719170034E-4</v>
      </c>
      <c r="AV599" s="6">
        <f t="shared" si="482"/>
        <v>3.0376142791683609E-3</v>
      </c>
      <c r="AW599" s="6">
        <f t="shared" si="483"/>
        <v>-7.897515065796383E-3</v>
      </c>
      <c r="AY599">
        <f t="shared" si="484"/>
        <v>2.0949188214958617E-2</v>
      </c>
      <c r="BB599" s="7">
        <f t="shared" si="492"/>
        <v>-8.4971905186900492E-3</v>
      </c>
      <c r="BC599" s="6">
        <f t="shared" si="493"/>
        <v>4.7035955113387895E-3</v>
      </c>
      <c r="BD599" s="6">
        <f t="shared" si="488"/>
        <v>2.9320944852374805E-3</v>
      </c>
      <c r="BE599" s="6">
        <f t="shared" si="489"/>
        <v>-1.3219438468449009E-2</v>
      </c>
      <c r="BG599">
        <f t="shared" si="490"/>
        <v>5.8824852227793489E-2</v>
      </c>
      <c r="BJ599" s="4">
        <f t="shared" si="461"/>
        <v>87.889999000000003</v>
      </c>
      <c r="BK599" s="3">
        <f t="shared" si="462"/>
        <v>5.6908897481630139E-4</v>
      </c>
      <c r="BL599" s="3"/>
      <c r="BM599" s="3">
        <f t="shared" si="463"/>
        <v>2.9841644868890639E-3</v>
      </c>
      <c r="BN599" s="3">
        <f t="shared" si="463"/>
        <v>6.0059247903540341E-3</v>
      </c>
      <c r="BO599" s="3">
        <f t="shared" si="464"/>
        <v>-2.1276201016752736E-2</v>
      </c>
      <c r="BP599" s="3"/>
      <c r="BQ599" s="3">
        <f t="shared" si="465"/>
        <v>3.0244500430385243E-3</v>
      </c>
      <c r="BR599" s="3">
        <f t="shared" si="465"/>
        <v>-1.650591788305136E-2</v>
      </c>
      <c r="BS599" s="3">
        <f t="shared" si="466"/>
        <v>-8.0458138389764809E-3</v>
      </c>
      <c r="BT599" s="3"/>
      <c r="BU599" s="3">
        <f t="shared" si="467"/>
        <v>3.0376142791683609E-3</v>
      </c>
      <c r="BV599" s="3">
        <f t="shared" si="467"/>
        <v>-7.897515065796383E-3</v>
      </c>
      <c r="BW599" s="3">
        <f t="shared" si="468"/>
        <v>-8.4971905186900492E-3</v>
      </c>
      <c r="BX599" s="3"/>
      <c r="BY599" s="3">
        <f t="shared" si="469"/>
        <v>2.9320944852374805E-3</v>
      </c>
      <c r="BZ599" s="3">
        <f t="shared" si="469"/>
        <v>-1.3219438468449009E-2</v>
      </c>
    </row>
    <row r="600" spans="1:78" s="2" customFormat="1" hidden="1">
      <c r="A600" s="11">
        <v>43360</v>
      </c>
      <c r="B600">
        <v>87.209998999999996</v>
      </c>
      <c r="C600">
        <f t="shared" si="447"/>
        <v>95.760002</v>
      </c>
      <c r="D600">
        <f t="shared" si="448"/>
        <v>87.019997000000004</v>
      </c>
      <c r="E600" s="10">
        <f t="shared" si="452"/>
        <v>4.0617864958612117E-2</v>
      </c>
      <c r="F600" s="10">
        <f t="shared" si="453"/>
        <v>9.4721752575190217E-4</v>
      </c>
      <c r="G600" s="33">
        <f t="shared" si="470"/>
        <v>0.64222483481177561</v>
      </c>
      <c r="H600" s="33">
        <f t="shared" si="471"/>
        <v>1.3479141694523432E-2</v>
      </c>
      <c r="I600" s="10">
        <f t="shared" si="454"/>
        <v>0.64222483481177561</v>
      </c>
      <c r="J600">
        <f t="shared" si="487"/>
        <v>0.39825703722507899</v>
      </c>
      <c r="K600">
        <f t="shared" si="445"/>
        <v>0.36521011108166546</v>
      </c>
      <c r="L600">
        <f t="shared" si="446"/>
        <v>2.079013395622872E-4</v>
      </c>
      <c r="M600">
        <f t="shared" si="491"/>
        <v>1.273184584658388E-4</v>
      </c>
      <c r="N600">
        <f t="shared" si="455"/>
        <v>-7.2524592986803567E-5</v>
      </c>
      <c r="P600" s="2">
        <f t="shared" si="472"/>
        <v>-0.68000000000000682</v>
      </c>
      <c r="Q600" s="2">
        <f t="shared" si="473"/>
        <v>0</v>
      </c>
      <c r="R600" s="2">
        <f t="shared" si="474"/>
        <v>-0.68000000000000682</v>
      </c>
      <c r="S600" s="2">
        <f t="shared" si="494"/>
        <v>-0.33318218181818277</v>
      </c>
      <c r="T600" s="2">
        <f t="shared" si="495"/>
        <v>-0.33900025000000084</v>
      </c>
      <c r="U600" s="9">
        <f t="shared" si="456"/>
        <v>0.98283756964244695</v>
      </c>
      <c r="V600" s="9">
        <f t="shared" si="457"/>
        <v>49.567225510038931</v>
      </c>
      <c r="W600" s="9">
        <f t="shared" si="458"/>
        <v>0.4538949704096496</v>
      </c>
      <c r="X600" s="9">
        <f t="shared" si="496"/>
        <v>0.14168385238168993</v>
      </c>
      <c r="Y600" s="9">
        <f t="shared" si="459"/>
        <v>0.89872484532856478</v>
      </c>
      <c r="AA600" s="8">
        <f t="shared" si="460"/>
        <v>4.9508043283703067</v>
      </c>
      <c r="AD600" s="7">
        <f t="shared" si="475"/>
        <v>-7.7670294263759683E-3</v>
      </c>
      <c r="AE600" s="6">
        <f t="shared" si="479"/>
        <v>-3.5989702257798336E-3</v>
      </c>
      <c r="AF600" s="6">
        <f t="shared" si="449"/>
        <v>1.9521605963418081E-3</v>
      </c>
      <c r="AG600" s="6">
        <f t="shared" si="450"/>
        <v>-4.1299521024488871E-3</v>
      </c>
      <c r="AI600">
        <f t="shared" si="451"/>
        <v>2.6776301991400291E-8</v>
      </c>
      <c r="AL600" s="7">
        <f t="shared" si="480"/>
        <v>-1.8630540318492841E-2</v>
      </c>
      <c r="AM600" s="6">
        <f t="shared" si="481"/>
        <v>-1.3451827445097753E-2</v>
      </c>
      <c r="AN600" s="6">
        <f t="shared" si="476"/>
        <v>2.048295868854676E-3</v>
      </c>
      <c r="AO600" s="6">
        <f t="shared" si="477"/>
        <v>-5.1410270606708462E-3</v>
      </c>
      <c r="AQ600">
        <f t="shared" si="478"/>
        <v>4.1687948325788518E-8</v>
      </c>
      <c r="AT600" s="7">
        <f t="shared" si="485"/>
        <v>-1.310039809693532E-2</v>
      </c>
      <c r="AU600" s="6">
        <f t="shared" si="486"/>
        <v>-2.8930080273211474E-3</v>
      </c>
      <c r="AV600" s="6">
        <f t="shared" si="482"/>
        <v>2.0906496094100367E-3</v>
      </c>
      <c r="AW600" s="6">
        <f t="shared" si="483"/>
        <v>-1.0216550734039079E-2</v>
      </c>
      <c r="AY600">
        <f t="shared" si="484"/>
        <v>3.5058623824264841E-2</v>
      </c>
      <c r="BB600" s="7">
        <f t="shared" si="492"/>
        <v>-2.6031381454400367E-2</v>
      </c>
      <c r="BC600" s="6">
        <f t="shared" si="493"/>
        <v>4.1727368738586901E-3</v>
      </c>
      <c r="BD600" s="6">
        <f t="shared" si="488"/>
        <v>2.04005471582393E-3</v>
      </c>
      <c r="BE600" s="6">
        <f t="shared" si="489"/>
        <v>-3.0218533391589655E-2</v>
      </c>
      <c r="BG600">
        <f t="shared" si="490"/>
        <v>0.3073842386074071</v>
      </c>
      <c r="BJ600" s="4">
        <f t="shared" si="461"/>
        <v>87.209998999999996</v>
      </c>
      <c r="BK600" s="3">
        <f t="shared" si="462"/>
        <v>-7.7670294263759683E-3</v>
      </c>
      <c r="BL600" s="3"/>
      <c r="BM600" s="3">
        <f t="shared" si="463"/>
        <v>1.9521605963418081E-3</v>
      </c>
      <c r="BN600" s="3">
        <f t="shared" si="463"/>
        <v>-4.1299521024488871E-3</v>
      </c>
      <c r="BO600" s="3">
        <f t="shared" si="464"/>
        <v>-1.8630540318492841E-2</v>
      </c>
      <c r="BP600" s="3"/>
      <c r="BQ600" s="3">
        <f t="shared" si="465"/>
        <v>2.048295868854676E-3</v>
      </c>
      <c r="BR600" s="3">
        <f t="shared" si="465"/>
        <v>-5.1410270606708462E-3</v>
      </c>
      <c r="BS600" s="3">
        <f t="shared" si="466"/>
        <v>-1.310039809693532E-2</v>
      </c>
      <c r="BT600" s="3"/>
      <c r="BU600" s="3">
        <f t="shared" si="467"/>
        <v>2.0906496094100367E-3</v>
      </c>
      <c r="BV600" s="3">
        <f t="shared" si="467"/>
        <v>-1.0216550734039079E-2</v>
      </c>
      <c r="BW600" s="3">
        <f t="shared" si="468"/>
        <v>-2.6031381454400367E-2</v>
      </c>
      <c r="BX600" s="3"/>
      <c r="BY600" s="3">
        <f t="shared" si="469"/>
        <v>2.04005471582393E-3</v>
      </c>
      <c r="BZ600" s="3">
        <f t="shared" si="469"/>
        <v>-3.0218533391589655E-2</v>
      </c>
    </row>
    <row r="601" spans="1:78" s="2" customFormat="1" hidden="1">
      <c r="A601" s="11">
        <v>43367</v>
      </c>
      <c r="B601">
        <v>87.43</v>
      </c>
      <c r="C601">
        <f t="shared" si="447"/>
        <v>95.760002</v>
      </c>
      <c r="D601">
        <f t="shared" si="448"/>
        <v>87.019997000000004</v>
      </c>
      <c r="E601" s="10">
        <f t="shared" si="452"/>
        <v>3.9523668080439681E-2</v>
      </c>
      <c r="F601" s="10">
        <f t="shared" si="453"/>
        <v>2.0414144039243745E-3</v>
      </c>
      <c r="G601" s="33">
        <f t="shared" si="470"/>
        <v>0.6249240630934223</v>
      </c>
      <c r="H601" s="33">
        <f t="shared" si="471"/>
        <v>2.9049836241041991E-2</v>
      </c>
      <c r="I601" s="10">
        <f t="shared" si="454"/>
        <v>0.6249240630934223</v>
      </c>
      <c r="J601">
        <f t="shared" si="487"/>
        <v>0.41104010632018428</v>
      </c>
      <c r="K601">
        <f t="shared" si="445"/>
        <v>0.36697372342731699</v>
      </c>
      <c r="L601">
        <f t="shared" si="446"/>
        <v>2.1036504545793097E-4</v>
      </c>
      <c r="M601">
        <f t="shared" si="491"/>
        <v>1.4983259520816574E-4</v>
      </c>
      <c r="N601">
        <f t="shared" si="455"/>
        <v>-5.4479205224788706E-5</v>
      </c>
      <c r="P601" s="2">
        <f t="shared" si="472"/>
        <v>0.22000100000001055</v>
      </c>
      <c r="Q601" s="2">
        <f t="shared" si="473"/>
        <v>0.22000100000001055</v>
      </c>
      <c r="R601" s="2">
        <f t="shared" si="474"/>
        <v>0</v>
      </c>
      <c r="S601" s="2">
        <f t="shared" si="494"/>
        <v>-0.33318218181818277</v>
      </c>
      <c r="T601" s="2">
        <f t="shared" si="495"/>
        <v>-0.33900025000000084</v>
      </c>
      <c r="U601" s="9">
        <f t="shared" si="456"/>
        <v>0.98283756964244695</v>
      </c>
      <c r="V601" s="9">
        <f t="shared" si="457"/>
        <v>49.567225510038931</v>
      </c>
      <c r="W601" s="9">
        <f t="shared" si="458"/>
        <v>0.4538949704096496</v>
      </c>
      <c r="X601" s="9">
        <f t="shared" si="496"/>
        <v>0.14168385238168993</v>
      </c>
      <c r="Y601" s="9">
        <f t="shared" si="459"/>
        <v>0.89872484532856478</v>
      </c>
      <c r="AA601" s="8">
        <f t="shared" si="460"/>
        <v>4.963605442853174</v>
      </c>
      <c r="AD601" s="7">
        <f t="shared" si="475"/>
        <v>2.5194814204804483E-3</v>
      </c>
      <c r="AE601" s="6">
        <f t="shared" si="479"/>
        <v>-2.6237740029477598E-3</v>
      </c>
      <c r="AF601" s="6">
        <f t="shared" si="449"/>
        <v>2.5322802419047649E-3</v>
      </c>
      <c r="AG601" s="6">
        <f t="shared" si="450"/>
        <v>5.1500396203306049E-3</v>
      </c>
      <c r="AI601">
        <f t="shared" si="451"/>
        <v>4.1637218353178971E-8</v>
      </c>
      <c r="AL601" s="7">
        <f t="shared" si="480"/>
        <v>-4.6784590310791109E-3</v>
      </c>
      <c r="AM601" s="6">
        <f t="shared" si="481"/>
        <v>-1.4959304061150074E-2</v>
      </c>
      <c r="AN601" s="6">
        <f t="shared" si="476"/>
        <v>2.363551390699806E-3</v>
      </c>
      <c r="AO601" s="6">
        <f t="shared" si="477"/>
        <v>1.0492504695762288E-2</v>
      </c>
      <c r="AQ601">
        <f t="shared" si="478"/>
        <v>1.7364772048989536E-7</v>
      </c>
      <c r="AT601" s="7">
        <f t="shared" si="485"/>
        <v>-1.475961146488227E-2</v>
      </c>
      <c r="AU601" s="6">
        <f t="shared" si="486"/>
        <v>-4.7662630829910253E-3</v>
      </c>
      <c r="AV601" s="6">
        <f t="shared" si="482"/>
        <v>2.5248081153815809E-3</v>
      </c>
      <c r="AW601" s="6">
        <f t="shared" si="483"/>
        <v>-9.9786624749610784E-3</v>
      </c>
      <c r="AY601">
        <f t="shared" si="484"/>
        <v>3.344497984048888E-2</v>
      </c>
      <c r="BB601" s="7">
        <f t="shared" si="492"/>
        <v>-2.7303117777447029E-2</v>
      </c>
      <c r="BC601" s="6">
        <f t="shared" si="493"/>
        <v>1.0459322099841126E-3</v>
      </c>
      <c r="BD601" s="6">
        <f t="shared" si="488"/>
        <v>2.5729047672631267E-3</v>
      </c>
      <c r="BE601" s="6">
        <f t="shared" si="489"/>
        <v>-2.834853084130896E-2</v>
      </c>
      <c r="BG601">
        <f t="shared" si="490"/>
        <v>0.27051785963500197</v>
      </c>
      <c r="BJ601" s="4">
        <f t="shared" si="461"/>
        <v>87.43</v>
      </c>
      <c r="BK601" s="3">
        <f t="shared" si="462"/>
        <v>2.5194814204804483E-3</v>
      </c>
      <c r="BL601" s="3"/>
      <c r="BM601" s="3">
        <f t="shared" si="463"/>
        <v>2.5322802419047649E-3</v>
      </c>
      <c r="BN601" s="3">
        <f t="shared" si="463"/>
        <v>5.1500396203306049E-3</v>
      </c>
      <c r="BO601" s="3">
        <f t="shared" si="464"/>
        <v>-4.6784590310791109E-3</v>
      </c>
      <c r="BP601" s="3"/>
      <c r="BQ601" s="3">
        <f t="shared" si="465"/>
        <v>2.363551390699806E-3</v>
      </c>
      <c r="BR601" s="3">
        <f t="shared" si="465"/>
        <v>1.0492504695762288E-2</v>
      </c>
      <c r="BS601" s="3">
        <f t="shared" si="466"/>
        <v>-1.475961146488227E-2</v>
      </c>
      <c r="BT601" s="3"/>
      <c r="BU601" s="3">
        <f t="shared" si="467"/>
        <v>2.5248081153815809E-3</v>
      </c>
      <c r="BV601" s="3">
        <f t="shared" si="467"/>
        <v>-9.9786624749610784E-3</v>
      </c>
      <c r="BW601" s="3">
        <f t="shared" si="468"/>
        <v>-2.7303117777447029E-2</v>
      </c>
      <c r="BX601" s="3"/>
      <c r="BY601" s="3">
        <f t="shared" si="469"/>
        <v>2.5729047672631267E-3</v>
      </c>
      <c r="BZ601" s="3">
        <f t="shared" si="469"/>
        <v>-2.834853084130896E-2</v>
      </c>
    </row>
    <row r="602" spans="1:78" s="2" customFormat="1" hidden="1">
      <c r="A602" s="11">
        <v>43374</v>
      </c>
      <c r="B602">
        <v>84.889999000000003</v>
      </c>
      <c r="C602">
        <f t="shared" si="447"/>
        <v>95.760002</v>
      </c>
      <c r="D602">
        <f t="shared" si="448"/>
        <v>84.889999000000003</v>
      </c>
      <c r="E602" s="10">
        <f t="shared" si="452"/>
        <v>5.2327618002888897E-2</v>
      </c>
      <c r="F602" s="10">
        <f t="shared" si="453"/>
        <v>0</v>
      </c>
      <c r="G602" s="33">
        <f t="shared" si="470"/>
        <v>0.82737228710180133</v>
      </c>
      <c r="H602" s="33">
        <f t="shared" si="471"/>
        <v>0</v>
      </c>
      <c r="I602" s="10">
        <f t="shared" si="454"/>
        <v>0.82737228710180133</v>
      </c>
      <c r="J602">
        <f t="shared" si="487"/>
        <v>0.43164814433732146</v>
      </c>
      <c r="K602">
        <f t="shared" si="445"/>
        <v>0.36916799472790374</v>
      </c>
      <c r="L602">
        <f t="shared" si="446"/>
        <v>2.1539354284472615E-4</v>
      </c>
      <c r="M602">
        <f t="shared" si="491"/>
        <v>1.6850531665620411E-4</v>
      </c>
      <c r="N602">
        <f t="shared" si="455"/>
        <v>-4.2199403569669843E-5</v>
      </c>
      <c r="P602" s="2">
        <f t="shared" si="472"/>
        <v>-2.5400010000000037</v>
      </c>
      <c r="Q602" s="2">
        <f t="shared" si="473"/>
        <v>0</v>
      </c>
      <c r="R602" s="2">
        <f t="shared" si="474"/>
        <v>-2.5400010000000037</v>
      </c>
      <c r="S602" s="2">
        <f t="shared" si="494"/>
        <v>-0.4236366363636373</v>
      </c>
      <c r="T602" s="2">
        <f t="shared" si="495"/>
        <v>-0.39649995000000116</v>
      </c>
      <c r="U602" s="9">
        <f t="shared" si="456"/>
        <v>1.0684405795350946</v>
      </c>
      <c r="V602" s="9">
        <f t="shared" si="457"/>
        <v>51.654400426394581</v>
      </c>
      <c r="W602" s="9">
        <f t="shared" si="458"/>
        <v>0.43511039616244879</v>
      </c>
      <c r="X602" s="9">
        <f t="shared" si="496"/>
        <v>0.3274962047091689</v>
      </c>
      <c r="Y602" s="9">
        <f t="shared" si="459"/>
        <v>0.89705253415761754</v>
      </c>
      <c r="AA602" s="8">
        <f t="shared" si="460"/>
        <v>4.9637688752538178</v>
      </c>
      <c r="AD602" s="7">
        <f t="shared" si="475"/>
        <v>-2.9482184222873783E-2</v>
      </c>
      <c r="AE602" s="6">
        <f t="shared" si="479"/>
        <v>-1.3481351401196667E-2</v>
      </c>
      <c r="AF602" s="6">
        <f t="shared" si="449"/>
        <v>7.9991446373142289E-3</v>
      </c>
      <c r="AG602" s="6">
        <f t="shared" si="450"/>
        <v>-1.6000388932724059E-2</v>
      </c>
      <c r="AI602">
        <f t="shared" si="451"/>
        <v>4.0190336891434624E-7</v>
      </c>
      <c r="AL602" s="7">
        <f t="shared" si="480"/>
        <v>-3.4729732228769253E-2</v>
      </c>
      <c r="AM602" s="6">
        <f t="shared" si="481"/>
        <v>-1.9828733148773484E-2</v>
      </c>
      <c r="AN602" s="6">
        <f t="shared" si="476"/>
        <v>7.5051752992212417E-3</v>
      </c>
      <c r="AO602" s="6">
        <f t="shared" si="477"/>
        <v>-1.4638571029753158E-2</v>
      </c>
      <c r="AQ602">
        <f t="shared" si="478"/>
        <v>3.379933151311174E-7</v>
      </c>
      <c r="AT602" s="7">
        <f t="shared" si="485"/>
        <v>-4.941265913222849E-2</v>
      </c>
      <c r="AU602" s="6">
        <f t="shared" si="486"/>
        <v>-1.2146079384361241E-2</v>
      </c>
      <c r="AV602" s="6">
        <f t="shared" si="482"/>
        <v>7.8588175416898221E-3</v>
      </c>
      <c r="AW602" s="6">
        <f t="shared" si="483"/>
        <v>-3.722165719479939E-2</v>
      </c>
      <c r="AY602">
        <f t="shared" si="484"/>
        <v>0.46534781874380066</v>
      </c>
      <c r="BB602" s="7">
        <f t="shared" si="492"/>
        <v>-4.4016322289883246E-2</v>
      </c>
      <c r="BC602" s="6">
        <f t="shared" si="493"/>
        <v>-3.7801664496417975E-3</v>
      </c>
      <c r="BD602" s="6">
        <f t="shared" si="488"/>
        <v>7.8992139366159415E-3</v>
      </c>
      <c r="BE602" s="6">
        <f t="shared" si="489"/>
        <v>-4.0226188940570923E-2</v>
      </c>
      <c r="BG602">
        <f t="shared" si="490"/>
        <v>0.54469402049540649</v>
      </c>
      <c r="BJ602" s="4">
        <f t="shared" si="461"/>
        <v>84.889999000000003</v>
      </c>
      <c r="BK602" s="3">
        <f t="shared" si="462"/>
        <v>-2.9482184222873783E-2</v>
      </c>
      <c r="BL602" s="3"/>
      <c r="BM602" s="3">
        <f t="shared" si="463"/>
        <v>7.9991446373142289E-3</v>
      </c>
      <c r="BN602" s="3">
        <f t="shared" si="463"/>
        <v>-1.6000388932724059E-2</v>
      </c>
      <c r="BO602" s="3">
        <f t="shared" si="464"/>
        <v>-3.4729732228769253E-2</v>
      </c>
      <c r="BP602" s="3"/>
      <c r="BQ602" s="3">
        <f t="shared" si="465"/>
        <v>7.5051752992212417E-3</v>
      </c>
      <c r="BR602" s="3">
        <f t="shared" si="465"/>
        <v>-1.4638571029753158E-2</v>
      </c>
      <c r="BS602" s="3">
        <f t="shared" si="466"/>
        <v>-4.941265913222849E-2</v>
      </c>
      <c r="BT602" s="3"/>
      <c r="BU602" s="3">
        <f t="shared" si="467"/>
        <v>7.8588175416898221E-3</v>
      </c>
      <c r="BV602" s="3">
        <f t="shared" si="467"/>
        <v>-3.722165719479939E-2</v>
      </c>
      <c r="BW602" s="3">
        <f t="shared" si="468"/>
        <v>-4.4016322289883246E-2</v>
      </c>
      <c r="BX602" s="3"/>
      <c r="BY602" s="3">
        <f t="shared" si="469"/>
        <v>7.8992139366159415E-3</v>
      </c>
      <c r="BZ602" s="3">
        <f t="shared" si="469"/>
        <v>-4.0226188940570923E-2</v>
      </c>
    </row>
    <row r="603" spans="1:78" s="2" customFormat="1" hidden="1">
      <c r="A603" s="11">
        <v>43381</v>
      </c>
      <c r="B603">
        <v>85.580001999999993</v>
      </c>
      <c r="C603">
        <f t="shared" si="447"/>
        <v>95.760002</v>
      </c>
      <c r="D603">
        <f t="shared" si="448"/>
        <v>84.889999000000003</v>
      </c>
      <c r="E603" s="10">
        <f t="shared" si="452"/>
        <v>4.8811854171479527E-2</v>
      </c>
      <c r="F603" s="10">
        <f t="shared" si="453"/>
        <v>3.5157638314093332E-3</v>
      </c>
      <c r="G603" s="33">
        <f t="shared" si="470"/>
        <v>0.7717831799893321</v>
      </c>
      <c r="H603" s="33">
        <f t="shared" si="471"/>
        <v>5.0030196401221749E-2</v>
      </c>
      <c r="I603" s="10">
        <f t="shared" si="454"/>
        <v>0.7717831799893321</v>
      </c>
      <c r="J603">
        <f t="shared" si="487"/>
        <v>0.44788509592380554</v>
      </c>
      <c r="K603">
        <f t="shared" si="445"/>
        <v>0.37167814560923645</v>
      </c>
      <c r="L603">
        <f t="shared" si="446"/>
        <v>2.2554660261969923E-4</v>
      </c>
      <c r="M603">
        <f t="shared" si="491"/>
        <v>1.8410667248542034E-4</v>
      </c>
      <c r="N603">
        <f t="shared" si="455"/>
        <v>-3.7295937120851006E-5</v>
      </c>
      <c r="P603" s="2">
        <f t="shared" si="472"/>
        <v>0.69000299999999015</v>
      </c>
      <c r="Q603" s="2">
        <f t="shared" si="473"/>
        <v>0.69000299999999015</v>
      </c>
      <c r="R603" s="2">
        <f t="shared" si="474"/>
        <v>0</v>
      </c>
      <c r="S603" s="2">
        <f t="shared" si="494"/>
        <v>-0.4236366363636373</v>
      </c>
      <c r="T603" s="2">
        <f t="shared" si="495"/>
        <v>-0.39649995000000116</v>
      </c>
      <c r="U603" s="9">
        <f t="shared" si="456"/>
        <v>1.0684405795350946</v>
      </c>
      <c r="V603" s="9">
        <f t="shared" si="457"/>
        <v>51.654400426394581</v>
      </c>
      <c r="W603" s="9">
        <f t="shared" si="458"/>
        <v>0.43511039616244879</v>
      </c>
      <c r="X603" s="9">
        <f t="shared" si="496"/>
        <v>0.3274962047091689</v>
      </c>
      <c r="Y603" s="9">
        <f t="shared" si="459"/>
        <v>0.89705253415761754</v>
      </c>
      <c r="AA603" s="8">
        <f t="shared" si="460"/>
        <v>4.9800107303067511</v>
      </c>
      <c r="AD603" s="7">
        <f t="shared" si="475"/>
        <v>8.095345388690894E-3</v>
      </c>
      <c r="AE603" s="6">
        <f t="shared" si="479"/>
        <v>-1.0693419417091444E-2</v>
      </c>
      <c r="AF603" s="6">
        <f t="shared" si="449"/>
        <v>9.2519929792093877E-3</v>
      </c>
      <c r="AG603" s="6">
        <f t="shared" si="450"/>
        <v>1.8823754542927128E-2</v>
      </c>
      <c r="AI603">
        <f t="shared" si="451"/>
        <v>5.5625390124390847E-7</v>
      </c>
      <c r="AL603" s="7">
        <f t="shared" si="480"/>
        <v>-1.886735741370256E-2</v>
      </c>
      <c r="AM603" s="6">
        <f t="shared" si="481"/>
        <v>-1.9226522248010941E-2</v>
      </c>
      <c r="AN603" s="6">
        <f t="shared" si="476"/>
        <v>9.1392282952556334E-3</v>
      </c>
      <c r="AO603" s="6">
        <f t="shared" si="477"/>
        <v>4.7258833064766151E-4</v>
      </c>
      <c r="AQ603">
        <f t="shared" si="478"/>
        <v>3.522708679248319E-10</v>
      </c>
      <c r="AT603" s="7">
        <f t="shared" si="485"/>
        <v>-4.7910587856831208E-2</v>
      </c>
      <c r="AU603" s="6">
        <f t="shared" si="486"/>
        <v>-1.8908119914561296E-2</v>
      </c>
      <c r="AV603" s="6">
        <f t="shared" si="482"/>
        <v>9.0300487880070664E-3</v>
      </c>
      <c r="AW603" s="6">
        <f t="shared" si="483"/>
        <v>-2.8842238453661583E-2</v>
      </c>
      <c r="AY603">
        <f t="shared" si="484"/>
        <v>0.27941144970216919</v>
      </c>
      <c r="BB603" s="7">
        <f t="shared" si="492"/>
        <v>-3.4680200679054939E-2</v>
      </c>
      <c r="BC603" s="6">
        <f t="shared" si="493"/>
        <v>-7.2830359765621369E-3</v>
      </c>
      <c r="BD603" s="6">
        <f t="shared" si="488"/>
        <v>9.2161515600870502E-3</v>
      </c>
      <c r="BE603" s="6">
        <f t="shared" si="489"/>
        <v>-2.7367277718716006E-2</v>
      </c>
      <c r="BG603">
        <f t="shared" si="490"/>
        <v>0.25211461841212229</v>
      </c>
      <c r="BJ603" s="4">
        <f t="shared" si="461"/>
        <v>85.580001999999993</v>
      </c>
      <c r="BK603" s="3">
        <f t="shared" si="462"/>
        <v>8.095345388690894E-3</v>
      </c>
      <c r="BL603" s="3"/>
      <c r="BM603" s="3">
        <f t="shared" si="463"/>
        <v>9.2519929792093877E-3</v>
      </c>
      <c r="BN603" s="3">
        <f t="shared" si="463"/>
        <v>1.8823754542927128E-2</v>
      </c>
      <c r="BO603" s="3">
        <f t="shared" si="464"/>
        <v>-1.886735741370256E-2</v>
      </c>
      <c r="BP603" s="3"/>
      <c r="BQ603" s="3">
        <f t="shared" si="465"/>
        <v>9.1392282952556334E-3</v>
      </c>
      <c r="BR603" s="3">
        <f t="shared" si="465"/>
        <v>4.7258833064766151E-4</v>
      </c>
      <c r="BS603" s="3">
        <f t="shared" si="466"/>
        <v>-4.7910587856831208E-2</v>
      </c>
      <c r="BT603" s="3"/>
      <c r="BU603" s="3">
        <f t="shared" si="467"/>
        <v>9.0300487880070664E-3</v>
      </c>
      <c r="BV603" s="3">
        <f t="shared" si="467"/>
        <v>-2.8842238453661583E-2</v>
      </c>
      <c r="BW603" s="3">
        <f t="shared" si="468"/>
        <v>-3.4680200679054939E-2</v>
      </c>
      <c r="BX603" s="3"/>
      <c r="BY603" s="3">
        <f t="shared" si="469"/>
        <v>9.2161515600870502E-3</v>
      </c>
      <c r="BZ603" s="3">
        <f t="shared" si="469"/>
        <v>-2.7367277718716006E-2</v>
      </c>
    </row>
    <row r="604" spans="1:78" s="2" customFormat="1" hidden="1">
      <c r="A604" s="11">
        <v>43388</v>
      </c>
      <c r="B604">
        <v>84.800003000000004</v>
      </c>
      <c r="C604">
        <f t="shared" si="447"/>
        <v>95.760002</v>
      </c>
      <c r="D604">
        <f t="shared" si="448"/>
        <v>84.800003000000004</v>
      </c>
      <c r="E604" s="10">
        <f t="shared" si="452"/>
        <v>5.2788278847926896E-2</v>
      </c>
      <c r="F604" s="10">
        <f t="shared" si="453"/>
        <v>0</v>
      </c>
      <c r="G604" s="33">
        <f t="shared" si="470"/>
        <v>0.83465597459769103</v>
      </c>
      <c r="H604" s="33">
        <f t="shared" si="471"/>
        <v>0</v>
      </c>
      <c r="I604" s="10">
        <f t="shared" si="454"/>
        <v>0.83465597459769103</v>
      </c>
      <c r="J604">
        <f t="shared" si="487"/>
        <v>0.46713888703381679</v>
      </c>
      <c r="K604">
        <f t="shared" si="445"/>
        <v>0.3745772633440162</v>
      </c>
      <c r="L604">
        <f t="shared" si="446"/>
        <v>2.4250027305358E-4</v>
      </c>
      <c r="M604">
        <f t="shared" si="491"/>
        <v>1.9756669994368934E-4</v>
      </c>
      <c r="N604">
        <f t="shared" si="455"/>
        <v>-4.0440215798901602E-5</v>
      </c>
      <c r="P604" s="2">
        <f t="shared" si="472"/>
        <v>-0.77999899999998945</v>
      </c>
      <c r="Q604" s="2">
        <f t="shared" si="473"/>
        <v>0</v>
      </c>
      <c r="R604" s="2">
        <f t="shared" si="474"/>
        <v>-0.77999899999998945</v>
      </c>
      <c r="S604" s="2">
        <f t="shared" si="494"/>
        <v>-0.39590900000000057</v>
      </c>
      <c r="T604" s="2">
        <f t="shared" si="495"/>
        <v>-0.43549990000000066</v>
      </c>
      <c r="U604" s="9">
        <f t="shared" si="456"/>
        <v>0.90909090909090906</v>
      </c>
      <c r="V604" s="9">
        <f t="shared" si="457"/>
        <v>47.61904761904762</v>
      </c>
      <c r="W604" s="9">
        <f t="shared" si="458"/>
        <v>0.47142857142857147</v>
      </c>
      <c r="X604" s="9">
        <f t="shared" si="496"/>
        <v>0</v>
      </c>
      <c r="Y604" s="9">
        <f t="shared" si="459"/>
        <v>0.9</v>
      </c>
      <c r="AA604" s="8">
        <f t="shared" si="460"/>
        <v>5.0385270182465893</v>
      </c>
      <c r="AD604" s="7">
        <f t="shared" si="475"/>
        <v>-9.1560561834014061E-3</v>
      </c>
      <c r="AE604" s="6">
        <f t="shared" si="479"/>
        <v>-5.3035539735525605E-4</v>
      </c>
      <c r="AF604" s="6">
        <f t="shared" si="449"/>
        <v>4.0455010955397367E-3</v>
      </c>
      <c r="AG604" s="6">
        <f t="shared" si="450"/>
        <v>-8.6194689863929447E-3</v>
      </c>
      <c r="AI604">
        <f t="shared" si="451"/>
        <v>1.1663303863012531E-7</v>
      </c>
      <c r="AL604" s="7">
        <f t="shared" si="480"/>
        <v>-3.0542895017584358E-2</v>
      </c>
      <c r="AM604" s="6">
        <f t="shared" si="481"/>
        <v>-2.2204610922783821E-2</v>
      </c>
      <c r="AN604" s="6">
        <f t="shared" si="476"/>
        <v>3.9724925475118538E-3</v>
      </c>
      <c r="AO604" s="6">
        <f t="shared" si="477"/>
        <v>-8.0031236050141993E-3</v>
      </c>
      <c r="AQ604">
        <f t="shared" si="478"/>
        <v>1.010252167778162E-7</v>
      </c>
      <c r="AT604" s="7">
        <f t="shared" si="485"/>
        <v>-4.6653953915596735E-2</v>
      </c>
      <c r="AU604" s="6">
        <f t="shared" si="486"/>
        <v>-2.5116345277601933E-2</v>
      </c>
      <c r="AV604" s="6">
        <f t="shared" si="482"/>
        <v>3.8557721911933363E-3</v>
      </c>
      <c r="AW604" s="6">
        <f t="shared" si="483"/>
        <v>-2.1020964033916893E-2</v>
      </c>
      <c r="AY604">
        <f t="shared" si="484"/>
        <v>0.14841969364054194</v>
      </c>
      <c r="BB604" s="7">
        <f t="shared" si="492"/>
        <v>-4.1123811694039142E-2</v>
      </c>
      <c r="BC604" s="6">
        <f t="shared" si="493"/>
        <v>-1.0888912315749469E-2</v>
      </c>
      <c r="BD604" s="6">
        <f t="shared" si="488"/>
        <v>3.9854490597405765E-3</v>
      </c>
      <c r="BE604" s="6">
        <f t="shared" si="489"/>
        <v>-3.0077050595900906E-2</v>
      </c>
      <c r="BG604">
        <f t="shared" si="490"/>
        <v>0.30451263845208421</v>
      </c>
      <c r="BJ604" s="4">
        <f t="shared" si="461"/>
        <v>84.800003000000004</v>
      </c>
      <c r="BK604" s="3">
        <f t="shared" si="462"/>
        <v>-9.1560561834014061E-3</v>
      </c>
      <c r="BL604" s="3"/>
      <c r="BM604" s="3">
        <f t="shared" si="463"/>
        <v>4.0455010955397367E-3</v>
      </c>
      <c r="BN604" s="3">
        <f t="shared" si="463"/>
        <v>-8.6194689863929447E-3</v>
      </c>
      <c r="BO604" s="3">
        <f t="shared" si="464"/>
        <v>-3.0542895017584358E-2</v>
      </c>
      <c r="BP604" s="3"/>
      <c r="BQ604" s="3">
        <f t="shared" si="465"/>
        <v>3.9724925475118538E-3</v>
      </c>
      <c r="BR604" s="3">
        <f t="shared" si="465"/>
        <v>-8.0031236050141993E-3</v>
      </c>
      <c r="BS604" s="3">
        <f t="shared" si="466"/>
        <v>-4.6653953915596735E-2</v>
      </c>
      <c r="BT604" s="3"/>
      <c r="BU604" s="3">
        <f t="shared" si="467"/>
        <v>3.8557721911933363E-3</v>
      </c>
      <c r="BV604" s="3">
        <f t="shared" si="467"/>
        <v>-2.1020964033916893E-2</v>
      </c>
      <c r="BW604" s="3">
        <f t="shared" si="468"/>
        <v>-4.1123811694039142E-2</v>
      </c>
      <c r="BX604" s="3"/>
      <c r="BY604" s="3">
        <f t="shared" si="469"/>
        <v>3.9854490597405765E-3</v>
      </c>
      <c r="BZ604" s="3">
        <f t="shared" si="469"/>
        <v>-3.0077050595900906E-2</v>
      </c>
    </row>
    <row r="605" spans="1:78" s="2" customFormat="1" hidden="1">
      <c r="A605" s="11">
        <v>43395</v>
      </c>
      <c r="B605">
        <v>85.169998000000007</v>
      </c>
      <c r="C605">
        <f t="shared" si="447"/>
        <v>95.760002</v>
      </c>
      <c r="D605">
        <f t="shared" si="448"/>
        <v>84.800003000000004</v>
      </c>
      <c r="E605" s="10">
        <f t="shared" si="452"/>
        <v>5.089750942160956E-2</v>
      </c>
      <c r="F605" s="10">
        <f t="shared" si="453"/>
        <v>1.8907694263172992E-3</v>
      </c>
      <c r="G605" s="33">
        <f t="shared" si="470"/>
        <v>0.80476028501082764</v>
      </c>
      <c r="H605" s="33">
        <f t="shared" si="471"/>
        <v>2.69061206281766E-2</v>
      </c>
      <c r="I605" s="10">
        <f t="shared" si="454"/>
        <v>0.80476028501082764</v>
      </c>
      <c r="J605">
        <f t="shared" si="487"/>
        <v>0.48631076221065161</v>
      </c>
      <c r="K605">
        <f t="shared" si="445"/>
        <v>0.37807170663239364</v>
      </c>
      <c r="L605">
        <f t="shared" si="446"/>
        <v>2.6922832665132366E-4</v>
      </c>
      <c r="M605">
        <f t="shared" si="491"/>
        <v>2.1025255268827789E-4</v>
      </c>
      <c r="N605">
        <f t="shared" si="455"/>
        <v>-5.3078196566741185E-5</v>
      </c>
      <c r="P605" s="2">
        <f t="shared" si="472"/>
        <v>0.36999500000000296</v>
      </c>
      <c r="Q605" s="2">
        <f t="shared" si="473"/>
        <v>0.36999500000000296</v>
      </c>
      <c r="R605" s="2">
        <f t="shared" si="474"/>
        <v>0</v>
      </c>
      <c r="S605" s="2">
        <f t="shared" si="494"/>
        <v>-0.39590900000000057</v>
      </c>
      <c r="T605" s="2">
        <f t="shared" si="495"/>
        <v>-0.39449995000000015</v>
      </c>
      <c r="U605" s="9">
        <f t="shared" si="456"/>
        <v>1.0035717368278512</v>
      </c>
      <c r="V605" s="9">
        <f t="shared" si="457"/>
        <v>50.089134238674831</v>
      </c>
      <c r="W605" s="9">
        <f t="shared" si="458"/>
        <v>0.44919779185192654</v>
      </c>
      <c r="X605" s="9">
        <f t="shared" si="496"/>
        <v>0.21313348168767629</v>
      </c>
      <c r="Y605" s="9">
        <f t="shared" si="459"/>
        <v>0.89808179866481097</v>
      </c>
      <c r="AA605" s="8">
        <f t="shared" si="460"/>
        <v>5.033537274530822</v>
      </c>
      <c r="AD605" s="7">
        <f t="shared" si="475"/>
        <v>4.3536574953271972E-3</v>
      </c>
      <c r="AE605" s="6">
        <f t="shared" si="479"/>
        <v>-2.4011993440371045E-3</v>
      </c>
      <c r="AF605" s="6">
        <f t="shared" si="449"/>
        <v>3.3807764632772254E-3</v>
      </c>
      <c r="AG605" s="6">
        <f t="shared" si="450"/>
        <v>6.7524788885676059E-3</v>
      </c>
      <c r="AI605">
        <f t="shared" si="451"/>
        <v>7.1579232559735018E-8</v>
      </c>
      <c r="AL605" s="7">
        <f t="shared" si="480"/>
        <v>3.2929467006166616E-3</v>
      </c>
      <c r="AM605" s="6">
        <f t="shared" si="481"/>
        <v>-2.0211759489859878E-2</v>
      </c>
      <c r="AN605" s="6">
        <f t="shared" si="476"/>
        <v>3.1178062516238592E-3</v>
      </c>
      <c r="AO605" s="6">
        <f t="shared" si="477"/>
        <v>2.3788793169870238E-2</v>
      </c>
      <c r="AQ605">
        <f t="shared" si="478"/>
        <v>8.925972878215535E-7</v>
      </c>
      <c r="AT605" s="7">
        <f t="shared" si="485"/>
        <v>-3.0867696553336401E-2</v>
      </c>
      <c r="AU605" s="6">
        <f t="shared" si="486"/>
        <v>-2.7575799986839646E-2</v>
      </c>
      <c r="AV605" s="6">
        <f t="shared" si="482"/>
        <v>2.8728028977112008E-3</v>
      </c>
      <c r="AW605" s="6">
        <f t="shared" si="483"/>
        <v>-2.5077154222386544E-3</v>
      </c>
      <c r="AY605">
        <f t="shared" si="484"/>
        <v>2.1122376239646919E-3</v>
      </c>
      <c r="BB605" s="7">
        <f t="shared" si="492"/>
        <v>-4.0948848987139456E-2</v>
      </c>
      <c r="BC605" s="6">
        <f t="shared" si="493"/>
        <v>-1.5574770318973955E-2</v>
      </c>
      <c r="BD605" s="6">
        <f t="shared" si="488"/>
        <v>3.062276123868331E-3</v>
      </c>
      <c r="BE605" s="6">
        <f t="shared" si="489"/>
        <v>-2.5105981584237574E-2</v>
      </c>
      <c r="BG605">
        <f t="shared" si="490"/>
        <v>0.21217257214223403</v>
      </c>
      <c r="BJ605" s="4">
        <f t="shared" si="461"/>
        <v>85.169998000000007</v>
      </c>
      <c r="BK605" s="3">
        <f t="shared" si="462"/>
        <v>4.3536574953271972E-3</v>
      </c>
      <c r="BL605" s="3"/>
      <c r="BM605" s="3">
        <f t="shared" si="463"/>
        <v>3.3807764632772254E-3</v>
      </c>
      <c r="BN605" s="3">
        <f t="shared" si="463"/>
        <v>6.7524788885676059E-3</v>
      </c>
      <c r="BO605" s="3">
        <f t="shared" si="464"/>
        <v>3.2929467006166616E-3</v>
      </c>
      <c r="BP605" s="3"/>
      <c r="BQ605" s="3">
        <f t="shared" si="465"/>
        <v>3.1178062516238592E-3</v>
      </c>
      <c r="BR605" s="3">
        <f t="shared" si="465"/>
        <v>2.3788793169870238E-2</v>
      </c>
      <c r="BS605" s="3">
        <f t="shared" si="466"/>
        <v>-3.0867696553336401E-2</v>
      </c>
      <c r="BT605" s="3"/>
      <c r="BU605" s="3">
        <f t="shared" si="467"/>
        <v>2.8728028977112008E-3</v>
      </c>
      <c r="BV605" s="3">
        <f t="shared" si="467"/>
        <v>-2.5077154222386544E-3</v>
      </c>
      <c r="BW605" s="3">
        <f t="shared" si="468"/>
        <v>-4.0948848987139456E-2</v>
      </c>
      <c r="BX605" s="3"/>
      <c r="BY605" s="3">
        <f t="shared" si="469"/>
        <v>3.062276123868331E-3</v>
      </c>
      <c r="BZ605" s="3">
        <f t="shared" si="469"/>
        <v>-2.5105981584237574E-2</v>
      </c>
    </row>
    <row r="606" spans="1:78" s="2" customFormat="1" hidden="1">
      <c r="A606" s="11">
        <v>43402</v>
      </c>
      <c r="B606">
        <v>83.529999000000004</v>
      </c>
      <c r="C606">
        <f t="shared" si="447"/>
        <v>95.760002</v>
      </c>
      <c r="D606">
        <f t="shared" si="448"/>
        <v>83.529999000000004</v>
      </c>
      <c r="E606" s="10">
        <f t="shared" si="452"/>
        <v>5.934167026223764E-2</v>
      </c>
      <c r="F606" s="10">
        <f t="shared" si="453"/>
        <v>0</v>
      </c>
      <c r="G606" s="33">
        <f t="shared" si="470"/>
        <v>0.93827419093676168</v>
      </c>
      <c r="H606" s="33">
        <f t="shared" si="471"/>
        <v>0</v>
      </c>
      <c r="I606" s="10">
        <f t="shared" si="454"/>
        <v>0.93827419093676168</v>
      </c>
      <c r="J606">
        <f t="shared" si="487"/>
        <v>0.51700680904117391</v>
      </c>
      <c r="K606">
        <f t="shared" si="445"/>
        <v>0.38233196942154224</v>
      </c>
      <c r="L606">
        <f t="shared" si="446"/>
        <v>3.0862693118970526E-4</v>
      </c>
      <c r="M606">
        <f t="shared" si="491"/>
        <v>2.2382144203769684E-4</v>
      </c>
      <c r="N606">
        <f t="shared" si="455"/>
        <v>-7.6324940236807584E-5</v>
      </c>
      <c r="P606" s="2">
        <f t="shared" si="472"/>
        <v>-1.6399990000000031</v>
      </c>
      <c r="Q606" s="2">
        <f t="shared" si="473"/>
        <v>0</v>
      </c>
      <c r="R606" s="2">
        <f t="shared" si="474"/>
        <v>-1.6399990000000031</v>
      </c>
      <c r="S606" s="2">
        <f t="shared" si="494"/>
        <v>-0.4704544090909098</v>
      </c>
      <c r="T606" s="2">
        <f t="shared" si="495"/>
        <v>-0.47649990000000031</v>
      </c>
      <c r="U606" s="9">
        <f t="shared" si="456"/>
        <v>0.98731271316302371</v>
      </c>
      <c r="V606" s="9">
        <f t="shared" si="457"/>
        <v>49.680792893012217</v>
      </c>
      <c r="W606" s="9">
        <f t="shared" si="458"/>
        <v>0.45287286396289006</v>
      </c>
      <c r="X606" s="9">
        <f t="shared" si="496"/>
        <v>0.1778994085071825</v>
      </c>
      <c r="Y606" s="9">
        <f t="shared" si="459"/>
        <v>0.89839890532343536</v>
      </c>
      <c r="AA606" s="8">
        <f t="shared" si="460"/>
        <v>5.0682022533872626</v>
      </c>
      <c r="AD606" s="7">
        <f t="shared" si="475"/>
        <v>-1.9443398874474237E-2</v>
      </c>
      <c r="AE606" s="6">
        <f t="shared" si="479"/>
        <v>-7.5448706895735202E-3</v>
      </c>
      <c r="AF606" s="6">
        <f t="shared" si="449"/>
        <v>5.7429682484279303E-3</v>
      </c>
      <c r="AG606" s="6">
        <f t="shared" si="450"/>
        <v>-1.1846568147919959E-2</v>
      </c>
      <c r="AI606">
        <f t="shared" si="451"/>
        <v>2.2031581928306394E-7</v>
      </c>
      <c r="AL606" s="7">
        <f t="shared" si="480"/>
        <v>-2.4245797562548431E-2</v>
      </c>
      <c r="AM606" s="6">
        <f t="shared" si="481"/>
        <v>-1.759077582330467E-2</v>
      </c>
      <c r="AN606" s="6">
        <f t="shared" si="476"/>
        <v>5.4331411561093891E-3</v>
      </c>
      <c r="AO606" s="6">
        <f t="shared" si="477"/>
        <v>-6.3435048779277754E-3</v>
      </c>
      <c r="AQ606">
        <f t="shared" si="478"/>
        <v>6.347011693421684E-8</v>
      </c>
      <c r="AT606" s="7">
        <f t="shared" si="485"/>
        <v>-5.0880184402626955E-2</v>
      </c>
      <c r="AU606" s="6">
        <f t="shared" si="486"/>
        <v>-3.2703863157676732E-2</v>
      </c>
      <c r="AV606" s="6">
        <f t="shared" si="482"/>
        <v>4.9838596634360658E-3</v>
      </c>
      <c r="AW606" s="6">
        <f t="shared" si="483"/>
        <v>-1.7046327118437864E-2</v>
      </c>
      <c r="AY606">
        <f t="shared" si="484"/>
        <v>9.7599571077430156E-2</v>
      </c>
      <c r="BB606" s="7">
        <f t="shared" si="492"/>
        <v>-6.5563111306086205E-2</v>
      </c>
      <c r="BC606" s="6">
        <f t="shared" si="493"/>
        <v>-2.1217000099427532E-2</v>
      </c>
      <c r="BD606" s="6">
        <f t="shared" si="488"/>
        <v>5.2388445891855722E-3</v>
      </c>
      <c r="BE606" s="6">
        <f t="shared" si="489"/>
        <v>-4.3819601450925783E-2</v>
      </c>
      <c r="BG606">
        <f t="shared" si="490"/>
        <v>0.64635583822542964</v>
      </c>
      <c r="BJ606" s="4">
        <f t="shared" si="461"/>
        <v>83.529999000000004</v>
      </c>
      <c r="BK606" s="3">
        <f t="shared" si="462"/>
        <v>-1.9443398874474237E-2</v>
      </c>
      <c r="BL606" s="3"/>
      <c r="BM606" s="3">
        <f t="shared" si="463"/>
        <v>5.7429682484279303E-3</v>
      </c>
      <c r="BN606" s="3">
        <f t="shared" si="463"/>
        <v>-1.1846568147919959E-2</v>
      </c>
      <c r="BO606" s="3">
        <f t="shared" si="464"/>
        <v>-2.4245797562548431E-2</v>
      </c>
      <c r="BP606" s="3"/>
      <c r="BQ606" s="3">
        <f t="shared" si="465"/>
        <v>5.4331411561093891E-3</v>
      </c>
      <c r="BR606" s="3">
        <f t="shared" si="465"/>
        <v>-6.3435048779277754E-3</v>
      </c>
      <c r="BS606" s="3">
        <f t="shared" si="466"/>
        <v>-5.0880184402626955E-2</v>
      </c>
      <c r="BT606" s="3"/>
      <c r="BU606" s="3">
        <f t="shared" si="467"/>
        <v>4.9838596634360658E-3</v>
      </c>
      <c r="BV606" s="3">
        <f t="shared" si="467"/>
        <v>-1.7046327118437864E-2</v>
      </c>
      <c r="BW606" s="3">
        <f t="shared" si="468"/>
        <v>-6.5563111306086205E-2</v>
      </c>
      <c r="BX606" s="3"/>
      <c r="BY606" s="3">
        <f t="shared" si="469"/>
        <v>5.2388445891855722E-3</v>
      </c>
      <c r="BZ606" s="3">
        <f t="shared" si="469"/>
        <v>-4.3819601450925783E-2</v>
      </c>
    </row>
    <row r="607" spans="1:78" s="2" customFormat="1" hidden="1">
      <c r="A607" s="11">
        <v>43409</v>
      </c>
      <c r="B607">
        <v>84.360000999999997</v>
      </c>
      <c r="C607">
        <f t="shared" si="447"/>
        <v>95.760002</v>
      </c>
      <c r="D607">
        <f t="shared" si="448"/>
        <v>83.529999000000004</v>
      </c>
      <c r="E607" s="10">
        <f t="shared" si="452"/>
        <v>5.5047570253274218E-2</v>
      </c>
      <c r="F607" s="10">
        <f t="shared" si="453"/>
        <v>4.294100008963418E-3</v>
      </c>
      <c r="G607" s="33">
        <f t="shared" si="470"/>
        <v>0.87037850829239238</v>
      </c>
      <c r="H607" s="33">
        <f t="shared" si="471"/>
        <v>6.1106114379932339E-2</v>
      </c>
      <c r="I607" s="10">
        <f t="shared" si="454"/>
        <v>0.87037850829239238</v>
      </c>
      <c r="J607">
        <f t="shared" si="487"/>
        <v>0.5461605151945248</v>
      </c>
      <c r="K607">
        <f t="shared" si="445"/>
        <v>0.38750008025522015</v>
      </c>
      <c r="L607">
        <f t="shared" si="446"/>
        <v>3.6144085841003027E-4</v>
      </c>
      <c r="M607">
        <f t="shared" si="491"/>
        <v>2.4020802078661893E-4</v>
      </c>
      <c r="N607">
        <f t="shared" si="455"/>
        <v>-1.0910955386107021E-4</v>
      </c>
      <c r="P607" s="2">
        <f t="shared" si="472"/>
        <v>0.83000199999999325</v>
      </c>
      <c r="Q607" s="2">
        <f t="shared" si="473"/>
        <v>0.83000199999999325</v>
      </c>
      <c r="R607" s="2">
        <f t="shared" si="474"/>
        <v>0</v>
      </c>
      <c r="S607" s="2">
        <f t="shared" si="494"/>
        <v>-0.43318172727272758</v>
      </c>
      <c r="T607" s="2">
        <f t="shared" si="495"/>
        <v>-0.45349995000000048</v>
      </c>
      <c r="U607" s="9">
        <f t="shared" si="456"/>
        <v>0.95519685784469677</v>
      </c>
      <c r="V607" s="9">
        <f t="shared" si="457"/>
        <v>48.854254957102071</v>
      </c>
      <c r="W607" s="9">
        <f t="shared" si="458"/>
        <v>0.4603117053860814</v>
      </c>
      <c r="X607" s="9">
        <f t="shared" si="496"/>
        <v>0.10658089415724376</v>
      </c>
      <c r="Y607" s="9">
        <f t="shared" si="459"/>
        <v>0.89904077195258481</v>
      </c>
      <c r="AA607" s="8">
        <f t="shared" si="460"/>
        <v>5.1054038829793296</v>
      </c>
      <c r="AD607" s="7">
        <f t="shared" si="475"/>
        <v>9.8875306684648584E-3</v>
      </c>
      <c r="AE607" s="6">
        <f t="shared" si="479"/>
        <v>-4.7779341030046892E-3</v>
      </c>
      <c r="AF607" s="6">
        <f t="shared" si="449"/>
        <v>7.0728826872901588E-3</v>
      </c>
      <c r="AG607" s="6">
        <f t="shared" si="450"/>
        <v>1.4700535774130597E-2</v>
      </c>
      <c r="AI607">
        <f t="shared" si="451"/>
        <v>3.3925549771820014E-7</v>
      </c>
      <c r="AL607" s="7">
        <f t="shared" si="480"/>
        <v>-5.2022107106823555E-3</v>
      </c>
      <c r="AM607" s="6">
        <f t="shared" si="481"/>
        <v>-1.417448914754962E-2</v>
      </c>
      <c r="AN607" s="6">
        <f t="shared" si="476"/>
        <v>6.8695976098828082E-3</v>
      </c>
      <c r="AO607" s="6">
        <f t="shared" si="477"/>
        <v>9.1604178256099403E-3</v>
      </c>
      <c r="AQ607">
        <f t="shared" si="478"/>
        <v>1.3235529138762199E-7</v>
      </c>
      <c r="AT607" s="7">
        <f t="shared" si="485"/>
        <v>-3.3225624307786236E-2</v>
      </c>
      <c r="AU607" s="6">
        <f t="shared" si="486"/>
        <v>-3.5851339466277957E-2</v>
      </c>
      <c r="AV607" s="6">
        <f t="shared" si="482"/>
        <v>6.2893266574879569E-3</v>
      </c>
      <c r="AW607" s="6">
        <f t="shared" si="483"/>
        <v>3.7452506412135669E-3</v>
      </c>
      <c r="AY607">
        <f t="shared" si="484"/>
        <v>4.71137905165008E-3</v>
      </c>
      <c r="BB607" s="7">
        <f t="shared" si="492"/>
        <v>-6.226885475091487E-2</v>
      </c>
      <c r="BC607" s="6">
        <f t="shared" si="493"/>
        <v>-2.6921549360734542E-2</v>
      </c>
      <c r="BD607" s="6">
        <f t="shared" si="488"/>
        <v>6.2082510688692503E-3</v>
      </c>
      <c r="BE607" s="6">
        <f t="shared" si="489"/>
        <v>-3.4435559313589215E-2</v>
      </c>
      <c r="BG607">
        <f t="shared" si="490"/>
        <v>0.39916192843420301</v>
      </c>
      <c r="BJ607" s="4">
        <f t="shared" si="461"/>
        <v>84.360000999999997</v>
      </c>
      <c r="BK607" s="3">
        <f t="shared" si="462"/>
        <v>9.8875306684648584E-3</v>
      </c>
      <c r="BL607" s="3"/>
      <c r="BM607" s="3">
        <f t="shared" si="463"/>
        <v>7.0728826872901588E-3</v>
      </c>
      <c r="BN607" s="3">
        <f t="shared" si="463"/>
        <v>1.4700535774130597E-2</v>
      </c>
      <c r="BO607" s="3">
        <f t="shared" si="464"/>
        <v>-5.2022107106823555E-3</v>
      </c>
      <c r="BP607" s="3"/>
      <c r="BQ607" s="3">
        <f t="shared" si="465"/>
        <v>6.8695976098828082E-3</v>
      </c>
      <c r="BR607" s="3">
        <f t="shared" si="465"/>
        <v>9.1604178256099403E-3</v>
      </c>
      <c r="BS607" s="3">
        <f t="shared" si="466"/>
        <v>-3.3225624307786236E-2</v>
      </c>
      <c r="BT607" s="3"/>
      <c r="BU607" s="3">
        <f t="shared" si="467"/>
        <v>6.2893266574879569E-3</v>
      </c>
      <c r="BV607" s="3">
        <f t="shared" si="467"/>
        <v>3.7452506412135669E-3</v>
      </c>
      <c r="BW607" s="3">
        <f t="shared" si="468"/>
        <v>-6.226885475091487E-2</v>
      </c>
      <c r="BX607" s="3"/>
      <c r="BY607" s="3">
        <f t="shared" si="469"/>
        <v>6.2082510688692503E-3</v>
      </c>
      <c r="BZ607" s="3">
        <f t="shared" si="469"/>
        <v>-3.4435559313589215E-2</v>
      </c>
    </row>
    <row r="608" spans="1:78" s="2" customFormat="1" hidden="1">
      <c r="A608" s="11">
        <v>43416</v>
      </c>
      <c r="B608">
        <v>84.050003000000004</v>
      </c>
      <c r="C608">
        <f t="shared" si="447"/>
        <v>95.760002</v>
      </c>
      <c r="D608">
        <f t="shared" si="448"/>
        <v>83.529999000000004</v>
      </c>
      <c r="E608" s="10">
        <f t="shared" si="452"/>
        <v>5.664641319205227E-2</v>
      </c>
      <c r="F608" s="10">
        <f t="shared" si="453"/>
        <v>2.6952570701853666E-3</v>
      </c>
      <c r="G608" s="33">
        <f t="shared" si="470"/>
        <v>0.89565843482947127</v>
      </c>
      <c r="H608" s="33">
        <f t="shared" si="471"/>
        <v>3.835418049656128E-2</v>
      </c>
      <c r="I608" s="10">
        <f t="shared" si="454"/>
        <v>0.89565843482947127</v>
      </c>
      <c r="J608">
        <f t="shared" si="487"/>
        <v>0.57216272677698132</v>
      </c>
      <c r="K608">
        <f t="shared" si="445"/>
        <v>0.39334116479901332</v>
      </c>
      <c r="L608">
        <f t="shared" si="446"/>
        <v>4.2679672081894794E-4</v>
      </c>
      <c r="M608">
        <f t="shared" si="491"/>
        <v>2.613202965617882E-4</v>
      </c>
      <c r="N608">
        <f t="shared" si="455"/>
        <v>-1.4892878183144376E-4</v>
      </c>
      <c r="P608" s="2">
        <f t="shared" si="472"/>
        <v>-0.30999799999999311</v>
      </c>
      <c r="Q608" s="2">
        <f t="shared" si="473"/>
        <v>0</v>
      </c>
      <c r="R608" s="2">
        <f t="shared" si="474"/>
        <v>-0.30999799999999311</v>
      </c>
      <c r="S608" s="2">
        <f t="shared" si="494"/>
        <v>-0.44727254545454542</v>
      </c>
      <c r="T608" s="2">
        <f t="shared" si="495"/>
        <v>-0.46899985000000016</v>
      </c>
      <c r="U608" s="9">
        <f t="shared" si="456"/>
        <v>0.95367310981985443</v>
      </c>
      <c r="V608" s="9">
        <f t="shared" si="457"/>
        <v>48.814364338965142</v>
      </c>
      <c r="W608" s="9">
        <f t="shared" si="458"/>
        <v>0.46067072094931377</v>
      </c>
      <c r="X608" s="9">
        <f t="shared" si="496"/>
        <v>0.1979170752295695</v>
      </c>
      <c r="Y608" s="9">
        <f t="shared" si="459"/>
        <v>0.89821874632293386</v>
      </c>
      <c r="AA608" s="8">
        <f t="shared" si="460"/>
        <v>5.1309032652673974</v>
      </c>
      <c r="AD608" s="7">
        <f t="shared" si="475"/>
        <v>-3.6814719168690941E-3</v>
      </c>
      <c r="AE608" s="6">
        <f t="shared" si="479"/>
        <v>3.1030293757978822E-3</v>
      </c>
      <c r="AF608" s="6">
        <f t="shared" si="449"/>
        <v>3.2972641583879398E-3</v>
      </c>
      <c r="AG608" s="6">
        <f t="shared" si="450"/>
        <v>-6.7999996418903093E-3</v>
      </c>
      <c r="AI608">
        <f t="shared" si="451"/>
        <v>7.2590259230311359E-8</v>
      </c>
      <c r="AL608" s="7">
        <f t="shared" si="480"/>
        <v>-1.3237340122878567E-2</v>
      </c>
      <c r="AM608" s="6">
        <f t="shared" si="481"/>
        <v>-9.8481004238731729E-3</v>
      </c>
      <c r="AN608" s="6">
        <f t="shared" si="476"/>
        <v>3.0389184354152757E-3</v>
      </c>
      <c r="AO608" s="6">
        <f t="shared" si="477"/>
        <v>-3.1987434331894066E-3</v>
      </c>
      <c r="AQ608">
        <f t="shared" si="478"/>
        <v>1.6138737462732417E-8</v>
      </c>
      <c r="AT608" s="7">
        <f t="shared" si="485"/>
        <v>-3.9426577645135824E-2</v>
      </c>
      <c r="AU608" s="6">
        <f t="shared" si="486"/>
        <v>-3.9142111909803018E-2</v>
      </c>
      <c r="AV608" s="6">
        <f t="shared" si="482"/>
        <v>2.8006141451050589E-3</v>
      </c>
      <c r="AW608" s="6">
        <f t="shared" si="483"/>
        <v>1.0348152112687331E-3</v>
      </c>
      <c r="AY608">
        <f t="shared" si="484"/>
        <v>3.596763484780341E-4</v>
      </c>
      <c r="BB608" s="7">
        <f t="shared" si="492"/>
        <v>-5.553763654314809E-2</v>
      </c>
      <c r="BC608" s="6">
        <f t="shared" si="493"/>
        <v>-3.3389098829486596E-2</v>
      </c>
      <c r="BD608" s="6">
        <f t="shared" si="488"/>
        <v>2.7132050940549706E-3</v>
      </c>
      <c r="BE608" s="6">
        <f t="shared" si="489"/>
        <v>-2.0836975024661399E-2</v>
      </c>
      <c r="BG608">
        <f t="shared" si="490"/>
        <v>0.14615180112463516</v>
      </c>
      <c r="BJ608" s="4">
        <f t="shared" si="461"/>
        <v>84.050003000000004</v>
      </c>
      <c r="BK608" s="3">
        <f t="shared" si="462"/>
        <v>-3.6814719168690941E-3</v>
      </c>
      <c r="BL608" s="3"/>
      <c r="BM608" s="3">
        <f t="shared" si="463"/>
        <v>3.2972641583879398E-3</v>
      </c>
      <c r="BN608" s="3">
        <f t="shared" si="463"/>
        <v>-6.7999996418903093E-3</v>
      </c>
      <c r="BO608" s="3">
        <f t="shared" si="464"/>
        <v>-1.3237340122878567E-2</v>
      </c>
      <c r="BP608" s="3"/>
      <c r="BQ608" s="3">
        <f t="shared" si="465"/>
        <v>3.0389184354152757E-3</v>
      </c>
      <c r="BR608" s="3">
        <f t="shared" si="465"/>
        <v>-3.1987434331894066E-3</v>
      </c>
      <c r="BS608" s="3">
        <f t="shared" si="466"/>
        <v>-3.9426577645135824E-2</v>
      </c>
      <c r="BT608" s="3"/>
      <c r="BU608" s="3">
        <f t="shared" si="467"/>
        <v>2.8006141451050589E-3</v>
      </c>
      <c r="BV608" s="3">
        <f t="shared" si="467"/>
        <v>1.0348152112687331E-3</v>
      </c>
      <c r="BW608" s="3">
        <f t="shared" si="468"/>
        <v>-5.553763654314809E-2</v>
      </c>
      <c r="BX608" s="3"/>
      <c r="BY608" s="3">
        <f t="shared" si="469"/>
        <v>2.7132050940549706E-3</v>
      </c>
      <c r="BZ608" s="3">
        <f t="shared" si="469"/>
        <v>-2.0836975024661399E-2</v>
      </c>
    </row>
    <row r="609" spans="1:78" s="2" customFormat="1" hidden="1">
      <c r="A609" s="11">
        <v>43423</v>
      </c>
      <c r="B609">
        <v>84.370002999999997</v>
      </c>
      <c r="C609">
        <f t="shared" si="447"/>
        <v>95.760002</v>
      </c>
      <c r="D609">
        <f t="shared" si="448"/>
        <v>83.529999000000004</v>
      </c>
      <c r="E609" s="10">
        <f t="shared" si="452"/>
        <v>5.4996081919129622E-2</v>
      </c>
      <c r="F609" s="10">
        <f t="shared" si="453"/>
        <v>4.3455883431080065E-3</v>
      </c>
      <c r="G609" s="33">
        <f t="shared" si="470"/>
        <v>0.8695644062482687</v>
      </c>
      <c r="H609" s="33">
        <f t="shared" si="471"/>
        <v>6.183880621964357E-2</v>
      </c>
      <c r="I609" s="10">
        <f t="shared" si="454"/>
        <v>0.8695644062482687</v>
      </c>
      <c r="J609">
        <f t="shared" si="487"/>
        <v>0.59103316174302778</v>
      </c>
      <c r="K609">
        <f t="shared" si="445"/>
        <v>0.39973206325410848</v>
      </c>
      <c r="L609">
        <f t="shared" si="446"/>
        <v>5.0217144103276471E-4</v>
      </c>
      <c r="M609">
        <f t="shared" si="491"/>
        <v>2.8866324902639996E-4</v>
      </c>
      <c r="N609">
        <f t="shared" si="455"/>
        <v>-1.9215737280572827E-4</v>
      </c>
      <c r="P609" s="2">
        <f t="shared" si="472"/>
        <v>0.31999999999999318</v>
      </c>
      <c r="Q609" s="2">
        <f t="shared" si="473"/>
        <v>0.31999999999999318</v>
      </c>
      <c r="R609" s="2">
        <f t="shared" si="474"/>
        <v>0</v>
      </c>
      <c r="S609" s="2">
        <f t="shared" si="494"/>
        <v>-0.42636350000000012</v>
      </c>
      <c r="T609" s="2">
        <f t="shared" si="495"/>
        <v>-0.46899985000000016</v>
      </c>
      <c r="U609" s="9">
        <f t="shared" si="456"/>
        <v>0.90909090909090906</v>
      </c>
      <c r="V609" s="9">
        <f t="shared" si="457"/>
        <v>47.61904761904762</v>
      </c>
      <c r="W609" s="9">
        <f t="shared" si="458"/>
        <v>0.47142857142857147</v>
      </c>
      <c r="X609" s="9">
        <f t="shared" si="496"/>
        <v>0</v>
      </c>
      <c r="Y609" s="9">
        <f t="shared" si="459"/>
        <v>0.9</v>
      </c>
      <c r="AA609" s="8">
        <f t="shared" si="460"/>
        <v>5.1622695757987938</v>
      </c>
      <c r="AD609" s="7">
        <f t="shared" si="475"/>
        <v>3.8000281875335265E-3</v>
      </c>
      <c r="AE609" s="6">
        <f t="shared" si="479"/>
        <v>5.9278135332216202E-5</v>
      </c>
      <c r="AF609" s="6">
        <f t="shared" si="449"/>
        <v>1.7999125737782383E-3</v>
      </c>
      <c r="AG609" s="6">
        <f t="shared" si="450"/>
        <v>3.7403876722645964E-3</v>
      </c>
      <c r="AI609">
        <f t="shared" si="451"/>
        <v>2.1963108224221295E-8</v>
      </c>
      <c r="AL609" s="7">
        <f t="shared" si="480"/>
        <v>1.0006086939129117E-2</v>
      </c>
      <c r="AM609" s="6">
        <f t="shared" si="481"/>
        <v>-8.1698153642450581E-3</v>
      </c>
      <c r="AN609" s="6">
        <f t="shared" si="476"/>
        <v>1.6645425078298094E-3</v>
      </c>
      <c r="AO609" s="6">
        <f t="shared" si="477"/>
        <v>1.8327536476102285E-2</v>
      </c>
      <c r="AQ609">
        <f t="shared" si="478"/>
        <v>5.2980850675529932E-7</v>
      </c>
      <c r="AT609" s="7">
        <f t="shared" si="485"/>
        <v>-6.1443652347284794E-3</v>
      </c>
      <c r="AU609" s="6">
        <f t="shared" si="486"/>
        <v>-3.8065206131033799E-2</v>
      </c>
      <c r="AV609" s="6">
        <f t="shared" si="482"/>
        <v>1.4549006991490859E-3</v>
      </c>
      <c r="AW609" s="6">
        <f t="shared" si="483"/>
        <v>3.3443065293389633E-2</v>
      </c>
      <c r="AY609">
        <f t="shared" si="484"/>
        <v>0.37566300311336032</v>
      </c>
      <c r="BB609" s="7">
        <f t="shared" si="492"/>
        <v>-4.030500848868146E-2</v>
      </c>
      <c r="BC609" s="6">
        <f t="shared" si="493"/>
        <v>-3.7227563803712893E-2</v>
      </c>
      <c r="BD609" s="6">
        <f t="shared" si="488"/>
        <v>1.3261585613721246E-3</v>
      </c>
      <c r="BE609" s="6">
        <f t="shared" si="489"/>
        <v>-1.0396266953976302E-3</v>
      </c>
      <c r="BG609">
        <f t="shared" si="490"/>
        <v>3.6382260148267912E-4</v>
      </c>
      <c r="BJ609" s="4">
        <f t="shared" si="461"/>
        <v>84.370002999999997</v>
      </c>
      <c r="BK609" s="3">
        <f t="shared" si="462"/>
        <v>3.8000281875335265E-3</v>
      </c>
      <c r="BL609" s="3"/>
      <c r="BM609" s="3">
        <f t="shared" si="463"/>
        <v>1.7999125737782383E-3</v>
      </c>
      <c r="BN609" s="3">
        <f t="shared" si="463"/>
        <v>3.7403876722645964E-3</v>
      </c>
      <c r="BO609" s="3">
        <f t="shared" si="464"/>
        <v>1.0006086939129117E-2</v>
      </c>
      <c r="BP609" s="3"/>
      <c r="BQ609" s="3">
        <f t="shared" si="465"/>
        <v>1.6645425078298094E-3</v>
      </c>
      <c r="BR609" s="3">
        <f t="shared" si="465"/>
        <v>1.8327536476102285E-2</v>
      </c>
      <c r="BS609" s="3">
        <f t="shared" si="466"/>
        <v>-6.1443652347284794E-3</v>
      </c>
      <c r="BT609" s="3"/>
      <c r="BU609" s="3">
        <f t="shared" si="467"/>
        <v>1.4549006991490859E-3</v>
      </c>
      <c r="BV609" s="3">
        <f t="shared" si="467"/>
        <v>3.3443065293389633E-2</v>
      </c>
      <c r="BW609" s="3">
        <f t="shared" si="468"/>
        <v>-4.030500848868146E-2</v>
      </c>
      <c r="BX609" s="3"/>
      <c r="BY609" s="3">
        <f t="shared" si="469"/>
        <v>1.3261585613721246E-3</v>
      </c>
      <c r="BZ609" s="3">
        <f t="shared" si="469"/>
        <v>-1.0396266953976302E-3</v>
      </c>
    </row>
    <row r="610" spans="1:78" s="2" customFormat="1" hidden="1">
      <c r="A610" s="11">
        <v>43430</v>
      </c>
      <c r="B610">
        <v>84.389999000000003</v>
      </c>
      <c r="C610">
        <f t="shared" si="447"/>
        <v>95.760002</v>
      </c>
      <c r="D610">
        <f t="shared" si="448"/>
        <v>83.529999000000004</v>
      </c>
      <c r="E610" s="10">
        <f t="shared" si="452"/>
        <v>5.4893164730247697E-2</v>
      </c>
      <c r="F610" s="10">
        <f t="shared" si="453"/>
        <v>4.4485055319900034E-3</v>
      </c>
      <c r="G610" s="33">
        <f t="shared" si="470"/>
        <v>0.86793714261202548</v>
      </c>
      <c r="H610" s="33">
        <f t="shared" si="471"/>
        <v>6.3303343492263478E-2</v>
      </c>
      <c r="I610" s="10">
        <f t="shared" si="454"/>
        <v>0.86793714261202548</v>
      </c>
      <c r="J610">
        <f t="shared" si="487"/>
        <v>0.61005908914934781</v>
      </c>
      <c r="K610">
        <f t="shared" si="445"/>
        <v>0.40663153616956704</v>
      </c>
      <c r="L610">
        <f t="shared" si="446"/>
        <v>5.8449164977856637E-4</v>
      </c>
      <c r="M610">
        <f t="shared" si="491"/>
        <v>3.231329755835965E-4</v>
      </c>
      <c r="N610">
        <f t="shared" si="455"/>
        <v>-2.3522280677547289E-4</v>
      </c>
      <c r="P610" s="2">
        <f t="shared" si="472"/>
        <v>1.999600000000612E-2</v>
      </c>
      <c r="Q610" s="2">
        <f t="shared" si="473"/>
        <v>1.999600000000612E-2</v>
      </c>
      <c r="R610" s="2">
        <f t="shared" si="474"/>
        <v>0</v>
      </c>
      <c r="S610" s="2">
        <f t="shared" si="494"/>
        <v>-0.42636350000000012</v>
      </c>
      <c r="T610" s="2">
        <f t="shared" si="495"/>
        <v>-0.46899985000000016</v>
      </c>
      <c r="U610" s="9">
        <f t="shared" si="456"/>
        <v>0.90909090909090906</v>
      </c>
      <c r="V610" s="9">
        <f t="shared" si="457"/>
        <v>47.61904761904762</v>
      </c>
      <c r="W610" s="9">
        <f t="shared" si="458"/>
        <v>0.47142857142857147</v>
      </c>
      <c r="X610" s="9">
        <f t="shared" si="496"/>
        <v>0</v>
      </c>
      <c r="Y610" s="9">
        <f t="shared" si="459"/>
        <v>0.9</v>
      </c>
      <c r="AA610" s="8">
        <f t="shared" si="460"/>
        <v>5.1812524377711444</v>
      </c>
      <c r="AD610" s="7">
        <f t="shared" si="475"/>
        <v>2.3697558493249524E-4</v>
      </c>
      <c r="AE610" s="6">
        <f t="shared" si="479"/>
        <v>2.0185018862330108E-3</v>
      </c>
      <c r="AF610" s="6">
        <f t="shared" si="449"/>
        <v>8.6805213855342493E-4</v>
      </c>
      <c r="AG610" s="6">
        <f t="shared" si="450"/>
        <v>-1.7889488006750005E-3</v>
      </c>
      <c r="AI610">
        <f t="shared" si="451"/>
        <v>5.0240781969176183E-9</v>
      </c>
      <c r="AL610" s="7">
        <f t="shared" si="480"/>
        <v>3.5553185559686953E-4</v>
      </c>
      <c r="AM610" s="6">
        <f t="shared" si="481"/>
        <v>-2.0194830097087333E-3</v>
      </c>
      <c r="AN610" s="6">
        <f t="shared" si="476"/>
        <v>8.025023495178273E-4</v>
      </c>
      <c r="AO610" s="6">
        <f t="shared" si="477"/>
        <v>2.405017362899122E-3</v>
      </c>
      <c r="AQ610">
        <f t="shared" si="478"/>
        <v>9.1231995518079603E-9</v>
      </c>
      <c r="AT610" s="7">
        <f t="shared" si="485"/>
        <v>-1.4002735038486779E-2</v>
      </c>
      <c r="AU610" s="6">
        <f t="shared" si="486"/>
        <v>-3.363896561931607E-2</v>
      </c>
      <c r="AV610" s="6">
        <f t="shared" si="482"/>
        <v>6.7066008123366618E-4</v>
      </c>
      <c r="AW610" s="6">
        <f t="shared" si="483"/>
        <v>2.0995577627487202E-2</v>
      </c>
      <c r="AY610">
        <f t="shared" si="484"/>
        <v>0.14806142581782047</v>
      </c>
      <c r="BB610" s="7">
        <f t="shared" si="492"/>
        <v>-4.063712187856524E-2</v>
      </c>
      <c r="BC610" s="6">
        <f t="shared" si="493"/>
        <v>-4.0576050530670836E-2</v>
      </c>
      <c r="BD610" s="6">
        <f t="shared" si="488"/>
        <v>5.9426572731969174E-4</v>
      </c>
      <c r="BE610" s="6">
        <f t="shared" si="489"/>
        <v>2.2772779768564441E-3</v>
      </c>
      <c r="BG610">
        <f t="shared" si="490"/>
        <v>1.7456891869055229E-3</v>
      </c>
      <c r="BJ610" s="4">
        <f t="shared" si="461"/>
        <v>84.389999000000003</v>
      </c>
      <c r="BK610" s="3">
        <f t="shared" si="462"/>
        <v>2.3697558493249524E-4</v>
      </c>
      <c r="BL610" s="3"/>
      <c r="BM610" s="3">
        <f t="shared" si="463"/>
        <v>8.6805213855342493E-4</v>
      </c>
      <c r="BN610" s="3">
        <f t="shared" si="463"/>
        <v>-1.7889488006750005E-3</v>
      </c>
      <c r="BO610" s="3">
        <f t="shared" si="464"/>
        <v>3.5553185559686953E-4</v>
      </c>
      <c r="BP610" s="3"/>
      <c r="BQ610" s="3">
        <f t="shared" si="465"/>
        <v>8.025023495178273E-4</v>
      </c>
      <c r="BR610" s="3">
        <f t="shared" si="465"/>
        <v>2.405017362899122E-3</v>
      </c>
      <c r="BS610" s="3">
        <f t="shared" si="466"/>
        <v>-1.4002735038486779E-2</v>
      </c>
      <c r="BT610" s="3"/>
      <c r="BU610" s="3">
        <f t="shared" si="467"/>
        <v>6.7066008123366618E-4</v>
      </c>
      <c r="BV610" s="3">
        <f t="shared" si="467"/>
        <v>2.0995577627487202E-2</v>
      </c>
      <c r="BW610" s="3">
        <f t="shared" si="468"/>
        <v>-4.063712187856524E-2</v>
      </c>
      <c r="BX610" s="3"/>
      <c r="BY610" s="3">
        <f t="shared" si="469"/>
        <v>5.9426572731969174E-4</v>
      </c>
      <c r="BZ610" s="3">
        <f t="shared" si="469"/>
        <v>2.2772779768564441E-3</v>
      </c>
    </row>
    <row r="611" spans="1:78" s="2" customFormat="1" hidden="1">
      <c r="A611" s="11">
        <v>43437</v>
      </c>
      <c r="B611">
        <v>85.809997999999993</v>
      </c>
      <c r="C611">
        <f t="shared" si="447"/>
        <v>95.760002</v>
      </c>
      <c r="D611">
        <f t="shared" si="448"/>
        <v>83.529999000000004</v>
      </c>
      <c r="E611" s="10">
        <f t="shared" si="452"/>
        <v>4.7646254619362324E-2</v>
      </c>
      <c r="F611" s="10">
        <f t="shared" si="453"/>
        <v>1.1695415642875358E-2</v>
      </c>
      <c r="G611" s="33">
        <f t="shared" si="470"/>
        <v>0.75335343286751966</v>
      </c>
      <c r="H611" s="33">
        <f t="shared" si="471"/>
        <v>0.16642868226231847</v>
      </c>
      <c r="I611" s="10">
        <f t="shared" si="454"/>
        <v>0.75335343286751966</v>
      </c>
      <c r="J611">
        <f t="shared" si="487"/>
        <v>0.6176360390167851</v>
      </c>
      <c r="K611">
        <f t="shared" si="445"/>
        <v>0.41381852088764443</v>
      </c>
      <c r="L611">
        <f t="shared" si="446"/>
        <v>6.6908582147497044E-4</v>
      </c>
      <c r="M611">
        <f t="shared" si="491"/>
        <v>3.6505883757565865E-4</v>
      </c>
      <c r="N611">
        <f t="shared" si="455"/>
        <v>-2.736242855093806E-4</v>
      </c>
      <c r="P611" s="2">
        <f t="shared" si="472"/>
        <v>1.41999899999999</v>
      </c>
      <c r="Q611" s="2">
        <f t="shared" si="473"/>
        <v>1.41999899999999</v>
      </c>
      <c r="R611" s="2">
        <f t="shared" si="474"/>
        <v>0</v>
      </c>
      <c r="S611" s="2">
        <f t="shared" si="494"/>
        <v>-0.42636350000000012</v>
      </c>
      <c r="T611" s="2">
        <f t="shared" si="495"/>
        <v>-0.41199989999999997</v>
      </c>
      <c r="U611" s="9">
        <f t="shared" si="456"/>
        <v>1.0348631152580381</v>
      </c>
      <c r="V611" s="9">
        <f t="shared" si="457"/>
        <v>50.856645220914956</v>
      </c>
      <c r="W611" s="9">
        <f t="shared" si="458"/>
        <v>0.44229019301176542</v>
      </c>
      <c r="X611" s="9">
        <f t="shared" si="496"/>
        <v>0.53607201962009354</v>
      </c>
      <c r="Y611" s="9">
        <f t="shared" si="459"/>
        <v>0.89517535182341923</v>
      </c>
      <c r="AA611" s="8">
        <f t="shared" si="460"/>
        <v>5.154827959566461</v>
      </c>
      <c r="AD611" s="7">
        <f t="shared" si="475"/>
        <v>1.6686627191592376E-2</v>
      </c>
      <c r="AE611" s="6">
        <f t="shared" si="479"/>
        <v>8.4618013882624358E-3</v>
      </c>
      <c r="AF611" s="6">
        <f t="shared" si="449"/>
        <v>4.1334937924223545E-3</v>
      </c>
      <c r="AG611" s="6">
        <f t="shared" si="450"/>
        <v>8.2679811386551366E-3</v>
      </c>
      <c r="AI611">
        <f t="shared" si="451"/>
        <v>1.0731477568156528E-7</v>
      </c>
      <c r="AL611" s="7">
        <f t="shared" si="480"/>
        <v>2.0723630964058468E-2</v>
      </c>
      <c r="AM611" s="6">
        <f t="shared" si="481"/>
        <v>4.4619774089764723E-3</v>
      </c>
      <c r="AN611" s="6">
        <f t="shared" si="476"/>
        <v>4.0084048135979157E-3</v>
      </c>
      <c r="AO611" s="6">
        <f t="shared" si="477"/>
        <v>1.6240847969796121E-2</v>
      </c>
      <c r="AQ611">
        <f t="shared" si="478"/>
        <v>4.1603334823033247E-7</v>
      </c>
      <c r="AT611" s="7">
        <f t="shared" si="485"/>
        <v>1.1839948336507122E-2</v>
      </c>
      <c r="AU611" s="6">
        <f t="shared" si="486"/>
        <v>-2.6170148595148789E-2</v>
      </c>
      <c r="AV611" s="6">
        <f t="shared" si="482"/>
        <v>3.6226344009368623E-3</v>
      </c>
      <c r="AW611" s="6">
        <f t="shared" si="483"/>
        <v>3.8614164927138428E-2</v>
      </c>
      <c r="AY611">
        <f t="shared" si="484"/>
        <v>0.50081758178549296</v>
      </c>
      <c r="BB611" s="7">
        <f t="shared" si="492"/>
        <v>-1.6183465260596837E-2</v>
      </c>
      <c r="BC611" s="6">
        <f t="shared" si="493"/>
        <v>-4.1216573425829739E-2</v>
      </c>
      <c r="BD611" s="6">
        <f t="shared" si="488"/>
        <v>3.2792397059755113E-3</v>
      </c>
      <c r="BE611" s="6">
        <f t="shared" si="489"/>
        <v>2.6731651354995521E-2</v>
      </c>
      <c r="BG611">
        <f t="shared" si="490"/>
        <v>0.24053950114522901</v>
      </c>
      <c r="BJ611" s="4">
        <f t="shared" si="461"/>
        <v>85.809997999999993</v>
      </c>
      <c r="BK611" s="3">
        <f t="shared" si="462"/>
        <v>1.6686627191592376E-2</v>
      </c>
      <c r="BL611" s="3"/>
      <c r="BM611" s="3">
        <f t="shared" si="463"/>
        <v>4.1334937924223545E-3</v>
      </c>
      <c r="BN611" s="3">
        <f t="shared" si="463"/>
        <v>8.2679811386551366E-3</v>
      </c>
      <c r="BO611" s="3">
        <f t="shared" si="464"/>
        <v>2.0723630964058468E-2</v>
      </c>
      <c r="BP611" s="3"/>
      <c r="BQ611" s="3">
        <f t="shared" si="465"/>
        <v>4.0084048135979157E-3</v>
      </c>
      <c r="BR611" s="3">
        <f t="shared" si="465"/>
        <v>1.6240847969796121E-2</v>
      </c>
      <c r="BS611" s="3">
        <f t="shared" si="466"/>
        <v>1.1839948336507122E-2</v>
      </c>
      <c r="BT611" s="3"/>
      <c r="BU611" s="3">
        <f t="shared" si="467"/>
        <v>3.6226344009368623E-3</v>
      </c>
      <c r="BV611" s="3">
        <f t="shared" si="467"/>
        <v>3.8614164927138428E-2</v>
      </c>
      <c r="BW611" s="3">
        <f t="shared" si="468"/>
        <v>-1.6183465260596837E-2</v>
      </c>
      <c r="BX611" s="3"/>
      <c r="BY611" s="3">
        <f t="shared" si="469"/>
        <v>3.2792397059755113E-3</v>
      </c>
      <c r="BZ611" s="3">
        <f t="shared" si="469"/>
        <v>2.6731651354995521E-2</v>
      </c>
    </row>
    <row r="612" spans="1:78" s="2" customFormat="1" hidden="1">
      <c r="A612" s="11">
        <v>43444</v>
      </c>
      <c r="B612">
        <v>86.349997999999999</v>
      </c>
      <c r="C612">
        <f t="shared" si="447"/>
        <v>95.760002</v>
      </c>
      <c r="D612">
        <f t="shared" si="448"/>
        <v>83.529999000000004</v>
      </c>
      <c r="E612" s="10">
        <f t="shared" si="452"/>
        <v>4.4921814624288736E-2</v>
      </c>
      <c r="F612" s="10">
        <f t="shared" si="453"/>
        <v>1.4419855637948927E-2</v>
      </c>
      <c r="G612" s="33">
        <f t="shared" si="470"/>
        <v>0.71027625420306728</v>
      </c>
      <c r="H612" s="33">
        <f t="shared" si="471"/>
        <v>0.20519814306032527</v>
      </c>
      <c r="I612" s="10">
        <f t="shared" si="454"/>
        <v>0.71027625420306728</v>
      </c>
      <c r="J612">
        <f t="shared" si="487"/>
        <v>0.62345550659244275</v>
      </c>
      <c r="K612">
        <f t="shared" si="445"/>
        <v>0.42104032762121013</v>
      </c>
      <c r="L612">
        <f t="shared" si="446"/>
        <v>7.5118947101002252E-4</v>
      </c>
      <c r="M612">
        <f t="shared" si="491"/>
        <v>4.1422469444403058E-4</v>
      </c>
      <c r="N612">
        <f t="shared" si="455"/>
        <v>-3.0326829890939277E-4</v>
      </c>
      <c r="P612" s="2">
        <f t="shared" si="472"/>
        <v>0.54000000000000625</v>
      </c>
      <c r="Q612" s="2">
        <f t="shared" si="473"/>
        <v>0.54000000000000625</v>
      </c>
      <c r="R612" s="2">
        <f t="shared" si="474"/>
        <v>0</v>
      </c>
      <c r="S612" s="2">
        <f t="shared" si="494"/>
        <v>-0.42636350000000012</v>
      </c>
      <c r="T612" s="2">
        <f t="shared" si="495"/>
        <v>-0.40649985000000016</v>
      </c>
      <c r="U612" s="9">
        <f t="shared" si="456"/>
        <v>1.0488650856820734</v>
      </c>
      <c r="V612" s="9">
        <f t="shared" si="457"/>
        <v>51.192491541379503</v>
      </c>
      <c r="W612" s="9">
        <f t="shared" si="458"/>
        <v>0.43926757612758449</v>
      </c>
      <c r="X612" s="9">
        <f t="shared" si="496"/>
        <v>0.59168047917342637</v>
      </c>
      <c r="Y612" s="9">
        <f t="shared" si="459"/>
        <v>0.89467487568743931</v>
      </c>
      <c r="AA612" s="8">
        <f t="shared" si="460"/>
        <v>5.1570946901085577</v>
      </c>
      <c r="AD612" s="7">
        <f t="shared" si="475"/>
        <v>6.2732549194131036E-3</v>
      </c>
      <c r="AE612" s="6">
        <f t="shared" si="479"/>
        <v>1.147994105550274E-2</v>
      </c>
      <c r="AF612" s="6">
        <f t="shared" si="449"/>
        <v>2.5965395120650463E-3</v>
      </c>
      <c r="AG612" s="6">
        <f t="shared" si="450"/>
        <v>-5.2117342062126537E-3</v>
      </c>
      <c r="AI612">
        <f t="shared" si="451"/>
        <v>4.264077462512879E-8</v>
      </c>
      <c r="AL612" s="7">
        <f t="shared" si="480"/>
        <v>2.3196857695938211E-2</v>
      </c>
      <c r="AM612" s="6">
        <f t="shared" si="481"/>
        <v>1.3570526863680666E-2</v>
      </c>
      <c r="AN612" s="6">
        <f t="shared" si="476"/>
        <v>2.6059553921534756E-3</v>
      </c>
      <c r="AO612" s="6">
        <f t="shared" si="477"/>
        <v>9.6399345242470236E-3</v>
      </c>
      <c r="AQ612">
        <f t="shared" si="478"/>
        <v>1.4657466503433705E-7</v>
      </c>
      <c r="AT612" s="7">
        <f t="shared" si="485"/>
        <v>1.3759545760593026E-2</v>
      </c>
      <c r="AU612" s="6">
        <f t="shared" si="486"/>
        <v>-1.8618461135625066E-2</v>
      </c>
      <c r="AV612" s="6">
        <f t="shared" si="482"/>
        <v>2.2495252665765499E-3</v>
      </c>
      <c r="AW612" s="6">
        <f t="shared" si="483"/>
        <v>3.2835031214204648E-2</v>
      </c>
      <c r="AY612">
        <f t="shared" si="484"/>
        <v>0.36212719400696236</v>
      </c>
      <c r="BB612" s="7">
        <f t="shared" si="492"/>
        <v>-1.2429691761664171E-2</v>
      </c>
      <c r="BC612" s="6">
        <f t="shared" si="493"/>
        <v>-4.0083099284768393E-2</v>
      </c>
      <c r="BD612" s="6">
        <f t="shared" si="488"/>
        <v>2.0643565050193101E-3</v>
      </c>
      <c r="BE612" s="6">
        <f t="shared" si="489"/>
        <v>2.9215910586162866E-2</v>
      </c>
      <c r="BG612">
        <f t="shared" si="490"/>
        <v>0.28732517699377613</v>
      </c>
      <c r="BJ612" s="4">
        <f t="shared" si="461"/>
        <v>86.349997999999999</v>
      </c>
      <c r="BK612" s="3">
        <f t="shared" si="462"/>
        <v>6.2732549194131036E-3</v>
      </c>
      <c r="BL612" s="3"/>
      <c r="BM612" s="3">
        <f t="shared" si="463"/>
        <v>2.5965395120650463E-3</v>
      </c>
      <c r="BN612" s="3">
        <f t="shared" si="463"/>
        <v>-5.2117342062126537E-3</v>
      </c>
      <c r="BO612" s="3">
        <f t="shared" si="464"/>
        <v>2.3196857695938211E-2</v>
      </c>
      <c r="BP612" s="3"/>
      <c r="BQ612" s="3">
        <f t="shared" si="465"/>
        <v>2.6059553921534756E-3</v>
      </c>
      <c r="BR612" s="3">
        <f t="shared" si="465"/>
        <v>9.6399345242470236E-3</v>
      </c>
      <c r="BS612" s="3">
        <f t="shared" si="466"/>
        <v>1.3759545760593026E-2</v>
      </c>
      <c r="BT612" s="3"/>
      <c r="BU612" s="3">
        <f t="shared" si="467"/>
        <v>2.2495252665765499E-3</v>
      </c>
      <c r="BV612" s="3">
        <f t="shared" si="467"/>
        <v>3.2835031214204648E-2</v>
      </c>
      <c r="BW612" s="3">
        <f t="shared" si="468"/>
        <v>-1.2429691761664171E-2</v>
      </c>
      <c r="BX612" s="3"/>
      <c r="BY612" s="3">
        <f t="shared" si="469"/>
        <v>2.0643565050193101E-3</v>
      </c>
      <c r="BZ612" s="3">
        <f t="shared" si="469"/>
        <v>2.9215910586162866E-2</v>
      </c>
    </row>
    <row r="613" spans="1:78" s="2" customFormat="1" hidden="1">
      <c r="A613" s="11">
        <v>43451</v>
      </c>
      <c r="B613">
        <v>87.190002000000007</v>
      </c>
      <c r="C613">
        <f t="shared" si="447"/>
        <v>95.760002</v>
      </c>
      <c r="D613">
        <f t="shared" si="448"/>
        <v>83.529999000000004</v>
      </c>
      <c r="E613" s="10">
        <f t="shared" si="452"/>
        <v>4.0717458843278181E-2</v>
      </c>
      <c r="F613" s="10">
        <f t="shared" si="453"/>
        <v>1.8624211418959515E-2</v>
      </c>
      <c r="G613" s="33">
        <f t="shared" si="470"/>
        <v>0.64379955239462006</v>
      </c>
      <c r="H613" s="33">
        <f t="shared" si="471"/>
        <v>0.26502717468792825</v>
      </c>
      <c r="I613" s="10">
        <f t="shared" si="454"/>
        <v>0.64379955239462006</v>
      </c>
      <c r="J613">
        <f t="shared" si="487"/>
        <v>0.61093918377149847</v>
      </c>
      <c r="K613">
        <f t="shared" si="445"/>
        <v>0.42808467628594488</v>
      </c>
      <c r="L613">
        <f t="shared" si="446"/>
        <v>8.2591749318572502E-4</v>
      </c>
      <c r="M613">
        <f t="shared" si="491"/>
        <v>4.697268717477577E-4</v>
      </c>
      <c r="N613">
        <f t="shared" si="455"/>
        <v>-3.2057155929417062E-4</v>
      </c>
      <c r="P613" s="2">
        <f t="shared" si="472"/>
        <v>0.84000400000000752</v>
      </c>
      <c r="Q613" s="2">
        <f t="shared" si="473"/>
        <v>0.84000400000000752</v>
      </c>
      <c r="R613" s="2">
        <f t="shared" si="474"/>
        <v>0</v>
      </c>
      <c r="S613" s="2">
        <f t="shared" si="494"/>
        <v>-0.37454536363636365</v>
      </c>
      <c r="T613" s="2">
        <f t="shared" si="495"/>
        <v>-0.39450000000000002</v>
      </c>
      <c r="U613" s="9">
        <f t="shared" si="456"/>
        <v>0.94941790528862768</v>
      </c>
      <c r="V613" s="9">
        <f t="shared" si="457"/>
        <v>48.702635936241613</v>
      </c>
      <c r="W613" s="9">
        <f t="shared" si="458"/>
        <v>0.46167627657382548</v>
      </c>
      <c r="X613" s="9">
        <f t="shared" si="496"/>
        <v>0.17941741039710729</v>
      </c>
      <c r="Y613" s="9">
        <f t="shared" si="459"/>
        <v>0.898385243306426</v>
      </c>
      <c r="AA613" s="8">
        <f t="shared" si="460"/>
        <v>5.170680132092456</v>
      </c>
      <c r="AD613" s="7">
        <f t="shared" si="475"/>
        <v>9.6808869469983388E-3</v>
      </c>
      <c r="AE613" s="6">
        <f t="shared" si="479"/>
        <v>7.9770709332057203E-3</v>
      </c>
      <c r="AF613" s="6">
        <f t="shared" si="449"/>
        <v>8.3619269580230058E-4</v>
      </c>
      <c r="AG613" s="6">
        <f t="shared" si="450"/>
        <v>1.6828018496407807E-3</v>
      </c>
      <c r="AI613">
        <f t="shared" si="451"/>
        <v>4.4455605418436934E-9</v>
      </c>
      <c r="AL613" s="7">
        <f t="shared" si="480"/>
        <v>3.2640769058004032E-2</v>
      </c>
      <c r="AM613" s="6">
        <f t="shared" si="481"/>
        <v>1.9229197393399396E-2</v>
      </c>
      <c r="AN613" s="6">
        <f t="shared" si="476"/>
        <v>8.5364987288471747E-4</v>
      </c>
      <c r="AO613" s="6">
        <f t="shared" si="477"/>
        <v>1.3450808693728489E-2</v>
      </c>
      <c r="AQ613">
        <f t="shared" si="478"/>
        <v>2.8536948661716388E-7</v>
      </c>
      <c r="AT613" s="7">
        <f t="shared" si="485"/>
        <v>4.2883831582065678E-2</v>
      </c>
      <c r="AU613" s="6">
        <f t="shared" si="486"/>
        <v>-9.3995201186998084E-3</v>
      </c>
      <c r="AV613" s="6">
        <f t="shared" si="482"/>
        <v>7.3845825489577701E-4</v>
      </c>
      <c r="AW613" s="6">
        <f t="shared" si="483"/>
        <v>5.2473407826084353E-2</v>
      </c>
      <c r="AY613">
        <f t="shared" si="484"/>
        <v>0.92483618225372444</v>
      </c>
      <c r="BB613" s="7">
        <f t="shared" si="492"/>
        <v>2.6733379408207976E-2</v>
      </c>
      <c r="BC613" s="6">
        <f t="shared" si="493"/>
        <v>-3.5580057852630471E-2</v>
      </c>
      <c r="BD613" s="6">
        <f t="shared" si="488"/>
        <v>6.3450968070643003E-4</v>
      </c>
      <c r="BE613" s="6">
        <f t="shared" si="489"/>
        <v>6.3796567252120073E-2</v>
      </c>
      <c r="BG613">
        <f t="shared" si="490"/>
        <v>1.3700280259091138</v>
      </c>
      <c r="BJ613" s="4">
        <f t="shared" si="461"/>
        <v>87.190002000000007</v>
      </c>
      <c r="BK613" s="3">
        <f t="shared" si="462"/>
        <v>9.6808869469983388E-3</v>
      </c>
      <c r="BL613" s="3"/>
      <c r="BM613" s="3">
        <f t="shared" si="463"/>
        <v>8.3619269580230058E-4</v>
      </c>
      <c r="BN613" s="3">
        <f t="shared" si="463"/>
        <v>1.6828018496407807E-3</v>
      </c>
      <c r="BO613" s="3">
        <f t="shared" si="464"/>
        <v>3.2640769058004032E-2</v>
      </c>
      <c r="BP613" s="3"/>
      <c r="BQ613" s="3">
        <f t="shared" si="465"/>
        <v>8.5364987288471747E-4</v>
      </c>
      <c r="BR613" s="3">
        <f t="shared" si="465"/>
        <v>1.3450808693728489E-2</v>
      </c>
      <c r="BS613" s="3">
        <f t="shared" si="466"/>
        <v>4.2883831582065678E-2</v>
      </c>
      <c r="BT613" s="3"/>
      <c r="BU613" s="3">
        <f t="shared" si="467"/>
        <v>7.3845825489577701E-4</v>
      </c>
      <c r="BV613" s="3">
        <f t="shared" si="467"/>
        <v>5.2473407826084353E-2</v>
      </c>
      <c r="BW613" s="3">
        <f t="shared" si="468"/>
        <v>2.6733379408207976E-2</v>
      </c>
      <c r="BX613" s="3"/>
      <c r="BY613" s="3">
        <f t="shared" si="469"/>
        <v>6.3450968070643003E-4</v>
      </c>
      <c r="BZ613" s="3">
        <f t="shared" si="469"/>
        <v>6.3796567252120073E-2</v>
      </c>
    </row>
    <row r="614" spans="1:78" s="2" customFormat="1" hidden="1">
      <c r="A614" s="11">
        <v>43458</v>
      </c>
      <c r="B614">
        <v>86.919998000000007</v>
      </c>
      <c r="C614">
        <f t="shared" si="447"/>
        <v>95.760002</v>
      </c>
      <c r="D614">
        <f t="shared" si="448"/>
        <v>83.529999000000004</v>
      </c>
      <c r="E614" s="10">
        <f t="shared" si="452"/>
        <v>4.2064438813315307E-2</v>
      </c>
      <c r="F614" s="10">
        <f t="shared" si="453"/>
        <v>1.7277231448922327E-2</v>
      </c>
      <c r="G614" s="33">
        <f t="shared" si="470"/>
        <v>0.66509717573433347</v>
      </c>
      <c r="H614" s="33">
        <f t="shared" si="471"/>
        <v>0.24585931368218533</v>
      </c>
      <c r="I614" s="10">
        <f t="shared" si="454"/>
        <v>0.66509717573433347</v>
      </c>
      <c r="J614">
        <f t="shared" si="487"/>
        <v>0.6036651380268393</v>
      </c>
      <c r="K614">
        <f t="shared" si="445"/>
        <v>0.43492606481225354</v>
      </c>
      <c r="L614">
        <f t="shared" si="446"/>
        <v>8.8811456258415273E-4</v>
      </c>
      <c r="M614">
        <f t="shared" si="491"/>
        <v>5.2996032265361715E-4</v>
      </c>
      <c r="N614">
        <f t="shared" si="455"/>
        <v>-3.2233881593748205E-4</v>
      </c>
      <c r="P614" s="2">
        <f t="shared" si="472"/>
        <v>-0.27000400000000013</v>
      </c>
      <c r="Q614" s="2">
        <f t="shared" si="473"/>
        <v>0</v>
      </c>
      <c r="R614" s="2">
        <f t="shared" si="474"/>
        <v>-0.27000400000000013</v>
      </c>
      <c r="S614" s="2">
        <f t="shared" si="494"/>
        <v>-0.38181822727272741</v>
      </c>
      <c r="T614" s="2">
        <f t="shared" si="495"/>
        <v>-0.40800020000000004</v>
      </c>
      <c r="U614" s="9">
        <f t="shared" si="456"/>
        <v>0.93582852967407215</v>
      </c>
      <c r="V614" s="9">
        <f t="shared" si="457"/>
        <v>48.34253216795156</v>
      </c>
      <c r="W614" s="9">
        <f t="shared" si="458"/>
        <v>0.46491721048843593</v>
      </c>
      <c r="X614" s="9">
        <f t="shared" si="496"/>
        <v>0.11979247299638929</v>
      </c>
      <c r="Y614" s="9">
        <f t="shared" si="459"/>
        <v>0.89892186774303251</v>
      </c>
      <c r="AA614" s="8">
        <f t="shared" si="460"/>
        <v>5.1671818774423706</v>
      </c>
      <c r="AD614" s="7">
        <f t="shared" si="475"/>
        <v>-3.1015359995692346E-3</v>
      </c>
      <c r="AE614" s="6">
        <f t="shared" si="479"/>
        <v>3.2896754737145521E-3</v>
      </c>
      <c r="AF614" s="6">
        <f t="shared" si="449"/>
        <v>3.1977692065744789E-3</v>
      </c>
      <c r="AG614" s="6">
        <f t="shared" si="450"/>
        <v>-6.3889858236150388E-3</v>
      </c>
      <c r="AI614">
        <f t="shared" si="451"/>
        <v>6.4080282345924556E-8</v>
      </c>
      <c r="AL614" s="7">
        <f t="shared" si="480"/>
        <v>1.2852605866842236E-2</v>
      </c>
      <c r="AM614" s="6">
        <f t="shared" si="481"/>
        <v>2.2353465896210737E-2</v>
      </c>
      <c r="AN614" s="6">
        <f t="shared" si="476"/>
        <v>3.1519017651194603E-3</v>
      </c>
      <c r="AO614" s="6">
        <f t="shared" si="477"/>
        <v>-9.5544317264435186E-3</v>
      </c>
      <c r="AQ614">
        <f t="shared" si="478"/>
        <v>1.4398606563922787E-7</v>
      </c>
      <c r="AT614" s="7">
        <f t="shared" si="485"/>
        <v>2.9894764914031681E-2</v>
      </c>
      <c r="AU614" s="6">
        <f t="shared" si="486"/>
        <v>6.9734854588252189E-4</v>
      </c>
      <c r="AV614" s="6">
        <f t="shared" si="482"/>
        <v>2.9809659218607695E-3</v>
      </c>
      <c r="AW614" s="6">
        <f t="shared" si="483"/>
        <v>2.9188978094587696E-2</v>
      </c>
      <c r="AY614">
        <f t="shared" si="484"/>
        <v>0.28616996720252907</v>
      </c>
      <c r="BB614" s="7">
        <f t="shared" si="492"/>
        <v>1.5536498019947945E-2</v>
      </c>
      <c r="BC614" s="6">
        <f t="shared" si="493"/>
        <v>-3.0617322826811209E-2</v>
      </c>
      <c r="BD614" s="6">
        <f t="shared" si="488"/>
        <v>2.5749162303298481E-3</v>
      </c>
      <c r="BE614" s="6">
        <f t="shared" si="489"/>
        <v>4.7304557209803658E-2</v>
      </c>
      <c r="BG614">
        <f t="shared" si="490"/>
        <v>0.75325286603864161</v>
      </c>
      <c r="BJ614" s="4">
        <f t="shared" si="461"/>
        <v>86.919998000000007</v>
      </c>
      <c r="BK614" s="3">
        <f t="shared" si="462"/>
        <v>-3.1015359995692346E-3</v>
      </c>
      <c r="BL614" s="3"/>
      <c r="BM614" s="3">
        <f t="shared" si="463"/>
        <v>3.1977692065744789E-3</v>
      </c>
      <c r="BN614" s="3">
        <f t="shared" si="463"/>
        <v>-6.3889858236150388E-3</v>
      </c>
      <c r="BO614" s="3">
        <f t="shared" si="464"/>
        <v>1.2852605866842236E-2</v>
      </c>
      <c r="BP614" s="3"/>
      <c r="BQ614" s="3">
        <f t="shared" si="465"/>
        <v>3.1519017651194603E-3</v>
      </c>
      <c r="BR614" s="3">
        <f t="shared" si="465"/>
        <v>-9.5544317264435186E-3</v>
      </c>
      <c r="BS614" s="3">
        <f t="shared" si="466"/>
        <v>2.9894764914031681E-2</v>
      </c>
      <c r="BT614" s="3"/>
      <c r="BU614" s="3">
        <f t="shared" si="467"/>
        <v>2.9809659218607695E-3</v>
      </c>
      <c r="BV614" s="3">
        <f t="shared" si="467"/>
        <v>2.9188978094587696E-2</v>
      </c>
      <c r="BW614" s="3">
        <f t="shared" si="468"/>
        <v>1.5536498019947945E-2</v>
      </c>
      <c r="BX614" s="3"/>
      <c r="BY614" s="3">
        <f t="shared" si="469"/>
        <v>2.5749162303298481E-3</v>
      </c>
      <c r="BZ614" s="3">
        <f t="shared" si="469"/>
        <v>4.7304557209803658E-2</v>
      </c>
    </row>
    <row r="615" spans="1:78" s="2" customFormat="1" hidden="1">
      <c r="A615" s="11">
        <v>43465</v>
      </c>
      <c r="B615">
        <v>87.739998</v>
      </c>
      <c r="C615">
        <f t="shared" si="447"/>
        <v>95.760002</v>
      </c>
      <c r="D615">
        <f t="shared" si="448"/>
        <v>83.529999000000004</v>
      </c>
      <c r="E615" s="10">
        <f t="shared" si="452"/>
        <v>3.7986526299483736E-2</v>
      </c>
      <c r="F615" s="10">
        <f t="shared" si="453"/>
        <v>2.1355143962753939E-2</v>
      </c>
      <c r="G615" s="33">
        <f t="shared" si="470"/>
        <v>0.60061971752128018</v>
      </c>
      <c r="H615" s="33">
        <f t="shared" si="471"/>
        <v>0.30388902607393392</v>
      </c>
      <c r="I615" s="10">
        <f t="shared" si="454"/>
        <v>0.60061971752128018</v>
      </c>
      <c r="J615">
        <f t="shared" si="487"/>
        <v>0.58770812049890231</v>
      </c>
      <c r="K615">
        <f t="shared" si="445"/>
        <v>0.4415256271794597</v>
      </c>
      <c r="L615">
        <f t="shared" si="446"/>
        <v>9.3361630606270043E-4</v>
      </c>
      <c r="M615">
        <f t="shared" si="491"/>
        <v>5.9278905292717353E-4</v>
      </c>
      <c r="N615">
        <f t="shared" si="455"/>
        <v>-3.0674452782197424E-4</v>
      </c>
      <c r="P615" s="2">
        <f t="shared" si="472"/>
        <v>0.81999999999999318</v>
      </c>
      <c r="Q615" s="2">
        <f t="shared" si="473"/>
        <v>0.81999999999999318</v>
      </c>
      <c r="R615" s="2">
        <f t="shared" si="474"/>
        <v>0</v>
      </c>
      <c r="S615" s="2">
        <f t="shared" si="494"/>
        <v>-0.37090927272727275</v>
      </c>
      <c r="T615" s="2">
        <f t="shared" si="495"/>
        <v>-0.40800020000000004</v>
      </c>
      <c r="U615" s="9">
        <f t="shared" si="456"/>
        <v>0.90909090909090906</v>
      </c>
      <c r="V615" s="9">
        <f t="shared" si="457"/>
        <v>47.61904761904762</v>
      </c>
      <c r="W615" s="9">
        <f t="shared" si="458"/>
        <v>0.47142857142857147</v>
      </c>
      <c r="X615" s="9">
        <f t="shared" si="496"/>
        <v>0</v>
      </c>
      <c r="Y615" s="9">
        <f t="shared" si="459"/>
        <v>0.9</v>
      </c>
      <c r="AA615" s="8">
        <f t="shared" si="460"/>
        <v>5.1588299473996519</v>
      </c>
      <c r="AD615" s="7">
        <f t="shared" si="475"/>
        <v>9.3897405648825649E-3</v>
      </c>
      <c r="AE615" s="6">
        <f t="shared" si="479"/>
        <v>3.1441022826566652E-3</v>
      </c>
      <c r="AF615" s="6">
        <f t="shared" si="449"/>
        <v>3.1278748547667397E-3</v>
      </c>
      <c r="AG615" s="6">
        <f t="shared" si="450"/>
        <v>6.2507202249433673E-3</v>
      </c>
      <c r="AI615">
        <f t="shared" si="451"/>
        <v>6.1336739922317204E-8</v>
      </c>
      <c r="AL615" s="7">
        <f t="shared" si="480"/>
        <v>1.5969091512311753E-2</v>
      </c>
      <c r="AM615" s="6">
        <f t="shared" si="481"/>
        <v>2.1164831033274059E-2</v>
      </c>
      <c r="AN615" s="6">
        <f t="shared" si="476"/>
        <v>3.1167631373822027E-3</v>
      </c>
      <c r="AO615" s="6">
        <f t="shared" si="477"/>
        <v>-5.2028610553866601E-3</v>
      </c>
      <c r="AQ615">
        <f t="shared" si="478"/>
        <v>4.269678732122901E-8</v>
      </c>
      <c r="AT615" s="7">
        <f t="shared" si="485"/>
        <v>4.2965977395783311E-2</v>
      </c>
      <c r="AU615" s="6">
        <f t="shared" si="486"/>
        <v>1.0221298758828717E-2</v>
      </c>
      <c r="AV615" s="6">
        <f t="shared" si="482"/>
        <v>3.0262865914237858E-3</v>
      </c>
      <c r="AW615" s="6">
        <f t="shared" si="483"/>
        <v>3.2689045749983429E-2</v>
      </c>
      <c r="AY615">
        <f t="shared" si="484"/>
        <v>0.35891429703319205</v>
      </c>
      <c r="BB615" s="7">
        <f t="shared" si="492"/>
        <v>3.4082294768231831E-2</v>
      </c>
      <c r="BC615" s="6">
        <f t="shared" si="493"/>
        <v>-2.4887114872870642E-2</v>
      </c>
      <c r="BD615" s="6">
        <f t="shared" si="488"/>
        <v>2.7209785126622436E-3</v>
      </c>
      <c r="BE615" s="6">
        <f t="shared" si="489"/>
        <v>5.9563629500702833E-2</v>
      </c>
      <c r="BG615">
        <f t="shared" si="490"/>
        <v>1.1942551879483867</v>
      </c>
      <c r="BJ615" s="4">
        <f t="shared" si="461"/>
        <v>87.739998</v>
      </c>
      <c r="BK615" s="3">
        <f t="shared" si="462"/>
        <v>9.3897405648825649E-3</v>
      </c>
      <c r="BL615" s="3"/>
      <c r="BM615" s="3">
        <f t="shared" si="463"/>
        <v>3.1278748547667397E-3</v>
      </c>
      <c r="BN615" s="3">
        <f t="shared" si="463"/>
        <v>6.2507202249433673E-3</v>
      </c>
      <c r="BO615" s="3">
        <f t="shared" si="464"/>
        <v>1.5969091512311753E-2</v>
      </c>
      <c r="BP615" s="3"/>
      <c r="BQ615" s="3">
        <f t="shared" si="465"/>
        <v>3.1167631373822027E-3</v>
      </c>
      <c r="BR615" s="3">
        <f t="shared" si="465"/>
        <v>-5.2028610553866601E-3</v>
      </c>
      <c r="BS615" s="3">
        <f t="shared" si="466"/>
        <v>4.2965977395783311E-2</v>
      </c>
      <c r="BT615" s="3"/>
      <c r="BU615" s="3">
        <f t="shared" si="467"/>
        <v>3.0262865914237858E-3</v>
      </c>
      <c r="BV615" s="3">
        <f t="shared" si="467"/>
        <v>3.2689045749983429E-2</v>
      </c>
      <c r="BW615" s="3">
        <f t="shared" si="468"/>
        <v>3.4082294768231831E-2</v>
      </c>
      <c r="BX615" s="3"/>
      <c r="BY615" s="3">
        <f t="shared" si="469"/>
        <v>2.7209785126622436E-3</v>
      </c>
      <c r="BZ615" s="3">
        <f t="shared" si="469"/>
        <v>5.9563629500702833E-2</v>
      </c>
    </row>
    <row r="616" spans="1:78" s="2" customFormat="1" hidden="1">
      <c r="A616" s="11">
        <v>43472</v>
      </c>
      <c r="B616">
        <v>87.519997000000004</v>
      </c>
      <c r="C616">
        <f t="shared" si="447"/>
        <v>95.760002</v>
      </c>
      <c r="D616">
        <f t="shared" si="448"/>
        <v>83.529999000000004</v>
      </c>
      <c r="E616" s="10">
        <f t="shared" si="452"/>
        <v>3.9076852366170589E-2</v>
      </c>
      <c r="F616" s="10">
        <f t="shared" si="453"/>
        <v>2.0264817896067041E-2</v>
      </c>
      <c r="G616" s="33">
        <f t="shared" si="470"/>
        <v>0.61785928633619558</v>
      </c>
      <c r="H616" s="33">
        <f t="shared" si="471"/>
        <v>0.28837341414050932</v>
      </c>
      <c r="I616" s="10">
        <f t="shared" si="454"/>
        <v>0.61785928633619558</v>
      </c>
      <c r="J616">
        <f t="shared" si="487"/>
        <v>0.57496487058926826</v>
      </c>
      <c r="K616">
        <f t="shared" si="445"/>
        <v>0.44776874682243484</v>
      </c>
      <c r="L616">
        <f t="shared" si="446"/>
        <v>9.5994128864475032E-4</v>
      </c>
      <c r="M616">
        <f t="shared" si="491"/>
        <v>6.5558114038112136E-4</v>
      </c>
      <c r="N616">
        <f t="shared" si="455"/>
        <v>-2.7392413343726605E-4</v>
      </c>
      <c r="P616" s="2">
        <f t="shared" si="472"/>
        <v>-0.22000099999999634</v>
      </c>
      <c r="Q616" s="2">
        <f t="shared" si="473"/>
        <v>0</v>
      </c>
      <c r="R616" s="2">
        <f t="shared" si="474"/>
        <v>-0.22000099999999634</v>
      </c>
      <c r="S616" s="2">
        <f t="shared" si="494"/>
        <v>-0.38090931818181806</v>
      </c>
      <c r="T616" s="2">
        <f t="shared" si="495"/>
        <v>-0.41900024999999985</v>
      </c>
      <c r="U616" s="9">
        <f t="shared" si="456"/>
        <v>0.90909090909090906</v>
      </c>
      <c r="V616" s="9">
        <f t="shared" si="457"/>
        <v>47.61904761904762</v>
      </c>
      <c r="W616" s="9">
        <f t="shared" si="458"/>
        <v>0.47142857142857147</v>
      </c>
      <c r="X616" s="9">
        <f t="shared" si="496"/>
        <v>0</v>
      </c>
      <c r="Y616" s="9">
        <f t="shared" si="459"/>
        <v>0.9</v>
      </c>
      <c r="AA616" s="8">
        <f t="shared" si="460"/>
        <v>5.1461195178844026</v>
      </c>
      <c r="AD616" s="7">
        <f t="shared" si="475"/>
        <v>-2.51056854765597E-3</v>
      </c>
      <c r="AE616" s="6">
        <f t="shared" si="479"/>
        <v>3.4395860086132973E-3</v>
      </c>
      <c r="AF616" s="6">
        <f t="shared" si="449"/>
        <v>2.9824254382220029E-3</v>
      </c>
      <c r="AG616" s="6">
        <f t="shared" si="450"/>
        <v>-5.9416800347266152E-3</v>
      </c>
      <c r="AI616">
        <f t="shared" si="451"/>
        <v>5.5421603822714089E-8</v>
      </c>
      <c r="AL616" s="7">
        <f t="shared" si="480"/>
        <v>3.7776360176573517E-3</v>
      </c>
      <c r="AM616" s="6">
        <f t="shared" si="481"/>
        <v>1.6310025613703844E-2</v>
      </c>
      <c r="AN616" s="6">
        <f t="shared" si="476"/>
        <v>2.9892762731275539E-3</v>
      </c>
      <c r="AO616" s="6">
        <f t="shared" si="477"/>
        <v>-1.2454917341606427E-2</v>
      </c>
      <c r="AQ616">
        <f t="shared" si="478"/>
        <v>2.4467660250196919E-7</v>
      </c>
      <c r="AT616" s="7">
        <f t="shared" si="485"/>
        <v>3.6655380660593817E-2</v>
      </c>
      <c r="AU616" s="6">
        <f t="shared" si="486"/>
        <v>1.973154354704492E-2</v>
      </c>
      <c r="AV616" s="6">
        <f t="shared" si="482"/>
        <v>2.9844139579716803E-3</v>
      </c>
      <c r="AW616" s="6">
        <f t="shared" si="483"/>
        <v>1.6985566855931788E-2</v>
      </c>
      <c r="AY616">
        <f t="shared" si="484"/>
        <v>9.6905039440084995E-2</v>
      </c>
      <c r="BB616" s="7">
        <f t="shared" si="492"/>
        <v>2.7218068725248713E-2</v>
      </c>
      <c r="BC616" s="6">
        <f t="shared" si="493"/>
        <v>-1.9191958171263322E-2</v>
      </c>
      <c r="BD616" s="6">
        <f t="shared" si="488"/>
        <v>2.612097806468522E-3</v>
      </c>
      <c r="BE616" s="6">
        <f t="shared" si="489"/>
        <v>4.6839282425462161E-2</v>
      </c>
      <c r="BG616">
        <f t="shared" si="490"/>
        <v>0.73850815543919024</v>
      </c>
      <c r="BJ616" s="4">
        <f t="shared" si="461"/>
        <v>87.519997000000004</v>
      </c>
      <c r="BK616" s="3">
        <f t="shared" si="462"/>
        <v>-2.51056854765597E-3</v>
      </c>
      <c r="BL616" s="3"/>
      <c r="BM616" s="3">
        <f t="shared" si="463"/>
        <v>2.9824254382220029E-3</v>
      </c>
      <c r="BN616" s="3">
        <f t="shared" si="463"/>
        <v>-5.9416800347266152E-3</v>
      </c>
      <c r="BO616" s="3">
        <f t="shared" si="464"/>
        <v>3.7776360176573517E-3</v>
      </c>
      <c r="BP616" s="3"/>
      <c r="BQ616" s="3">
        <f t="shared" si="465"/>
        <v>2.9892762731275539E-3</v>
      </c>
      <c r="BR616" s="3">
        <f t="shared" si="465"/>
        <v>-1.2454917341606427E-2</v>
      </c>
      <c r="BS616" s="3">
        <f t="shared" si="466"/>
        <v>3.6655380660593817E-2</v>
      </c>
      <c r="BT616" s="3"/>
      <c r="BU616" s="3">
        <f t="shared" si="467"/>
        <v>2.9844139579716803E-3</v>
      </c>
      <c r="BV616" s="3">
        <f t="shared" si="467"/>
        <v>1.6985566855931788E-2</v>
      </c>
      <c r="BW616" s="3">
        <f t="shared" si="468"/>
        <v>2.7218068725248713E-2</v>
      </c>
      <c r="BX616" s="3"/>
      <c r="BY616" s="3">
        <f t="shared" si="469"/>
        <v>2.612097806468522E-3</v>
      </c>
      <c r="BZ616" s="3">
        <f t="shared" si="469"/>
        <v>4.6839282425462161E-2</v>
      </c>
    </row>
    <row r="617" spans="1:78" s="2" customFormat="1" hidden="1">
      <c r="A617" s="11">
        <v>43479</v>
      </c>
      <c r="B617">
        <v>87.120002999999997</v>
      </c>
      <c r="C617">
        <f t="shared" si="447"/>
        <v>95.760002</v>
      </c>
      <c r="D617">
        <f t="shared" si="448"/>
        <v>83.529999000000004</v>
      </c>
      <c r="E617" s="10">
        <f t="shared" si="452"/>
        <v>4.1066264766069678E-2</v>
      </c>
      <c r="F617" s="10">
        <f t="shared" si="453"/>
        <v>1.8275405496167983E-2</v>
      </c>
      <c r="G617" s="33">
        <f t="shared" si="470"/>
        <v>0.64931465828150992</v>
      </c>
      <c r="H617" s="33">
        <f t="shared" si="471"/>
        <v>0.26006357938972696</v>
      </c>
      <c r="I617" s="10">
        <f t="shared" si="454"/>
        <v>0.64931465828150992</v>
      </c>
      <c r="J617">
        <f t="shared" si="487"/>
        <v>0.55526308427186488</v>
      </c>
      <c r="K617">
        <f t="shared" si="445"/>
        <v>0.45354999196771428</v>
      </c>
      <c r="L617">
        <f t="shared" si="446"/>
        <v>9.664880404102389E-4</v>
      </c>
      <c r="M617">
        <f t="shared" si="491"/>
        <v>7.1538669576480627E-4</v>
      </c>
      <c r="N617">
        <f t="shared" si="455"/>
        <v>-2.2599121018088936E-4</v>
      </c>
      <c r="P617" s="2">
        <f t="shared" si="472"/>
        <v>-0.39999400000000662</v>
      </c>
      <c r="Q617" s="2">
        <f t="shared" si="473"/>
        <v>0</v>
      </c>
      <c r="R617" s="2">
        <f t="shared" si="474"/>
        <v>-0.39999400000000662</v>
      </c>
      <c r="S617" s="2">
        <f t="shared" si="494"/>
        <v>-0.39909086363636381</v>
      </c>
      <c r="T617" s="2">
        <f t="shared" si="495"/>
        <v>-0.39249989999999996</v>
      </c>
      <c r="U617" s="9">
        <f t="shared" si="456"/>
        <v>1.0167922683199764</v>
      </c>
      <c r="V617" s="9">
        <f t="shared" si="457"/>
        <v>50.41631130245171</v>
      </c>
      <c r="W617" s="9">
        <f t="shared" si="458"/>
        <v>0.44625319827793464</v>
      </c>
      <c r="X617" s="9">
        <f t="shared" si="496"/>
        <v>0.46316280667723869</v>
      </c>
      <c r="Y617" s="9">
        <f t="shared" si="459"/>
        <v>0.89583153473990496</v>
      </c>
      <c r="AA617" s="8">
        <f t="shared" si="460"/>
        <v>5.0971218260795244</v>
      </c>
      <c r="AD617" s="7">
        <f t="shared" si="475"/>
        <v>-4.5807913358251228E-3</v>
      </c>
      <c r="AE617" s="6">
        <f t="shared" si="479"/>
        <v>-3.5456799417405462E-3</v>
      </c>
      <c r="AF617" s="6">
        <f t="shared" si="449"/>
        <v>5.225308644800739E-4</v>
      </c>
      <c r="AG617" s="6">
        <f t="shared" si="450"/>
        <v>-1.0688708379568718E-3</v>
      </c>
      <c r="AI617">
        <f t="shared" si="451"/>
        <v>1.7935398245441529E-9</v>
      </c>
      <c r="AL617" s="7">
        <f t="shared" si="480"/>
        <v>2.2983806814015351E-3</v>
      </c>
      <c r="AM617" s="6">
        <f t="shared" si="481"/>
        <v>8.7244285195532192E-3</v>
      </c>
      <c r="AN617" s="6">
        <f t="shared" si="476"/>
        <v>5.2466951145660966E-4</v>
      </c>
      <c r="AO617" s="6">
        <f t="shared" si="477"/>
        <v>-6.3077562965166284E-3</v>
      </c>
      <c r="AQ617">
        <f t="shared" si="478"/>
        <v>6.2756765766948224E-8</v>
      </c>
      <c r="AT617" s="7">
        <f t="shared" si="485"/>
        <v>3.1837613739836138E-2</v>
      </c>
      <c r="AU617" s="6">
        <f t="shared" si="486"/>
        <v>2.4479290918865498E-2</v>
      </c>
      <c r="AV617" s="6">
        <f t="shared" si="482"/>
        <v>5.2609821944264875E-4</v>
      </c>
      <c r="AW617" s="6">
        <f t="shared" si="483"/>
        <v>7.7558054264827564E-3</v>
      </c>
      <c r="AY617">
        <f t="shared" si="484"/>
        <v>2.0204126680682423E-2</v>
      </c>
      <c r="BB617" s="7">
        <f t="shared" si="492"/>
        <v>4.2080676263897832E-2</v>
      </c>
      <c r="BC617" s="6">
        <f t="shared" si="493"/>
        <v>-1.2272831067010216E-2</v>
      </c>
      <c r="BD617" s="6">
        <f t="shared" si="488"/>
        <v>4.9568601531475094E-4</v>
      </c>
      <c r="BE617" s="6">
        <f t="shared" si="489"/>
        <v>5.4423537099342223E-2</v>
      </c>
      <c r="BG617">
        <f t="shared" si="490"/>
        <v>0.99703030175853646</v>
      </c>
      <c r="BJ617" s="4">
        <f t="shared" si="461"/>
        <v>87.120002999999997</v>
      </c>
      <c r="BK617" s="3">
        <f t="shared" si="462"/>
        <v>-4.5807913358251228E-3</v>
      </c>
      <c r="BL617" s="3"/>
      <c r="BM617" s="3">
        <f t="shared" si="463"/>
        <v>5.225308644800739E-4</v>
      </c>
      <c r="BN617" s="3">
        <f t="shared" si="463"/>
        <v>-1.0688708379568718E-3</v>
      </c>
      <c r="BO617" s="3">
        <f t="shared" si="464"/>
        <v>2.2983806814015351E-3</v>
      </c>
      <c r="BP617" s="3"/>
      <c r="BQ617" s="3">
        <f t="shared" si="465"/>
        <v>5.2466951145660966E-4</v>
      </c>
      <c r="BR617" s="3">
        <f t="shared" si="465"/>
        <v>-6.3077562965166284E-3</v>
      </c>
      <c r="BS617" s="3">
        <f t="shared" si="466"/>
        <v>3.1837613739836138E-2</v>
      </c>
      <c r="BT617" s="3"/>
      <c r="BU617" s="3">
        <f t="shared" si="467"/>
        <v>5.2609821944264875E-4</v>
      </c>
      <c r="BV617" s="3">
        <f t="shared" si="467"/>
        <v>7.7558054264827564E-3</v>
      </c>
      <c r="BW617" s="3">
        <f t="shared" si="468"/>
        <v>4.2080676263897832E-2</v>
      </c>
      <c r="BX617" s="3"/>
      <c r="BY617" s="3">
        <f t="shared" si="469"/>
        <v>4.9568601531475094E-4</v>
      </c>
      <c r="BZ617" s="3">
        <f t="shared" si="469"/>
        <v>5.4423537099342223E-2</v>
      </c>
    </row>
    <row r="618" spans="1:78" s="2" customFormat="1" hidden="1">
      <c r="A618" s="11">
        <v>43486</v>
      </c>
      <c r="B618">
        <v>87.860000999999997</v>
      </c>
      <c r="C618">
        <f t="shared" si="447"/>
        <v>95.760002</v>
      </c>
      <c r="D618">
        <f t="shared" si="448"/>
        <v>83.529999000000004</v>
      </c>
      <c r="E618" s="10">
        <f t="shared" si="452"/>
        <v>3.7392942596501985E-2</v>
      </c>
      <c r="F618" s="10">
        <f t="shared" si="453"/>
        <v>2.1948727665735645E-2</v>
      </c>
      <c r="G618" s="33">
        <f t="shared" si="470"/>
        <v>0.59123433510438406</v>
      </c>
      <c r="H618" s="33">
        <f t="shared" si="471"/>
        <v>0.31233587024913972</v>
      </c>
      <c r="I618" s="10">
        <f t="shared" si="454"/>
        <v>0.59123433510438406</v>
      </c>
      <c r="J618">
        <f t="shared" si="487"/>
        <v>0.53623052700904605</v>
      </c>
      <c r="K618">
        <f t="shared" ref="K618:K639" si="497">AVERAGE(J579:J618)</f>
        <v>0.45852330397018398</v>
      </c>
      <c r="L618">
        <f t="shared" ref="L618:L639" si="498">SLOPE(K608:K618,A608:A618)</f>
        <v>9.5310908109552455E-4</v>
      </c>
      <c r="M618">
        <f t="shared" si="491"/>
        <v>7.6917471600894221E-4</v>
      </c>
      <c r="N618">
        <f t="shared" si="455"/>
        <v>-1.6554092857792412E-4</v>
      </c>
      <c r="P618" s="2">
        <f t="shared" si="472"/>
        <v>0.73999799999999993</v>
      </c>
      <c r="Q618" s="2">
        <f t="shared" si="473"/>
        <v>0.73999799999999993</v>
      </c>
      <c r="R618" s="2">
        <f t="shared" si="474"/>
        <v>0</v>
      </c>
      <c r="S618" s="2">
        <f t="shared" si="494"/>
        <v>-0.39909086363636381</v>
      </c>
      <c r="T618" s="2">
        <f t="shared" si="495"/>
        <v>-0.34199979999999996</v>
      </c>
      <c r="U618" s="9">
        <f t="shared" si="456"/>
        <v>1.1669330322309073</v>
      </c>
      <c r="V618" s="9">
        <f t="shared" si="457"/>
        <v>53.851827208038948</v>
      </c>
      <c r="W618" s="9">
        <f t="shared" si="458"/>
        <v>0.41533355512764952</v>
      </c>
      <c r="X618" s="9">
        <f t="shared" si="496"/>
        <v>1</v>
      </c>
      <c r="Y618" s="9">
        <f t="shared" si="459"/>
        <v>0.89100000000000001</v>
      </c>
      <c r="AA618" s="8">
        <f t="shared" si="460"/>
        <v>5.0423985412081178</v>
      </c>
      <c r="AD618" s="7">
        <f t="shared" si="475"/>
        <v>8.4581368694110846E-3</v>
      </c>
      <c r="AE618" s="6">
        <f t="shared" si="479"/>
        <v>1.9386727667929809E-3</v>
      </c>
      <c r="AF618" s="6">
        <f t="shared" si="449"/>
        <v>3.2951087166381474E-3</v>
      </c>
      <c r="AG618" s="6">
        <f t="shared" si="450"/>
        <v>6.5402779159248279E-3</v>
      </c>
      <c r="AI618">
        <f t="shared" si="451"/>
        <v>6.7151075694715867E-8</v>
      </c>
      <c r="AL618" s="7">
        <f t="shared" si="480"/>
        <v>1.3667769859299548E-3</v>
      </c>
      <c r="AM618" s="6">
        <f t="shared" si="481"/>
        <v>5.8529712993251491E-3</v>
      </c>
      <c r="AN618" s="6">
        <f t="shared" si="476"/>
        <v>3.3350008313231348E-3</v>
      </c>
      <c r="AO618" s="6">
        <f t="shared" si="477"/>
        <v>-4.3540965924531386E-3</v>
      </c>
      <c r="AQ618">
        <f t="shared" si="478"/>
        <v>2.9902456051123082E-8</v>
      </c>
      <c r="AT618" s="7">
        <f t="shared" si="485"/>
        <v>2.3609123417654788E-2</v>
      </c>
      <c r="AU618" s="6">
        <f t="shared" si="486"/>
        <v>2.9180773225883191E-2</v>
      </c>
      <c r="AV618" s="6">
        <f t="shared" si="482"/>
        <v>3.3324136879424229E-3</v>
      </c>
      <c r="AW618" s="6">
        <f t="shared" si="483"/>
        <v>-4.9352023095404554E-3</v>
      </c>
      <c r="AY618">
        <f t="shared" si="484"/>
        <v>8.1808078751630722E-3</v>
      </c>
      <c r="BB618" s="7">
        <f t="shared" si="492"/>
        <v>4.0651282464844077E-2</v>
      </c>
      <c r="BC618" s="6">
        <f t="shared" si="493"/>
        <v>-3.4216315860993592E-3</v>
      </c>
      <c r="BD618" s="6">
        <f t="shared" si="488"/>
        <v>3.300462773067133E-3</v>
      </c>
      <c r="BE618" s="6">
        <f t="shared" si="489"/>
        <v>4.4030687995485596E-2</v>
      </c>
      <c r="BG618">
        <f t="shared" si="490"/>
        <v>0.65259805112542357</v>
      </c>
      <c r="BJ618" s="4">
        <f t="shared" si="461"/>
        <v>87.860000999999997</v>
      </c>
      <c r="BK618" s="3">
        <f t="shared" si="462"/>
        <v>8.4581368694110846E-3</v>
      </c>
      <c r="BL618" s="3"/>
      <c r="BM618" s="3">
        <f t="shared" si="463"/>
        <v>3.2951087166381474E-3</v>
      </c>
      <c r="BN618" s="3">
        <f t="shared" si="463"/>
        <v>6.5402779159248279E-3</v>
      </c>
      <c r="BO618" s="3">
        <f t="shared" si="464"/>
        <v>1.3667769859299548E-3</v>
      </c>
      <c r="BP618" s="3"/>
      <c r="BQ618" s="3">
        <f t="shared" si="465"/>
        <v>3.3350008313231348E-3</v>
      </c>
      <c r="BR618" s="3">
        <f t="shared" si="465"/>
        <v>-4.3540965924531386E-3</v>
      </c>
      <c r="BS618" s="3">
        <f t="shared" si="466"/>
        <v>2.3609123417654788E-2</v>
      </c>
      <c r="BT618" s="3"/>
      <c r="BU618" s="3">
        <f t="shared" si="467"/>
        <v>3.3324136879424229E-3</v>
      </c>
      <c r="BV618" s="3">
        <f t="shared" si="467"/>
        <v>-4.9352023095404554E-3</v>
      </c>
      <c r="BW618" s="3">
        <f t="shared" si="468"/>
        <v>4.0651282464844077E-2</v>
      </c>
      <c r="BX618" s="3"/>
      <c r="BY618" s="3">
        <f t="shared" si="469"/>
        <v>3.300462773067133E-3</v>
      </c>
      <c r="BZ618" s="3">
        <f t="shared" si="469"/>
        <v>4.4030687995485596E-2</v>
      </c>
    </row>
    <row r="619" spans="1:78" s="2" customFormat="1" hidden="1">
      <c r="A619" s="11">
        <v>43493</v>
      </c>
      <c r="B619">
        <v>88.5</v>
      </c>
      <c r="C619">
        <f t="shared" si="447"/>
        <v>95.760002</v>
      </c>
      <c r="D619">
        <f t="shared" si="448"/>
        <v>83.529999000000004</v>
      </c>
      <c r="E619" s="10">
        <f t="shared" si="452"/>
        <v>3.4240875771006665E-2</v>
      </c>
      <c r="F619" s="10">
        <f t="shared" si="453"/>
        <v>2.5100794491231027E-2</v>
      </c>
      <c r="G619" s="33">
        <f t="shared" si="470"/>
        <v>0.54139578257627552</v>
      </c>
      <c r="H619" s="33">
        <f t="shared" si="471"/>
        <v>0.35719056752443828</v>
      </c>
      <c r="I619" s="10">
        <f t="shared" si="454"/>
        <v>0.54139578257627552</v>
      </c>
      <c r="J619">
        <f t="shared" si="487"/>
        <v>0.51207625526451006</v>
      </c>
      <c r="K619">
        <f t="shared" si="497"/>
        <v>0.46279279622978031</v>
      </c>
      <c r="L619">
        <f t="shared" si="498"/>
        <v>9.2073108911298787E-4</v>
      </c>
      <c r="M619">
        <f t="shared" si="491"/>
        <v>8.1407784039930935E-4</v>
      </c>
      <c r="N619">
        <f t="shared" si="455"/>
        <v>-9.5987923842310663E-5</v>
      </c>
      <c r="P619" s="2">
        <f t="shared" si="472"/>
        <v>0.63999900000000309</v>
      </c>
      <c r="Q619" s="2">
        <f t="shared" si="473"/>
        <v>0.63999900000000309</v>
      </c>
      <c r="R619" s="2">
        <f t="shared" si="474"/>
        <v>0</v>
      </c>
      <c r="S619" s="2">
        <f t="shared" si="494"/>
        <v>-0.35681809090909089</v>
      </c>
      <c r="T619" s="2">
        <f t="shared" si="495"/>
        <v>-0.34199979999999996</v>
      </c>
      <c r="U619" s="9">
        <f t="shared" si="456"/>
        <v>1.0433283613297168</v>
      </c>
      <c r="V619" s="9">
        <f t="shared" si="457"/>
        <v>51.060239806526269</v>
      </c>
      <c r="W619" s="9">
        <f t="shared" si="458"/>
        <v>0.44045784174126362</v>
      </c>
      <c r="X619" s="9">
        <f t="shared" si="496"/>
        <v>0.55211196519072625</v>
      </c>
      <c r="Y619" s="9">
        <f t="shared" si="459"/>
        <v>0.89503099231328342</v>
      </c>
      <c r="AA619" s="8">
        <f t="shared" si="460"/>
        <v>5.0474691013952153</v>
      </c>
      <c r="AD619" s="7">
        <f t="shared" si="475"/>
        <v>7.2579020845068521E-3</v>
      </c>
      <c r="AE619" s="6">
        <f t="shared" si="479"/>
        <v>7.8580194769589679E-3</v>
      </c>
      <c r="AF619" s="6">
        <f t="shared" si="449"/>
        <v>2.9762112187699859E-4</v>
      </c>
      <c r="AG619" s="6">
        <f t="shared" si="450"/>
        <v>-6.0801929873415244E-4</v>
      </c>
      <c r="AI619">
        <f t="shared" si="451"/>
        <v>5.8035709204579355E-10</v>
      </c>
      <c r="AL619" s="7">
        <f t="shared" si="480"/>
        <v>1.1135247618092606E-2</v>
      </c>
      <c r="AM619" s="6">
        <f t="shared" si="481"/>
        <v>4.6445103257703622E-3</v>
      </c>
      <c r="AN619" s="6">
        <f t="shared" si="476"/>
        <v>3.0592320272610185E-4</v>
      </c>
      <c r="AO619" s="6">
        <f t="shared" si="477"/>
        <v>6.5797719283102428E-3</v>
      </c>
      <c r="AQ619">
        <f t="shared" si="478"/>
        <v>6.8286117710693208E-8</v>
      </c>
      <c r="AT619" s="7">
        <f t="shared" si="485"/>
        <v>2.459377058274842E-2</v>
      </c>
      <c r="AU619" s="6">
        <f t="shared" si="486"/>
        <v>3.0775001006663357E-2</v>
      </c>
      <c r="AV619" s="6">
        <f t="shared" si="482"/>
        <v>3.0657564770442293E-4</v>
      </c>
      <c r="AW619" s="6">
        <f t="shared" si="483"/>
        <v>-5.5270389060667058E-3</v>
      </c>
      <c r="AY619">
        <f t="shared" si="484"/>
        <v>1.0260565943544752E-2</v>
      </c>
      <c r="BB619" s="7">
        <f t="shared" si="492"/>
        <v>5.1590656466220026E-2</v>
      </c>
      <c r="BC619" s="6">
        <f t="shared" si="493"/>
        <v>6.0666610153285493E-3</v>
      </c>
      <c r="BD619" s="6">
        <f t="shared" si="488"/>
        <v>3.0501863672877002E-4</v>
      </c>
      <c r="BE619" s="6">
        <f t="shared" si="489"/>
        <v>4.5622646071092468E-2</v>
      </c>
      <c r="BG619">
        <f t="shared" si="490"/>
        <v>0.70064135888661772</v>
      </c>
      <c r="BJ619" s="4">
        <f t="shared" si="461"/>
        <v>88.5</v>
      </c>
      <c r="BK619" s="3">
        <f t="shared" si="462"/>
        <v>7.2579020845068521E-3</v>
      </c>
      <c r="BL619" s="3"/>
      <c r="BM619" s="3">
        <f t="shared" si="463"/>
        <v>2.9762112187699859E-4</v>
      </c>
      <c r="BN619" s="3">
        <f t="shared" si="463"/>
        <v>-6.0801929873415244E-4</v>
      </c>
      <c r="BO619" s="3">
        <f t="shared" si="464"/>
        <v>1.1135247618092606E-2</v>
      </c>
      <c r="BP619" s="3"/>
      <c r="BQ619" s="3">
        <f t="shared" si="465"/>
        <v>3.0592320272610185E-4</v>
      </c>
      <c r="BR619" s="3">
        <f t="shared" si="465"/>
        <v>6.5797719283102428E-3</v>
      </c>
      <c r="BS619" s="3">
        <f t="shared" si="466"/>
        <v>2.459377058274842E-2</v>
      </c>
      <c r="BT619" s="3"/>
      <c r="BU619" s="3">
        <f t="shared" si="467"/>
        <v>3.0657564770442293E-4</v>
      </c>
      <c r="BV619" s="3">
        <f t="shared" si="467"/>
        <v>-5.5270389060667058E-3</v>
      </c>
      <c r="BW619" s="3">
        <f t="shared" si="468"/>
        <v>5.1590656466220026E-2</v>
      </c>
      <c r="BX619" s="3"/>
      <c r="BY619" s="3">
        <f t="shared" si="469"/>
        <v>3.0501863672877002E-4</v>
      </c>
      <c r="BZ619" s="3">
        <f t="shared" si="469"/>
        <v>4.5622646071092468E-2</v>
      </c>
    </row>
    <row r="620" spans="1:78" s="2" customFormat="1" hidden="1">
      <c r="A620" s="11">
        <v>43500</v>
      </c>
      <c r="B620">
        <v>89.150002000000001</v>
      </c>
      <c r="C620">
        <f t="shared" si="447"/>
        <v>95.080001999999993</v>
      </c>
      <c r="D620">
        <f t="shared" si="448"/>
        <v>83.529999000000004</v>
      </c>
      <c r="E620" s="10">
        <f t="shared" si="452"/>
        <v>2.796782493711223E-2</v>
      </c>
      <c r="F620" s="10">
        <f t="shared" si="453"/>
        <v>2.8278881047784667E-2</v>
      </c>
      <c r="G620" s="33">
        <f t="shared" si="470"/>
        <v>0.44221014001065057</v>
      </c>
      <c r="H620" s="33">
        <f t="shared" si="471"/>
        <v>0.40241553206385788</v>
      </c>
      <c r="I620" s="10">
        <f t="shared" si="454"/>
        <v>0.44221014001065057</v>
      </c>
      <c r="J620">
        <f t="shared" si="487"/>
        <v>0.48293846438467236</v>
      </c>
      <c r="K620">
        <f t="shared" si="497"/>
        <v>0.46608138259628662</v>
      </c>
      <c r="L620">
        <f t="shared" si="498"/>
        <v>8.693098388607573E-4</v>
      </c>
      <c r="M620">
        <f t="shared" si="491"/>
        <v>8.4745405838367223E-4</v>
      </c>
      <c r="N620">
        <f t="shared" si="455"/>
        <v>-1.9670202429376568E-5</v>
      </c>
      <c r="P620" s="2">
        <f t="shared" si="472"/>
        <v>0.65000200000000063</v>
      </c>
      <c r="Q620" s="2">
        <f t="shared" si="473"/>
        <v>0.65000200000000063</v>
      </c>
      <c r="R620" s="2">
        <f t="shared" si="474"/>
        <v>0</v>
      </c>
      <c r="S620" s="2">
        <f t="shared" si="494"/>
        <v>-0.31090890909090907</v>
      </c>
      <c r="T620" s="2">
        <f t="shared" si="495"/>
        <v>-0.3079997999999996</v>
      </c>
      <c r="U620" s="9">
        <f t="shared" si="456"/>
        <v>1.009445165519294</v>
      </c>
      <c r="V620" s="9">
        <f t="shared" si="457"/>
        <v>50.23501924017053</v>
      </c>
      <c r="W620" s="9">
        <f t="shared" si="458"/>
        <v>0.44788482683846526</v>
      </c>
      <c r="X620" s="9">
        <f t="shared" si="496"/>
        <v>0.41971187714440922</v>
      </c>
      <c r="Y620" s="9">
        <f t="shared" si="459"/>
        <v>0.8962225931057004</v>
      </c>
      <c r="AA620" s="8">
        <f t="shared" si="460"/>
        <v>5.0270262141264084</v>
      </c>
      <c r="AD620" s="7">
        <f t="shared" si="475"/>
        <v>7.3178147293651357E-3</v>
      </c>
      <c r="AE620" s="6">
        <f t="shared" si="479"/>
        <v>7.2878584069359939E-3</v>
      </c>
      <c r="AF620" s="6">
        <f t="shared" si="449"/>
        <v>1.5039071352724354E-5</v>
      </c>
      <c r="AG620" s="6">
        <f t="shared" si="450"/>
        <v>5.9473069307857188E-5</v>
      </c>
      <c r="AI620">
        <f t="shared" si="451"/>
        <v>5.5526624378291756E-12</v>
      </c>
      <c r="AL620" s="7">
        <f t="shared" si="480"/>
        <v>2.3033853683282916E-2</v>
      </c>
      <c r="AM620" s="6">
        <f t="shared" si="481"/>
        <v>9.4585647421767532E-3</v>
      </c>
      <c r="AN620" s="6">
        <f t="shared" si="476"/>
        <v>1.5187012995235469E-5</v>
      </c>
      <c r="AO620" s="6">
        <f t="shared" si="477"/>
        <v>1.3705363109710251E-2</v>
      </c>
      <c r="AQ620">
        <f t="shared" si="478"/>
        <v>2.9627283591325971E-7</v>
      </c>
      <c r="AT620" s="7">
        <f t="shared" si="485"/>
        <v>2.2230698365115147E-2</v>
      </c>
      <c r="AU620" s="6">
        <f t="shared" si="486"/>
        <v>3.1833895082228621E-2</v>
      </c>
      <c r="AV620" s="6">
        <f t="shared" si="482"/>
        <v>1.5406181966950071E-5</v>
      </c>
      <c r="AW620" s="6">
        <f t="shared" si="483"/>
        <v>-8.7187746225617403E-3</v>
      </c>
      <c r="AY620">
        <f t="shared" si="484"/>
        <v>2.5532725451996155E-2</v>
      </c>
      <c r="BB620" s="7">
        <f t="shared" si="492"/>
        <v>5.5108443008051726E-2</v>
      </c>
      <c r="BC620" s="6">
        <f t="shared" si="493"/>
        <v>1.5287167644595201E-2</v>
      </c>
      <c r="BD620" s="6">
        <f t="shared" si="488"/>
        <v>1.5381122485915999E-5</v>
      </c>
      <c r="BE620" s="6">
        <f t="shared" si="489"/>
        <v>4.0221775165403512E-2</v>
      </c>
      <c r="BG620">
        <f t="shared" si="490"/>
        <v>0.54457449512608613</v>
      </c>
      <c r="BJ620" s="4">
        <f t="shared" si="461"/>
        <v>89.150002000000001</v>
      </c>
      <c r="BK620" s="3">
        <f t="shared" si="462"/>
        <v>7.3178147293651357E-3</v>
      </c>
      <c r="BL620" s="3"/>
      <c r="BM620" s="3">
        <f t="shared" si="463"/>
        <v>1.5039071352724354E-5</v>
      </c>
      <c r="BN620" s="3">
        <f t="shared" si="463"/>
        <v>5.9473069307857188E-5</v>
      </c>
      <c r="BO620" s="3">
        <f t="shared" si="464"/>
        <v>2.3033853683282916E-2</v>
      </c>
      <c r="BP620" s="3"/>
      <c r="BQ620" s="3">
        <f t="shared" si="465"/>
        <v>1.5187012995235469E-5</v>
      </c>
      <c r="BR620" s="3">
        <f t="shared" si="465"/>
        <v>1.3705363109710251E-2</v>
      </c>
      <c r="BS620" s="3">
        <f t="shared" si="466"/>
        <v>2.2230698365115147E-2</v>
      </c>
      <c r="BT620" s="3"/>
      <c r="BU620" s="3">
        <f t="shared" si="467"/>
        <v>1.5406181966950071E-5</v>
      </c>
      <c r="BV620" s="3">
        <f t="shared" si="467"/>
        <v>-8.7187746225617403E-3</v>
      </c>
      <c r="BW620" s="3">
        <f t="shared" si="468"/>
        <v>5.5108443008051726E-2</v>
      </c>
      <c r="BX620" s="3"/>
      <c r="BY620" s="3">
        <f t="shared" si="469"/>
        <v>1.5381122485915999E-5</v>
      </c>
      <c r="BZ620" s="3">
        <f t="shared" si="469"/>
        <v>4.0221775165403512E-2</v>
      </c>
    </row>
    <row r="621" spans="1:78" s="2" customFormat="1" hidden="1">
      <c r="A621" s="11">
        <v>43507</v>
      </c>
      <c r="B621">
        <v>89.040001000000004</v>
      </c>
      <c r="C621">
        <f t="shared" si="447"/>
        <v>95.080001999999993</v>
      </c>
      <c r="D621">
        <f t="shared" si="448"/>
        <v>83.529999000000004</v>
      </c>
      <c r="E621" s="10">
        <f t="shared" si="452"/>
        <v>2.8504025987318306E-2</v>
      </c>
      <c r="F621" s="10">
        <f t="shared" si="453"/>
        <v>2.7742679997578616E-2</v>
      </c>
      <c r="G621" s="33">
        <f t="shared" si="470"/>
        <v>0.45068822302277806</v>
      </c>
      <c r="H621" s="33">
        <f t="shared" si="471"/>
        <v>0.39478525735294356</v>
      </c>
      <c r="I621" s="10">
        <f t="shared" si="454"/>
        <v>0.45068822302277806</v>
      </c>
      <c r="J621">
        <f t="shared" si="487"/>
        <v>0.45448967441267824</v>
      </c>
      <c r="K621">
        <f t="shared" si="497"/>
        <v>0.46851009472678029</v>
      </c>
      <c r="L621">
        <f t="shared" si="498"/>
        <v>8.0125362601507412E-4</v>
      </c>
      <c r="M621">
        <f t="shared" si="491"/>
        <v>8.6715969258699128E-4</v>
      </c>
      <c r="N621">
        <f t="shared" si="455"/>
        <v>5.9315459914725441E-5</v>
      </c>
      <c r="P621" s="2">
        <f t="shared" si="472"/>
        <v>-0.11000099999999691</v>
      </c>
      <c r="Q621" s="2">
        <f t="shared" si="473"/>
        <v>0</v>
      </c>
      <c r="R621" s="2">
        <f t="shared" si="474"/>
        <v>-0.11000099999999691</v>
      </c>
      <c r="S621" s="2">
        <f t="shared" si="494"/>
        <v>-0.31590895454545437</v>
      </c>
      <c r="T621" s="2">
        <f t="shared" si="495"/>
        <v>-0.31349984999999947</v>
      </c>
      <c r="U621" s="9">
        <f t="shared" si="456"/>
        <v>1.007684547681458</v>
      </c>
      <c r="V621" s="9">
        <f t="shared" si="457"/>
        <v>50.191378363954939</v>
      </c>
      <c r="W621" s="9">
        <f t="shared" si="458"/>
        <v>0.44827759472440554</v>
      </c>
      <c r="X621" s="9">
        <f t="shared" si="496"/>
        <v>0.41271004504165504</v>
      </c>
      <c r="Y621" s="9">
        <f t="shared" si="459"/>
        <v>0.89628560959462522</v>
      </c>
      <c r="AA621" s="8">
        <f t="shared" si="460"/>
        <v>4.9991121941916239</v>
      </c>
      <c r="AD621" s="7">
        <f t="shared" si="475"/>
        <v>-1.2346485450522012E-3</v>
      </c>
      <c r="AE621" s="6">
        <f t="shared" si="479"/>
        <v>3.0415830921564674E-3</v>
      </c>
      <c r="AF621" s="6">
        <f t="shared" si="449"/>
        <v>2.150054619988457E-3</v>
      </c>
      <c r="AG621" s="6">
        <f t="shared" si="450"/>
        <v>-4.259342365609254E-3</v>
      </c>
      <c r="AI621">
        <f t="shared" si="451"/>
        <v>2.848037266479409E-8</v>
      </c>
      <c r="AL621" s="7">
        <f t="shared" si="480"/>
        <v>1.3341068268819631E-2</v>
      </c>
      <c r="AM621" s="6">
        <f t="shared" si="481"/>
        <v>1.2219236639031277E-2</v>
      </c>
      <c r="AN621" s="6">
        <f t="shared" si="476"/>
        <v>2.1566293505456851E-3</v>
      </c>
      <c r="AO621" s="6">
        <f t="shared" si="477"/>
        <v>1.2267273680191208E-3</v>
      </c>
      <c r="AQ621">
        <f t="shared" si="478"/>
        <v>2.3735962704213239E-9</v>
      </c>
      <c r="AT621" s="7">
        <f t="shared" si="485"/>
        <v>2.4097585819632145E-2</v>
      </c>
      <c r="AU621" s="6">
        <f t="shared" si="486"/>
        <v>2.9485614361924428E-2</v>
      </c>
      <c r="AV621" s="6">
        <f t="shared" si="482"/>
        <v>2.2099990719555524E-3</v>
      </c>
      <c r="AW621" s="6">
        <f t="shared" si="483"/>
        <v>-4.4289684620004675E-3</v>
      </c>
      <c r="AY621">
        <f t="shared" si="484"/>
        <v>6.5885743018942533E-3</v>
      </c>
      <c r="BB621" s="7">
        <f t="shared" si="492"/>
        <v>5.3636818878067011E-2</v>
      </c>
      <c r="BC621" s="6">
        <f t="shared" si="493"/>
        <v>2.3115653258490909E-2</v>
      </c>
      <c r="BD621" s="6">
        <f t="shared" si="488"/>
        <v>2.2160170380357168E-3</v>
      </c>
      <c r="BE621" s="6">
        <f t="shared" si="489"/>
        <v>3.1333766581518895E-2</v>
      </c>
      <c r="BG621">
        <f t="shared" si="490"/>
        <v>0.33049130439044921</v>
      </c>
      <c r="BJ621" s="4">
        <f t="shared" si="461"/>
        <v>89.040001000000004</v>
      </c>
      <c r="BK621" s="3">
        <f t="shared" si="462"/>
        <v>-1.2346485450522012E-3</v>
      </c>
      <c r="BL621" s="3"/>
      <c r="BM621" s="3">
        <f t="shared" si="463"/>
        <v>2.150054619988457E-3</v>
      </c>
      <c r="BN621" s="3">
        <f t="shared" si="463"/>
        <v>-4.259342365609254E-3</v>
      </c>
      <c r="BO621" s="3">
        <f t="shared" si="464"/>
        <v>1.3341068268819631E-2</v>
      </c>
      <c r="BP621" s="3"/>
      <c r="BQ621" s="3">
        <f t="shared" si="465"/>
        <v>2.1566293505456851E-3</v>
      </c>
      <c r="BR621" s="3">
        <f t="shared" si="465"/>
        <v>1.2267273680191208E-3</v>
      </c>
      <c r="BS621" s="3">
        <f t="shared" si="466"/>
        <v>2.4097585819632145E-2</v>
      </c>
      <c r="BT621" s="3"/>
      <c r="BU621" s="3">
        <f t="shared" si="467"/>
        <v>2.2099990719555524E-3</v>
      </c>
      <c r="BV621" s="3">
        <f t="shared" si="467"/>
        <v>-4.4289684620004675E-3</v>
      </c>
      <c r="BW621" s="3">
        <f t="shared" si="468"/>
        <v>5.3636818878067011E-2</v>
      </c>
      <c r="BX621" s="3"/>
      <c r="BY621" s="3">
        <f t="shared" si="469"/>
        <v>2.2160170380357168E-3</v>
      </c>
      <c r="BZ621" s="3">
        <f t="shared" si="469"/>
        <v>3.1333766581518895E-2</v>
      </c>
    </row>
    <row r="622" spans="1:78" s="2" customFormat="1" hidden="1">
      <c r="A622" s="11">
        <v>43514</v>
      </c>
      <c r="B622">
        <v>88.830001999999993</v>
      </c>
      <c r="C622">
        <f t="shared" si="447"/>
        <v>94.400002000000001</v>
      </c>
      <c r="D622">
        <f t="shared" si="448"/>
        <v>83.529999000000004</v>
      </c>
      <c r="E622" s="10">
        <f t="shared" si="452"/>
        <v>2.6412331612157842E-2</v>
      </c>
      <c r="F622" s="10">
        <f t="shared" si="453"/>
        <v>2.671719568047088E-2</v>
      </c>
      <c r="G622" s="33">
        <f t="shared" si="470"/>
        <v>0.41761563105042909</v>
      </c>
      <c r="H622" s="33">
        <f t="shared" si="471"/>
        <v>0.38019235969215082</v>
      </c>
      <c r="I622" s="10">
        <f t="shared" si="454"/>
        <v>0.41761563105042909</v>
      </c>
      <c r="J622">
        <f t="shared" si="487"/>
        <v>0.43159846065242213</v>
      </c>
      <c r="K622">
        <f t="shared" si="497"/>
        <v>0.47009004380786373</v>
      </c>
      <c r="L622">
        <f t="shared" si="498"/>
        <v>7.1909753674947953E-4</v>
      </c>
      <c r="M622">
        <f t="shared" si="491"/>
        <v>8.7170621215740133E-4</v>
      </c>
      <c r="N622">
        <f t="shared" si="455"/>
        <v>1.3734780786712962E-4</v>
      </c>
      <c r="P622" s="2">
        <f t="shared" si="472"/>
        <v>-0.20999900000001048</v>
      </c>
      <c r="Q622" s="2">
        <f t="shared" si="473"/>
        <v>0</v>
      </c>
      <c r="R622" s="2">
        <f t="shared" si="474"/>
        <v>-0.20999900000001048</v>
      </c>
      <c r="S622" s="2">
        <f t="shared" si="494"/>
        <v>-0.29454527272727271</v>
      </c>
      <c r="T622" s="2">
        <f t="shared" si="495"/>
        <v>-0.19699974999999981</v>
      </c>
      <c r="U622" s="9">
        <f t="shared" si="456"/>
        <v>1.4951555660719011</v>
      </c>
      <c r="V622" s="9">
        <f t="shared" si="457"/>
        <v>59.922338566877805</v>
      </c>
      <c r="W622" s="9">
        <f t="shared" si="458"/>
        <v>0.36069895289809978</v>
      </c>
      <c r="X622" s="9">
        <f t="shared" si="496"/>
        <v>1</v>
      </c>
      <c r="Y622" s="9">
        <f t="shared" si="459"/>
        <v>0.89100000000000001</v>
      </c>
      <c r="AA622" s="8">
        <f t="shared" si="460"/>
        <v>4.8834347613583891</v>
      </c>
      <c r="AD622" s="7">
        <f t="shared" si="475"/>
        <v>-2.3612649016714182E-3</v>
      </c>
      <c r="AE622" s="6">
        <f t="shared" si="479"/>
        <v>-1.7979567233618095E-3</v>
      </c>
      <c r="AF622" s="6">
        <f t="shared" si="449"/>
        <v>2.8832583221528662E-4</v>
      </c>
      <c r="AG622" s="6">
        <f t="shared" si="450"/>
        <v>-6.0491216918330819E-4</v>
      </c>
      <c r="AI622">
        <f t="shared" si="451"/>
        <v>5.7444071024498473E-10</v>
      </c>
      <c r="AL622" s="7">
        <f t="shared" si="480"/>
        <v>3.7219012826415266E-3</v>
      </c>
      <c r="AM622" s="6">
        <f t="shared" si="481"/>
        <v>1.280801771320917E-2</v>
      </c>
      <c r="AN622" s="6">
        <f t="shared" si="476"/>
        <v>2.911148365367004E-4</v>
      </c>
      <c r="AO622" s="6">
        <f t="shared" si="477"/>
        <v>-8.6698771846086126E-3</v>
      </c>
      <c r="AQ622">
        <f t="shared" si="478"/>
        <v>1.1855957475740847E-7</v>
      </c>
      <c r="AT622" s="7">
        <f t="shared" si="485"/>
        <v>1.2346580353078156E-2</v>
      </c>
      <c r="AU622" s="6">
        <f t="shared" si="486"/>
        <v>2.7292091291805241E-2</v>
      </c>
      <c r="AV622" s="6">
        <f t="shared" si="482"/>
        <v>2.975376186934468E-4</v>
      </c>
      <c r="AW622" s="6">
        <f t="shared" si="483"/>
        <v>-1.3488569997583952E-2</v>
      </c>
      <c r="AY622">
        <f t="shared" si="484"/>
        <v>6.1110817367085783E-2</v>
      </c>
      <c r="BB622" s="7">
        <f t="shared" si="492"/>
        <v>3.4588926784802923E-2</v>
      </c>
      <c r="BC622" s="6">
        <f t="shared" si="493"/>
        <v>2.9384490647104924E-2</v>
      </c>
      <c r="BD622" s="6">
        <f t="shared" si="488"/>
        <v>2.9730680241493626E-4</v>
      </c>
      <c r="BE622" s="6">
        <f t="shared" si="489"/>
        <v>6.7514811520002181E-3</v>
      </c>
      <c r="BG622">
        <f t="shared" si="490"/>
        <v>1.5343800692909689E-2</v>
      </c>
      <c r="BJ622" s="4">
        <f t="shared" si="461"/>
        <v>88.830001999999993</v>
      </c>
      <c r="BK622" s="3">
        <f t="shared" si="462"/>
        <v>-2.3612649016714182E-3</v>
      </c>
      <c r="BL622" s="3"/>
      <c r="BM622" s="3">
        <f t="shared" si="463"/>
        <v>2.8832583221528662E-4</v>
      </c>
      <c r="BN622" s="3">
        <f t="shared" si="463"/>
        <v>-6.0491216918330819E-4</v>
      </c>
      <c r="BO622" s="3">
        <f t="shared" si="464"/>
        <v>3.7219012826415266E-3</v>
      </c>
      <c r="BP622" s="3"/>
      <c r="BQ622" s="3">
        <f t="shared" si="465"/>
        <v>2.911148365367004E-4</v>
      </c>
      <c r="BR622" s="3">
        <f t="shared" si="465"/>
        <v>-8.6698771846086126E-3</v>
      </c>
      <c r="BS622" s="3">
        <f t="shared" si="466"/>
        <v>1.2346580353078156E-2</v>
      </c>
      <c r="BT622" s="3"/>
      <c r="BU622" s="3">
        <f t="shared" si="467"/>
        <v>2.975376186934468E-4</v>
      </c>
      <c r="BV622" s="3">
        <f t="shared" si="467"/>
        <v>-1.3488569997583952E-2</v>
      </c>
      <c r="BW622" s="3">
        <f t="shared" si="468"/>
        <v>3.4588926784802923E-2</v>
      </c>
      <c r="BX622" s="3"/>
      <c r="BY622" s="3">
        <f t="shared" si="469"/>
        <v>2.9730680241493626E-4</v>
      </c>
      <c r="BZ622" s="3">
        <f t="shared" si="469"/>
        <v>6.7514811520002181E-3</v>
      </c>
    </row>
    <row r="623" spans="1:78" s="2" customFormat="1" hidden="1">
      <c r="A623" s="11">
        <v>43521</v>
      </c>
      <c r="B623">
        <v>87.419998000000007</v>
      </c>
      <c r="C623">
        <f t="shared" si="447"/>
        <v>94.169998000000007</v>
      </c>
      <c r="D623">
        <f t="shared" si="448"/>
        <v>83.529999000000004</v>
      </c>
      <c r="E623" s="10">
        <f t="shared" si="452"/>
        <v>3.230176897825917E-2</v>
      </c>
      <c r="F623" s="10">
        <f t="shared" si="453"/>
        <v>1.9768316011224096E-2</v>
      </c>
      <c r="G623" s="33">
        <f t="shared" si="470"/>
        <v>0.51073581211934471</v>
      </c>
      <c r="H623" s="33">
        <f t="shared" si="471"/>
        <v>0.28130806845649281</v>
      </c>
      <c r="I623" s="10">
        <f t="shared" si="454"/>
        <v>0.51073581211934471</v>
      </c>
      <c r="J623">
        <f t="shared" si="487"/>
        <v>0.41799343051035009</v>
      </c>
      <c r="K623">
        <f t="shared" si="497"/>
        <v>0.47127052930045432</v>
      </c>
      <c r="L623">
        <f t="shared" si="498"/>
        <v>6.2780085650223283E-4</v>
      </c>
      <c r="M623">
        <f t="shared" si="491"/>
        <v>8.6048906538396591E-4</v>
      </c>
      <c r="N623">
        <f t="shared" si="455"/>
        <v>2.0941938799355977E-4</v>
      </c>
      <c r="P623" s="2">
        <f t="shared" si="472"/>
        <v>-1.4100039999999865</v>
      </c>
      <c r="Q623" s="2">
        <f t="shared" si="473"/>
        <v>0</v>
      </c>
      <c r="R623" s="2">
        <f t="shared" si="474"/>
        <v>-1.4100039999999865</v>
      </c>
      <c r="S623" s="2">
        <f t="shared" si="494"/>
        <v>-0.35863636363636303</v>
      </c>
      <c r="T623" s="2">
        <f t="shared" si="495"/>
        <v>-0.26749994999999915</v>
      </c>
      <c r="U623" s="9">
        <f t="shared" si="456"/>
        <v>1.3406969370886392</v>
      </c>
      <c r="V623" s="9">
        <f t="shared" si="457"/>
        <v>57.277681524896558</v>
      </c>
      <c r="W623" s="9">
        <f t="shared" si="458"/>
        <v>0.38450086627593105</v>
      </c>
      <c r="X623" s="9">
        <f t="shared" si="496"/>
        <v>0.78504474508524402</v>
      </c>
      <c r="Y623" s="9">
        <f t="shared" si="459"/>
        <v>0.89293459729423286</v>
      </c>
      <c r="AA623" s="8">
        <f t="shared" si="460"/>
        <v>4.895638313468508</v>
      </c>
      <c r="AD623" s="7">
        <f t="shared" si="475"/>
        <v>-1.6000386739417033E-2</v>
      </c>
      <c r="AE623" s="6">
        <f t="shared" si="479"/>
        <v>-9.1808258205442264E-3</v>
      </c>
      <c r="AF623" s="6">
        <f t="shared" si="449"/>
        <v>3.3617141130576184E-3</v>
      </c>
      <c r="AG623" s="6">
        <f t="shared" si="450"/>
        <v>-6.7966183197003E-3</v>
      </c>
      <c r="AI623">
        <f t="shared" si="451"/>
        <v>7.2518085688674611E-8</v>
      </c>
      <c r="AL623" s="7">
        <f t="shared" si="480"/>
        <v>-1.9596300186140621E-2</v>
      </c>
      <c r="AM623" s="6">
        <f t="shared" si="481"/>
        <v>5.1251307621508636E-3</v>
      </c>
      <c r="AN623" s="6">
        <f t="shared" si="476"/>
        <v>3.5012912834768897E-3</v>
      </c>
      <c r="AO623" s="6">
        <f t="shared" si="477"/>
        <v>-2.4587478957043864E-2</v>
      </c>
      <c r="AQ623">
        <f t="shared" si="478"/>
        <v>9.5353962375879298E-7</v>
      </c>
      <c r="AT623" s="7">
        <f t="shared" si="485"/>
        <v>-1.1432378386828327E-3</v>
      </c>
      <c r="AU623" s="6">
        <f t="shared" si="486"/>
        <v>2.1778439387496972E-2</v>
      </c>
      <c r="AV623" s="6">
        <f t="shared" si="482"/>
        <v>3.5842390001998652E-3</v>
      </c>
      <c r="AW623" s="6">
        <f t="shared" si="483"/>
        <v>-2.1861637771378836E-2</v>
      </c>
      <c r="AY623">
        <f t="shared" si="484"/>
        <v>0.16052832005419168</v>
      </c>
      <c r="BB623" s="7">
        <f t="shared" si="492"/>
        <v>1.2315285125972728E-2</v>
      </c>
      <c r="BC623" s="6">
        <f t="shared" si="493"/>
        <v>3.1759386512652386E-2</v>
      </c>
      <c r="BD623" s="6">
        <f t="shared" si="488"/>
        <v>3.5918831367542179E-3</v>
      </c>
      <c r="BE623" s="6">
        <f t="shared" si="489"/>
        <v>-1.7833951753818415E-2</v>
      </c>
      <c r="BG623">
        <f t="shared" si="490"/>
        <v>0.10706068167398632</v>
      </c>
      <c r="BJ623" s="4">
        <f t="shared" si="461"/>
        <v>87.419998000000007</v>
      </c>
      <c r="BK623" s="3">
        <f t="shared" si="462"/>
        <v>-1.6000386739417033E-2</v>
      </c>
      <c r="BL623" s="3"/>
      <c r="BM623" s="3">
        <f t="shared" si="463"/>
        <v>3.3617141130576184E-3</v>
      </c>
      <c r="BN623" s="3">
        <f t="shared" si="463"/>
        <v>-6.7966183197003E-3</v>
      </c>
      <c r="BO623" s="3">
        <f t="shared" si="464"/>
        <v>-1.9596300186140621E-2</v>
      </c>
      <c r="BP623" s="3"/>
      <c r="BQ623" s="3">
        <f t="shared" si="465"/>
        <v>3.5012912834768897E-3</v>
      </c>
      <c r="BR623" s="3">
        <f t="shared" si="465"/>
        <v>-2.4587478957043864E-2</v>
      </c>
      <c r="BS623" s="3">
        <f t="shared" si="466"/>
        <v>-1.1432378386828327E-3</v>
      </c>
      <c r="BT623" s="3"/>
      <c r="BU623" s="3">
        <f t="shared" si="467"/>
        <v>3.5842390001998652E-3</v>
      </c>
      <c r="BV623" s="3">
        <f t="shared" si="467"/>
        <v>-2.1861637771378836E-2</v>
      </c>
      <c r="BW623" s="3">
        <f t="shared" si="468"/>
        <v>1.2315285125972728E-2</v>
      </c>
      <c r="BX623" s="3"/>
      <c r="BY623" s="3">
        <f t="shared" si="469"/>
        <v>3.5918831367542179E-3</v>
      </c>
      <c r="BZ623" s="3">
        <f t="shared" si="469"/>
        <v>-1.7833951753818415E-2</v>
      </c>
    </row>
    <row r="624" spans="1:78" s="2" customFormat="1" hidden="1">
      <c r="A624" s="11">
        <v>43528</v>
      </c>
      <c r="B624">
        <v>88.730002999999996</v>
      </c>
      <c r="C624">
        <f t="shared" si="447"/>
        <v>93.629997000000003</v>
      </c>
      <c r="D624">
        <f t="shared" si="448"/>
        <v>83.529999000000004</v>
      </c>
      <c r="E624" s="10">
        <f t="shared" si="452"/>
        <v>2.3344513267133275E-2</v>
      </c>
      <c r="F624" s="10">
        <f t="shared" si="453"/>
        <v>2.6228019996032331E-2</v>
      </c>
      <c r="G624" s="33">
        <f t="shared" si="470"/>
        <v>0.36910916396079951</v>
      </c>
      <c r="H624" s="33">
        <f t="shared" si="471"/>
        <v>0.37323126766756165</v>
      </c>
      <c r="I624" s="10">
        <f t="shared" si="454"/>
        <v>0.37323126766756165</v>
      </c>
      <c r="J624">
        <f t="shared" si="487"/>
        <v>0.39954559291532343</v>
      </c>
      <c r="K624">
        <f t="shared" si="497"/>
        <v>0.47181680005635707</v>
      </c>
      <c r="L624">
        <f t="shared" si="498"/>
        <v>5.2970838935716548E-4</v>
      </c>
      <c r="M624">
        <f t="shared" si="491"/>
        <v>8.335609650359149E-4</v>
      </c>
      <c r="N624">
        <f t="shared" si="455"/>
        <v>2.734673181108745E-4</v>
      </c>
      <c r="P624" s="2">
        <f t="shared" si="472"/>
        <v>1.3100049999999896</v>
      </c>
      <c r="Q624" s="2">
        <f t="shared" si="473"/>
        <v>1.3100049999999896</v>
      </c>
      <c r="R624" s="2">
        <f t="shared" si="474"/>
        <v>0</v>
      </c>
      <c r="S624" s="2">
        <f t="shared" si="494"/>
        <v>-0.24318177272727193</v>
      </c>
      <c r="T624" s="2">
        <f t="shared" si="495"/>
        <v>-0.22849999999999965</v>
      </c>
      <c r="U624" s="9">
        <f t="shared" si="456"/>
        <v>1.0642528346926579</v>
      </c>
      <c r="V624" s="9">
        <f t="shared" si="457"/>
        <v>51.556321822908487</v>
      </c>
      <c r="W624" s="9">
        <f t="shared" si="458"/>
        <v>0.43599310359382365</v>
      </c>
      <c r="X624" s="9">
        <f t="shared" si="496"/>
        <v>0.32001797084667383</v>
      </c>
      <c r="Y624" s="9">
        <f t="shared" si="459"/>
        <v>0.89711983826237995</v>
      </c>
      <c r="AA624" s="8">
        <f t="shared" si="460"/>
        <v>4.9329320020896379</v>
      </c>
      <c r="AD624" s="7">
        <f t="shared" si="475"/>
        <v>1.4874018100573707E-2</v>
      </c>
      <c r="AE624" s="6">
        <f t="shared" si="479"/>
        <v>-5.6318431942166316E-4</v>
      </c>
      <c r="AF624" s="6">
        <f t="shared" si="449"/>
        <v>7.4378330571758479E-3</v>
      </c>
      <c r="AG624" s="6">
        <f t="shared" si="450"/>
        <v>1.5441492610426112E-2</v>
      </c>
      <c r="AI624">
        <f t="shared" si="451"/>
        <v>3.743166311426126E-7</v>
      </c>
      <c r="AL624" s="7">
        <f t="shared" si="480"/>
        <v>-3.4876335405148893E-3</v>
      </c>
      <c r="AM624" s="6">
        <f t="shared" si="481"/>
        <v>-1.5052410437985878E-3</v>
      </c>
      <c r="AN624" s="6">
        <f t="shared" si="476"/>
        <v>7.8221539268443548E-3</v>
      </c>
      <c r="AO624" s="6">
        <f t="shared" si="477"/>
        <v>-2.0023194632593066E-3</v>
      </c>
      <c r="AQ624">
        <f t="shared" si="478"/>
        <v>6.3237905882445396E-9</v>
      </c>
      <c r="AT624" s="7">
        <f t="shared" si="485"/>
        <v>1.8311571597715761E-2</v>
      </c>
      <c r="AU624" s="6">
        <f t="shared" si="486"/>
        <v>1.9485463254637216E-2</v>
      </c>
      <c r="AV624" s="6">
        <f t="shared" si="482"/>
        <v>7.9755104423935071E-3</v>
      </c>
      <c r="AW624" s="6">
        <f t="shared" si="483"/>
        <v>-5.4622080829254405E-4</v>
      </c>
      <c r="AY624">
        <f t="shared" si="484"/>
        <v>1.002126977624947E-4</v>
      </c>
      <c r="BB624" s="7">
        <f t="shared" si="492"/>
        <v>1.7508416279548123E-2</v>
      </c>
      <c r="BC624" s="6">
        <f t="shared" si="493"/>
        <v>3.4254228849420081E-2</v>
      </c>
      <c r="BD624" s="6">
        <f t="shared" si="488"/>
        <v>8.0906077576527249E-3</v>
      </c>
      <c r="BE624" s="6">
        <f t="shared" si="489"/>
        <v>-1.5170801421320681E-2</v>
      </c>
      <c r="BG624">
        <f t="shared" si="490"/>
        <v>7.7473268165892076E-2</v>
      </c>
      <c r="BJ624" s="4">
        <f t="shared" si="461"/>
        <v>88.730002999999996</v>
      </c>
      <c r="BK624" s="3">
        <f t="shared" si="462"/>
        <v>1.4874018100573707E-2</v>
      </c>
      <c r="BL624" s="3"/>
      <c r="BM624" s="3">
        <f t="shared" si="463"/>
        <v>7.4378330571758479E-3</v>
      </c>
      <c r="BN624" s="3">
        <f t="shared" si="463"/>
        <v>1.5441492610426112E-2</v>
      </c>
      <c r="BO624" s="3">
        <f t="shared" si="464"/>
        <v>-3.4876335405148893E-3</v>
      </c>
      <c r="BP624" s="3"/>
      <c r="BQ624" s="3">
        <f t="shared" si="465"/>
        <v>7.8221539268443548E-3</v>
      </c>
      <c r="BR624" s="3">
        <f t="shared" si="465"/>
        <v>-2.0023194632593066E-3</v>
      </c>
      <c r="BS624" s="3">
        <f t="shared" si="466"/>
        <v>1.8311571597715761E-2</v>
      </c>
      <c r="BT624" s="3"/>
      <c r="BU624" s="3">
        <f t="shared" si="467"/>
        <v>7.9755104423935071E-3</v>
      </c>
      <c r="BV624" s="3">
        <f t="shared" si="467"/>
        <v>-5.4622080829254405E-4</v>
      </c>
      <c r="BW624" s="3">
        <f t="shared" si="468"/>
        <v>1.7508416279548123E-2</v>
      </c>
      <c r="BX624" s="3"/>
      <c r="BY624" s="3">
        <f t="shared" si="469"/>
        <v>8.0906077576527249E-3</v>
      </c>
      <c r="BZ624" s="3">
        <f t="shared" si="469"/>
        <v>-1.5170801421320681E-2</v>
      </c>
    </row>
    <row r="625" spans="1:78" s="2" customFormat="1" hidden="1">
      <c r="A625" s="11">
        <v>43535</v>
      </c>
      <c r="B625">
        <v>89.089995999999999</v>
      </c>
      <c r="C625">
        <f t="shared" si="447"/>
        <v>93.629997000000003</v>
      </c>
      <c r="D625">
        <f t="shared" si="448"/>
        <v>83.529999000000004</v>
      </c>
      <c r="E625" s="10">
        <f t="shared" si="452"/>
        <v>2.1586070033581727E-2</v>
      </c>
      <c r="F625" s="10">
        <f t="shared" si="453"/>
        <v>2.7986463229583879E-2</v>
      </c>
      <c r="G625" s="33">
        <f t="shared" si="470"/>
        <v>0.34130573519012797</v>
      </c>
      <c r="H625" s="33">
        <f t="shared" si="471"/>
        <v>0.39825435356116601</v>
      </c>
      <c r="I625" s="10">
        <f t="shared" si="454"/>
        <v>0.39825435356116601</v>
      </c>
      <c r="J625">
        <f t="shared" si="487"/>
        <v>0.38135176413078919</v>
      </c>
      <c r="K625">
        <f t="shared" si="497"/>
        <v>0.47170737116052069</v>
      </c>
      <c r="L625">
        <f t="shared" si="498"/>
        <v>4.2741990001503039E-4</v>
      </c>
      <c r="M625">
        <f t="shared" si="491"/>
        <v>7.9167963207508541E-4</v>
      </c>
      <c r="N625">
        <f t="shared" si="455"/>
        <v>3.2783375885404951E-4</v>
      </c>
      <c r="P625" s="2">
        <f t="shared" si="472"/>
        <v>0.35999300000000289</v>
      </c>
      <c r="Q625" s="2">
        <f t="shared" si="473"/>
        <v>0.35999300000000289</v>
      </c>
      <c r="R625" s="2">
        <f t="shared" si="474"/>
        <v>0</v>
      </c>
      <c r="S625" s="2">
        <f t="shared" si="494"/>
        <v>-0.24318177272727193</v>
      </c>
      <c r="T625" s="2">
        <f t="shared" si="495"/>
        <v>-0.22849999999999965</v>
      </c>
      <c r="U625" s="9">
        <f t="shared" si="456"/>
        <v>1.0642528346926579</v>
      </c>
      <c r="V625" s="9">
        <f t="shared" si="457"/>
        <v>51.556321822908487</v>
      </c>
      <c r="W625" s="9">
        <f t="shared" si="458"/>
        <v>0.43599310359382365</v>
      </c>
      <c r="X625" s="9">
        <f t="shared" si="496"/>
        <v>0.32001797084667383</v>
      </c>
      <c r="Y625" s="9">
        <f t="shared" si="459"/>
        <v>0.89711983826237995</v>
      </c>
      <c r="AA625" s="8">
        <f t="shared" si="460"/>
        <v>4.9147925397458465</v>
      </c>
      <c r="AD625" s="7">
        <f t="shared" si="475"/>
        <v>4.0489651764521167E-3</v>
      </c>
      <c r="AE625" s="6">
        <f t="shared" si="479"/>
        <v>9.4614916385129116E-3</v>
      </c>
      <c r="AF625" s="6">
        <f t="shared" si="449"/>
        <v>2.7162514776501016E-3</v>
      </c>
      <c r="AG625" s="6">
        <f t="shared" si="450"/>
        <v>-5.3777345023864678E-3</v>
      </c>
      <c r="AI625">
        <f t="shared" si="451"/>
        <v>4.5400358521440865E-8</v>
      </c>
      <c r="AL625" s="7">
        <f t="shared" si="480"/>
        <v>2.9225965376085618E-3</v>
      </c>
      <c r="AM625" s="6">
        <f t="shared" si="481"/>
        <v>-4.1098589766013554E-3</v>
      </c>
      <c r="AN625" s="6">
        <f t="shared" si="476"/>
        <v>2.6054493268573152E-3</v>
      </c>
      <c r="AO625" s="6">
        <f t="shared" si="477"/>
        <v>7.0588459654578242E-3</v>
      </c>
      <c r="AQ625">
        <f t="shared" si="478"/>
        <v>7.8591965873911988E-8</v>
      </c>
      <c r="AT625" s="7">
        <f t="shared" si="485"/>
        <v>1.390239990475688E-2</v>
      </c>
      <c r="AU625" s="6">
        <f t="shared" si="486"/>
        <v>1.7243561525252308E-2</v>
      </c>
      <c r="AV625" s="6">
        <f t="shared" si="482"/>
        <v>2.7765277288751048E-3</v>
      </c>
      <c r="AW625" s="6">
        <f t="shared" si="483"/>
        <v>-2.9047855746069731E-3</v>
      </c>
      <c r="AY625">
        <f t="shared" si="484"/>
        <v>2.8340951759496988E-3</v>
      </c>
      <c r="BB625" s="7">
        <f t="shared" si="492"/>
        <v>2.4658917455569411E-2</v>
      </c>
      <c r="BC625" s="6">
        <f t="shared" si="493"/>
        <v>3.408135702003353E-2</v>
      </c>
      <c r="BD625" s="6">
        <f t="shared" si="488"/>
        <v>2.8452379647528384E-3</v>
      </c>
      <c r="BE625" s="6">
        <f t="shared" si="489"/>
        <v>-7.7577466370414225E-3</v>
      </c>
      <c r="BG625">
        <f t="shared" si="490"/>
        <v>2.0258440625701351E-2</v>
      </c>
      <c r="BJ625" s="4">
        <f t="shared" si="461"/>
        <v>89.089995999999999</v>
      </c>
      <c r="BK625" s="3">
        <f t="shared" si="462"/>
        <v>4.0489651764521167E-3</v>
      </c>
      <c r="BL625" s="3"/>
      <c r="BM625" s="3">
        <f t="shared" si="463"/>
        <v>2.7162514776501016E-3</v>
      </c>
      <c r="BN625" s="3">
        <f t="shared" si="463"/>
        <v>-5.3777345023864678E-3</v>
      </c>
      <c r="BO625" s="3">
        <f t="shared" si="464"/>
        <v>2.9225965376085618E-3</v>
      </c>
      <c r="BP625" s="3"/>
      <c r="BQ625" s="3">
        <f t="shared" si="465"/>
        <v>2.6054493268573152E-3</v>
      </c>
      <c r="BR625" s="3">
        <f t="shared" si="465"/>
        <v>7.0588459654578242E-3</v>
      </c>
      <c r="BS625" s="3">
        <f t="shared" si="466"/>
        <v>1.390239990475688E-2</v>
      </c>
      <c r="BT625" s="3"/>
      <c r="BU625" s="3">
        <f t="shared" si="467"/>
        <v>2.7765277288751048E-3</v>
      </c>
      <c r="BV625" s="3">
        <f t="shared" si="467"/>
        <v>-2.9047855746069731E-3</v>
      </c>
      <c r="BW625" s="3">
        <f t="shared" si="468"/>
        <v>2.4658917455569411E-2</v>
      </c>
      <c r="BX625" s="3"/>
      <c r="BY625" s="3">
        <f t="shared" si="469"/>
        <v>2.8452379647528384E-3</v>
      </c>
      <c r="BZ625" s="3">
        <f t="shared" si="469"/>
        <v>-7.7577466370414225E-3</v>
      </c>
    </row>
    <row r="626" spans="1:78" s="2" customFormat="1" hidden="1">
      <c r="A626" s="11">
        <v>43542</v>
      </c>
      <c r="B626">
        <v>91.139999000000003</v>
      </c>
      <c r="C626">
        <f t="shared" si="447"/>
        <v>91.150002000000001</v>
      </c>
      <c r="D626">
        <f t="shared" si="448"/>
        <v>83.529999000000004</v>
      </c>
      <c r="E626" s="10">
        <f t="shared" si="452"/>
        <v>4.7663038927091064E-5</v>
      </c>
      <c r="F626" s="10">
        <f t="shared" si="453"/>
        <v>3.7866543274699682E-2</v>
      </c>
      <c r="G626" s="33">
        <f t="shared" si="470"/>
        <v>7.5361881607437957E-4</v>
      </c>
      <c r="H626" s="33">
        <f t="shared" si="471"/>
        <v>0.53885035739421894</v>
      </c>
      <c r="I626" s="10">
        <f t="shared" si="454"/>
        <v>0.53885035739421894</v>
      </c>
      <c r="J626">
        <f t="shared" si="487"/>
        <v>0.37714021684939864</v>
      </c>
      <c r="K626">
        <f t="shared" si="497"/>
        <v>0.47115699483458301</v>
      </c>
      <c r="L626">
        <f t="shared" si="498"/>
        <v>3.2521476940702712E-4</v>
      </c>
      <c r="M626">
        <f t="shared" si="491"/>
        <v>7.3637040147002441E-4</v>
      </c>
      <c r="N626">
        <f t="shared" si="455"/>
        <v>3.7004006885669755E-4</v>
      </c>
      <c r="P626" s="2">
        <f t="shared" si="472"/>
        <v>2.0500030000000038</v>
      </c>
      <c r="Q626" s="2">
        <f t="shared" si="473"/>
        <v>2.0500030000000038</v>
      </c>
      <c r="R626" s="2">
        <f t="shared" si="474"/>
        <v>0</v>
      </c>
      <c r="S626" s="2">
        <f t="shared" si="494"/>
        <v>-0.20772727272727243</v>
      </c>
      <c r="T626" s="2">
        <f t="shared" si="495"/>
        <v>-0.14650004999999949</v>
      </c>
      <c r="U626" s="9">
        <f t="shared" si="456"/>
        <v>1.4179331182977286</v>
      </c>
      <c r="V626" s="9">
        <f t="shared" si="457"/>
        <v>58.642363081406522</v>
      </c>
      <c r="W626" s="9">
        <f t="shared" si="458"/>
        <v>0.37221873226734131</v>
      </c>
      <c r="X626" s="9">
        <f t="shared" si="496"/>
        <v>0.89596478772234345</v>
      </c>
      <c r="Y626" s="9">
        <f t="shared" si="459"/>
        <v>0.89193631691049891</v>
      </c>
      <c r="AA626" s="8">
        <f t="shared" si="460"/>
        <v>4.8416653060960959</v>
      </c>
      <c r="AD626" s="7">
        <f t="shared" si="475"/>
        <v>2.2749725029471549E-2</v>
      </c>
      <c r="AE626" s="6">
        <f t="shared" si="479"/>
        <v>1.3399345102961834E-2</v>
      </c>
      <c r="AF626" s="6">
        <f t="shared" si="449"/>
        <v>4.7458027973079344E-3</v>
      </c>
      <c r="AG626" s="6">
        <f t="shared" si="450"/>
        <v>9.5497488789474515E-3</v>
      </c>
      <c r="AI626">
        <f t="shared" si="451"/>
        <v>1.4316750965613519E-7</v>
      </c>
      <c r="AL626" s="7">
        <f t="shared" si="480"/>
        <v>4.1672708306497254E-2</v>
      </c>
      <c r="AM626" s="6">
        <f t="shared" si="481"/>
        <v>5.3778427793625761E-3</v>
      </c>
      <c r="AN626" s="6">
        <f t="shared" si="476"/>
        <v>4.727307168059673E-3</v>
      </c>
      <c r="AO626" s="6">
        <f t="shared" si="477"/>
        <v>3.6354154700352331E-2</v>
      </c>
      <c r="AQ626">
        <f t="shared" si="478"/>
        <v>2.0845813311942421E-6</v>
      </c>
      <c r="AT626" s="7">
        <f t="shared" si="485"/>
        <v>2.9394222849721867E-2</v>
      </c>
      <c r="AU626" s="6">
        <f t="shared" si="486"/>
        <v>1.7966698954260694E-2</v>
      </c>
      <c r="AV626" s="6">
        <f t="shared" si="482"/>
        <v>4.8739174211340167E-3</v>
      </c>
      <c r="AW626" s="6">
        <f t="shared" si="483"/>
        <v>1.2160091992363734E-2</v>
      </c>
      <c r="AY626">
        <f t="shared" si="484"/>
        <v>4.9666092536971601E-2</v>
      </c>
      <c r="BB626" s="7">
        <f t="shared" si="492"/>
        <v>3.8018901920158492E-2</v>
      </c>
      <c r="BC626" s="6">
        <f t="shared" si="493"/>
        <v>3.5954890678384414E-2</v>
      </c>
      <c r="BD626" s="6">
        <f t="shared" si="488"/>
        <v>4.9814492467816886E-3</v>
      </c>
      <c r="BE626" s="6">
        <f t="shared" si="489"/>
        <v>4.2745163604524794E-3</v>
      </c>
      <c r="BG626">
        <f t="shared" si="490"/>
        <v>6.1504769717161817E-3</v>
      </c>
      <c r="BJ626" s="4">
        <f t="shared" si="461"/>
        <v>91.139999000000003</v>
      </c>
      <c r="BK626" s="3">
        <f t="shared" si="462"/>
        <v>2.2749725029471549E-2</v>
      </c>
      <c r="BL626" s="3"/>
      <c r="BM626" s="3">
        <f t="shared" si="463"/>
        <v>4.7458027973079344E-3</v>
      </c>
      <c r="BN626" s="3">
        <f t="shared" si="463"/>
        <v>9.5497488789474515E-3</v>
      </c>
      <c r="BO626" s="3">
        <f t="shared" si="464"/>
        <v>4.1672708306497254E-2</v>
      </c>
      <c r="BP626" s="3"/>
      <c r="BQ626" s="3">
        <f t="shared" si="465"/>
        <v>4.727307168059673E-3</v>
      </c>
      <c r="BR626" s="3">
        <f t="shared" si="465"/>
        <v>3.6354154700352331E-2</v>
      </c>
      <c r="BS626" s="3">
        <f t="shared" si="466"/>
        <v>2.9394222849721867E-2</v>
      </c>
      <c r="BT626" s="3"/>
      <c r="BU626" s="3">
        <f t="shared" si="467"/>
        <v>4.8739174211340167E-3</v>
      </c>
      <c r="BV626" s="3">
        <f t="shared" si="467"/>
        <v>1.2160091992363734E-2</v>
      </c>
      <c r="BW626" s="3">
        <f t="shared" si="468"/>
        <v>3.8018901920158492E-2</v>
      </c>
      <c r="BX626" s="3"/>
      <c r="BY626" s="3">
        <f t="shared" si="469"/>
        <v>4.9814492467816886E-3</v>
      </c>
      <c r="BZ626" s="3">
        <f t="shared" si="469"/>
        <v>4.2745163604524794E-3</v>
      </c>
    </row>
    <row r="627" spans="1:78" s="2" customFormat="1" hidden="1">
      <c r="A627" s="11">
        <v>43549</v>
      </c>
      <c r="B627">
        <v>92.139999000000003</v>
      </c>
      <c r="C627">
        <f t="shared" si="447"/>
        <v>92.139999000000003</v>
      </c>
      <c r="D627">
        <f t="shared" si="448"/>
        <v>83.529999000000004</v>
      </c>
      <c r="E627" s="10">
        <f t="shared" si="452"/>
        <v>0</v>
      </c>
      <c r="F627" s="10">
        <f t="shared" si="453"/>
        <v>4.2605726996646831E-2</v>
      </c>
      <c r="G627" s="33">
        <f t="shared" si="470"/>
        <v>0</v>
      </c>
      <c r="H627" s="33">
        <f t="shared" si="471"/>
        <v>0.60629012404528082</v>
      </c>
      <c r="I627" s="10">
        <f t="shared" si="454"/>
        <v>0.60629012404528082</v>
      </c>
      <c r="J627">
        <f t="shared" si="487"/>
        <v>0.37635141032956354</v>
      </c>
      <c r="K627">
        <f t="shared" si="497"/>
        <v>0.47025339143625428</v>
      </c>
      <c r="L627">
        <f t="shared" si="498"/>
        <v>2.2730747413809367E-4</v>
      </c>
      <c r="M627">
        <f t="shared" si="491"/>
        <v>6.6976732742396472E-4</v>
      </c>
      <c r="N627">
        <f t="shared" si="455"/>
        <v>3.9821386795728397E-4</v>
      </c>
      <c r="P627" s="2">
        <f t="shared" si="472"/>
        <v>1</v>
      </c>
      <c r="Q627" s="2">
        <f t="shared" si="473"/>
        <v>1</v>
      </c>
      <c r="R627" s="2">
        <f t="shared" si="474"/>
        <v>0</v>
      </c>
      <c r="S627" s="2">
        <f t="shared" si="494"/>
        <v>-0.20772727272727243</v>
      </c>
      <c r="T627" s="2">
        <f t="shared" si="495"/>
        <v>-0.14650004999999949</v>
      </c>
      <c r="U627" s="9">
        <f t="shared" si="456"/>
        <v>1.4179331182977286</v>
      </c>
      <c r="V627" s="9">
        <f t="shared" si="457"/>
        <v>58.642363081406522</v>
      </c>
      <c r="W627" s="9">
        <f t="shared" si="458"/>
        <v>0.37221873226734131</v>
      </c>
      <c r="X627" s="9">
        <f t="shared" si="496"/>
        <v>0.89596478772234345</v>
      </c>
      <c r="Y627" s="9">
        <f t="shared" si="459"/>
        <v>0.89193631691049891</v>
      </c>
      <c r="AA627" s="8">
        <f t="shared" si="460"/>
        <v>4.8409046733753609</v>
      </c>
      <c r="AD627" s="7">
        <f t="shared" si="475"/>
        <v>1.0912373791115586E-2</v>
      </c>
      <c r="AE627" s="6">
        <f t="shared" si="479"/>
        <v>1.6831049410293567E-2</v>
      </c>
      <c r="AF627" s="6">
        <f t="shared" si="449"/>
        <v>2.9598027989497736E-3</v>
      </c>
      <c r="AG627" s="6">
        <f t="shared" si="450"/>
        <v>-5.9160314366299531E-3</v>
      </c>
      <c r="AI627">
        <f t="shared" si="451"/>
        <v>5.4944156921811407E-8</v>
      </c>
      <c r="AL627" s="7">
        <f t="shared" si="480"/>
        <v>3.7711063997039343E-2</v>
      </c>
      <c r="AM627" s="6">
        <f t="shared" si="481"/>
        <v>1.9704683825157568E-2</v>
      </c>
      <c r="AN627" s="6">
        <f t="shared" si="476"/>
        <v>3.0155958794653688E-3</v>
      </c>
      <c r="AO627" s="6">
        <f t="shared" si="477"/>
        <v>1.8373984958410458E-2</v>
      </c>
      <c r="AQ627">
        <f t="shared" si="478"/>
        <v>5.3249735528689866E-7</v>
      </c>
      <c r="AT627" s="7">
        <f t="shared" si="485"/>
        <v>3.298878191147224E-2</v>
      </c>
      <c r="AU627" s="6">
        <f t="shared" si="486"/>
        <v>1.9016075370351167E-2</v>
      </c>
      <c r="AV627" s="6">
        <f t="shared" si="482"/>
        <v>3.073117474731516E-3</v>
      </c>
      <c r="AW627" s="6">
        <f t="shared" si="483"/>
        <v>1.4676761204098967E-2</v>
      </c>
      <c r="AY627">
        <f t="shared" si="484"/>
        <v>7.2351364966164566E-2</v>
      </c>
      <c r="BB627" s="7">
        <f t="shared" si="492"/>
        <v>5.1441844258930086E-2</v>
      </c>
      <c r="BC627" s="6">
        <f t="shared" si="493"/>
        <v>3.7401519802609258E-2</v>
      </c>
      <c r="BD627" s="6">
        <f t="shared" si="488"/>
        <v>3.1459214939096418E-3</v>
      </c>
      <c r="BE627" s="6">
        <f t="shared" si="489"/>
        <v>1.6258597664178275E-2</v>
      </c>
      <c r="BG627">
        <f t="shared" si="490"/>
        <v>8.898176126244145E-2</v>
      </c>
      <c r="BJ627" s="4">
        <f t="shared" si="461"/>
        <v>92.139999000000003</v>
      </c>
      <c r="BK627" s="3">
        <f t="shared" si="462"/>
        <v>1.0912373791115586E-2</v>
      </c>
      <c r="BL627" s="3"/>
      <c r="BM627" s="3">
        <f t="shared" si="463"/>
        <v>2.9598027989497736E-3</v>
      </c>
      <c r="BN627" s="3">
        <f t="shared" si="463"/>
        <v>-5.9160314366299531E-3</v>
      </c>
      <c r="BO627" s="3">
        <f t="shared" si="464"/>
        <v>3.7711063997039343E-2</v>
      </c>
      <c r="BP627" s="3"/>
      <c r="BQ627" s="3">
        <f t="shared" si="465"/>
        <v>3.0155958794653688E-3</v>
      </c>
      <c r="BR627" s="3">
        <f t="shared" si="465"/>
        <v>1.8373984958410458E-2</v>
      </c>
      <c r="BS627" s="3">
        <f t="shared" si="466"/>
        <v>3.298878191147224E-2</v>
      </c>
      <c r="BT627" s="3"/>
      <c r="BU627" s="3">
        <f t="shared" si="467"/>
        <v>3.073117474731516E-3</v>
      </c>
      <c r="BV627" s="3">
        <f t="shared" si="467"/>
        <v>1.4676761204098967E-2</v>
      </c>
      <c r="BW627" s="3">
        <f t="shared" si="468"/>
        <v>5.1441844258930086E-2</v>
      </c>
      <c r="BX627" s="3"/>
      <c r="BY627" s="3">
        <f t="shared" si="469"/>
        <v>3.1459214939096418E-3</v>
      </c>
      <c r="BZ627" s="3">
        <f t="shared" si="469"/>
        <v>1.6258597664178275E-2</v>
      </c>
    </row>
    <row r="628" spans="1:78" s="2" customFormat="1" hidden="1">
      <c r="A628" s="11">
        <v>43556</v>
      </c>
      <c r="B628">
        <v>90.93</v>
      </c>
      <c r="C628">
        <f t="shared" si="447"/>
        <v>92.139999000000003</v>
      </c>
      <c r="D628">
        <f t="shared" si="448"/>
        <v>83.529999000000004</v>
      </c>
      <c r="E628" s="10">
        <f t="shared" si="452"/>
        <v>5.7410121159564738E-3</v>
      </c>
      <c r="F628" s="10">
        <f t="shared" si="453"/>
        <v>3.6864714880690319E-2</v>
      </c>
      <c r="G628" s="33">
        <f t="shared" si="470"/>
        <v>9.0773371805225767E-2</v>
      </c>
      <c r="H628" s="33">
        <f t="shared" si="471"/>
        <v>0.52459408942057728</v>
      </c>
      <c r="I628" s="10">
        <f t="shared" si="454"/>
        <v>0.52459408942057728</v>
      </c>
      <c r="J628">
        <f t="shared" si="487"/>
        <v>0.36784773517995456</v>
      </c>
      <c r="K628">
        <f t="shared" si="497"/>
        <v>0.46890706775580143</v>
      </c>
      <c r="L628">
        <f t="shared" si="498"/>
        <v>1.3650564361668367E-4</v>
      </c>
      <c r="M628">
        <f t="shared" si="491"/>
        <v>5.943143822609142E-4</v>
      </c>
      <c r="N628">
        <f t="shared" si="455"/>
        <v>4.1202786477980747E-4</v>
      </c>
      <c r="P628" s="2">
        <f t="shared" si="472"/>
        <v>-1.2099989999999963</v>
      </c>
      <c r="Q628" s="2">
        <f t="shared" si="473"/>
        <v>0</v>
      </c>
      <c r="R628" s="2">
        <f t="shared" si="474"/>
        <v>-1.2099989999999963</v>
      </c>
      <c r="S628" s="2">
        <f t="shared" si="494"/>
        <v>-0.18818181818181756</v>
      </c>
      <c r="T628" s="2">
        <f t="shared" si="495"/>
        <v>-0.19150009999999967</v>
      </c>
      <c r="U628" s="9">
        <f t="shared" si="456"/>
        <v>0.98267216665588097</v>
      </c>
      <c r="V628" s="9">
        <f t="shared" si="457"/>
        <v>49.563018192429027</v>
      </c>
      <c r="W628" s="9">
        <f t="shared" si="458"/>
        <v>0.45393283626813874</v>
      </c>
      <c r="X628" s="9">
        <f t="shared" si="496"/>
        <v>0.15800411301532671</v>
      </c>
      <c r="Y628" s="9">
        <f t="shared" si="459"/>
        <v>0.89857796298286219</v>
      </c>
      <c r="AA628" s="8">
        <f t="shared" si="460"/>
        <v>4.9207705622957354</v>
      </c>
      <c r="AD628" s="7">
        <f t="shared" si="475"/>
        <v>-1.3219168916899626E-2</v>
      </c>
      <c r="AE628" s="6">
        <f t="shared" si="479"/>
        <v>-1.1533975628920199E-3</v>
      </c>
      <c r="AF628" s="6">
        <f t="shared" si="449"/>
        <v>5.5450811143839826E-3</v>
      </c>
      <c r="AG628" s="6">
        <f t="shared" si="450"/>
        <v>-1.2046742447665864E-2</v>
      </c>
      <c r="AI628">
        <f t="shared" si="451"/>
        <v>2.2782418147628656E-7</v>
      </c>
      <c r="AL628" s="7">
        <f t="shared" si="480"/>
        <v>2.0442929903687408E-2</v>
      </c>
      <c r="AM628" s="6">
        <f t="shared" si="481"/>
        <v>2.5687324686208143E-2</v>
      </c>
      <c r="AN628" s="6">
        <f t="shared" si="476"/>
        <v>5.99550094506608E-3</v>
      </c>
      <c r="AO628" s="6">
        <f t="shared" si="477"/>
        <v>-5.2756391137877487E-3</v>
      </c>
      <c r="AQ628">
        <f t="shared" si="478"/>
        <v>4.3899634162345715E-8</v>
      </c>
      <c r="AT628" s="7">
        <f t="shared" si="485"/>
        <v>2.1004261539624768E-2</v>
      </c>
      <c r="AU628" s="6">
        <f t="shared" si="486"/>
        <v>1.8862770767164874E-2</v>
      </c>
      <c r="AV628" s="6">
        <f t="shared" si="482"/>
        <v>6.128932851525451E-3</v>
      </c>
      <c r="AW628" s="6">
        <f t="shared" si="483"/>
        <v>2.4370913084300061E-3</v>
      </c>
      <c r="AY628">
        <f t="shared" si="484"/>
        <v>1.9949401645824863E-3</v>
      </c>
      <c r="BB628" s="7">
        <f t="shared" si="492"/>
        <v>4.2803466677855381E-2</v>
      </c>
      <c r="BC628" s="6">
        <f t="shared" si="493"/>
        <v>3.8700302965326484E-2</v>
      </c>
      <c r="BD628" s="6">
        <f t="shared" si="488"/>
        <v>6.249093077843557E-3</v>
      </c>
      <c r="BE628" s="6">
        <f t="shared" si="489"/>
        <v>5.44212471240757E-3</v>
      </c>
      <c r="BG628">
        <f t="shared" si="490"/>
        <v>9.96946399578774E-3</v>
      </c>
      <c r="BJ628" s="4">
        <f t="shared" si="461"/>
        <v>90.93</v>
      </c>
      <c r="BK628" s="3">
        <f t="shared" si="462"/>
        <v>-1.3219168916899626E-2</v>
      </c>
      <c r="BL628" s="3"/>
      <c r="BM628" s="3">
        <f t="shared" si="463"/>
        <v>5.5450811143839826E-3</v>
      </c>
      <c r="BN628" s="3">
        <f t="shared" si="463"/>
        <v>-1.2046742447665864E-2</v>
      </c>
      <c r="BO628" s="3">
        <f t="shared" si="464"/>
        <v>2.0442929903687408E-2</v>
      </c>
      <c r="BP628" s="3"/>
      <c r="BQ628" s="3">
        <f t="shared" si="465"/>
        <v>5.99550094506608E-3</v>
      </c>
      <c r="BR628" s="3">
        <f t="shared" si="465"/>
        <v>-5.2756391137877487E-3</v>
      </c>
      <c r="BS628" s="3">
        <f t="shared" si="466"/>
        <v>2.1004261539624768E-2</v>
      </c>
      <c r="BT628" s="3"/>
      <c r="BU628" s="3">
        <f t="shared" si="467"/>
        <v>6.128932851525451E-3</v>
      </c>
      <c r="BV628" s="3">
        <f t="shared" si="467"/>
        <v>2.4370913084300061E-3</v>
      </c>
      <c r="BW628" s="3">
        <f t="shared" si="468"/>
        <v>4.2803466677855381E-2</v>
      </c>
      <c r="BX628" s="3"/>
      <c r="BY628" s="3">
        <f t="shared" si="469"/>
        <v>6.249093077843557E-3</v>
      </c>
      <c r="BZ628" s="3">
        <f t="shared" si="469"/>
        <v>5.44212471240757E-3</v>
      </c>
    </row>
    <row r="629" spans="1:78" s="2" customFormat="1" hidden="1">
      <c r="A629" s="11">
        <v>43563</v>
      </c>
      <c r="B629">
        <v>90.870002999999997</v>
      </c>
      <c r="C629">
        <f t="shared" si="447"/>
        <v>92.139999000000003</v>
      </c>
      <c r="D629">
        <f t="shared" si="448"/>
        <v>83.529999000000004</v>
      </c>
      <c r="E629" s="10">
        <f t="shared" si="452"/>
        <v>6.0276608128401517E-3</v>
      </c>
      <c r="F629" s="10">
        <f t="shared" si="453"/>
        <v>3.6578066183806705E-2</v>
      </c>
      <c r="G629" s="33">
        <f t="shared" si="470"/>
        <v>9.5305685657583933E-2</v>
      </c>
      <c r="H629" s="33">
        <f t="shared" si="471"/>
        <v>0.52051500695345576</v>
      </c>
      <c r="I629" s="10">
        <f t="shared" si="454"/>
        <v>0.52051500695345576</v>
      </c>
      <c r="J629">
        <f t="shared" si="487"/>
        <v>0.36302596280602767</v>
      </c>
      <c r="K629">
        <f t="shared" si="497"/>
        <v>0.46755980541029557</v>
      </c>
      <c r="L629">
        <f t="shared" si="498"/>
        <v>5.576418257475639E-5</v>
      </c>
      <c r="M629">
        <f t="shared" si="491"/>
        <v>5.127375733044808E-4</v>
      </c>
      <c r="N629">
        <f t="shared" si="455"/>
        <v>4.1127605165675198E-4</v>
      </c>
      <c r="P629" s="2">
        <f t="shared" si="472"/>
        <v>-5.9997000000009848E-2</v>
      </c>
      <c r="Q629" s="2">
        <f t="shared" si="473"/>
        <v>0</v>
      </c>
      <c r="R629" s="2">
        <f t="shared" si="474"/>
        <v>-5.9997000000009848E-2</v>
      </c>
      <c r="S629" s="2">
        <f t="shared" si="494"/>
        <v>-0.19090895454545437</v>
      </c>
      <c r="T629" s="2">
        <f t="shared" si="495"/>
        <v>-0.19449995000000014</v>
      </c>
      <c r="U629" s="9">
        <f t="shared" si="456"/>
        <v>0.98153729368801501</v>
      </c>
      <c r="V629" s="9">
        <f t="shared" si="457"/>
        <v>49.534131747840526</v>
      </c>
      <c r="W629" s="9">
        <f t="shared" si="458"/>
        <v>0.45419281426943531</v>
      </c>
      <c r="X629" s="9">
        <f t="shared" si="496"/>
        <v>0.15565624977198891</v>
      </c>
      <c r="Y629" s="9">
        <f t="shared" si="459"/>
        <v>0.89859909375205205</v>
      </c>
      <c r="AA629" s="8">
        <f t="shared" si="460"/>
        <v>4.9162291468791715</v>
      </c>
      <c r="AD629" s="7">
        <f t="shared" si="475"/>
        <v>-6.6003301637043081E-4</v>
      </c>
      <c r="AE629" s="6">
        <f t="shared" si="479"/>
        <v>-6.9396009666350279E-3</v>
      </c>
      <c r="AF629" s="6">
        <f t="shared" si="449"/>
        <v>3.1426843817088301E-3</v>
      </c>
      <c r="AG629" s="6">
        <f t="shared" si="450"/>
        <v>6.2731633413896865E-3</v>
      </c>
      <c r="AI629">
        <f t="shared" si="451"/>
        <v>6.1777987924262822E-8</v>
      </c>
      <c r="AL629" s="7">
        <f t="shared" si="480"/>
        <v>-2.9668281421545381E-3</v>
      </c>
      <c r="AM629" s="6">
        <f t="shared" si="481"/>
        <v>2.4214968516267366E-2</v>
      </c>
      <c r="AN629" s="6">
        <f t="shared" si="476"/>
        <v>2.8731009793376773E-3</v>
      </c>
      <c r="AO629" s="6">
        <f t="shared" si="477"/>
        <v>-2.755471815192968E-2</v>
      </c>
      <c r="AQ629">
        <f t="shared" si="478"/>
        <v>1.1975749091991846E-6</v>
      </c>
      <c r="AT629" s="7">
        <f t="shared" si="485"/>
        <v>2.270549342492573E-2</v>
      </c>
      <c r="AU629" s="6">
        <f t="shared" si="486"/>
        <v>1.8688759217826572E-2</v>
      </c>
      <c r="AV629" s="6">
        <f t="shared" si="482"/>
        <v>3.0205801447268478E-3</v>
      </c>
      <c r="AW629" s="6">
        <f t="shared" si="483"/>
        <v>3.8912310715716568E-3</v>
      </c>
      <c r="AY629">
        <f t="shared" si="484"/>
        <v>5.0858121470783281E-3</v>
      </c>
      <c r="BB629" s="7">
        <f t="shared" si="492"/>
        <v>3.3685296792073979E-2</v>
      </c>
      <c r="BC629" s="6">
        <f t="shared" si="493"/>
        <v>3.8000688009341171E-2</v>
      </c>
      <c r="BD629" s="6">
        <f t="shared" si="488"/>
        <v>3.220362937306518E-3</v>
      </c>
      <c r="BE629" s="6">
        <f t="shared" si="489"/>
        <v>-3.3645493210863534E-3</v>
      </c>
      <c r="BG629">
        <f t="shared" si="490"/>
        <v>3.8105584489572571E-3</v>
      </c>
      <c r="BJ629" s="4">
        <f t="shared" si="461"/>
        <v>90.870002999999997</v>
      </c>
      <c r="BK629" s="3">
        <f t="shared" si="462"/>
        <v>-6.6003301637043081E-4</v>
      </c>
      <c r="BL629" s="3"/>
      <c r="BM629" s="3">
        <f t="shared" si="463"/>
        <v>3.1426843817088301E-3</v>
      </c>
      <c r="BN629" s="3">
        <f t="shared" si="463"/>
        <v>6.2731633413896865E-3</v>
      </c>
      <c r="BO629" s="3">
        <f t="shared" si="464"/>
        <v>-2.9668281421545381E-3</v>
      </c>
      <c r="BP629" s="3"/>
      <c r="BQ629" s="3">
        <f t="shared" si="465"/>
        <v>2.8731009793376773E-3</v>
      </c>
      <c r="BR629" s="3">
        <f t="shared" si="465"/>
        <v>-2.755471815192968E-2</v>
      </c>
      <c r="BS629" s="3">
        <f t="shared" si="466"/>
        <v>2.270549342492573E-2</v>
      </c>
      <c r="BT629" s="3"/>
      <c r="BU629" s="3">
        <f t="shared" si="467"/>
        <v>3.0205801447268478E-3</v>
      </c>
      <c r="BV629" s="3">
        <f t="shared" si="467"/>
        <v>3.8912310715716568E-3</v>
      </c>
      <c r="BW629" s="3">
        <f t="shared" si="468"/>
        <v>3.3685296792073979E-2</v>
      </c>
      <c r="BX629" s="3"/>
      <c r="BY629" s="3">
        <f t="shared" si="469"/>
        <v>3.220362937306518E-3</v>
      </c>
      <c r="BZ629" s="3">
        <f t="shared" si="469"/>
        <v>-3.3645493210863534E-3</v>
      </c>
    </row>
    <row r="630" spans="1:78" s="2" customFormat="1" hidden="1">
      <c r="A630" s="11">
        <v>43570</v>
      </c>
      <c r="B630">
        <v>90.660004000000001</v>
      </c>
      <c r="C630">
        <f t="shared" si="447"/>
        <v>92.139999000000003</v>
      </c>
      <c r="D630">
        <f t="shared" si="448"/>
        <v>83.529999000000004</v>
      </c>
      <c r="E630" s="10">
        <f t="shared" si="452"/>
        <v>7.0324693191130506E-3</v>
      </c>
      <c r="F630" s="10">
        <f t="shared" si="453"/>
        <v>3.557325767753379E-2</v>
      </c>
      <c r="G630" s="33">
        <f t="shared" si="470"/>
        <v>0.11119310311825366</v>
      </c>
      <c r="H630" s="33">
        <f t="shared" si="471"/>
        <v>0.50621633123885279</v>
      </c>
      <c r="I630" s="10">
        <f t="shared" si="454"/>
        <v>0.50621633123885279</v>
      </c>
      <c r="J630">
        <f t="shared" si="487"/>
        <v>0.36062736385120336</v>
      </c>
      <c r="K630">
        <f t="shared" si="497"/>
        <v>0.46631523766684529</v>
      </c>
      <c r="L630">
        <f t="shared" si="498"/>
        <v>-1.1525832492865661E-5</v>
      </c>
      <c r="M630">
        <f t="shared" si="491"/>
        <v>4.27986944067585E-4</v>
      </c>
      <c r="N630">
        <f t="shared" si="455"/>
        <v>3.9556149890440564E-4</v>
      </c>
      <c r="P630" s="2">
        <f t="shared" si="472"/>
        <v>-0.20999899999999627</v>
      </c>
      <c r="Q630" s="2">
        <f t="shared" si="473"/>
        <v>0</v>
      </c>
      <c r="R630" s="2">
        <f t="shared" si="474"/>
        <v>-0.20999899999999627</v>
      </c>
      <c r="S630" s="2">
        <f t="shared" si="494"/>
        <v>-0.18636354545454542</v>
      </c>
      <c r="T630" s="2">
        <f t="shared" si="495"/>
        <v>-0.20499989999999996</v>
      </c>
      <c r="U630" s="9">
        <f t="shared" si="456"/>
        <v>0.90909090909090906</v>
      </c>
      <c r="V630" s="9">
        <f t="shared" si="457"/>
        <v>47.61904761904762</v>
      </c>
      <c r="W630" s="9">
        <f t="shared" si="458"/>
        <v>0.47142857142857147</v>
      </c>
      <c r="X630" s="9">
        <f t="shared" si="496"/>
        <v>0</v>
      </c>
      <c r="Y630" s="9">
        <f t="shared" si="459"/>
        <v>0.9</v>
      </c>
      <c r="AA630" s="8">
        <f t="shared" si="460"/>
        <v>4.932451496778679</v>
      </c>
      <c r="AD630" s="7">
        <f t="shared" si="475"/>
        <v>-2.3136570878576255E-3</v>
      </c>
      <c r="AE630" s="6">
        <f t="shared" si="479"/>
        <v>-1.486845052114028E-3</v>
      </c>
      <c r="AF630" s="6">
        <f t="shared" si="449"/>
        <v>4.0291335977220988E-4</v>
      </c>
      <c r="AG630" s="6">
        <f t="shared" si="450"/>
        <v>-8.2190581189578167E-4</v>
      </c>
      <c r="AI630">
        <f t="shared" si="451"/>
        <v>1.0604853432151713E-9</v>
      </c>
      <c r="AL630" s="7">
        <f t="shared" si="480"/>
        <v>-1.6192859021127728E-2</v>
      </c>
      <c r="AM630" s="6">
        <f t="shared" si="481"/>
        <v>9.7485766843611217E-3</v>
      </c>
      <c r="AN630" s="6">
        <f t="shared" si="476"/>
        <v>3.567703576471007E-4</v>
      </c>
      <c r="AO630" s="6">
        <f t="shared" si="477"/>
        <v>-2.6125791995970118E-2</v>
      </c>
      <c r="AQ630">
        <f t="shared" si="478"/>
        <v>1.0765883397739689E-6</v>
      </c>
      <c r="AT630" s="7">
        <f t="shared" si="485"/>
        <v>3.6392223076485125E-2</v>
      </c>
      <c r="AU630" s="6">
        <f t="shared" si="486"/>
        <v>2.1694464558252444E-2</v>
      </c>
      <c r="AV630" s="6">
        <f t="shared" si="482"/>
        <v>3.8988214046455885E-4</v>
      </c>
      <c r="AW630" s="6">
        <f t="shared" si="483"/>
        <v>1.4534625082006033E-2</v>
      </c>
      <c r="AY630">
        <f t="shared" si="484"/>
        <v>7.0956786667763311E-2</v>
      </c>
      <c r="BB630" s="7">
        <f t="shared" si="492"/>
        <v>2.4113737619709582E-2</v>
      </c>
      <c r="BC630" s="6">
        <f t="shared" si="493"/>
        <v>3.6622559272246634E-2</v>
      </c>
      <c r="BD630" s="6">
        <f t="shared" si="488"/>
        <v>4.2304604574449625E-4</v>
      </c>
      <c r="BE630" s="6">
        <f t="shared" si="489"/>
        <v>-1.1674296674215424E-2</v>
      </c>
      <c r="BG630">
        <f t="shared" si="490"/>
        <v>4.5877134171035359E-2</v>
      </c>
      <c r="BJ630" s="4">
        <f t="shared" si="461"/>
        <v>90.660004000000001</v>
      </c>
      <c r="BK630" s="3">
        <f t="shared" si="462"/>
        <v>-2.3136570878576255E-3</v>
      </c>
      <c r="BL630" s="3"/>
      <c r="BM630" s="3">
        <f t="shared" si="463"/>
        <v>4.0291335977220988E-4</v>
      </c>
      <c r="BN630" s="3">
        <f t="shared" si="463"/>
        <v>-8.2190581189578167E-4</v>
      </c>
      <c r="BO630" s="3">
        <f t="shared" si="464"/>
        <v>-1.6192859021127728E-2</v>
      </c>
      <c r="BP630" s="3"/>
      <c r="BQ630" s="3">
        <f t="shared" si="465"/>
        <v>3.567703576471007E-4</v>
      </c>
      <c r="BR630" s="3">
        <f t="shared" si="465"/>
        <v>-2.6125791995970118E-2</v>
      </c>
      <c r="BS630" s="3">
        <f t="shared" si="466"/>
        <v>3.6392223076485125E-2</v>
      </c>
      <c r="BT630" s="3"/>
      <c r="BU630" s="3">
        <f t="shared" si="467"/>
        <v>3.8988214046455885E-4</v>
      </c>
      <c r="BV630" s="3">
        <f t="shared" si="467"/>
        <v>1.4534625082006033E-2</v>
      </c>
      <c r="BW630" s="3">
        <f t="shared" si="468"/>
        <v>2.4113737619709582E-2</v>
      </c>
      <c r="BX630" s="3"/>
      <c r="BY630" s="3">
        <f t="shared" si="469"/>
        <v>4.2304604574449625E-4</v>
      </c>
      <c r="BZ630" s="3">
        <f t="shared" si="469"/>
        <v>-1.1674296674215424E-2</v>
      </c>
    </row>
    <row r="631" spans="1:78" s="2" customFormat="1">
      <c r="A631" s="11">
        <v>43577</v>
      </c>
      <c r="B631">
        <v>91.559997999999993</v>
      </c>
      <c r="C631">
        <f t="shared" si="447"/>
        <v>92.139999000000003</v>
      </c>
      <c r="D631">
        <f t="shared" si="448"/>
        <v>83.529999000000004</v>
      </c>
      <c r="E631" s="10">
        <f t="shared" si="452"/>
        <v>2.7424286872909302E-3</v>
      </c>
      <c r="F631" s="10">
        <f t="shared" si="453"/>
        <v>3.9863298309355866E-2</v>
      </c>
      <c r="G631" s="33">
        <f t="shared" si="470"/>
        <v>4.3361604862125015E-2</v>
      </c>
      <c r="H631" s="33">
        <f t="shared" si="471"/>
        <v>0.56726467966936789</v>
      </c>
      <c r="I631" s="10">
        <f t="shared" si="454"/>
        <v>0.56726467966936789</v>
      </c>
      <c r="J631">
        <f t="shared" si="487"/>
        <v>0.36915380973702494</v>
      </c>
      <c r="K631">
        <f t="shared" si="497"/>
        <v>0.46536991068750855</v>
      </c>
      <c r="L631">
        <f t="shared" si="498"/>
        <v>-6.3903585397774554E-5</v>
      </c>
      <c r="M631">
        <f t="shared" si="491"/>
        <v>3.4314936004408212E-4</v>
      </c>
      <c r="N631">
        <f t="shared" si="455"/>
        <v>3.6634765089767099E-4</v>
      </c>
      <c r="P631" s="2">
        <f t="shared" si="472"/>
        <v>0.89999399999999241</v>
      </c>
      <c r="Q631" s="2">
        <f t="shared" si="473"/>
        <v>0.89999399999999241</v>
      </c>
      <c r="R631" s="2">
        <f t="shared" si="474"/>
        <v>0</v>
      </c>
      <c r="S631" s="2">
        <f t="shared" si="494"/>
        <v>-0.18636354545454542</v>
      </c>
      <c r="T631" s="2">
        <f t="shared" si="495"/>
        <v>-0.20499989999999996</v>
      </c>
      <c r="U631" s="9">
        <f t="shared" si="456"/>
        <v>0.90909090909090906</v>
      </c>
      <c r="V631" s="9">
        <f t="shared" si="457"/>
        <v>47.61904761904762</v>
      </c>
      <c r="W631" s="9">
        <f t="shared" si="458"/>
        <v>0.47142857142857147</v>
      </c>
      <c r="X631" s="9">
        <f t="shared" si="496"/>
        <v>0</v>
      </c>
      <c r="Y631" s="9">
        <f t="shared" si="459"/>
        <v>0.9</v>
      </c>
      <c r="AA631" s="8">
        <f t="shared" si="460"/>
        <v>4.9409487288164939</v>
      </c>
      <c r="AD631" s="7">
        <f t="shared" si="475"/>
        <v>9.8781836071722574E-3</v>
      </c>
      <c r="AE631" s="6">
        <f t="shared" si="479"/>
        <v>3.7822632596573157E-3</v>
      </c>
      <c r="AF631" s="6">
        <f t="shared" si="449"/>
        <v>3.0176922038405505E-3</v>
      </c>
      <c r="AG631" s="6">
        <f t="shared" si="450"/>
        <v>6.0894045675693306E-3</v>
      </c>
      <c r="AI631">
        <f t="shared" si="451"/>
        <v>5.8211692288122803E-8</v>
      </c>
      <c r="AL631" s="7">
        <f t="shared" si="480"/>
        <v>6.9044935029441631E-3</v>
      </c>
      <c r="AM631" s="6">
        <f t="shared" si="481"/>
        <v>2.0469340608373259E-3</v>
      </c>
      <c r="AN631" s="6">
        <f t="shared" si="476"/>
        <v>2.9764061174410426E-3</v>
      </c>
      <c r="AO631" s="6">
        <f t="shared" si="477"/>
        <v>4.8491657615209009E-3</v>
      </c>
      <c r="AQ631">
        <f t="shared" si="478"/>
        <v>3.7088972527928359E-8</v>
      </c>
      <c r="AT631" s="7">
        <f t="shared" si="485"/>
        <v>3.1396388583083815E-2</v>
      </c>
      <c r="AU631" s="6">
        <f t="shared" si="486"/>
        <v>2.5761917860973274E-2</v>
      </c>
      <c r="AV631" s="6">
        <f t="shared" si="482"/>
        <v>3.0193985337588413E-3</v>
      </c>
      <c r="AW631" s="6">
        <f t="shared" si="483"/>
        <v>5.5926038860455683E-3</v>
      </c>
      <c r="AY631">
        <f t="shared" si="484"/>
        <v>1.0505443533077507E-2</v>
      </c>
      <c r="BB631" s="7">
        <f t="shared" si="492"/>
        <v>2.6674106497516708E-2</v>
      </c>
      <c r="BC631" s="6">
        <f t="shared" si="493"/>
        <v>3.4546180108188017E-2</v>
      </c>
      <c r="BD631" s="6">
        <f t="shared" si="488"/>
        <v>3.1010594389960832E-3</v>
      </c>
      <c r="BE631" s="6">
        <f t="shared" si="489"/>
        <v>-7.2805413241636384E-3</v>
      </c>
      <c r="BG631">
        <f t="shared" si="490"/>
        <v>1.7842765672891114E-2</v>
      </c>
      <c r="BJ631" s="4">
        <f t="shared" si="461"/>
        <v>91.559997999999993</v>
      </c>
      <c r="BK631" s="3">
        <f t="shared" si="462"/>
        <v>9.8781836071722574E-3</v>
      </c>
      <c r="BL631" s="3"/>
      <c r="BM631" s="3">
        <f t="shared" si="463"/>
        <v>3.0176922038405505E-3</v>
      </c>
      <c r="BN631" s="3">
        <f t="shared" si="463"/>
        <v>6.0894045675693306E-3</v>
      </c>
      <c r="BO631" s="3">
        <f t="shared" si="464"/>
        <v>6.9044935029441631E-3</v>
      </c>
      <c r="BP631" s="3"/>
      <c r="BQ631" s="3">
        <f t="shared" si="465"/>
        <v>2.9764061174410426E-3</v>
      </c>
      <c r="BR631" s="3">
        <f t="shared" si="465"/>
        <v>4.8491657615209009E-3</v>
      </c>
      <c r="BS631" s="3">
        <f t="shared" si="466"/>
        <v>3.1396388583083815E-2</v>
      </c>
      <c r="BT631" s="3"/>
      <c r="BU631" s="3">
        <f t="shared" si="467"/>
        <v>3.0193985337588413E-3</v>
      </c>
      <c r="BV631" s="3">
        <f t="shared" si="467"/>
        <v>5.5926038860455683E-3</v>
      </c>
      <c r="BW631" s="3">
        <f t="shared" si="468"/>
        <v>2.6674106497516708E-2</v>
      </c>
      <c r="BX631" s="3"/>
      <c r="BY631" s="3">
        <f t="shared" si="469"/>
        <v>3.1010594389960832E-3</v>
      </c>
      <c r="BZ631" s="3">
        <f t="shared" si="469"/>
        <v>-7.2805413241636384E-3</v>
      </c>
    </row>
    <row r="632" spans="1:78" s="2" customFormat="1">
      <c r="A632" s="11">
        <v>43584</v>
      </c>
      <c r="B632">
        <v>91.080001999999993</v>
      </c>
      <c r="C632">
        <f t="shared" si="447"/>
        <v>92.139999000000003</v>
      </c>
      <c r="D632">
        <f t="shared" si="448"/>
        <v>83.529999000000004</v>
      </c>
      <c r="E632" s="10">
        <f t="shared" si="452"/>
        <v>5.0251717235862926E-3</v>
      </c>
      <c r="F632" s="10">
        <f t="shared" si="453"/>
        <v>3.7580555273060541E-2</v>
      </c>
      <c r="G632" s="33">
        <f t="shared" si="470"/>
        <v>7.9454941400033813E-2</v>
      </c>
      <c r="H632" s="33">
        <f t="shared" si="471"/>
        <v>0.53478067678525054</v>
      </c>
      <c r="I632" s="10">
        <f t="shared" si="454"/>
        <v>0.53478067678525054</v>
      </c>
      <c r="J632">
        <f t="shared" si="487"/>
        <v>0.37488738612992079</v>
      </c>
      <c r="K632">
        <f t="shared" si="497"/>
        <v>0.46459304980003796</v>
      </c>
      <c r="L632">
        <f t="shared" si="498"/>
        <v>-1.0147687043984298E-4</v>
      </c>
      <c r="M632">
        <f t="shared" si="491"/>
        <v>2.6108295127545326E-4</v>
      </c>
      <c r="N632">
        <f t="shared" si="455"/>
        <v>3.263038395437666E-4</v>
      </c>
      <c r="P632" s="2">
        <f t="shared" si="472"/>
        <v>-0.47999599999999987</v>
      </c>
      <c r="Q632" s="2">
        <f t="shared" si="473"/>
        <v>0</v>
      </c>
      <c r="R632" s="2">
        <f t="shared" si="474"/>
        <v>-0.47999599999999987</v>
      </c>
      <c r="S632" s="2">
        <f t="shared" si="494"/>
        <v>-0.20818154545454542</v>
      </c>
      <c r="T632" s="2">
        <f t="shared" si="495"/>
        <v>-0.22899969999999997</v>
      </c>
      <c r="U632" s="9">
        <f t="shared" si="456"/>
        <v>0.90909090909090906</v>
      </c>
      <c r="V632" s="9">
        <f t="shared" si="457"/>
        <v>47.61904761904762</v>
      </c>
      <c r="W632" s="9">
        <f t="shared" si="458"/>
        <v>0.47142857142857147</v>
      </c>
      <c r="X632" s="9">
        <f t="shared" si="496"/>
        <v>0</v>
      </c>
      <c r="Y632" s="9">
        <f t="shared" si="459"/>
        <v>0.9</v>
      </c>
      <c r="AA632" s="8">
        <f t="shared" si="460"/>
        <v>4.9466422613980363</v>
      </c>
      <c r="AD632" s="7">
        <f t="shared" si="475"/>
        <v>-5.2562100865095997E-3</v>
      </c>
      <c r="AE632" s="6">
        <f t="shared" si="479"/>
        <v>2.3109867603313288E-3</v>
      </c>
      <c r="AF632" s="6">
        <f t="shared" si="449"/>
        <v>3.7593608804205813E-3</v>
      </c>
      <c r="AG632" s="6">
        <f t="shared" si="450"/>
        <v>-7.5698598330683955E-3</v>
      </c>
      <c r="AI632">
        <f t="shared" si="451"/>
        <v>8.9957265137052245E-8</v>
      </c>
      <c r="AL632" s="7">
        <f t="shared" si="480"/>
        <v>2.3083164328050777E-3</v>
      </c>
      <c r="AM632" s="6">
        <f t="shared" si="481"/>
        <v>-2.4867193068832567E-3</v>
      </c>
      <c r="AN632" s="6">
        <f t="shared" si="476"/>
        <v>3.6552855159650991E-3</v>
      </c>
      <c r="AO632" s="6">
        <f t="shared" si="477"/>
        <v>4.8104192535150898E-3</v>
      </c>
      <c r="AQ632">
        <f t="shared" si="478"/>
        <v>3.6498633114493179E-8</v>
      </c>
      <c r="AT632" s="7">
        <f t="shared" si="485"/>
        <v>2.2091213320122028E-2</v>
      </c>
      <c r="AU632" s="6">
        <f t="shared" si="486"/>
        <v>2.6234373076274055E-2</v>
      </c>
      <c r="AV632" s="6">
        <f t="shared" si="482"/>
        <v>3.6492947377513214E-3</v>
      </c>
      <c r="AW632" s="6">
        <f t="shared" si="483"/>
        <v>-4.3131684540659021E-3</v>
      </c>
      <c r="AY632">
        <f t="shared" si="484"/>
        <v>6.2485480364077878E-3</v>
      </c>
      <c r="BB632" s="7">
        <f t="shared" si="492"/>
        <v>2.2652544956059392E-2</v>
      </c>
      <c r="BC632" s="6">
        <f t="shared" si="493"/>
        <v>3.1841521937188651E-2</v>
      </c>
      <c r="BD632" s="6">
        <f t="shared" si="488"/>
        <v>3.8237317390119349E-3</v>
      </c>
      <c r="BE632" s="6">
        <f t="shared" si="489"/>
        <v>-8.8547731362883693E-3</v>
      </c>
      <c r="BG632">
        <f t="shared" si="490"/>
        <v>2.6393057694486056E-2</v>
      </c>
      <c r="BJ632" s="4">
        <f t="shared" si="461"/>
        <v>91.080001999999993</v>
      </c>
      <c r="BK632" s="3">
        <f t="shared" si="462"/>
        <v>-5.2562100865095997E-3</v>
      </c>
      <c r="BL632" s="3"/>
      <c r="BM632" s="3">
        <f t="shared" si="463"/>
        <v>3.7593608804205813E-3</v>
      </c>
      <c r="BN632" s="3">
        <f t="shared" si="463"/>
        <v>-7.5698598330683955E-3</v>
      </c>
      <c r="BO632" s="3">
        <f t="shared" si="464"/>
        <v>2.3083164328050777E-3</v>
      </c>
      <c r="BP632" s="3"/>
      <c r="BQ632" s="3">
        <f t="shared" si="465"/>
        <v>3.6552855159650991E-3</v>
      </c>
      <c r="BR632" s="3">
        <f t="shared" si="465"/>
        <v>4.8104192535150898E-3</v>
      </c>
      <c r="BS632" s="3">
        <f t="shared" si="466"/>
        <v>2.2091213320122028E-2</v>
      </c>
      <c r="BT632" s="3"/>
      <c r="BU632" s="3">
        <f t="shared" si="467"/>
        <v>3.6492947377513214E-3</v>
      </c>
      <c r="BV632" s="3">
        <f t="shared" si="467"/>
        <v>-4.3131684540659021E-3</v>
      </c>
      <c r="BW632" s="3">
        <f t="shared" si="468"/>
        <v>2.2652544956059392E-2</v>
      </c>
      <c r="BX632" s="3"/>
      <c r="BY632" s="3">
        <f t="shared" si="469"/>
        <v>3.8237317390119349E-3</v>
      </c>
      <c r="BZ632" s="3">
        <f t="shared" si="469"/>
        <v>-8.8547731362883693E-3</v>
      </c>
    </row>
    <row r="633" spans="1:78" s="2" customFormat="1">
      <c r="A633" s="11">
        <v>43591</v>
      </c>
      <c r="B633">
        <v>91.400002000000001</v>
      </c>
      <c r="C633">
        <f t="shared" si="447"/>
        <v>92.139999000000003</v>
      </c>
      <c r="D633">
        <f t="shared" si="448"/>
        <v>83.529999000000004</v>
      </c>
      <c r="E633" s="10">
        <f t="shared" si="452"/>
        <v>3.5019979662484343E-3</v>
      </c>
      <c r="F633" s="10">
        <f t="shared" si="453"/>
        <v>3.9103729030398458E-2</v>
      </c>
      <c r="G633" s="33">
        <f t="shared" si="470"/>
        <v>5.537144967311261E-2</v>
      </c>
      <c r="H633" s="33">
        <f t="shared" si="471"/>
        <v>0.55645581933948041</v>
      </c>
      <c r="I633" s="10">
        <f t="shared" si="454"/>
        <v>0.55645581933948041</v>
      </c>
      <c r="J633">
        <f t="shared" si="487"/>
        <v>0.38435376260417431</v>
      </c>
      <c r="K633">
        <f t="shared" si="497"/>
        <v>0.46423171415499065</v>
      </c>
      <c r="L633">
        <f t="shared" si="498"/>
        <v>-1.2399812796501996E-4</v>
      </c>
      <c r="M633">
        <f t="shared" si="491"/>
        <v>1.8443789084686239E-4</v>
      </c>
      <c r="N633">
        <f t="shared" si="455"/>
        <v>2.7759241693069408E-4</v>
      </c>
      <c r="P633" s="2">
        <f t="shared" si="472"/>
        <v>0.32000000000000739</v>
      </c>
      <c r="Q633" s="2">
        <f t="shared" si="473"/>
        <v>0.32000000000000739</v>
      </c>
      <c r="R633" s="2">
        <f t="shared" si="474"/>
        <v>0</v>
      </c>
      <c r="S633" s="2">
        <f t="shared" si="494"/>
        <v>-0.20818154545454542</v>
      </c>
      <c r="T633" s="2">
        <f t="shared" si="495"/>
        <v>-0.22899969999999997</v>
      </c>
      <c r="U633" s="9">
        <f t="shared" si="456"/>
        <v>0.90909090909090906</v>
      </c>
      <c r="V633" s="9">
        <f t="shared" si="457"/>
        <v>47.61904761904762</v>
      </c>
      <c r="W633" s="9">
        <f t="shared" si="458"/>
        <v>0.47142857142857147</v>
      </c>
      <c r="X633" s="9">
        <f t="shared" si="496"/>
        <v>0</v>
      </c>
      <c r="Y633" s="9">
        <f t="shared" si="459"/>
        <v>0.9</v>
      </c>
      <c r="AA633" s="8">
        <f t="shared" si="460"/>
        <v>4.9560599264496767</v>
      </c>
      <c r="AD633" s="7">
        <f t="shared" si="475"/>
        <v>3.5072371876858992E-3</v>
      </c>
      <c r="AE633" s="6">
        <f t="shared" si="479"/>
        <v>-8.7448644941185024E-4</v>
      </c>
      <c r="AF633" s="6">
        <f t="shared" si="449"/>
        <v>2.1654687284607442E-3</v>
      </c>
      <c r="AG633" s="6">
        <f t="shared" si="450"/>
        <v>4.3833885281566861E-3</v>
      </c>
      <c r="AI633">
        <f t="shared" si="451"/>
        <v>3.0163414425079497E-8</v>
      </c>
      <c r="AL633" s="7">
        <f t="shared" si="480"/>
        <v>8.1292107083487889E-3</v>
      </c>
      <c r="AM633" s="6">
        <f t="shared" si="481"/>
        <v>2.8729040574257533E-4</v>
      </c>
      <c r="AN633" s="6">
        <f t="shared" si="476"/>
        <v>2.1275816914216746E-3</v>
      </c>
      <c r="AO633" s="6">
        <f t="shared" si="477"/>
        <v>7.8405452307289628E-3</v>
      </c>
      <c r="AQ633">
        <f t="shared" si="478"/>
        <v>9.6962380938654086E-8</v>
      </c>
      <c r="AT633" s="7">
        <f t="shared" si="485"/>
        <v>2.8487254783364909E-3</v>
      </c>
      <c r="AU633" s="6">
        <f t="shared" si="486"/>
        <v>2.4852663772971503E-2</v>
      </c>
      <c r="AV633" s="6">
        <f t="shared" si="482"/>
        <v>1.8957513356999615E-3</v>
      </c>
      <c r="AW633" s="6">
        <f t="shared" si="483"/>
        <v>-2.2591135231503957E-2</v>
      </c>
      <c r="AY633">
        <f t="shared" si="484"/>
        <v>0.17142035220185792</v>
      </c>
      <c r="BB633" s="7">
        <f t="shared" si="492"/>
        <v>2.8521047045416768E-2</v>
      </c>
      <c r="BC633" s="6">
        <f t="shared" si="493"/>
        <v>2.9748540951134467E-2</v>
      </c>
      <c r="BD633" s="6">
        <f t="shared" si="488"/>
        <v>2.0001626261416518E-3</v>
      </c>
      <c r="BE633" s="6">
        <f t="shared" si="489"/>
        <v>-1.6699064295618987E-3</v>
      </c>
      <c r="BG633">
        <f t="shared" si="490"/>
        <v>9.3868332534224874E-4</v>
      </c>
      <c r="BJ633" s="4">
        <f t="shared" si="461"/>
        <v>91.400002000000001</v>
      </c>
      <c r="BK633" s="3">
        <f t="shared" si="462"/>
        <v>3.5072371876858992E-3</v>
      </c>
      <c r="BL633" s="3"/>
      <c r="BM633" s="3">
        <f t="shared" si="463"/>
        <v>2.1654687284607442E-3</v>
      </c>
      <c r="BN633" s="3">
        <f t="shared" si="463"/>
        <v>4.3833885281566861E-3</v>
      </c>
      <c r="BO633" s="3">
        <f t="shared" si="464"/>
        <v>8.1292107083487889E-3</v>
      </c>
      <c r="BP633" s="3"/>
      <c r="BQ633" s="3">
        <f t="shared" si="465"/>
        <v>2.1275816914216746E-3</v>
      </c>
      <c r="BR633" s="3">
        <f t="shared" si="465"/>
        <v>7.8405452307289628E-3</v>
      </c>
      <c r="BS633" s="3">
        <f t="shared" si="466"/>
        <v>2.8487254783364909E-3</v>
      </c>
      <c r="BT633" s="3"/>
      <c r="BU633" s="3">
        <f t="shared" si="467"/>
        <v>1.8957513356999615E-3</v>
      </c>
      <c r="BV633" s="3">
        <f t="shared" si="467"/>
        <v>-2.2591135231503957E-2</v>
      </c>
      <c r="BW633" s="3">
        <f t="shared" si="468"/>
        <v>2.8521047045416768E-2</v>
      </c>
      <c r="BX633" s="3"/>
      <c r="BY633" s="3">
        <f t="shared" si="469"/>
        <v>2.0001626261416518E-3</v>
      </c>
      <c r="BZ633" s="3">
        <f t="shared" si="469"/>
        <v>-1.6699064295618987E-3</v>
      </c>
    </row>
    <row r="634" spans="1:78" s="2" customFormat="1">
      <c r="A634" s="11">
        <v>43598</v>
      </c>
      <c r="B634">
        <v>92.07</v>
      </c>
      <c r="C634">
        <f t="shared" si="447"/>
        <v>92.139999000000003</v>
      </c>
      <c r="D634">
        <f t="shared" si="448"/>
        <v>83.529999000000004</v>
      </c>
      <c r="E634" s="10">
        <f t="shared" si="452"/>
        <v>3.3006005175626705E-4</v>
      </c>
      <c r="F634" s="10">
        <f t="shared" si="453"/>
        <v>4.22756669448906E-2</v>
      </c>
      <c r="G634" s="33">
        <f t="shared" si="470"/>
        <v>5.2187076409143116E-3</v>
      </c>
      <c r="H634" s="33">
        <f t="shared" si="471"/>
        <v>0.6015932871684585</v>
      </c>
      <c r="I634" s="10">
        <f t="shared" si="454"/>
        <v>0.6015932871684585</v>
      </c>
      <c r="J634">
        <f t="shared" si="487"/>
        <v>0.39054859044843199</v>
      </c>
      <c r="K634">
        <f t="shared" si="497"/>
        <v>0.46405034009119667</v>
      </c>
      <c r="L634">
        <f t="shared" si="498"/>
        <v>-1.3089033056883754E-4</v>
      </c>
      <c r="M634">
        <f t="shared" si="491"/>
        <v>1.1546596474949236E-4</v>
      </c>
      <c r="N634">
        <f t="shared" si="455"/>
        <v>2.2172066578649691E-4</v>
      </c>
      <c r="P634" s="2">
        <f t="shared" si="472"/>
        <v>0.66999799999999254</v>
      </c>
      <c r="Q634" s="2">
        <f t="shared" si="473"/>
        <v>0.66999799999999254</v>
      </c>
      <c r="R634" s="2">
        <f t="shared" si="474"/>
        <v>0</v>
      </c>
      <c r="S634" s="2">
        <f t="shared" si="494"/>
        <v>-0.20818154545454542</v>
      </c>
      <c r="T634" s="2">
        <f t="shared" si="495"/>
        <v>-0.21549949999999995</v>
      </c>
      <c r="U634" s="9">
        <f t="shared" si="456"/>
        <v>0.96604189547792674</v>
      </c>
      <c r="V634" s="9">
        <f t="shared" si="457"/>
        <v>49.136384005850026</v>
      </c>
      <c r="W634" s="9">
        <f t="shared" si="458"/>
        <v>0.45777254394734973</v>
      </c>
      <c r="X634" s="9">
        <f t="shared" si="496"/>
        <v>0.12332768470130374</v>
      </c>
      <c r="Y634" s="9">
        <f t="shared" si="459"/>
        <v>0.89889005083768825</v>
      </c>
      <c r="AA634" s="8">
        <f t="shared" si="460"/>
        <v>4.947432905899257</v>
      </c>
      <c r="AD634" s="7">
        <f t="shared" si="475"/>
        <v>7.3036569578122231E-3</v>
      </c>
      <c r="AE634" s="6">
        <f t="shared" si="479"/>
        <v>5.405447072749061E-3</v>
      </c>
      <c r="AF634" s="6">
        <f t="shared" si="449"/>
        <v>9.5075993169453914E-4</v>
      </c>
      <c r="AG634" s="6">
        <f t="shared" si="450"/>
        <v>1.9076191544571703E-3</v>
      </c>
      <c r="AI634">
        <f t="shared" si="451"/>
        <v>5.7127328704111296E-9</v>
      </c>
      <c r="AL634" s="7">
        <f t="shared" si="480"/>
        <v>5.5546840589886931E-3</v>
      </c>
      <c r="AM634" s="6">
        <f t="shared" si="481"/>
        <v>5.7241761757716812E-3</v>
      </c>
      <c r="AN634" s="6">
        <f t="shared" si="476"/>
        <v>9.4047544385581004E-4</v>
      </c>
      <c r="AO634" s="6">
        <f t="shared" si="477"/>
        <v>-1.7700415020283859E-4</v>
      </c>
      <c r="AQ634">
        <f t="shared" si="478"/>
        <v>4.9417143831276095E-11</v>
      </c>
      <c r="AT634" s="7">
        <f t="shared" si="485"/>
        <v>-7.599913549668194E-4</v>
      </c>
      <c r="AU634" s="6">
        <f t="shared" si="486"/>
        <v>2.1083386997385423E-2</v>
      </c>
      <c r="AV634" s="6">
        <f t="shared" si="482"/>
        <v>8.1432442064578909E-4</v>
      </c>
      <c r="AW634" s="6">
        <f t="shared" si="483"/>
        <v>-2.2307336249478674E-2</v>
      </c>
      <c r="AY634">
        <f t="shared" si="484"/>
        <v>0.1671405010797575</v>
      </c>
      <c r="BB634" s="7">
        <f t="shared" si="492"/>
        <v>5.1825090742646039E-2</v>
      </c>
      <c r="BC634" s="6">
        <f t="shared" si="493"/>
        <v>3.1184887947621392E-2</v>
      </c>
      <c r="BD634" s="6">
        <f t="shared" si="488"/>
        <v>8.8172874259429749E-4</v>
      </c>
      <c r="BE634" s="6">
        <f t="shared" si="489"/>
        <v>2.031027471255132E-2</v>
      </c>
      <c r="BG634">
        <f t="shared" si="490"/>
        <v>0.13885656727774656</v>
      </c>
      <c r="BJ634" s="4">
        <f t="shared" si="461"/>
        <v>92.07</v>
      </c>
      <c r="BK634" s="3">
        <f t="shared" si="462"/>
        <v>7.3036569578122231E-3</v>
      </c>
      <c r="BL634" s="3"/>
      <c r="BM634" s="3">
        <f t="shared" si="463"/>
        <v>9.5075993169453914E-4</v>
      </c>
      <c r="BN634" s="3">
        <f t="shared" si="463"/>
        <v>1.9076191544571703E-3</v>
      </c>
      <c r="BO634" s="3">
        <f t="shared" si="464"/>
        <v>5.5546840589886931E-3</v>
      </c>
      <c r="BP634" s="3"/>
      <c r="BQ634" s="3">
        <f t="shared" si="465"/>
        <v>9.4047544385581004E-4</v>
      </c>
      <c r="BR634" s="3">
        <f t="shared" si="465"/>
        <v>-1.7700415020283859E-4</v>
      </c>
      <c r="BS634" s="3">
        <f t="shared" si="466"/>
        <v>-7.599913549668194E-4</v>
      </c>
      <c r="BT634" s="3"/>
      <c r="BU634" s="3">
        <f t="shared" si="467"/>
        <v>8.1432442064578909E-4</v>
      </c>
      <c r="BV634" s="3">
        <f t="shared" si="467"/>
        <v>-2.2307336249478674E-2</v>
      </c>
      <c r="BW634" s="3">
        <f t="shared" si="468"/>
        <v>5.1825090742646039E-2</v>
      </c>
      <c r="BX634" s="3"/>
      <c r="BY634" s="3">
        <f t="shared" si="469"/>
        <v>8.8172874259429749E-4</v>
      </c>
      <c r="BZ634" s="3">
        <f t="shared" si="469"/>
        <v>2.031027471255132E-2</v>
      </c>
    </row>
    <row r="635" spans="1:78" s="2" customFormat="1">
      <c r="A635" s="11">
        <v>43605</v>
      </c>
      <c r="B635">
        <v>92.949996999999996</v>
      </c>
      <c r="C635">
        <f t="shared" si="447"/>
        <v>92.949996999999996</v>
      </c>
      <c r="D635">
        <f t="shared" si="448"/>
        <v>83.529999000000004</v>
      </c>
      <c r="E635" s="10">
        <f t="shared" si="452"/>
        <v>0</v>
      </c>
      <c r="F635" s="10">
        <f t="shared" si="453"/>
        <v>4.6406903884287296E-2</v>
      </c>
      <c r="G635" s="33">
        <f t="shared" si="470"/>
        <v>0</v>
      </c>
      <c r="H635" s="33">
        <f t="shared" si="471"/>
        <v>0.66038181943888297</v>
      </c>
      <c r="I635" s="10">
        <f t="shared" si="454"/>
        <v>0.66038181943888297</v>
      </c>
      <c r="J635">
        <f t="shared" si="487"/>
        <v>0.41012703716011301</v>
      </c>
      <c r="K635">
        <f t="shared" si="497"/>
        <v>0.46443082981991973</v>
      </c>
      <c r="L635">
        <f t="shared" si="498"/>
        <v>-1.2167829630474678E-4</v>
      </c>
      <c r="M635">
        <f t="shared" si="491"/>
        <v>5.6248993325682187E-5</v>
      </c>
      <c r="N635">
        <f t="shared" si="455"/>
        <v>1.6013456066738606E-4</v>
      </c>
      <c r="P635" s="2">
        <f t="shared" si="472"/>
        <v>0.87999700000000303</v>
      </c>
      <c r="Q635" s="2">
        <f t="shared" si="473"/>
        <v>0.87999700000000303</v>
      </c>
      <c r="R635" s="2">
        <f t="shared" si="474"/>
        <v>0</v>
      </c>
      <c r="S635" s="2">
        <f t="shared" si="494"/>
        <v>-0.20818154545454542</v>
      </c>
      <c r="T635" s="2">
        <f t="shared" si="495"/>
        <v>-0.21549949999999995</v>
      </c>
      <c r="U635" s="9">
        <f t="shared" si="456"/>
        <v>0.96604189547792674</v>
      </c>
      <c r="V635" s="9">
        <f t="shared" si="457"/>
        <v>49.136384005850026</v>
      </c>
      <c r="W635" s="9">
        <f t="shared" si="458"/>
        <v>0.45777254394734973</v>
      </c>
      <c r="X635" s="9">
        <f t="shared" si="496"/>
        <v>0.12332768470130374</v>
      </c>
      <c r="Y635" s="9">
        <f t="shared" si="459"/>
        <v>0.89889005083768825</v>
      </c>
      <c r="AA635" s="8">
        <f t="shared" si="460"/>
        <v>4.9669497665058184</v>
      </c>
      <c r="AD635" s="7">
        <f t="shared" si="475"/>
        <v>9.5125245922812549E-3</v>
      </c>
      <c r="AE635" s="6">
        <f t="shared" si="479"/>
        <v>8.4080907750467386E-3</v>
      </c>
      <c r="AF635" s="6">
        <f t="shared" si="449"/>
        <v>5.3611483523364914E-4</v>
      </c>
      <c r="AG635" s="6">
        <f t="shared" si="450"/>
        <v>1.0712651944871036E-3</v>
      </c>
      <c r="AI635">
        <f t="shared" si="451"/>
        <v>1.8015841709882133E-9</v>
      </c>
      <c r="AL635" s="7">
        <f t="shared" si="480"/>
        <v>2.0323418737779479E-2</v>
      </c>
      <c r="AM635" s="6">
        <f t="shared" si="481"/>
        <v>9.0789074844805102E-3</v>
      </c>
      <c r="AN635" s="6">
        <f t="shared" si="476"/>
        <v>5.3546988053137774E-4</v>
      </c>
      <c r="AO635" s="6">
        <f t="shared" si="477"/>
        <v>1.1207239514133004E-2</v>
      </c>
      <c r="AQ635">
        <f t="shared" si="478"/>
        <v>1.9811075319738832E-7</v>
      </c>
      <c r="AT635" s="7">
        <f t="shared" si="485"/>
        <v>2.1971702154214047E-2</v>
      </c>
      <c r="AU635" s="6">
        <f t="shared" si="486"/>
        <v>1.9706252027728147E-2</v>
      </c>
      <c r="AV635" s="6">
        <f t="shared" si="482"/>
        <v>5.1467832003373049E-4</v>
      </c>
      <c r="AW635" s="6">
        <f t="shared" si="483"/>
        <v>2.080515871762334E-3</v>
      </c>
      <c r="AY635">
        <f t="shared" si="484"/>
        <v>1.4538792525893446E-3</v>
      </c>
      <c r="BB635" s="7">
        <f t="shared" si="492"/>
        <v>4.6463597234353587E-2</v>
      </c>
      <c r="BC635" s="6">
        <f t="shared" si="493"/>
        <v>3.4030580623319796E-2</v>
      </c>
      <c r="BD635" s="6">
        <f t="shared" si="488"/>
        <v>5.2437637100501621E-4</v>
      </c>
      <c r="BE635" s="6">
        <f t="shared" si="489"/>
        <v>1.2198339896637662E-2</v>
      </c>
      <c r="BG635">
        <f t="shared" si="490"/>
        <v>5.0088299815207474E-2</v>
      </c>
      <c r="BJ635" s="4">
        <f t="shared" si="461"/>
        <v>92.949996999999996</v>
      </c>
      <c r="BK635" s="3">
        <f t="shared" si="462"/>
        <v>9.5125245922812549E-3</v>
      </c>
      <c r="BL635" s="3"/>
      <c r="BM635" s="3">
        <f t="shared" si="463"/>
        <v>5.3611483523364914E-4</v>
      </c>
      <c r="BN635" s="3">
        <f t="shared" si="463"/>
        <v>1.0712651944871036E-3</v>
      </c>
      <c r="BO635" s="3">
        <f t="shared" si="464"/>
        <v>2.0323418737779479E-2</v>
      </c>
      <c r="BP635" s="3"/>
      <c r="BQ635" s="3">
        <f t="shared" si="465"/>
        <v>5.3546988053137774E-4</v>
      </c>
      <c r="BR635" s="3">
        <f t="shared" si="465"/>
        <v>1.1207239514133004E-2</v>
      </c>
      <c r="BS635" s="3">
        <f t="shared" si="466"/>
        <v>2.1971702154214047E-2</v>
      </c>
      <c r="BT635" s="3"/>
      <c r="BU635" s="3">
        <f t="shared" si="467"/>
        <v>5.1467832003373049E-4</v>
      </c>
      <c r="BV635" s="3">
        <f t="shared" si="467"/>
        <v>2.080515871762334E-3</v>
      </c>
      <c r="BW635" s="3">
        <f t="shared" si="468"/>
        <v>4.6463597234353587E-2</v>
      </c>
      <c r="BX635" s="3"/>
      <c r="BY635" s="3">
        <f t="shared" si="469"/>
        <v>5.2437637100501621E-4</v>
      </c>
      <c r="BZ635" s="3">
        <f t="shared" si="469"/>
        <v>1.2198339896637662E-2</v>
      </c>
    </row>
    <row r="636" spans="1:78" s="2" customFormat="1">
      <c r="A636" s="11">
        <v>43612</v>
      </c>
      <c r="B636">
        <v>94.800003000000004</v>
      </c>
      <c r="C636">
        <f t="shared" ref="C636:C639" si="499">MAX(B577:B636)</f>
        <v>94.800003000000004</v>
      </c>
      <c r="D636">
        <f t="shared" ref="D636:D639" si="500">MIN(B577:B636)</f>
        <v>83.529999000000004</v>
      </c>
      <c r="E636" s="10">
        <f t="shared" si="452"/>
        <v>0</v>
      </c>
      <c r="F636" s="10">
        <f t="shared" si="453"/>
        <v>5.4965874874967902E-2</v>
      </c>
      <c r="G636" s="33">
        <f t="shared" si="470"/>
        <v>0</v>
      </c>
      <c r="H636" s="33">
        <f t="shared" si="471"/>
        <v>0.78217811184924624</v>
      </c>
      <c r="I636" s="10">
        <f t="shared" si="454"/>
        <v>0.78217811184924624</v>
      </c>
      <c r="J636">
        <f t="shared" si="487"/>
        <v>0.43630365704339125</v>
      </c>
      <c r="K636">
        <f t="shared" si="497"/>
        <v>0.46572409394250985</v>
      </c>
      <c r="L636">
        <f t="shared" si="498"/>
        <v>-9.532896661939666E-5</v>
      </c>
      <c r="M636">
        <f t="shared" si="491"/>
        <v>8.7263690861887908E-6</v>
      </c>
      <c r="N636">
        <f t="shared" si="455"/>
        <v>9.3649802135026909E-5</v>
      </c>
      <c r="P636" s="2">
        <f t="shared" si="472"/>
        <v>1.8500060000000076</v>
      </c>
      <c r="Q636" s="2">
        <f t="shared" si="473"/>
        <v>1.8500060000000076</v>
      </c>
      <c r="R636" s="2">
        <f t="shared" si="474"/>
        <v>0</v>
      </c>
      <c r="S636" s="2">
        <f t="shared" si="494"/>
        <v>-0.19590863636363631</v>
      </c>
      <c r="T636" s="2">
        <f t="shared" si="495"/>
        <v>-0.20449945000000014</v>
      </c>
      <c r="U636" s="9">
        <f t="shared" si="456"/>
        <v>0.95799101837993295</v>
      </c>
      <c r="V636" s="9">
        <f t="shared" si="457"/>
        <v>48.927242739478302</v>
      </c>
      <c r="W636" s="9">
        <f t="shared" si="458"/>
        <v>0.45965481534469532</v>
      </c>
      <c r="X636" s="9">
        <f t="shared" si="496"/>
        <v>0.10632887785697663</v>
      </c>
      <c r="Y636" s="9">
        <f t="shared" si="459"/>
        <v>0.89904304009928726</v>
      </c>
      <c r="AA636" s="8">
        <f t="shared" si="460"/>
        <v>4.995095162289509</v>
      </c>
      <c r="AD636" s="7">
        <f t="shared" si="475"/>
        <v>1.9707759014509777E-2</v>
      </c>
      <c r="AE636" s="6">
        <f t="shared" si="479"/>
        <v>1.4610141803395517E-2</v>
      </c>
      <c r="AF636" s="6">
        <f t="shared" si="449"/>
        <v>2.463996821757063E-3</v>
      </c>
      <c r="AG636" s="6">
        <f t="shared" si="450"/>
        <v>5.0148283280284367E-3</v>
      </c>
      <c r="AI636">
        <f t="shared" si="451"/>
        <v>3.9479596796854765E-8</v>
      </c>
      <c r="AL636" s="7">
        <f t="shared" si="480"/>
        <v>3.6523940564603105E-2</v>
      </c>
      <c r="AM636" s="6">
        <f t="shared" si="481"/>
        <v>1.7632813517430016E-2</v>
      </c>
      <c r="AN636" s="6">
        <f t="shared" si="476"/>
        <v>2.4316936030537579E-3</v>
      </c>
      <c r="AO636" s="6">
        <f t="shared" si="477"/>
        <v>1.8752246354770782E-2</v>
      </c>
      <c r="AQ636">
        <f t="shared" si="478"/>
        <v>5.5464786017352383E-7</v>
      </c>
      <c r="AT636" s="7">
        <f t="shared" si="485"/>
        <v>4.2339494185094063E-2</v>
      </c>
      <c r="AU636" s="6">
        <f t="shared" si="486"/>
        <v>2.2373156108411809E-2</v>
      </c>
      <c r="AV636" s="6">
        <f t="shared" si="482"/>
        <v>2.315953079477857E-3</v>
      </c>
      <c r="AW636" s="6">
        <f t="shared" si="483"/>
        <v>1.9607428509673161E-2</v>
      </c>
      <c r="AY636">
        <f t="shared" si="484"/>
        <v>0.12913011949786352</v>
      </c>
      <c r="BB636" s="7">
        <f t="shared" si="492"/>
        <v>6.2122391072411215E-2</v>
      </c>
      <c r="BC636" s="6">
        <f t="shared" si="493"/>
        <v>3.774841185605838E-2</v>
      </c>
      <c r="BD636" s="6">
        <f t="shared" si="488"/>
        <v>2.3118489756418503E-3</v>
      </c>
      <c r="BE636" s="6">
        <f t="shared" si="489"/>
        <v>2.3757209241957025E-2</v>
      </c>
      <c r="BG636">
        <f t="shared" si="490"/>
        <v>0.18998778302496638</v>
      </c>
      <c r="BJ636" s="4">
        <f t="shared" si="461"/>
        <v>94.800003000000004</v>
      </c>
      <c r="BK636" s="3">
        <f t="shared" si="462"/>
        <v>1.9707759014509777E-2</v>
      </c>
      <c r="BL636" s="3"/>
      <c r="BM636" s="3">
        <f t="shared" si="463"/>
        <v>2.463996821757063E-3</v>
      </c>
      <c r="BN636" s="3">
        <f t="shared" si="463"/>
        <v>5.0148283280284367E-3</v>
      </c>
      <c r="BO636" s="3">
        <f t="shared" si="464"/>
        <v>3.6523940564603105E-2</v>
      </c>
      <c r="BP636" s="3"/>
      <c r="BQ636" s="3">
        <f t="shared" si="465"/>
        <v>2.4316936030537579E-3</v>
      </c>
      <c r="BR636" s="3">
        <f t="shared" si="465"/>
        <v>1.8752246354770782E-2</v>
      </c>
      <c r="BS636" s="3">
        <f t="shared" si="466"/>
        <v>4.2339494185094063E-2</v>
      </c>
      <c r="BT636" s="3"/>
      <c r="BU636" s="3">
        <f t="shared" si="467"/>
        <v>2.315953079477857E-3</v>
      </c>
      <c r="BV636" s="3">
        <f t="shared" si="467"/>
        <v>1.9607428509673161E-2</v>
      </c>
      <c r="BW636" s="3">
        <f t="shared" si="468"/>
        <v>6.2122391072411215E-2</v>
      </c>
      <c r="BX636" s="3"/>
      <c r="BY636" s="3">
        <f t="shared" si="469"/>
        <v>2.3118489756418503E-3</v>
      </c>
      <c r="BZ636" s="3">
        <f t="shared" si="469"/>
        <v>2.3757209241957025E-2</v>
      </c>
    </row>
    <row r="637" spans="1:78" s="2" customFormat="1">
      <c r="A637" s="11">
        <v>43619</v>
      </c>
      <c r="B637">
        <v>95.18</v>
      </c>
      <c r="C637">
        <f t="shared" si="499"/>
        <v>95.18</v>
      </c>
      <c r="D637">
        <f t="shared" si="500"/>
        <v>83.529999000000004</v>
      </c>
      <c r="E637" s="10">
        <f t="shared" si="452"/>
        <v>0</v>
      </c>
      <c r="F637" s="10">
        <f t="shared" si="453"/>
        <v>5.6703224256144297E-2</v>
      </c>
      <c r="G637" s="33">
        <f t="shared" si="470"/>
        <v>0</v>
      </c>
      <c r="H637" s="33">
        <f t="shared" si="471"/>
        <v>0.80690102696125299</v>
      </c>
      <c r="I637" s="10">
        <f t="shared" si="454"/>
        <v>0.80690102696125299</v>
      </c>
      <c r="J637">
        <f t="shared" si="487"/>
        <v>0.45457983905932542</v>
      </c>
      <c r="K637">
        <f t="shared" si="497"/>
        <v>0.46754164196025505</v>
      </c>
      <c r="L637">
        <f t="shared" si="498"/>
        <v>-5.3695533880655986E-5</v>
      </c>
      <c r="M637">
        <f t="shared" si="491"/>
        <v>-2.57200221217824E-5</v>
      </c>
      <c r="N637">
        <f t="shared" si="455"/>
        <v>2.5177960582986227E-5</v>
      </c>
      <c r="P637" s="2">
        <f t="shared" si="472"/>
        <v>0.37999700000000303</v>
      </c>
      <c r="Q637" s="2">
        <f t="shared" si="473"/>
        <v>0.37999700000000303</v>
      </c>
      <c r="R637" s="2">
        <f t="shared" si="474"/>
        <v>0</v>
      </c>
      <c r="S637" s="2">
        <f t="shared" si="494"/>
        <v>-0.19590863636363631</v>
      </c>
      <c r="T637" s="2">
        <f t="shared" si="495"/>
        <v>-0.1844997499999998</v>
      </c>
      <c r="U637" s="9">
        <f t="shared" si="456"/>
        <v>1.0618368662485262</v>
      </c>
      <c r="V637" s="9">
        <f t="shared" si="457"/>
        <v>51.49955768229708</v>
      </c>
      <c r="W637" s="9">
        <f t="shared" si="458"/>
        <v>0.43650398085932629</v>
      </c>
      <c r="X637" s="9">
        <f t="shared" si="496"/>
        <v>0.31540423450148752</v>
      </c>
      <c r="Y637" s="9">
        <f t="shared" si="459"/>
        <v>0.8971613618894867</v>
      </c>
      <c r="AA637" s="8">
        <f t="shared" si="460"/>
        <v>4.9882703597687215</v>
      </c>
      <c r="AD637" s="7">
        <f t="shared" si="475"/>
        <v>4.0003947864191702E-3</v>
      </c>
      <c r="AE637" s="6">
        <f t="shared" si="479"/>
        <v>1.1854076900464474E-2</v>
      </c>
      <c r="AF637" s="6">
        <f t="shared" si="449"/>
        <v>3.9322136436732991E-3</v>
      </c>
      <c r="AG637" s="6">
        <f t="shared" si="450"/>
        <v>-7.837485879282317E-3</v>
      </c>
      <c r="AI637">
        <f t="shared" si="451"/>
        <v>9.6430431566640053E-8</v>
      </c>
      <c r="AL637" s="7">
        <f t="shared" si="480"/>
        <v>3.3220678393209996E-2</v>
      </c>
      <c r="AM637" s="6">
        <f t="shared" si="481"/>
        <v>2.390568043864532E-2</v>
      </c>
      <c r="AN637" s="6">
        <f t="shared" si="476"/>
        <v>3.7513181970013198E-3</v>
      </c>
      <c r="AO637" s="6">
        <f t="shared" si="477"/>
        <v>9.1176739805564032E-3</v>
      </c>
      <c r="AQ637">
        <f t="shared" si="478"/>
        <v>1.3112299497746885E-7</v>
      </c>
      <c r="AT637" s="7">
        <f t="shared" si="485"/>
        <v>4.8653546059371069E-2</v>
      </c>
      <c r="AU637" s="6">
        <f t="shared" si="486"/>
        <v>2.5616662687717479E-2</v>
      </c>
      <c r="AV637" s="6">
        <f t="shared" si="482"/>
        <v>3.6882125053308897E-3</v>
      </c>
      <c r="AW637" s="6">
        <f t="shared" si="483"/>
        <v>2.2746988380134326E-2</v>
      </c>
      <c r="AY637">
        <f t="shared" si="484"/>
        <v>0.17379372191113468</v>
      </c>
      <c r="BB637" s="7">
        <f t="shared" si="492"/>
        <v>4.3373060829358719E-2</v>
      </c>
      <c r="BC637" s="6">
        <f t="shared" si="493"/>
        <v>3.9307923803874163E-2</v>
      </c>
      <c r="BD637" s="6">
        <f t="shared" si="488"/>
        <v>3.3204063754489433E-3</v>
      </c>
      <c r="BE637" s="6">
        <f t="shared" si="489"/>
        <v>2.8748977349308258E-3</v>
      </c>
      <c r="BG637">
        <f t="shared" si="490"/>
        <v>2.7821441673656229E-3</v>
      </c>
      <c r="BJ637" s="4">
        <f t="shared" si="461"/>
        <v>95.18</v>
      </c>
      <c r="BK637" s="3">
        <f t="shared" si="462"/>
        <v>4.0003947864191702E-3</v>
      </c>
      <c r="BL637" s="3"/>
      <c r="BM637" s="3">
        <f t="shared" si="463"/>
        <v>3.9322136436732991E-3</v>
      </c>
      <c r="BN637" s="3">
        <f t="shared" si="463"/>
        <v>-7.837485879282317E-3</v>
      </c>
      <c r="BO637" s="3">
        <f t="shared" si="464"/>
        <v>3.3220678393209996E-2</v>
      </c>
      <c r="BP637" s="3"/>
      <c r="BQ637" s="3">
        <f t="shared" si="465"/>
        <v>3.7513181970013198E-3</v>
      </c>
      <c r="BR637" s="3">
        <f t="shared" si="465"/>
        <v>9.1176739805564032E-3</v>
      </c>
      <c r="BS637" s="3">
        <f t="shared" si="466"/>
        <v>4.8653546059371069E-2</v>
      </c>
      <c r="BT637" s="3"/>
      <c r="BU637" s="3">
        <f t="shared" si="467"/>
        <v>3.6882125053308897E-3</v>
      </c>
      <c r="BV637" s="3">
        <f t="shared" si="467"/>
        <v>2.2746988380134326E-2</v>
      </c>
      <c r="BW637" s="3">
        <f t="shared" si="468"/>
        <v>4.3373060829358719E-2</v>
      </c>
      <c r="BX637" s="3"/>
      <c r="BY637" s="3">
        <f t="shared" si="469"/>
        <v>3.3204063754489433E-3</v>
      </c>
      <c r="BZ637" s="3">
        <f t="shared" si="469"/>
        <v>2.8748977349308258E-3</v>
      </c>
    </row>
    <row r="638" spans="1:78" s="2" customFormat="1">
      <c r="A638" s="11">
        <v>43626</v>
      </c>
      <c r="B638">
        <v>95.029999000000004</v>
      </c>
      <c r="C638">
        <f t="shared" si="499"/>
        <v>95.18</v>
      </c>
      <c r="D638">
        <f t="shared" si="500"/>
        <v>83.529999000000004</v>
      </c>
      <c r="E638" s="10">
        <f t="shared" si="452"/>
        <v>6.8497576811914738E-4</v>
      </c>
      <c r="F638" s="10">
        <f t="shared" si="453"/>
        <v>5.601824848802512E-2</v>
      </c>
      <c r="G638" s="33">
        <f t="shared" si="470"/>
        <v>1.0830417846399279E-2</v>
      </c>
      <c r="H638" s="33">
        <f t="shared" si="471"/>
        <v>0.79715365089949319</v>
      </c>
      <c r="I638" s="10">
        <f t="shared" si="454"/>
        <v>0.79715365089949319</v>
      </c>
      <c r="J638">
        <f t="shared" si="487"/>
        <v>0.46759326134483981</v>
      </c>
      <c r="K638">
        <f t="shared" si="497"/>
        <v>0.46967919657370738</v>
      </c>
      <c r="L638">
        <f t="shared" si="498"/>
        <v>-5.2767834760725651E-7</v>
      </c>
      <c r="M638">
        <f t="shared" si="491"/>
        <v>-4.6432308711391572E-5</v>
      </c>
      <c r="N638">
        <f t="shared" si="455"/>
        <v>-4.1314167327405883E-5</v>
      </c>
      <c r="P638" s="2">
        <f t="shared" si="472"/>
        <v>-0.15000100000000316</v>
      </c>
      <c r="Q638" s="2">
        <f t="shared" si="473"/>
        <v>0</v>
      </c>
      <c r="R638" s="2">
        <f t="shared" si="474"/>
        <v>-0.15000100000000316</v>
      </c>
      <c r="S638" s="2">
        <f t="shared" si="494"/>
        <v>-0.19272681818181844</v>
      </c>
      <c r="T638" s="2">
        <f t="shared" si="495"/>
        <v>-0.19199979999999997</v>
      </c>
      <c r="U638" s="9">
        <f t="shared" si="456"/>
        <v>1.0037865569746347</v>
      </c>
      <c r="V638" s="9">
        <f t="shared" si="457"/>
        <v>50.094485037876282</v>
      </c>
      <c r="W638" s="9">
        <f t="shared" si="458"/>
        <v>0.44914963465911351</v>
      </c>
      <c r="X638" s="9">
        <f t="shared" si="496"/>
        <v>0.20120124195431072</v>
      </c>
      <c r="Y638" s="9">
        <f t="shared" si="459"/>
        <v>0.89818918882241128</v>
      </c>
      <c r="AA638" s="8">
        <f t="shared" si="460"/>
        <v>5.0148907706590373</v>
      </c>
      <c r="AD638" s="7">
        <f t="shared" si="475"/>
        <v>-1.5772149927334089E-3</v>
      </c>
      <c r="AE638" s="6">
        <f t="shared" si="479"/>
        <v>1.2115898968428807E-3</v>
      </c>
      <c r="AF638" s="6">
        <f t="shared" si="449"/>
        <v>1.346321784613559E-3</v>
      </c>
      <c r="AG638" s="6">
        <f t="shared" si="450"/>
        <v>-2.7952706619900382E-3</v>
      </c>
      <c r="AI638">
        <f t="shared" si="451"/>
        <v>1.2266150822264091E-8</v>
      </c>
      <c r="AL638" s="7">
        <f t="shared" si="480"/>
        <v>2.213093880819559E-2</v>
      </c>
      <c r="AM638" s="6">
        <f t="shared" si="481"/>
        <v>2.8049744125947039E-2</v>
      </c>
      <c r="AN638" s="6">
        <f t="shared" si="476"/>
        <v>1.3086568023324982E-3</v>
      </c>
      <c r="AO638" s="6">
        <f t="shared" si="477"/>
        <v>-6.1895414763304679E-3</v>
      </c>
      <c r="AQ638">
        <f t="shared" si="478"/>
        <v>6.0426535784251034E-8</v>
      </c>
      <c r="AT638" s="7">
        <f t="shared" si="485"/>
        <v>3.7198147459465265E-2</v>
      </c>
      <c r="AU638" s="6">
        <f t="shared" si="486"/>
        <v>2.5717403235589992E-2</v>
      </c>
      <c r="AV638" s="6">
        <f t="shared" si="482"/>
        <v>1.2637276095540256E-3</v>
      </c>
      <c r="AW638" s="6">
        <f t="shared" si="483"/>
        <v>1.1095879411367283E-2</v>
      </c>
      <c r="AY638">
        <f t="shared" si="484"/>
        <v>4.1353257810899491E-2</v>
      </c>
      <c r="BB638" s="7">
        <f t="shared" si="492"/>
        <v>3.0883472045509994E-2</v>
      </c>
      <c r="BC638" s="6">
        <f t="shared" si="493"/>
        <v>3.8713304647653456E-2</v>
      </c>
      <c r="BD638" s="6">
        <f t="shared" si="488"/>
        <v>1.100918311581356E-3</v>
      </c>
      <c r="BE638" s="6">
        <f t="shared" si="489"/>
        <v>-9.2212206262961421E-3</v>
      </c>
      <c r="BG638">
        <f t="shared" si="490"/>
        <v>2.8622769655565473E-2</v>
      </c>
      <c r="BJ638" s="4">
        <f t="shared" si="461"/>
        <v>95.029999000000004</v>
      </c>
      <c r="BK638" s="3">
        <f t="shared" si="462"/>
        <v>-1.5772149927334089E-3</v>
      </c>
      <c r="BL638" s="3"/>
      <c r="BM638" s="3">
        <f t="shared" si="463"/>
        <v>1.346321784613559E-3</v>
      </c>
      <c r="BN638" s="3">
        <f t="shared" si="463"/>
        <v>-2.7952706619900382E-3</v>
      </c>
      <c r="BO638" s="3">
        <f t="shared" si="464"/>
        <v>2.213093880819559E-2</v>
      </c>
      <c r="BP638" s="3"/>
      <c r="BQ638" s="3">
        <f t="shared" si="465"/>
        <v>1.3086568023324982E-3</v>
      </c>
      <c r="BR638" s="3">
        <f t="shared" si="465"/>
        <v>-6.1895414763304679E-3</v>
      </c>
      <c r="BS638" s="3">
        <f t="shared" si="466"/>
        <v>3.7198147459465265E-2</v>
      </c>
      <c r="BT638" s="3"/>
      <c r="BU638" s="3">
        <f t="shared" si="467"/>
        <v>1.2637276095540256E-3</v>
      </c>
      <c r="BV638" s="3">
        <f t="shared" si="467"/>
        <v>1.1095879411367283E-2</v>
      </c>
      <c r="BW638" s="3">
        <f t="shared" si="468"/>
        <v>3.0883472045509994E-2</v>
      </c>
      <c r="BX638" s="3"/>
      <c r="BY638" s="3">
        <f t="shared" si="469"/>
        <v>1.100918311581356E-3</v>
      </c>
      <c r="BZ638" s="3">
        <f t="shared" si="469"/>
        <v>-9.2212206262961421E-3</v>
      </c>
    </row>
    <row r="639" spans="1:78" s="2" customFormat="1">
      <c r="A639" s="11">
        <v>43630</v>
      </c>
      <c r="B639">
        <v>95.230002999999996</v>
      </c>
      <c r="C639">
        <f t="shared" si="499"/>
        <v>95.230002999999996</v>
      </c>
      <c r="D639">
        <f t="shared" si="500"/>
        <v>83.529999000000004</v>
      </c>
      <c r="E639" s="10">
        <f t="shared" si="452"/>
        <v>0</v>
      </c>
      <c r="F639" s="10">
        <f t="shared" si="453"/>
        <v>5.6931321804966864E-2</v>
      </c>
      <c r="G639" s="33">
        <f t="shared" si="470"/>
        <v>0</v>
      </c>
      <c r="H639" s="33">
        <f t="shared" si="471"/>
        <v>0.81014691198466637</v>
      </c>
      <c r="I639" s="10">
        <f t="shared" si="454"/>
        <v>0.81014691198466637</v>
      </c>
      <c r="J639">
        <f t="shared" si="487"/>
        <v>0.48706277197420955</v>
      </c>
      <c r="K639">
        <f t="shared" si="497"/>
        <v>0.47220403128802202</v>
      </c>
      <c r="L639">
        <f t="shared" si="498"/>
        <v>5.830866402775534E-5</v>
      </c>
      <c r="M639">
        <f t="shared" si="491"/>
        <v>-5.3541125037657787E-5</v>
      </c>
      <c r="N639">
        <f t="shared" si="455"/>
        <v>-1.0066481015887182E-4</v>
      </c>
      <c r="P639" s="2">
        <f t="shared" si="472"/>
        <v>0.20000399999999274</v>
      </c>
      <c r="Q639" s="2">
        <f t="shared" si="473"/>
        <v>0.20000399999999274</v>
      </c>
      <c r="R639" s="2">
        <f t="shared" si="474"/>
        <v>0</v>
      </c>
      <c r="S639" s="2">
        <f t="shared" si="494"/>
        <v>-0.17454527272727269</v>
      </c>
      <c r="T639" s="2">
        <f t="shared" si="495"/>
        <v>-0.19199979999999997</v>
      </c>
      <c r="U639" s="9">
        <f t="shared" si="456"/>
        <v>0.90909090909090906</v>
      </c>
      <c r="V639" s="9">
        <f t="shared" si="457"/>
        <v>47.61904761904762</v>
      </c>
      <c r="W639" s="9">
        <f t="shared" si="458"/>
        <v>0.47142857142857147</v>
      </c>
      <c r="X639" s="9">
        <f t="shared" si="496"/>
        <v>0</v>
      </c>
      <c r="Y639" s="9">
        <f t="shared" si="459"/>
        <v>0.9</v>
      </c>
      <c r="AA639" s="8">
        <f t="shared" si="460"/>
        <v>5.0583906785926223</v>
      </c>
      <c r="AD639" s="7">
        <f t="shared" si="475"/>
        <v>2.1024290084006554E-3</v>
      </c>
      <c r="AE639" s="6">
        <f t="shared" si="479"/>
        <v>2.6260700783362328E-4</v>
      </c>
      <c r="AF639" s="6">
        <f t="shared" si="449"/>
        <v>8.6578267713575757E-4</v>
      </c>
      <c r="AG639" s="6">
        <f t="shared" si="450"/>
        <v>1.8375441083484593E-3</v>
      </c>
      <c r="AI639">
        <f t="shared" si="451"/>
        <v>5.3007352435261137E-9</v>
      </c>
      <c r="AL639" s="7">
        <f t="shared" si="480"/>
        <v>4.5256088020865434E-3</v>
      </c>
      <c r="AM639" s="5">
        <f t="shared" si="481"/>
        <v>2.4100291642023812E-2</v>
      </c>
      <c r="AN639" s="6">
        <f t="shared" si="476"/>
        <v>8.4192191676512641E-4</v>
      </c>
      <c r="AO639" s="5">
        <f t="shared" si="477"/>
        <v>-1.9880070495822948E-2</v>
      </c>
      <c r="AQ639">
        <f t="shared" si="478"/>
        <v>6.2337098252190869E-7</v>
      </c>
      <c r="AT639" s="7">
        <f t="shared" si="485"/>
        <v>4.4556786554375734E-2</v>
      </c>
      <c r="AU639" s="5">
        <f t="shared" si="486"/>
        <v>2.7362452982001483E-2</v>
      </c>
      <c r="AV639" s="6">
        <f t="shared" si="482"/>
        <v>7.8551506208128161E-4</v>
      </c>
      <c r="AW639" s="6">
        <f t="shared" si="483"/>
        <v>1.657619491392278E-2</v>
      </c>
      <c r="AY639">
        <f t="shared" si="484"/>
        <v>9.2290279690377758E-2</v>
      </c>
      <c r="BB639" s="7">
        <f t="shared" si="492"/>
        <v>4.6205069970810357E-2</v>
      </c>
      <c r="BC639" s="5">
        <f t="shared" si="493"/>
        <v>3.827690679031015E-2</v>
      </c>
      <c r="BD639" s="6">
        <f t="shared" si="488"/>
        <v>7.5653725608069143E-4</v>
      </c>
      <c r="BE639" s="5">
        <f t="shared" si="489"/>
        <v>6.8576657254207293E-3</v>
      </c>
      <c r="BG639">
        <f t="shared" si="490"/>
        <v>1.5830238315665678E-2</v>
      </c>
      <c r="BJ639" s="4">
        <f t="shared" si="461"/>
        <v>95.230002999999996</v>
      </c>
      <c r="BK639" s="3">
        <f t="shared" si="462"/>
        <v>2.1024290084006554E-3</v>
      </c>
      <c r="BL639" s="3"/>
      <c r="BM639" s="3">
        <f t="shared" si="463"/>
        <v>8.6578267713575757E-4</v>
      </c>
      <c r="BN639" s="3">
        <f t="shared" si="463"/>
        <v>1.8375441083484593E-3</v>
      </c>
      <c r="BO639" s="3">
        <f t="shared" si="464"/>
        <v>4.5256088020865434E-3</v>
      </c>
      <c r="BP639" s="3"/>
      <c r="BQ639" s="3">
        <f t="shared" si="465"/>
        <v>8.4192191676512641E-4</v>
      </c>
      <c r="BR639" s="3">
        <f t="shared" si="465"/>
        <v>-1.9880070495822948E-2</v>
      </c>
      <c r="BS639" s="3">
        <f t="shared" si="466"/>
        <v>4.4556786554375734E-2</v>
      </c>
      <c r="BT639" s="3"/>
      <c r="BU639" s="3">
        <f t="shared" si="467"/>
        <v>7.8551506208128161E-4</v>
      </c>
      <c r="BV639" s="3">
        <f t="shared" si="467"/>
        <v>1.657619491392278E-2</v>
      </c>
      <c r="BW639" s="3">
        <f t="shared" si="468"/>
        <v>4.6205069970810357E-2</v>
      </c>
      <c r="BX639" s="3"/>
      <c r="BY639" s="3">
        <f t="shared" si="469"/>
        <v>7.5653725608069143E-4</v>
      </c>
      <c r="BZ639" s="3">
        <f t="shared" si="469"/>
        <v>6.8576657254207293E-3</v>
      </c>
    </row>
    <row r="647" spans="36:47">
      <c r="AJ647" s="38" t="s">
        <v>0</v>
      </c>
      <c r="AK647" s="38"/>
      <c r="AL647" s="38"/>
      <c r="AM647" s="38"/>
      <c r="AN647" s="38"/>
      <c r="AO647" s="38"/>
      <c r="AP647" s="38"/>
      <c r="AQ647" s="38"/>
      <c r="AR647" s="38"/>
      <c r="AS647" s="38"/>
      <c r="AT647" s="38"/>
      <c r="AU647" s="38"/>
    </row>
    <row r="648" spans="36:47">
      <c r="AJ648" s="38"/>
      <c r="AK648" s="38"/>
      <c r="AL648" s="38"/>
      <c r="AM648" s="38"/>
      <c r="AN648" s="38"/>
      <c r="AO648" s="38"/>
      <c r="AP648" s="38"/>
      <c r="AQ648" s="38"/>
      <c r="AR648" s="38"/>
      <c r="AS648" s="38"/>
      <c r="AT648" s="38"/>
      <c r="AU648" s="38"/>
    </row>
  </sheetData>
  <mergeCells count="14">
    <mergeCell ref="BZ1:BZ2"/>
    <mergeCell ref="AJ647:AU648"/>
    <mergeCell ref="BR1:BR2"/>
    <mergeCell ref="BS1:BS2"/>
    <mergeCell ref="BU1:BU2"/>
    <mergeCell ref="BV1:BV2"/>
    <mergeCell ref="BW1:BW2"/>
    <mergeCell ref="BY1:BY2"/>
    <mergeCell ref="BJ1:BJ2"/>
    <mergeCell ref="BK1:BK2"/>
    <mergeCell ref="BM1:BM2"/>
    <mergeCell ref="BN1:BN2"/>
    <mergeCell ref="BO1:BO2"/>
    <mergeCell ref="BQ1:BQ2"/>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9A43-3881-924A-86F1-22C479C614FE}">
  <dimension ref="B1:L3070"/>
  <sheetViews>
    <sheetView tabSelected="1" workbookViewId="0">
      <selection activeCell="L6" sqref="L6"/>
    </sheetView>
  </sheetViews>
  <sheetFormatPr baseColWidth="10" defaultRowHeight="16"/>
  <cols>
    <col min="10" max="10" width="14" customWidth="1"/>
    <col min="11" max="11" width="14.6640625" customWidth="1"/>
    <col min="12" max="12" width="14.1640625" customWidth="1"/>
  </cols>
  <sheetData>
    <row r="1" spans="2:12">
      <c r="B1" t="s">
        <v>28</v>
      </c>
      <c r="C1" t="s">
        <v>48</v>
      </c>
      <c r="D1" t="s">
        <v>49</v>
      </c>
      <c r="E1" t="s">
        <v>50</v>
      </c>
      <c r="J1" t="str">
        <f>_xlfn.TEXTJOIN(" ",TRUE,C1,"1D RETURN")</f>
        <v>XLY 1D RETURN</v>
      </c>
      <c r="K1" t="str">
        <f t="shared" ref="K1:M1" si="0">_xlfn.TEXTJOIN(" ",TRUE,D1,"1D RETURN")</f>
        <v>XLU 1D RETURN</v>
      </c>
      <c r="L1" t="str">
        <f t="shared" si="0"/>
        <v>XLE 1D RETURN</v>
      </c>
    </row>
    <row r="2" spans="2:12">
      <c r="B2" s="39">
        <v>39181</v>
      </c>
      <c r="C2">
        <v>38.82</v>
      </c>
      <c r="D2">
        <v>41</v>
      </c>
      <c r="E2">
        <v>61.52</v>
      </c>
    </row>
    <row r="3" spans="2:12">
      <c r="B3" s="39">
        <v>39182</v>
      </c>
      <c r="C3">
        <v>38.900002000000001</v>
      </c>
      <c r="D3">
        <v>41.009998000000003</v>
      </c>
      <c r="E3">
        <v>62.450001</v>
      </c>
    </row>
    <row r="4" spans="2:12">
      <c r="B4" s="39">
        <v>39183</v>
      </c>
      <c r="C4">
        <v>38.599997999999999</v>
      </c>
      <c r="D4">
        <v>40.909999999999997</v>
      </c>
      <c r="E4">
        <v>62.07</v>
      </c>
    </row>
    <row r="5" spans="2:12">
      <c r="B5" s="39">
        <v>39184</v>
      </c>
      <c r="C5">
        <v>38.869999</v>
      </c>
      <c r="D5">
        <v>40.729999999999997</v>
      </c>
      <c r="E5">
        <v>63.02</v>
      </c>
    </row>
    <row r="6" spans="2:12">
      <c r="B6" s="39">
        <v>39185</v>
      </c>
      <c r="C6">
        <v>38.900002000000001</v>
      </c>
      <c r="D6">
        <v>40.720001000000003</v>
      </c>
      <c r="E6">
        <v>63.049999</v>
      </c>
    </row>
    <row r="7" spans="2:12">
      <c r="B7" s="39">
        <v>39188</v>
      </c>
      <c r="C7">
        <v>39.290000999999997</v>
      </c>
      <c r="D7">
        <v>40.959999000000003</v>
      </c>
      <c r="E7">
        <v>63.419998</v>
      </c>
    </row>
    <row r="8" spans="2:12">
      <c r="B8" s="39">
        <v>39189</v>
      </c>
      <c r="C8">
        <v>39.450001</v>
      </c>
      <c r="D8">
        <v>41.150002000000001</v>
      </c>
      <c r="E8">
        <v>63.060001</v>
      </c>
    </row>
    <row r="9" spans="2:12">
      <c r="B9" s="39">
        <v>39190</v>
      </c>
      <c r="C9">
        <v>39.419998</v>
      </c>
      <c r="D9">
        <v>41.450001</v>
      </c>
      <c r="E9">
        <v>62.84</v>
      </c>
    </row>
    <row r="10" spans="2:12">
      <c r="B10" s="39">
        <v>39191</v>
      </c>
      <c r="C10">
        <v>39.110000999999997</v>
      </c>
      <c r="D10">
        <v>41.25</v>
      </c>
      <c r="E10">
        <v>61.959999000000003</v>
      </c>
    </row>
    <row r="11" spans="2:12">
      <c r="B11" s="39">
        <v>39192</v>
      </c>
      <c r="C11">
        <v>39.57</v>
      </c>
      <c r="D11">
        <v>41.57</v>
      </c>
      <c r="E11">
        <v>63.099997999999999</v>
      </c>
    </row>
    <row r="12" spans="2:12">
      <c r="B12" s="39">
        <v>39195</v>
      </c>
      <c r="C12">
        <v>39.490001999999997</v>
      </c>
      <c r="D12">
        <v>41.880001</v>
      </c>
      <c r="E12">
        <v>63.169998</v>
      </c>
    </row>
    <row r="13" spans="2:12">
      <c r="B13" s="39">
        <v>39196</v>
      </c>
      <c r="C13">
        <v>39.349997999999999</v>
      </c>
      <c r="D13">
        <v>42.18</v>
      </c>
      <c r="E13">
        <v>62.98</v>
      </c>
    </row>
    <row r="14" spans="2:12">
      <c r="B14" s="39">
        <v>39197</v>
      </c>
      <c r="C14">
        <v>39.75</v>
      </c>
      <c r="D14">
        <v>42.299999</v>
      </c>
      <c r="E14">
        <v>64.160004000000001</v>
      </c>
    </row>
    <row r="15" spans="2:12">
      <c r="B15" s="39">
        <v>39198</v>
      </c>
      <c r="C15">
        <v>39.689999</v>
      </c>
      <c r="D15">
        <v>42.16</v>
      </c>
      <c r="E15">
        <v>64.139999000000003</v>
      </c>
    </row>
    <row r="16" spans="2:12">
      <c r="B16" s="39">
        <v>39199</v>
      </c>
      <c r="C16">
        <v>39.43</v>
      </c>
      <c r="D16">
        <v>41.810001</v>
      </c>
      <c r="E16">
        <v>64.129997000000003</v>
      </c>
    </row>
    <row r="17" spans="2:5">
      <c r="B17" s="39">
        <v>39202</v>
      </c>
      <c r="C17">
        <v>38.93</v>
      </c>
      <c r="D17">
        <v>41.650002000000001</v>
      </c>
      <c r="E17">
        <v>63.369999</v>
      </c>
    </row>
    <row r="18" spans="2:5">
      <c r="B18" s="39">
        <v>39203</v>
      </c>
      <c r="C18">
        <v>39.040000999999997</v>
      </c>
      <c r="D18">
        <v>41.990001999999997</v>
      </c>
      <c r="E18">
        <v>63.650002000000001</v>
      </c>
    </row>
    <row r="19" spans="2:5">
      <c r="B19" s="39">
        <v>39204</v>
      </c>
      <c r="C19">
        <v>39.490001999999997</v>
      </c>
      <c r="D19">
        <v>42.220001000000003</v>
      </c>
      <c r="E19">
        <v>64.180000000000007</v>
      </c>
    </row>
    <row r="20" spans="2:5">
      <c r="B20" s="39">
        <v>39205</v>
      </c>
      <c r="C20">
        <v>39.409999999999997</v>
      </c>
      <c r="D20">
        <v>42.169998</v>
      </c>
      <c r="E20">
        <v>64.699996999999996</v>
      </c>
    </row>
    <row r="21" spans="2:5">
      <c r="B21" s="39">
        <v>39206</v>
      </c>
      <c r="C21">
        <v>39.5</v>
      </c>
      <c r="D21">
        <v>42.09</v>
      </c>
      <c r="E21">
        <v>64.650002000000001</v>
      </c>
    </row>
    <row r="22" spans="2:5">
      <c r="B22" s="39">
        <v>39209</v>
      </c>
      <c r="C22">
        <v>39.5</v>
      </c>
      <c r="D22">
        <v>42.59</v>
      </c>
      <c r="E22">
        <v>64.819999999999993</v>
      </c>
    </row>
    <row r="23" spans="2:5">
      <c r="B23" s="39">
        <v>39210</v>
      </c>
      <c r="C23">
        <v>39.330002</v>
      </c>
      <c r="D23">
        <v>42.400002000000001</v>
      </c>
      <c r="E23">
        <v>64.830001999999993</v>
      </c>
    </row>
    <row r="24" spans="2:5">
      <c r="B24" s="39">
        <v>39211</v>
      </c>
      <c r="C24">
        <v>39.57</v>
      </c>
      <c r="D24">
        <v>42.43</v>
      </c>
      <c r="E24">
        <v>64.800003000000004</v>
      </c>
    </row>
    <row r="25" spans="2:5">
      <c r="B25" s="39">
        <v>39212</v>
      </c>
      <c r="C25">
        <v>39.139999000000003</v>
      </c>
      <c r="D25">
        <v>42</v>
      </c>
      <c r="E25">
        <v>63.75</v>
      </c>
    </row>
    <row r="26" spans="2:5">
      <c r="B26" s="39">
        <v>39213</v>
      </c>
      <c r="C26">
        <v>39.299999</v>
      </c>
      <c r="D26">
        <v>42.200001</v>
      </c>
      <c r="E26">
        <v>65.209998999999996</v>
      </c>
    </row>
    <row r="27" spans="2:5">
      <c r="B27" s="39">
        <v>39216</v>
      </c>
      <c r="C27">
        <v>39.299999</v>
      </c>
      <c r="D27">
        <v>42.369999</v>
      </c>
      <c r="E27">
        <v>65.230002999999996</v>
      </c>
    </row>
    <row r="28" spans="2:5">
      <c r="B28" s="39">
        <v>39217</v>
      </c>
      <c r="C28">
        <v>39.159999999999997</v>
      </c>
      <c r="D28">
        <v>42.599997999999999</v>
      </c>
      <c r="E28">
        <v>65.449996999999996</v>
      </c>
    </row>
    <row r="29" spans="2:5">
      <c r="B29" s="39">
        <v>39218</v>
      </c>
      <c r="C29">
        <v>39.299999</v>
      </c>
      <c r="D29">
        <v>42.700001</v>
      </c>
      <c r="E29">
        <v>65.699996999999996</v>
      </c>
    </row>
    <row r="30" spans="2:5">
      <c r="B30" s="39">
        <v>39219</v>
      </c>
      <c r="C30">
        <v>39.360000999999997</v>
      </c>
      <c r="D30">
        <v>42.599997999999999</v>
      </c>
      <c r="E30">
        <v>66.75</v>
      </c>
    </row>
    <row r="31" spans="2:5">
      <c r="B31" s="39">
        <v>39220</v>
      </c>
      <c r="C31">
        <v>39.720001000000003</v>
      </c>
      <c r="D31">
        <v>42.830002</v>
      </c>
      <c r="E31">
        <v>67.830001999999993</v>
      </c>
    </row>
    <row r="32" spans="2:5">
      <c r="B32" s="39">
        <v>39223</v>
      </c>
      <c r="C32">
        <v>39.869999</v>
      </c>
      <c r="D32">
        <v>42.77</v>
      </c>
      <c r="E32">
        <v>68.400002000000001</v>
      </c>
    </row>
    <row r="33" spans="2:5">
      <c r="B33" s="39">
        <v>39224</v>
      </c>
      <c r="C33">
        <v>39.830002</v>
      </c>
      <c r="D33">
        <v>42.689999</v>
      </c>
      <c r="E33">
        <v>67.760002</v>
      </c>
    </row>
    <row r="34" spans="2:5">
      <c r="B34" s="39">
        <v>39225</v>
      </c>
      <c r="C34">
        <v>39.849997999999999</v>
      </c>
      <c r="D34">
        <v>42.02</v>
      </c>
      <c r="E34">
        <v>67.900002000000001</v>
      </c>
    </row>
    <row r="35" spans="2:5">
      <c r="B35" s="39">
        <v>39226</v>
      </c>
      <c r="C35">
        <v>39.529998999999997</v>
      </c>
      <c r="D35">
        <v>41.080002</v>
      </c>
      <c r="E35">
        <v>66.660004000000001</v>
      </c>
    </row>
    <row r="36" spans="2:5">
      <c r="B36" s="39">
        <v>39227</v>
      </c>
      <c r="C36">
        <v>39.669998</v>
      </c>
      <c r="D36">
        <v>41.099997999999999</v>
      </c>
      <c r="E36">
        <v>67.699996999999996</v>
      </c>
    </row>
    <row r="37" spans="2:5">
      <c r="B37" s="39">
        <v>39231</v>
      </c>
      <c r="C37">
        <v>39.639999000000003</v>
      </c>
      <c r="D37">
        <v>41.220001000000003</v>
      </c>
      <c r="E37">
        <v>67.25</v>
      </c>
    </row>
    <row r="38" spans="2:5">
      <c r="B38" s="39">
        <v>39232</v>
      </c>
      <c r="C38">
        <v>40</v>
      </c>
      <c r="D38">
        <v>41.73</v>
      </c>
      <c r="E38">
        <v>68.660004000000001</v>
      </c>
    </row>
    <row r="39" spans="2:5">
      <c r="B39" s="39">
        <v>39233</v>
      </c>
      <c r="C39">
        <v>40.099997999999999</v>
      </c>
      <c r="D39">
        <v>41.84</v>
      </c>
      <c r="E39">
        <v>68.300003000000004</v>
      </c>
    </row>
    <row r="40" spans="2:5">
      <c r="B40" s="39">
        <v>39234</v>
      </c>
      <c r="C40">
        <v>40.330002</v>
      </c>
      <c r="D40">
        <v>41.610000999999997</v>
      </c>
      <c r="E40">
        <v>68.919998000000007</v>
      </c>
    </row>
    <row r="41" spans="2:5">
      <c r="B41" s="39">
        <v>39237</v>
      </c>
      <c r="C41">
        <v>40.409999999999997</v>
      </c>
      <c r="D41">
        <v>41.450001</v>
      </c>
      <c r="E41">
        <v>70</v>
      </c>
    </row>
    <row r="42" spans="2:5">
      <c r="B42" s="39">
        <v>39238</v>
      </c>
      <c r="C42">
        <v>40.169998</v>
      </c>
      <c r="D42">
        <v>40.900002000000001</v>
      </c>
      <c r="E42">
        <v>69.75</v>
      </c>
    </row>
    <row r="43" spans="2:5">
      <c r="B43" s="39">
        <v>39239</v>
      </c>
      <c r="C43">
        <v>39.659999999999997</v>
      </c>
      <c r="D43">
        <v>40.25</v>
      </c>
      <c r="E43">
        <v>68.860000999999997</v>
      </c>
    </row>
    <row r="44" spans="2:5">
      <c r="B44" s="39">
        <v>39240</v>
      </c>
      <c r="C44">
        <v>38.919998</v>
      </c>
      <c r="D44">
        <v>39</v>
      </c>
      <c r="E44">
        <v>67.639999000000003</v>
      </c>
    </row>
    <row r="45" spans="2:5">
      <c r="B45" s="39">
        <v>39241</v>
      </c>
      <c r="C45">
        <v>39.419998</v>
      </c>
      <c r="D45">
        <v>39.279998999999997</v>
      </c>
      <c r="E45">
        <v>67.919998000000007</v>
      </c>
    </row>
    <row r="46" spans="2:5">
      <c r="B46" s="39">
        <v>39244</v>
      </c>
      <c r="C46">
        <v>39.290000999999997</v>
      </c>
      <c r="D46">
        <v>39.799999</v>
      </c>
      <c r="E46">
        <v>68.440002000000007</v>
      </c>
    </row>
    <row r="47" spans="2:5">
      <c r="B47" s="39">
        <v>39245</v>
      </c>
      <c r="C47">
        <v>38.970001000000003</v>
      </c>
      <c r="D47">
        <v>39.150002000000001</v>
      </c>
      <c r="E47">
        <v>67.599997999999999</v>
      </c>
    </row>
    <row r="48" spans="2:5">
      <c r="B48" s="39">
        <v>39246</v>
      </c>
      <c r="C48">
        <v>39.419998</v>
      </c>
      <c r="D48">
        <v>39.93</v>
      </c>
      <c r="E48">
        <v>68.949996999999996</v>
      </c>
    </row>
    <row r="49" spans="2:5">
      <c r="B49" s="39">
        <v>39247</v>
      </c>
      <c r="C49">
        <v>39.700001</v>
      </c>
      <c r="D49">
        <v>40.18</v>
      </c>
      <c r="E49">
        <v>70.110000999999997</v>
      </c>
    </row>
    <row r="50" spans="2:5">
      <c r="B50" s="39">
        <v>39248</v>
      </c>
      <c r="C50">
        <v>39.830002</v>
      </c>
      <c r="D50">
        <v>40.439999</v>
      </c>
      <c r="E50">
        <v>70.980002999999996</v>
      </c>
    </row>
    <row r="51" spans="2:5">
      <c r="B51" s="39">
        <v>39251</v>
      </c>
      <c r="C51">
        <v>39.659999999999997</v>
      </c>
      <c r="D51">
        <v>40</v>
      </c>
      <c r="E51">
        <v>71.059997999999993</v>
      </c>
    </row>
    <row r="52" spans="2:5">
      <c r="B52" s="39">
        <v>39252</v>
      </c>
      <c r="C52">
        <v>39.790000999999997</v>
      </c>
      <c r="D52">
        <v>40.259998000000003</v>
      </c>
      <c r="E52">
        <v>71.139999000000003</v>
      </c>
    </row>
    <row r="53" spans="2:5">
      <c r="B53" s="39">
        <v>39253</v>
      </c>
      <c r="C53">
        <v>39.720001000000003</v>
      </c>
      <c r="D53">
        <v>39.209999000000003</v>
      </c>
      <c r="E53">
        <v>69.069999999999993</v>
      </c>
    </row>
    <row r="54" spans="2:5">
      <c r="B54" s="39">
        <v>39254</v>
      </c>
      <c r="C54">
        <v>39.650002000000001</v>
      </c>
      <c r="D54">
        <v>39.459999000000003</v>
      </c>
      <c r="E54">
        <v>70.449996999999996</v>
      </c>
    </row>
    <row r="55" spans="2:5">
      <c r="B55" s="39">
        <v>39255</v>
      </c>
      <c r="C55">
        <v>39.389999000000003</v>
      </c>
      <c r="D55">
        <v>38.709999000000003</v>
      </c>
      <c r="E55">
        <v>69.75</v>
      </c>
    </row>
    <row r="56" spans="2:5">
      <c r="B56" s="39">
        <v>39258</v>
      </c>
      <c r="C56">
        <v>39.229999999999997</v>
      </c>
      <c r="D56">
        <v>38.919998</v>
      </c>
      <c r="E56">
        <v>69.190002000000007</v>
      </c>
    </row>
    <row r="57" spans="2:5">
      <c r="B57" s="39">
        <v>39259</v>
      </c>
      <c r="C57">
        <v>38.959999000000003</v>
      </c>
      <c r="D57">
        <v>38.709999000000003</v>
      </c>
      <c r="E57">
        <v>67.699996999999996</v>
      </c>
    </row>
    <row r="58" spans="2:5">
      <c r="B58" s="39">
        <v>39260</v>
      </c>
      <c r="C58">
        <v>39.360000999999997</v>
      </c>
      <c r="D58">
        <v>39.279998999999997</v>
      </c>
      <c r="E58">
        <v>68.75</v>
      </c>
    </row>
    <row r="59" spans="2:5">
      <c r="B59" s="39">
        <v>39261</v>
      </c>
      <c r="C59">
        <v>39.279998999999997</v>
      </c>
      <c r="D59">
        <v>39.270000000000003</v>
      </c>
      <c r="E59">
        <v>68.75</v>
      </c>
    </row>
    <row r="60" spans="2:5">
      <c r="B60" s="39">
        <v>39262</v>
      </c>
      <c r="C60">
        <v>39.330002</v>
      </c>
      <c r="D60">
        <v>39.580002</v>
      </c>
      <c r="E60">
        <v>68.989998</v>
      </c>
    </row>
    <row r="61" spans="2:5">
      <c r="B61" s="39">
        <v>39265</v>
      </c>
      <c r="C61">
        <v>39.540000999999997</v>
      </c>
      <c r="D61">
        <v>40.150002000000001</v>
      </c>
      <c r="E61">
        <v>70.209998999999996</v>
      </c>
    </row>
    <row r="62" spans="2:5">
      <c r="B62" s="39">
        <v>39266</v>
      </c>
      <c r="C62">
        <v>39.599997999999999</v>
      </c>
      <c r="D62">
        <v>40.150002000000001</v>
      </c>
      <c r="E62">
        <v>70.75</v>
      </c>
    </row>
    <row r="63" spans="2:5">
      <c r="B63" s="39">
        <v>39268</v>
      </c>
      <c r="C63">
        <v>39.810001</v>
      </c>
      <c r="D63">
        <v>40.07</v>
      </c>
      <c r="E63">
        <v>70.580001999999993</v>
      </c>
    </row>
    <row r="64" spans="2:5">
      <c r="B64" s="39">
        <v>39269</v>
      </c>
      <c r="C64">
        <v>40.169998</v>
      </c>
      <c r="D64">
        <v>39.860000999999997</v>
      </c>
      <c r="E64">
        <v>71.540001000000004</v>
      </c>
    </row>
    <row r="65" spans="2:5">
      <c r="B65" s="39">
        <v>39272</v>
      </c>
      <c r="C65">
        <v>40.020000000000003</v>
      </c>
      <c r="D65">
        <v>39.919998</v>
      </c>
      <c r="E65">
        <v>72.209998999999996</v>
      </c>
    </row>
    <row r="66" spans="2:5">
      <c r="B66" s="39">
        <v>39273</v>
      </c>
      <c r="C66">
        <v>39.310001</v>
      </c>
      <c r="D66">
        <v>39.549999</v>
      </c>
      <c r="E66">
        <v>71.569999999999993</v>
      </c>
    </row>
    <row r="67" spans="2:5">
      <c r="B67" s="39">
        <v>39274</v>
      </c>
      <c r="C67">
        <v>39.540000999999997</v>
      </c>
      <c r="D67">
        <v>39.650002000000001</v>
      </c>
      <c r="E67">
        <v>71.839995999999999</v>
      </c>
    </row>
    <row r="68" spans="2:5">
      <c r="B68" s="39">
        <v>39275</v>
      </c>
      <c r="C68">
        <v>39.849997999999999</v>
      </c>
      <c r="D68">
        <v>40.150002000000001</v>
      </c>
      <c r="E68">
        <v>73.230002999999996</v>
      </c>
    </row>
    <row r="69" spans="2:5">
      <c r="B69" s="39">
        <v>39276</v>
      </c>
      <c r="C69">
        <v>40.049999</v>
      </c>
      <c r="D69">
        <v>40.75</v>
      </c>
      <c r="E69">
        <v>73.949996999999996</v>
      </c>
    </row>
    <row r="70" spans="2:5">
      <c r="B70" s="39">
        <v>39279</v>
      </c>
      <c r="C70">
        <v>39.889999000000003</v>
      </c>
      <c r="D70">
        <v>40.159999999999997</v>
      </c>
      <c r="E70">
        <v>73</v>
      </c>
    </row>
    <row r="71" spans="2:5">
      <c r="B71" s="39">
        <v>39280</v>
      </c>
      <c r="C71">
        <v>39.93</v>
      </c>
      <c r="D71">
        <v>40.200001</v>
      </c>
      <c r="E71">
        <v>72.050003000000004</v>
      </c>
    </row>
    <row r="72" spans="2:5">
      <c r="B72" s="39">
        <v>39281</v>
      </c>
      <c r="C72">
        <v>39.880001</v>
      </c>
      <c r="D72">
        <v>40.5</v>
      </c>
      <c r="E72">
        <v>73.680000000000007</v>
      </c>
    </row>
    <row r="73" spans="2:5">
      <c r="B73" s="39">
        <v>39282</v>
      </c>
      <c r="C73">
        <v>39.970001000000003</v>
      </c>
      <c r="D73">
        <v>41.150002000000001</v>
      </c>
      <c r="E73">
        <v>74.349997999999999</v>
      </c>
    </row>
    <row r="74" spans="2:5">
      <c r="B74" s="39">
        <v>39283</v>
      </c>
      <c r="C74">
        <v>39.459999000000003</v>
      </c>
      <c r="D74">
        <v>40.700001</v>
      </c>
      <c r="E74">
        <v>74</v>
      </c>
    </row>
    <row r="75" spans="2:5">
      <c r="B75" s="39">
        <v>39286</v>
      </c>
      <c r="C75">
        <v>39.520000000000003</v>
      </c>
      <c r="D75">
        <v>40.740001999999997</v>
      </c>
      <c r="E75">
        <v>74.300003000000004</v>
      </c>
    </row>
    <row r="76" spans="2:5">
      <c r="B76" s="39">
        <v>39287</v>
      </c>
      <c r="C76">
        <v>38.900002000000001</v>
      </c>
      <c r="D76">
        <v>39.520000000000003</v>
      </c>
      <c r="E76">
        <v>72.150002000000001</v>
      </c>
    </row>
    <row r="77" spans="2:5">
      <c r="B77" s="39">
        <v>39288</v>
      </c>
      <c r="C77">
        <v>38.770000000000003</v>
      </c>
      <c r="D77">
        <v>39.599997999999999</v>
      </c>
      <c r="E77">
        <v>73.300003000000004</v>
      </c>
    </row>
    <row r="78" spans="2:5">
      <c r="B78" s="39">
        <v>39289</v>
      </c>
      <c r="C78">
        <v>37.630001</v>
      </c>
      <c r="D78">
        <v>38.700001</v>
      </c>
      <c r="E78">
        <v>70.540001000000004</v>
      </c>
    </row>
    <row r="79" spans="2:5">
      <c r="B79" s="39">
        <v>39290</v>
      </c>
      <c r="C79">
        <v>37.040000999999997</v>
      </c>
      <c r="D79">
        <v>37.549999</v>
      </c>
      <c r="E79">
        <v>68.5</v>
      </c>
    </row>
    <row r="80" spans="2:5">
      <c r="B80" s="39">
        <v>39293</v>
      </c>
      <c r="C80">
        <v>37.57</v>
      </c>
      <c r="D80">
        <v>38.07</v>
      </c>
      <c r="E80">
        <v>69.680000000000007</v>
      </c>
    </row>
    <row r="81" spans="2:5">
      <c r="B81" s="39">
        <v>39294</v>
      </c>
      <c r="C81">
        <v>37</v>
      </c>
      <c r="D81">
        <v>38</v>
      </c>
      <c r="E81">
        <v>69</v>
      </c>
    </row>
    <row r="82" spans="2:5">
      <c r="B82" s="39">
        <v>39295</v>
      </c>
      <c r="C82">
        <v>37.049999</v>
      </c>
      <c r="D82">
        <v>38.860000999999997</v>
      </c>
      <c r="E82">
        <v>68.819999999999993</v>
      </c>
    </row>
    <row r="83" spans="2:5">
      <c r="B83" s="39">
        <v>39296</v>
      </c>
      <c r="C83">
        <v>37.520000000000003</v>
      </c>
      <c r="D83">
        <v>39.279998999999997</v>
      </c>
      <c r="E83">
        <v>68.349997999999999</v>
      </c>
    </row>
    <row r="84" spans="2:5">
      <c r="B84" s="39">
        <v>39297</v>
      </c>
      <c r="C84">
        <v>36.369999</v>
      </c>
      <c r="D84">
        <v>37.950001</v>
      </c>
      <c r="E84">
        <v>66.120002999999997</v>
      </c>
    </row>
    <row r="85" spans="2:5">
      <c r="B85" s="39">
        <v>39300</v>
      </c>
      <c r="C85">
        <v>36.950001</v>
      </c>
      <c r="D85">
        <v>39.139999000000003</v>
      </c>
      <c r="E85">
        <v>66.5</v>
      </c>
    </row>
    <row r="86" spans="2:5">
      <c r="B86" s="39">
        <v>39301</v>
      </c>
      <c r="C86">
        <v>37.159999999999997</v>
      </c>
      <c r="D86">
        <v>39.849997999999999</v>
      </c>
      <c r="E86">
        <v>68.059997999999993</v>
      </c>
    </row>
    <row r="87" spans="2:5">
      <c r="B87" s="39">
        <v>39302</v>
      </c>
      <c r="C87">
        <v>37.580002</v>
      </c>
      <c r="D87">
        <v>40.43</v>
      </c>
      <c r="E87">
        <v>69.349997999999999</v>
      </c>
    </row>
    <row r="88" spans="2:5">
      <c r="B88" s="39">
        <v>39303</v>
      </c>
      <c r="C88">
        <v>36.520000000000003</v>
      </c>
      <c r="D88">
        <v>39.700001</v>
      </c>
      <c r="E88">
        <v>67.360000999999997</v>
      </c>
    </row>
    <row r="89" spans="2:5">
      <c r="B89" s="39">
        <v>39304</v>
      </c>
      <c r="C89">
        <v>36.360000999999997</v>
      </c>
      <c r="D89">
        <v>39.009998000000003</v>
      </c>
      <c r="E89">
        <v>67.720000999999996</v>
      </c>
    </row>
    <row r="90" spans="2:5">
      <c r="B90" s="39">
        <v>39307</v>
      </c>
      <c r="C90">
        <v>36.560001</v>
      </c>
      <c r="D90">
        <v>39.209999000000003</v>
      </c>
      <c r="E90">
        <v>67.800003000000004</v>
      </c>
    </row>
    <row r="91" spans="2:5">
      <c r="B91" s="39">
        <v>39308</v>
      </c>
      <c r="C91">
        <v>35.630001</v>
      </c>
      <c r="D91">
        <v>38.549999</v>
      </c>
      <c r="E91">
        <v>67.349997999999999</v>
      </c>
    </row>
    <row r="92" spans="2:5">
      <c r="B92" s="39">
        <v>39309</v>
      </c>
      <c r="C92">
        <v>35.25</v>
      </c>
      <c r="D92">
        <v>38.029998999999997</v>
      </c>
      <c r="E92">
        <v>65.5</v>
      </c>
    </row>
    <row r="93" spans="2:5">
      <c r="B93" s="39">
        <v>39310</v>
      </c>
      <c r="C93">
        <v>35.299999</v>
      </c>
      <c r="D93">
        <v>38.299999</v>
      </c>
      <c r="E93">
        <v>65.099997999999999</v>
      </c>
    </row>
    <row r="94" spans="2:5">
      <c r="B94" s="39">
        <v>39311</v>
      </c>
      <c r="C94">
        <v>35.549999</v>
      </c>
      <c r="D94">
        <v>38.630001</v>
      </c>
      <c r="E94">
        <v>67.5</v>
      </c>
    </row>
    <row r="95" spans="2:5">
      <c r="B95" s="39">
        <v>39314</v>
      </c>
      <c r="C95">
        <v>35.740001999999997</v>
      </c>
      <c r="D95">
        <v>38.840000000000003</v>
      </c>
      <c r="E95">
        <v>67.349997999999999</v>
      </c>
    </row>
    <row r="96" spans="2:5">
      <c r="B96" s="39">
        <v>39315</v>
      </c>
      <c r="C96">
        <v>35.979999999999997</v>
      </c>
      <c r="D96">
        <v>38.799999</v>
      </c>
      <c r="E96">
        <v>66.400002000000001</v>
      </c>
    </row>
    <row r="97" spans="2:5">
      <c r="B97" s="39">
        <v>39316</v>
      </c>
      <c r="C97">
        <v>36.459999000000003</v>
      </c>
      <c r="D97">
        <v>39.25</v>
      </c>
      <c r="E97">
        <v>67.199996999999996</v>
      </c>
    </row>
    <row r="98" spans="2:5">
      <c r="B98" s="39">
        <v>39317</v>
      </c>
      <c r="C98">
        <v>36.32</v>
      </c>
      <c r="D98">
        <v>39.369999</v>
      </c>
      <c r="E98">
        <v>67.800003000000004</v>
      </c>
    </row>
    <row r="99" spans="2:5">
      <c r="B99" s="39">
        <v>39318</v>
      </c>
      <c r="C99">
        <v>37.049999</v>
      </c>
      <c r="D99">
        <v>39.610000999999997</v>
      </c>
      <c r="E99">
        <v>69.25</v>
      </c>
    </row>
    <row r="100" spans="2:5">
      <c r="B100" s="39">
        <v>39321</v>
      </c>
      <c r="C100">
        <v>36.540000999999997</v>
      </c>
      <c r="D100">
        <v>38.599997999999999</v>
      </c>
      <c r="E100">
        <v>68.400002000000001</v>
      </c>
    </row>
    <row r="101" spans="2:5">
      <c r="B101" s="39">
        <v>39322</v>
      </c>
      <c r="C101">
        <v>35.659999999999997</v>
      </c>
      <c r="D101">
        <v>38</v>
      </c>
      <c r="E101">
        <v>66.75</v>
      </c>
    </row>
    <row r="102" spans="2:5">
      <c r="B102" s="39">
        <v>39323</v>
      </c>
      <c r="C102">
        <v>36.779998999999997</v>
      </c>
      <c r="D102">
        <v>38.75</v>
      </c>
      <c r="E102">
        <v>68.959998999999996</v>
      </c>
    </row>
    <row r="103" spans="2:5">
      <c r="B103" s="39">
        <v>39324</v>
      </c>
      <c r="C103">
        <v>36.630001</v>
      </c>
      <c r="D103">
        <v>38.68</v>
      </c>
      <c r="E103">
        <v>68.919998000000007</v>
      </c>
    </row>
    <row r="104" spans="2:5">
      <c r="B104" s="39">
        <v>39325</v>
      </c>
      <c r="C104">
        <v>37.229999999999997</v>
      </c>
      <c r="D104">
        <v>38.599997999999999</v>
      </c>
      <c r="E104">
        <v>69.830001999999993</v>
      </c>
    </row>
    <row r="105" spans="2:5">
      <c r="B105" s="39">
        <v>39329</v>
      </c>
      <c r="C105">
        <v>37.279998999999997</v>
      </c>
      <c r="D105">
        <v>39.349997999999999</v>
      </c>
      <c r="E105">
        <v>71.099997999999999</v>
      </c>
    </row>
    <row r="106" spans="2:5">
      <c r="B106" s="39">
        <v>39330</v>
      </c>
      <c r="C106">
        <v>36.689999</v>
      </c>
      <c r="D106">
        <v>39.25</v>
      </c>
      <c r="E106">
        <v>70.720000999999996</v>
      </c>
    </row>
    <row r="107" spans="2:5">
      <c r="B107" s="39">
        <v>39331</v>
      </c>
      <c r="C107">
        <v>36.779998999999997</v>
      </c>
      <c r="D107">
        <v>39.299999</v>
      </c>
      <c r="E107">
        <v>71.800003000000004</v>
      </c>
    </row>
    <row r="108" spans="2:5">
      <c r="B108" s="39">
        <v>39332</v>
      </c>
      <c r="C108">
        <v>35.900002000000001</v>
      </c>
      <c r="D108">
        <v>39.009998000000003</v>
      </c>
      <c r="E108">
        <v>70.260002</v>
      </c>
    </row>
    <row r="109" spans="2:5">
      <c r="B109" s="39">
        <v>39335</v>
      </c>
      <c r="C109">
        <v>35.709999000000003</v>
      </c>
      <c r="D109">
        <v>39.040000999999997</v>
      </c>
      <c r="E109">
        <v>70.150002000000001</v>
      </c>
    </row>
    <row r="110" spans="2:5">
      <c r="B110" s="39">
        <v>39336</v>
      </c>
      <c r="C110">
        <v>36.110000999999997</v>
      </c>
      <c r="D110">
        <v>39.299999</v>
      </c>
      <c r="E110">
        <v>71.349997999999999</v>
      </c>
    </row>
    <row r="111" spans="2:5">
      <c r="B111" s="39">
        <v>39337</v>
      </c>
      <c r="C111">
        <v>36.130001</v>
      </c>
      <c r="D111">
        <v>39.630001</v>
      </c>
      <c r="E111">
        <v>71.849997999999999</v>
      </c>
    </row>
    <row r="112" spans="2:5">
      <c r="B112" s="39">
        <v>39338</v>
      </c>
      <c r="C112">
        <v>36.630001</v>
      </c>
      <c r="D112">
        <v>39.709999000000003</v>
      </c>
      <c r="E112">
        <v>72.300003000000004</v>
      </c>
    </row>
    <row r="113" spans="2:5">
      <c r="B113" s="39">
        <v>39339</v>
      </c>
      <c r="C113">
        <v>36.869999</v>
      </c>
      <c r="D113">
        <v>39.700001</v>
      </c>
      <c r="E113">
        <v>72.5</v>
      </c>
    </row>
    <row r="114" spans="2:5">
      <c r="B114" s="39">
        <v>39342</v>
      </c>
      <c r="C114">
        <v>36.419998</v>
      </c>
      <c r="D114">
        <v>39.729999999999997</v>
      </c>
      <c r="E114">
        <v>72.650002000000001</v>
      </c>
    </row>
    <row r="115" spans="2:5">
      <c r="B115" s="39">
        <v>39343</v>
      </c>
      <c r="C115">
        <v>37.840000000000003</v>
      </c>
      <c r="D115">
        <v>40.650002000000001</v>
      </c>
      <c r="E115">
        <v>74.849997999999999</v>
      </c>
    </row>
    <row r="116" spans="2:5">
      <c r="B116" s="39">
        <v>39344</v>
      </c>
      <c r="C116">
        <v>37.909999999999997</v>
      </c>
      <c r="D116">
        <v>41.099997999999999</v>
      </c>
      <c r="E116">
        <v>75.5</v>
      </c>
    </row>
    <row r="117" spans="2:5">
      <c r="B117" s="39">
        <v>39345</v>
      </c>
      <c r="C117">
        <v>37.159999999999997</v>
      </c>
      <c r="D117">
        <v>40.540000999999997</v>
      </c>
      <c r="E117">
        <v>75.449996999999996</v>
      </c>
    </row>
    <row r="118" spans="2:5">
      <c r="B118" s="39">
        <v>39346</v>
      </c>
      <c r="C118">
        <v>37.099997999999999</v>
      </c>
      <c r="D118">
        <v>40.32</v>
      </c>
      <c r="E118">
        <v>75.699996999999996</v>
      </c>
    </row>
    <row r="119" spans="2:5">
      <c r="B119" s="39">
        <v>39349</v>
      </c>
      <c r="C119">
        <v>36.790000999999997</v>
      </c>
      <c r="D119">
        <v>40.470001000000003</v>
      </c>
      <c r="E119">
        <v>75.559997999999993</v>
      </c>
    </row>
    <row r="120" spans="2:5">
      <c r="B120" s="39">
        <v>39350</v>
      </c>
      <c r="C120">
        <v>36.310001</v>
      </c>
      <c r="D120">
        <v>40.520000000000003</v>
      </c>
      <c r="E120">
        <v>74.319999999999993</v>
      </c>
    </row>
    <row r="121" spans="2:5">
      <c r="B121" s="39">
        <v>39351</v>
      </c>
      <c r="C121">
        <v>36.830002</v>
      </c>
      <c r="D121">
        <v>40.720001000000003</v>
      </c>
      <c r="E121">
        <v>74.529999000000004</v>
      </c>
    </row>
    <row r="122" spans="2:5">
      <c r="B122" s="39">
        <v>39352</v>
      </c>
      <c r="C122">
        <v>36.650002000000001</v>
      </c>
      <c r="D122">
        <v>40.43</v>
      </c>
      <c r="E122">
        <v>75.5</v>
      </c>
    </row>
    <row r="123" spans="2:5">
      <c r="B123" s="39">
        <v>39353</v>
      </c>
      <c r="C123">
        <v>36.830002</v>
      </c>
      <c r="D123">
        <v>39.799999</v>
      </c>
      <c r="E123">
        <v>74.800003000000004</v>
      </c>
    </row>
    <row r="124" spans="2:5">
      <c r="B124" s="39">
        <v>39356</v>
      </c>
      <c r="C124">
        <v>37.310001</v>
      </c>
      <c r="D124">
        <v>40.340000000000003</v>
      </c>
      <c r="E124">
        <v>76.099997999999999</v>
      </c>
    </row>
    <row r="125" spans="2:5">
      <c r="B125" s="39">
        <v>39357</v>
      </c>
      <c r="C125">
        <v>37.299999</v>
      </c>
      <c r="D125">
        <v>40.490001999999997</v>
      </c>
      <c r="E125">
        <v>74.910004000000001</v>
      </c>
    </row>
    <row r="126" spans="2:5">
      <c r="B126" s="39">
        <v>39358</v>
      </c>
      <c r="C126">
        <v>37.509998000000003</v>
      </c>
      <c r="D126">
        <v>40.360000999999997</v>
      </c>
      <c r="E126">
        <v>74.470000999999996</v>
      </c>
    </row>
    <row r="127" spans="2:5">
      <c r="B127" s="39">
        <v>39359</v>
      </c>
      <c r="C127">
        <v>37.32</v>
      </c>
      <c r="D127">
        <v>40.580002</v>
      </c>
      <c r="E127">
        <v>74.75</v>
      </c>
    </row>
    <row r="128" spans="2:5">
      <c r="B128" s="39">
        <v>39360</v>
      </c>
      <c r="C128">
        <v>38.150002000000001</v>
      </c>
      <c r="D128">
        <v>40.900002000000001</v>
      </c>
      <c r="E128">
        <v>75.110000999999997</v>
      </c>
    </row>
    <row r="129" spans="2:5">
      <c r="B129" s="39">
        <v>39363</v>
      </c>
      <c r="C129">
        <v>37.900002000000001</v>
      </c>
      <c r="D129">
        <v>40.840000000000003</v>
      </c>
      <c r="E129">
        <v>74.349997999999999</v>
      </c>
    </row>
    <row r="130" spans="2:5">
      <c r="B130" s="39">
        <v>39364</v>
      </c>
      <c r="C130">
        <v>37.959999000000003</v>
      </c>
      <c r="D130">
        <v>41.290000999999997</v>
      </c>
      <c r="E130">
        <v>75.849997999999999</v>
      </c>
    </row>
    <row r="131" spans="2:5">
      <c r="B131" s="39">
        <v>39365</v>
      </c>
      <c r="C131">
        <v>37.799999</v>
      </c>
      <c r="D131">
        <v>40.98</v>
      </c>
      <c r="E131">
        <v>76.830001999999993</v>
      </c>
    </row>
    <row r="132" spans="2:5">
      <c r="B132" s="39">
        <v>39366</v>
      </c>
      <c r="C132">
        <v>37.630001</v>
      </c>
      <c r="D132">
        <v>41.400002000000001</v>
      </c>
      <c r="E132">
        <v>76.449996999999996</v>
      </c>
    </row>
    <row r="133" spans="2:5">
      <c r="B133" s="39">
        <v>39367</v>
      </c>
      <c r="C133">
        <v>37.82</v>
      </c>
      <c r="D133">
        <v>41.290000999999997</v>
      </c>
      <c r="E133">
        <v>77.169998000000007</v>
      </c>
    </row>
    <row r="134" spans="2:5">
      <c r="B134" s="39">
        <v>39370</v>
      </c>
      <c r="C134">
        <v>37.220001000000003</v>
      </c>
      <c r="D134">
        <v>40.990001999999997</v>
      </c>
      <c r="E134">
        <v>77.800003000000004</v>
      </c>
    </row>
    <row r="135" spans="2:5">
      <c r="B135" s="39">
        <v>39371</v>
      </c>
      <c r="C135">
        <v>37.099997999999999</v>
      </c>
      <c r="D135">
        <v>40.889999000000003</v>
      </c>
      <c r="E135">
        <v>78</v>
      </c>
    </row>
    <row r="136" spans="2:5">
      <c r="B136" s="39">
        <v>39372</v>
      </c>
      <c r="C136">
        <v>37.139999000000003</v>
      </c>
      <c r="D136">
        <v>41</v>
      </c>
      <c r="E136">
        <v>77.5</v>
      </c>
    </row>
    <row r="137" spans="2:5">
      <c r="B137" s="39">
        <v>39373</v>
      </c>
      <c r="C137">
        <v>36.799999</v>
      </c>
      <c r="D137">
        <v>40.639999000000003</v>
      </c>
      <c r="E137">
        <v>78.099997999999999</v>
      </c>
    </row>
    <row r="138" spans="2:5">
      <c r="B138" s="39">
        <v>39374</v>
      </c>
      <c r="C138">
        <v>35.979999999999997</v>
      </c>
      <c r="D138">
        <v>39.740001999999997</v>
      </c>
      <c r="E138">
        <v>74.400002000000001</v>
      </c>
    </row>
    <row r="139" spans="2:5">
      <c r="B139" s="39">
        <v>39377</v>
      </c>
      <c r="C139">
        <v>36.299999</v>
      </c>
      <c r="D139">
        <v>40.020000000000003</v>
      </c>
      <c r="E139">
        <v>73.550003000000004</v>
      </c>
    </row>
    <row r="140" spans="2:5">
      <c r="B140" s="39">
        <v>39378</v>
      </c>
      <c r="C140">
        <v>36.470001000000003</v>
      </c>
      <c r="D140">
        <v>40.040000999999997</v>
      </c>
      <c r="E140">
        <v>74.599997999999999</v>
      </c>
    </row>
    <row r="141" spans="2:5">
      <c r="B141" s="39">
        <v>39379</v>
      </c>
      <c r="C141">
        <v>36.349997999999999</v>
      </c>
      <c r="D141">
        <v>40</v>
      </c>
      <c r="E141">
        <v>75.089995999999999</v>
      </c>
    </row>
    <row r="142" spans="2:5">
      <c r="B142" s="39">
        <v>39380</v>
      </c>
      <c r="C142">
        <v>36.130001</v>
      </c>
      <c r="D142">
        <v>40.98</v>
      </c>
      <c r="E142">
        <v>75.800003000000004</v>
      </c>
    </row>
    <row r="143" spans="2:5">
      <c r="B143" s="39">
        <v>39381</v>
      </c>
      <c r="C143">
        <v>36.549999</v>
      </c>
      <c r="D143">
        <v>41.540000999999997</v>
      </c>
      <c r="E143">
        <v>76.949996999999996</v>
      </c>
    </row>
    <row r="144" spans="2:5">
      <c r="B144" s="39">
        <v>39384</v>
      </c>
      <c r="C144">
        <v>36.650002000000001</v>
      </c>
      <c r="D144">
        <v>41.91</v>
      </c>
      <c r="E144">
        <v>77.319999999999993</v>
      </c>
    </row>
    <row r="145" spans="2:5">
      <c r="B145" s="39">
        <v>39385</v>
      </c>
      <c r="C145">
        <v>36.540000999999997</v>
      </c>
      <c r="D145">
        <v>41.959999000000003</v>
      </c>
      <c r="E145">
        <v>74.690002000000007</v>
      </c>
    </row>
    <row r="146" spans="2:5">
      <c r="B146" s="39">
        <v>39386</v>
      </c>
      <c r="C146">
        <v>36.650002000000001</v>
      </c>
      <c r="D146">
        <v>42.450001</v>
      </c>
      <c r="E146">
        <v>76.699996999999996</v>
      </c>
    </row>
    <row r="147" spans="2:5">
      <c r="B147" s="39">
        <v>39387</v>
      </c>
      <c r="C147">
        <v>35.720001000000003</v>
      </c>
      <c r="D147">
        <v>41.580002</v>
      </c>
      <c r="E147">
        <v>74.449996999999996</v>
      </c>
    </row>
    <row r="148" spans="2:5">
      <c r="B148" s="39">
        <v>39388</v>
      </c>
      <c r="C148">
        <v>35.700001</v>
      </c>
      <c r="D148">
        <v>41.919998</v>
      </c>
      <c r="E148">
        <v>75.849997999999999</v>
      </c>
    </row>
    <row r="149" spans="2:5">
      <c r="B149" s="39">
        <v>39391</v>
      </c>
      <c r="C149">
        <v>35.220001000000003</v>
      </c>
      <c r="D149">
        <v>42.380001</v>
      </c>
      <c r="E149">
        <v>75.239998</v>
      </c>
    </row>
    <row r="150" spans="2:5">
      <c r="B150" s="39">
        <v>39392</v>
      </c>
      <c r="C150">
        <v>35.529998999999997</v>
      </c>
      <c r="D150">
        <v>42.419998</v>
      </c>
      <c r="E150">
        <v>77.75</v>
      </c>
    </row>
    <row r="151" spans="2:5">
      <c r="B151" s="39">
        <v>39393</v>
      </c>
      <c r="C151">
        <v>34.799999</v>
      </c>
      <c r="D151">
        <v>41.450001</v>
      </c>
      <c r="E151">
        <v>74.550003000000004</v>
      </c>
    </row>
    <row r="152" spans="2:5">
      <c r="B152" s="39">
        <v>39394</v>
      </c>
      <c r="C152">
        <v>34.700001</v>
      </c>
      <c r="D152">
        <v>42.259998000000003</v>
      </c>
      <c r="E152">
        <v>75.849997999999999</v>
      </c>
    </row>
    <row r="153" spans="2:5">
      <c r="B153" s="39">
        <v>39395</v>
      </c>
      <c r="C153">
        <v>33.909999999999997</v>
      </c>
      <c r="D153">
        <v>41.93</v>
      </c>
      <c r="E153">
        <v>74.449996999999996</v>
      </c>
    </row>
    <row r="154" spans="2:5">
      <c r="B154" s="39">
        <v>39398</v>
      </c>
      <c r="C154">
        <v>33.959999000000003</v>
      </c>
      <c r="D154">
        <v>41.200001</v>
      </c>
      <c r="E154">
        <v>70.849997999999999</v>
      </c>
    </row>
    <row r="155" spans="2:5">
      <c r="B155" s="39">
        <v>39399</v>
      </c>
      <c r="C155">
        <v>34.900002000000001</v>
      </c>
      <c r="D155">
        <v>41.549999</v>
      </c>
      <c r="E155">
        <v>73.349997999999999</v>
      </c>
    </row>
    <row r="156" spans="2:5">
      <c r="B156" s="39">
        <v>39400</v>
      </c>
      <c r="C156">
        <v>34.349997999999999</v>
      </c>
      <c r="D156">
        <v>41.299999</v>
      </c>
      <c r="E156">
        <v>73.239998</v>
      </c>
    </row>
    <row r="157" spans="2:5">
      <c r="B157" s="39">
        <v>39401</v>
      </c>
      <c r="C157">
        <v>34.020000000000003</v>
      </c>
      <c r="D157">
        <v>41.669998</v>
      </c>
      <c r="E157">
        <v>70.800003000000004</v>
      </c>
    </row>
    <row r="158" spans="2:5">
      <c r="B158" s="39">
        <v>39402</v>
      </c>
      <c r="C158">
        <v>34.009998000000003</v>
      </c>
      <c r="D158">
        <v>41.68</v>
      </c>
      <c r="E158">
        <v>72.660004000000001</v>
      </c>
    </row>
    <row r="159" spans="2:5">
      <c r="B159" s="39">
        <v>39405</v>
      </c>
      <c r="C159">
        <v>33.259998000000003</v>
      </c>
      <c r="D159">
        <v>41.799999</v>
      </c>
      <c r="E159">
        <v>71.449996999999996</v>
      </c>
    </row>
    <row r="160" spans="2:5">
      <c r="B160" s="39">
        <v>39406</v>
      </c>
      <c r="C160">
        <v>33.290000999999997</v>
      </c>
      <c r="D160">
        <v>42.310001</v>
      </c>
      <c r="E160">
        <v>73.75</v>
      </c>
    </row>
    <row r="161" spans="2:5">
      <c r="B161" s="39">
        <v>39407</v>
      </c>
      <c r="C161">
        <v>32.970001000000003</v>
      </c>
      <c r="D161">
        <v>41.959999000000003</v>
      </c>
      <c r="E161">
        <v>72.150002000000001</v>
      </c>
    </row>
    <row r="162" spans="2:5">
      <c r="B162" s="39">
        <v>39409</v>
      </c>
      <c r="C162">
        <v>33.549999</v>
      </c>
      <c r="D162">
        <v>41.919998</v>
      </c>
      <c r="E162">
        <v>74.050003000000004</v>
      </c>
    </row>
    <row r="163" spans="2:5">
      <c r="B163" s="39">
        <v>39412</v>
      </c>
      <c r="C163">
        <v>32.68</v>
      </c>
      <c r="D163">
        <v>41.849997999999999</v>
      </c>
      <c r="E163">
        <v>71.489998</v>
      </c>
    </row>
    <row r="164" spans="2:5">
      <c r="B164" s="39">
        <v>39413</v>
      </c>
      <c r="C164">
        <v>33.200001</v>
      </c>
      <c r="D164">
        <v>42.009998000000003</v>
      </c>
      <c r="E164">
        <v>70.699996999999996</v>
      </c>
    </row>
    <row r="165" spans="2:5">
      <c r="B165" s="39">
        <v>39414</v>
      </c>
      <c r="C165">
        <v>34.490001999999997</v>
      </c>
      <c r="D165">
        <v>42.740001999999997</v>
      </c>
      <c r="E165">
        <v>72.449996999999996</v>
      </c>
    </row>
    <row r="166" spans="2:5">
      <c r="B166" s="39">
        <v>39415</v>
      </c>
      <c r="C166">
        <v>34.150002000000001</v>
      </c>
      <c r="D166">
        <v>42.450001</v>
      </c>
      <c r="E166">
        <v>73.25</v>
      </c>
    </row>
    <row r="167" spans="2:5">
      <c r="B167" s="39">
        <v>39416</v>
      </c>
      <c r="C167">
        <v>34.650002000000001</v>
      </c>
      <c r="D167">
        <v>42.73</v>
      </c>
      <c r="E167">
        <v>73.470000999999996</v>
      </c>
    </row>
    <row r="168" spans="2:5">
      <c r="B168" s="39">
        <v>39419</v>
      </c>
      <c r="C168">
        <v>34.470001000000003</v>
      </c>
      <c r="D168">
        <v>43.150002000000001</v>
      </c>
      <c r="E168">
        <v>73.75</v>
      </c>
    </row>
    <row r="169" spans="2:5">
      <c r="B169" s="39">
        <v>39420</v>
      </c>
      <c r="C169">
        <v>34.360000999999997</v>
      </c>
      <c r="D169">
        <v>43.459999000000003</v>
      </c>
      <c r="E169">
        <v>73</v>
      </c>
    </row>
    <row r="170" spans="2:5">
      <c r="B170" s="39">
        <v>39421</v>
      </c>
      <c r="C170">
        <v>34.310001</v>
      </c>
      <c r="D170">
        <v>44.209999000000003</v>
      </c>
      <c r="E170">
        <v>74.610000999999997</v>
      </c>
    </row>
    <row r="171" spans="2:5">
      <c r="B171" s="39">
        <v>39422</v>
      </c>
      <c r="C171">
        <v>34.610000999999997</v>
      </c>
      <c r="D171">
        <v>43.950001</v>
      </c>
      <c r="E171">
        <v>76.650002000000001</v>
      </c>
    </row>
    <row r="172" spans="2:5">
      <c r="B172" s="39">
        <v>39423</v>
      </c>
      <c r="C172">
        <v>34.900002000000001</v>
      </c>
      <c r="D172">
        <v>44.18</v>
      </c>
      <c r="E172">
        <v>76.180000000000007</v>
      </c>
    </row>
    <row r="173" spans="2:5">
      <c r="B173" s="39">
        <v>39426</v>
      </c>
      <c r="C173">
        <v>34.919998</v>
      </c>
      <c r="D173">
        <v>44.380001</v>
      </c>
      <c r="E173">
        <v>76.949996999999996</v>
      </c>
    </row>
    <row r="174" spans="2:5">
      <c r="B174" s="39">
        <v>39427</v>
      </c>
      <c r="C174">
        <v>33.799999</v>
      </c>
      <c r="D174">
        <v>43.349997999999999</v>
      </c>
      <c r="E174">
        <v>75.050003000000004</v>
      </c>
    </row>
    <row r="175" spans="2:5">
      <c r="B175" s="39">
        <v>39428</v>
      </c>
      <c r="C175">
        <v>33.909999999999997</v>
      </c>
      <c r="D175">
        <v>43.360000999999997</v>
      </c>
      <c r="E175">
        <v>77.5</v>
      </c>
    </row>
    <row r="176" spans="2:5">
      <c r="B176" s="39">
        <v>39429</v>
      </c>
      <c r="C176">
        <v>33.689999</v>
      </c>
      <c r="D176">
        <v>44</v>
      </c>
      <c r="E176">
        <v>77.690002000000007</v>
      </c>
    </row>
    <row r="177" spans="2:5">
      <c r="B177" s="39">
        <v>39430</v>
      </c>
      <c r="C177">
        <v>33.25</v>
      </c>
      <c r="D177">
        <v>43.18</v>
      </c>
      <c r="E177">
        <v>76.449996999999996</v>
      </c>
    </row>
    <row r="178" spans="2:5">
      <c r="B178" s="39">
        <v>39433</v>
      </c>
      <c r="C178">
        <v>32.939999</v>
      </c>
      <c r="D178">
        <v>42.779998999999997</v>
      </c>
      <c r="E178">
        <v>75.080001999999993</v>
      </c>
    </row>
    <row r="179" spans="2:5">
      <c r="B179" s="39">
        <v>39434</v>
      </c>
      <c r="C179">
        <v>33.25</v>
      </c>
      <c r="D179">
        <v>43.16</v>
      </c>
      <c r="E179">
        <v>75.800003000000004</v>
      </c>
    </row>
    <row r="180" spans="2:5">
      <c r="B180" s="39">
        <v>39435</v>
      </c>
      <c r="C180">
        <v>32.950001</v>
      </c>
      <c r="D180">
        <v>43.049999</v>
      </c>
      <c r="E180">
        <v>76.529999000000004</v>
      </c>
    </row>
    <row r="181" spans="2:5">
      <c r="B181" s="39">
        <v>39436</v>
      </c>
      <c r="C181">
        <v>33.110000999999997</v>
      </c>
      <c r="D181">
        <v>43.240001999999997</v>
      </c>
      <c r="E181">
        <v>77.5</v>
      </c>
    </row>
    <row r="182" spans="2:5">
      <c r="B182" s="39">
        <v>39437</v>
      </c>
      <c r="C182">
        <v>32.939999</v>
      </c>
      <c r="D182">
        <v>43</v>
      </c>
      <c r="E182">
        <v>79.300003000000004</v>
      </c>
    </row>
    <row r="183" spans="2:5">
      <c r="B183" s="39">
        <v>39440</v>
      </c>
      <c r="C183">
        <v>33.549999</v>
      </c>
      <c r="D183">
        <v>43.209999000000003</v>
      </c>
      <c r="E183">
        <v>79.660004000000001</v>
      </c>
    </row>
    <row r="184" spans="2:5">
      <c r="B184" s="39">
        <v>39442</v>
      </c>
      <c r="C184">
        <v>33.439999</v>
      </c>
      <c r="D184">
        <v>42.990001999999997</v>
      </c>
      <c r="E184">
        <v>80.550003000000004</v>
      </c>
    </row>
    <row r="185" spans="2:5">
      <c r="B185" s="39">
        <v>39443</v>
      </c>
      <c r="C185">
        <v>32.970001000000003</v>
      </c>
      <c r="D185">
        <v>42.610000999999997</v>
      </c>
      <c r="E185">
        <v>79.699996999999996</v>
      </c>
    </row>
    <row r="186" spans="2:5">
      <c r="B186" s="39">
        <v>39444</v>
      </c>
      <c r="C186">
        <v>32.82</v>
      </c>
      <c r="D186">
        <v>42.919998</v>
      </c>
      <c r="E186">
        <v>80.370002999999997</v>
      </c>
    </row>
    <row r="187" spans="2:5">
      <c r="B187" s="39">
        <v>39447</v>
      </c>
      <c r="C187">
        <v>32.700001</v>
      </c>
      <c r="D187">
        <v>42.330002</v>
      </c>
      <c r="E187">
        <v>79.349997999999999</v>
      </c>
    </row>
    <row r="188" spans="2:5">
      <c r="B188" s="39">
        <v>39449</v>
      </c>
      <c r="C188">
        <v>32.200001</v>
      </c>
      <c r="D188">
        <v>42.09</v>
      </c>
      <c r="E188">
        <v>79.5</v>
      </c>
    </row>
    <row r="189" spans="2:5">
      <c r="B189" s="39">
        <v>39450</v>
      </c>
      <c r="C189">
        <v>31.84</v>
      </c>
      <c r="D189">
        <v>42.029998999999997</v>
      </c>
      <c r="E189">
        <v>80.440002000000007</v>
      </c>
    </row>
    <row r="190" spans="2:5">
      <c r="B190" s="39">
        <v>39451</v>
      </c>
      <c r="C190">
        <v>30.84</v>
      </c>
      <c r="D190">
        <v>42.349997999999999</v>
      </c>
      <c r="E190">
        <v>77.5</v>
      </c>
    </row>
    <row r="191" spans="2:5">
      <c r="B191" s="39">
        <v>39454</v>
      </c>
      <c r="C191">
        <v>30.950001</v>
      </c>
      <c r="D191">
        <v>43.23</v>
      </c>
      <c r="E191">
        <v>77.199996999999996</v>
      </c>
    </row>
    <row r="192" spans="2:5">
      <c r="B192" s="39">
        <v>39455</v>
      </c>
      <c r="C192">
        <v>30.35</v>
      </c>
      <c r="D192">
        <v>43.240001999999997</v>
      </c>
      <c r="E192">
        <v>75.849997999999999</v>
      </c>
    </row>
    <row r="193" spans="2:5">
      <c r="B193" s="39">
        <v>39456</v>
      </c>
      <c r="C193">
        <v>30.57</v>
      </c>
      <c r="D193">
        <v>43.709999000000003</v>
      </c>
      <c r="E193">
        <v>76.849997999999999</v>
      </c>
    </row>
    <row r="194" spans="2:5">
      <c r="B194" s="39">
        <v>39457</v>
      </c>
      <c r="C194">
        <v>31</v>
      </c>
      <c r="D194">
        <v>43.439999</v>
      </c>
      <c r="E194">
        <v>76.529999000000004</v>
      </c>
    </row>
    <row r="195" spans="2:5">
      <c r="B195" s="39">
        <v>39458</v>
      </c>
      <c r="C195">
        <v>30.26</v>
      </c>
      <c r="D195">
        <v>43.43</v>
      </c>
      <c r="E195">
        <v>75.599997999999999</v>
      </c>
    </row>
    <row r="196" spans="2:5">
      <c r="B196" s="39">
        <v>39461</v>
      </c>
      <c r="C196">
        <v>30.549999</v>
      </c>
      <c r="D196">
        <v>43.490001999999997</v>
      </c>
      <c r="E196">
        <v>77.099997999999999</v>
      </c>
    </row>
    <row r="197" spans="2:5">
      <c r="B197" s="39">
        <v>39462</v>
      </c>
      <c r="C197">
        <v>29.99</v>
      </c>
      <c r="D197">
        <v>43.029998999999997</v>
      </c>
      <c r="E197">
        <v>73.910004000000001</v>
      </c>
    </row>
    <row r="198" spans="2:5">
      <c r="B198" s="39">
        <v>39463</v>
      </c>
      <c r="C198">
        <v>30.16</v>
      </c>
      <c r="D198">
        <v>42.259998000000003</v>
      </c>
      <c r="E198">
        <v>71.449996999999996</v>
      </c>
    </row>
    <row r="199" spans="2:5">
      <c r="B199" s="39">
        <v>39464</v>
      </c>
      <c r="C199">
        <v>29.66</v>
      </c>
      <c r="D199">
        <v>40.630001</v>
      </c>
      <c r="E199">
        <v>68.75</v>
      </c>
    </row>
    <row r="200" spans="2:5">
      <c r="B200" s="39">
        <v>39465</v>
      </c>
      <c r="C200">
        <v>29.52</v>
      </c>
      <c r="D200">
        <v>40.029998999999997</v>
      </c>
      <c r="E200">
        <v>68.900002000000001</v>
      </c>
    </row>
    <row r="201" spans="2:5">
      <c r="B201" s="39">
        <v>39469</v>
      </c>
      <c r="C201">
        <v>30.1</v>
      </c>
      <c r="D201">
        <v>38.650002000000001</v>
      </c>
      <c r="E201">
        <v>66.949996999999996</v>
      </c>
    </row>
    <row r="202" spans="2:5">
      <c r="B202" s="39">
        <v>39470</v>
      </c>
      <c r="C202">
        <v>31.200001</v>
      </c>
      <c r="D202">
        <v>39.68</v>
      </c>
      <c r="E202">
        <v>67.569999999999993</v>
      </c>
    </row>
    <row r="203" spans="2:5">
      <c r="B203" s="39">
        <v>39471</v>
      </c>
      <c r="C203">
        <v>31.51</v>
      </c>
      <c r="D203">
        <v>38.599997999999999</v>
      </c>
      <c r="E203">
        <v>69.949996999999996</v>
      </c>
    </row>
    <row r="204" spans="2:5">
      <c r="B204" s="39">
        <v>39472</v>
      </c>
      <c r="C204">
        <v>30.860001</v>
      </c>
      <c r="D204">
        <v>38.18</v>
      </c>
      <c r="E204">
        <v>68.699996999999996</v>
      </c>
    </row>
    <row r="205" spans="2:5">
      <c r="B205" s="39">
        <v>39475</v>
      </c>
      <c r="C205">
        <v>31.370000999999998</v>
      </c>
      <c r="D205">
        <v>38.779998999999997</v>
      </c>
      <c r="E205">
        <v>70.260002</v>
      </c>
    </row>
    <row r="206" spans="2:5">
      <c r="B206" s="39">
        <v>39476</v>
      </c>
      <c r="C206">
        <v>31.469999000000001</v>
      </c>
      <c r="D206">
        <v>38.909999999999997</v>
      </c>
      <c r="E206">
        <v>71.050003000000004</v>
      </c>
    </row>
    <row r="207" spans="2:5">
      <c r="B207" s="39">
        <v>39477</v>
      </c>
      <c r="C207">
        <v>31.27</v>
      </c>
      <c r="D207">
        <v>38.709999000000003</v>
      </c>
      <c r="E207">
        <v>70.160004000000001</v>
      </c>
    </row>
    <row r="208" spans="2:5">
      <c r="B208" s="39">
        <v>39478</v>
      </c>
      <c r="C208">
        <v>32.580002</v>
      </c>
      <c r="D208">
        <v>39.220001000000003</v>
      </c>
      <c r="E208">
        <v>69.599997999999999</v>
      </c>
    </row>
    <row r="209" spans="2:5">
      <c r="B209" s="39">
        <v>39479</v>
      </c>
      <c r="C209">
        <v>32.869999</v>
      </c>
      <c r="D209">
        <v>40.240001999999997</v>
      </c>
      <c r="E209">
        <v>71.349997999999999</v>
      </c>
    </row>
    <row r="210" spans="2:5">
      <c r="B210" s="39">
        <v>39482</v>
      </c>
      <c r="C210">
        <v>32.400002000000001</v>
      </c>
      <c r="D210">
        <v>40.82</v>
      </c>
      <c r="E210">
        <v>71.400002000000001</v>
      </c>
    </row>
    <row r="211" spans="2:5">
      <c r="B211" s="39">
        <v>39483</v>
      </c>
      <c r="C211">
        <v>31.49</v>
      </c>
      <c r="D211">
        <v>39.590000000000003</v>
      </c>
      <c r="E211">
        <v>68.449996999999996</v>
      </c>
    </row>
    <row r="212" spans="2:5">
      <c r="B212" s="39">
        <v>39484</v>
      </c>
      <c r="C212">
        <v>31.15</v>
      </c>
      <c r="D212">
        <v>39.520000000000003</v>
      </c>
      <c r="E212">
        <v>67.510002</v>
      </c>
    </row>
    <row r="213" spans="2:5">
      <c r="B213" s="39">
        <v>39485</v>
      </c>
      <c r="C213">
        <v>31.75</v>
      </c>
      <c r="D213">
        <v>39.310001</v>
      </c>
      <c r="E213">
        <v>68.839995999999999</v>
      </c>
    </row>
    <row r="214" spans="2:5">
      <c r="B214" s="39">
        <v>39486</v>
      </c>
      <c r="C214">
        <v>31.57</v>
      </c>
      <c r="D214">
        <v>39</v>
      </c>
      <c r="E214">
        <v>69.849997999999999</v>
      </c>
    </row>
    <row r="215" spans="2:5">
      <c r="B215" s="39">
        <v>39489</v>
      </c>
      <c r="C215">
        <v>31.9</v>
      </c>
      <c r="D215">
        <v>39.32</v>
      </c>
      <c r="E215">
        <v>71.650002000000001</v>
      </c>
    </row>
    <row r="216" spans="2:5">
      <c r="B216" s="39">
        <v>39490</v>
      </c>
      <c r="C216">
        <v>31.959999</v>
      </c>
      <c r="D216">
        <v>39.990001999999997</v>
      </c>
      <c r="E216">
        <v>71.610000999999997</v>
      </c>
    </row>
    <row r="217" spans="2:5">
      <c r="B217" s="39">
        <v>39491</v>
      </c>
      <c r="C217">
        <v>32.369999</v>
      </c>
      <c r="D217">
        <v>39.799999</v>
      </c>
      <c r="E217">
        <v>73.349997999999999</v>
      </c>
    </row>
    <row r="218" spans="2:5">
      <c r="B218" s="39">
        <v>39492</v>
      </c>
      <c r="C218">
        <v>32.060001</v>
      </c>
      <c r="D218">
        <v>39.299999</v>
      </c>
      <c r="E218">
        <v>72.720000999999996</v>
      </c>
    </row>
    <row r="219" spans="2:5">
      <c r="B219" s="39">
        <v>39493</v>
      </c>
      <c r="C219">
        <v>32.229999999999997</v>
      </c>
      <c r="D219">
        <v>39.849997999999999</v>
      </c>
      <c r="E219">
        <v>72.849997999999999</v>
      </c>
    </row>
    <row r="220" spans="2:5">
      <c r="B220" s="39">
        <v>39497</v>
      </c>
      <c r="C220">
        <v>31.860001</v>
      </c>
      <c r="D220">
        <v>39.529998999999997</v>
      </c>
      <c r="E220">
        <v>75.25</v>
      </c>
    </row>
    <row r="221" spans="2:5">
      <c r="B221" s="39">
        <v>39498</v>
      </c>
      <c r="C221">
        <v>32.299999</v>
      </c>
      <c r="D221">
        <v>39.610000999999997</v>
      </c>
      <c r="E221">
        <v>76.150002000000001</v>
      </c>
    </row>
    <row r="222" spans="2:5">
      <c r="B222" s="39">
        <v>39499</v>
      </c>
      <c r="C222">
        <v>31.530000999999999</v>
      </c>
      <c r="D222">
        <v>38.740001999999997</v>
      </c>
      <c r="E222">
        <v>74.059997999999993</v>
      </c>
    </row>
    <row r="223" spans="2:5">
      <c r="B223" s="39">
        <v>39500</v>
      </c>
      <c r="C223">
        <v>32.220001000000003</v>
      </c>
      <c r="D223">
        <v>39.419998</v>
      </c>
      <c r="E223">
        <v>74.900002000000001</v>
      </c>
    </row>
    <row r="224" spans="2:5">
      <c r="B224" s="39">
        <v>39503</v>
      </c>
      <c r="C224">
        <v>32.650002000000001</v>
      </c>
      <c r="D224">
        <v>39.459999000000003</v>
      </c>
      <c r="E224">
        <v>77.040001000000004</v>
      </c>
    </row>
    <row r="225" spans="2:5">
      <c r="B225" s="39">
        <v>39504</v>
      </c>
      <c r="C225">
        <v>32.970001000000003</v>
      </c>
      <c r="D225">
        <v>39.970001000000003</v>
      </c>
      <c r="E225">
        <v>78.349997999999999</v>
      </c>
    </row>
    <row r="226" spans="2:5">
      <c r="B226" s="39">
        <v>39505</v>
      </c>
      <c r="C226">
        <v>32.900002000000001</v>
      </c>
      <c r="D226">
        <v>39.009998000000003</v>
      </c>
      <c r="E226">
        <v>77.330001999999993</v>
      </c>
    </row>
    <row r="227" spans="2:5">
      <c r="B227" s="39">
        <v>39506</v>
      </c>
      <c r="C227">
        <v>32.119999</v>
      </c>
      <c r="D227">
        <v>38.75</v>
      </c>
      <c r="E227">
        <v>78.660004000000001</v>
      </c>
    </row>
    <row r="228" spans="2:5">
      <c r="B228" s="39">
        <v>39507</v>
      </c>
      <c r="C228">
        <v>31.32</v>
      </c>
      <c r="D228">
        <v>37.610000999999997</v>
      </c>
      <c r="E228">
        <v>76.050003000000004</v>
      </c>
    </row>
    <row r="229" spans="2:5">
      <c r="B229" s="39">
        <v>39510</v>
      </c>
      <c r="C229">
        <v>31.25</v>
      </c>
      <c r="D229">
        <v>38.18</v>
      </c>
      <c r="E229">
        <v>77</v>
      </c>
    </row>
    <row r="230" spans="2:5">
      <c r="B230" s="39">
        <v>39511</v>
      </c>
      <c r="C230">
        <v>31.200001</v>
      </c>
      <c r="D230">
        <v>38.840000000000003</v>
      </c>
      <c r="E230">
        <v>75.5</v>
      </c>
    </row>
    <row r="231" spans="2:5">
      <c r="B231" s="39">
        <v>39512</v>
      </c>
      <c r="C231">
        <v>31.209999</v>
      </c>
      <c r="D231">
        <v>38.729999999999997</v>
      </c>
      <c r="E231">
        <v>77.400002000000001</v>
      </c>
    </row>
    <row r="232" spans="2:5">
      <c r="B232" s="39">
        <v>39513</v>
      </c>
      <c r="C232">
        <v>30.450001</v>
      </c>
      <c r="D232">
        <v>37.939999</v>
      </c>
      <c r="E232">
        <v>75.849997999999999</v>
      </c>
    </row>
    <row r="233" spans="2:5">
      <c r="B233" s="39">
        <v>39514</v>
      </c>
      <c r="C233">
        <v>30.16</v>
      </c>
      <c r="D233">
        <v>37.700001</v>
      </c>
      <c r="E233">
        <v>73.760002</v>
      </c>
    </row>
    <row r="234" spans="2:5">
      <c r="B234" s="39">
        <v>39517</v>
      </c>
      <c r="C234">
        <v>29.809999000000001</v>
      </c>
      <c r="D234">
        <v>37.650002000000001</v>
      </c>
      <c r="E234">
        <v>72.849997999999999</v>
      </c>
    </row>
    <row r="235" spans="2:5">
      <c r="B235" s="39">
        <v>39518</v>
      </c>
      <c r="C235">
        <v>30.620000999999998</v>
      </c>
      <c r="D235">
        <v>38.299999</v>
      </c>
      <c r="E235">
        <v>76.599997999999999</v>
      </c>
    </row>
    <row r="236" spans="2:5">
      <c r="B236" s="39">
        <v>39519</v>
      </c>
      <c r="C236">
        <v>30.450001</v>
      </c>
      <c r="D236">
        <v>38.299999</v>
      </c>
      <c r="E236">
        <v>74.900002000000001</v>
      </c>
    </row>
    <row r="237" spans="2:5">
      <c r="B237" s="39">
        <v>39520</v>
      </c>
      <c r="C237">
        <v>30.48</v>
      </c>
      <c r="D237">
        <v>38.18</v>
      </c>
      <c r="E237">
        <v>76.150002000000001</v>
      </c>
    </row>
    <row r="238" spans="2:5">
      <c r="B238" s="39">
        <v>39521</v>
      </c>
      <c r="C238">
        <v>30.040001</v>
      </c>
      <c r="D238">
        <v>37.900002000000001</v>
      </c>
      <c r="E238">
        <v>74.760002</v>
      </c>
    </row>
    <row r="239" spans="2:5">
      <c r="B239" s="39">
        <v>39524</v>
      </c>
      <c r="C239">
        <v>29.639999</v>
      </c>
      <c r="D239">
        <v>37.919998</v>
      </c>
      <c r="E239">
        <v>72.150002000000001</v>
      </c>
    </row>
    <row r="240" spans="2:5">
      <c r="B240" s="39">
        <v>39525</v>
      </c>
      <c r="C240">
        <v>30.809999000000001</v>
      </c>
      <c r="D240">
        <v>38.590000000000003</v>
      </c>
      <c r="E240">
        <v>75.300003000000004</v>
      </c>
    </row>
    <row r="241" spans="2:5">
      <c r="B241" s="39">
        <v>39526</v>
      </c>
      <c r="C241">
        <v>30.4</v>
      </c>
      <c r="D241">
        <v>37.830002</v>
      </c>
      <c r="E241">
        <v>70.699996999999996</v>
      </c>
    </row>
    <row r="242" spans="2:5">
      <c r="B242" s="39">
        <v>39527</v>
      </c>
      <c r="C242">
        <v>31.25</v>
      </c>
      <c r="D242">
        <v>37.450001</v>
      </c>
      <c r="E242">
        <v>70.809997999999993</v>
      </c>
    </row>
    <row r="243" spans="2:5">
      <c r="B243" s="39">
        <v>39531</v>
      </c>
      <c r="C243">
        <v>32.290000999999997</v>
      </c>
      <c r="D243">
        <v>37.57</v>
      </c>
      <c r="E243">
        <v>72.050003000000004</v>
      </c>
    </row>
    <row r="244" spans="2:5">
      <c r="B244" s="39">
        <v>39532</v>
      </c>
      <c r="C244">
        <v>32.029998999999997</v>
      </c>
      <c r="D244">
        <v>37.459999000000003</v>
      </c>
      <c r="E244">
        <v>72.769997000000004</v>
      </c>
    </row>
    <row r="245" spans="2:5">
      <c r="B245" s="39">
        <v>39533</v>
      </c>
      <c r="C245">
        <v>31.43</v>
      </c>
      <c r="D245">
        <v>37.599997999999999</v>
      </c>
      <c r="E245">
        <v>74.349997999999999</v>
      </c>
    </row>
    <row r="246" spans="2:5">
      <c r="B246" s="39">
        <v>39534</v>
      </c>
      <c r="C246">
        <v>31.129999000000002</v>
      </c>
      <c r="D246">
        <v>37.979999999999997</v>
      </c>
      <c r="E246">
        <v>73.599997999999999</v>
      </c>
    </row>
    <row r="247" spans="2:5">
      <c r="B247" s="39">
        <v>39535</v>
      </c>
      <c r="C247">
        <v>30.530000999999999</v>
      </c>
      <c r="D247">
        <v>37.630001</v>
      </c>
      <c r="E247">
        <v>73.400002000000001</v>
      </c>
    </row>
    <row r="248" spans="2:5">
      <c r="B248" s="39">
        <v>39538</v>
      </c>
      <c r="C248">
        <v>30.719999000000001</v>
      </c>
      <c r="D248">
        <v>37.939999</v>
      </c>
      <c r="E248">
        <v>74.059997999999993</v>
      </c>
    </row>
    <row r="249" spans="2:5">
      <c r="B249" s="39">
        <v>39539</v>
      </c>
      <c r="C249">
        <v>32.099997999999999</v>
      </c>
      <c r="D249">
        <v>38.919998</v>
      </c>
      <c r="E249">
        <v>75.449996999999996</v>
      </c>
    </row>
    <row r="250" spans="2:5">
      <c r="B250" s="39">
        <v>39540</v>
      </c>
      <c r="C250">
        <v>32.099997999999999</v>
      </c>
      <c r="D250">
        <v>39.419998</v>
      </c>
      <c r="E250">
        <v>76.5</v>
      </c>
    </row>
    <row r="251" spans="2:5">
      <c r="B251" s="39">
        <v>39541</v>
      </c>
      <c r="C251">
        <v>32.200001</v>
      </c>
      <c r="D251">
        <v>39.209999000000003</v>
      </c>
      <c r="E251">
        <v>76.680000000000007</v>
      </c>
    </row>
    <row r="252" spans="2:5">
      <c r="B252" s="39">
        <v>39542</v>
      </c>
      <c r="C252">
        <v>32.049999</v>
      </c>
      <c r="D252">
        <v>39.169998</v>
      </c>
      <c r="E252">
        <v>77.309997999999993</v>
      </c>
    </row>
    <row r="253" spans="2:5">
      <c r="B253" s="39">
        <v>39545</v>
      </c>
      <c r="C253">
        <v>31.93</v>
      </c>
      <c r="D253">
        <v>39.340000000000003</v>
      </c>
      <c r="E253">
        <v>77.720000999999996</v>
      </c>
    </row>
    <row r="254" spans="2:5">
      <c r="B254" s="39">
        <v>39546</v>
      </c>
      <c r="C254">
        <v>31.860001</v>
      </c>
      <c r="D254">
        <v>39.599997999999999</v>
      </c>
      <c r="E254">
        <v>78.599997999999999</v>
      </c>
    </row>
    <row r="255" spans="2:5">
      <c r="B255" s="39">
        <v>39547</v>
      </c>
      <c r="C255">
        <v>31.16</v>
      </c>
      <c r="D255">
        <v>39.5</v>
      </c>
      <c r="E255">
        <v>78.75</v>
      </c>
    </row>
    <row r="256" spans="2:5">
      <c r="B256" s="39">
        <v>39548</v>
      </c>
      <c r="C256">
        <v>31.49</v>
      </c>
      <c r="D256">
        <v>39.220001000000003</v>
      </c>
      <c r="E256">
        <v>78.599997999999999</v>
      </c>
    </row>
    <row r="257" spans="2:5">
      <c r="B257" s="39">
        <v>39549</v>
      </c>
      <c r="C257">
        <v>30.91</v>
      </c>
      <c r="D257">
        <v>39.270000000000003</v>
      </c>
      <c r="E257">
        <v>77.5</v>
      </c>
    </row>
    <row r="258" spans="2:5">
      <c r="B258" s="39">
        <v>39552</v>
      </c>
      <c r="C258">
        <v>30.690000999999999</v>
      </c>
      <c r="D258">
        <v>39.209999000000003</v>
      </c>
      <c r="E258">
        <v>79.279999000000004</v>
      </c>
    </row>
    <row r="259" spans="2:5">
      <c r="B259" s="39">
        <v>39553</v>
      </c>
      <c r="C259">
        <v>30.65</v>
      </c>
      <c r="D259">
        <v>39.639999000000003</v>
      </c>
      <c r="E259">
        <v>79.699996999999996</v>
      </c>
    </row>
    <row r="260" spans="2:5">
      <c r="B260" s="39">
        <v>39554</v>
      </c>
      <c r="C260">
        <v>31.33</v>
      </c>
      <c r="D260">
        <v>40.470001000000003</v>
      </c>
      <c r="E260">
        <v>82.400002000000001</v>
      </c>
    </row>
    <row r="261" spans="2:5">
      <c r="B261" s="39">
        <v>39555</v>
      </c>
      <c r="C261">
        <v>31.469999000000001</v>
      </c>
      <c r="D261">
        <v>40.549999</v>
      </c>
      <c r="E261">
        <v>82.330001999999993</v>
      </c>
    </row>
    <row r="262" spans="2:5">
      <c r="B262" s="39">
        <v>39556</v>
      </c>
      <c r="C262">
        <v>32.07</v>
      </c>
      <c r="D262">
        <v>40.68</v>
      </c>
      <c r="E262">
        <v>83.589995999999999</v>
      </c>
    </row>
    <row r="263" spans="2:5">
      <c r="B263" s="39">
        <v>39559</v>
      </c>
      <c r="C263">
        <v>32.07</v>
      </c>
      <c r="D263">
        <v>40.310001</v>
      </c>
      <c r="E263">
        <v>84.540001000000004</v>
      </c>
    </row>
    <row r="264" spans="2:5">
      <c r="B264" s="39">
        <v>39560</v>
      </c>
      <c r="C264">
        <v>31.610001</v>
      </c>
      <c r="D264">
        <v>40.189999</v>
      </c>
      <c r="E264">
        <v>84.580001999999993</v>
      </c>
    </row>
    <row r="265" spans="2:5">
      <c r="B265" s="39">
        <v>39561</v>
      </c>
      <c r="C265">
        <v>31.6</v>
      </c>
      <c r="D265">
        <v>40.25</v>
      </c>
      <c r="E265">
        <v>83.919998000000007</v>
      </c>
    </row>
    <row r="266" spans="2:5">
      <c r="B266" s="39">
        <v>39562</v>
      </c>
      <c r="C266">
        <v>32.040000999999997</v>
      </c>
      <c r="D266">
        <v>40.209999000000003</v>
      </c>
      <c r="E266">
        <v>81.720000999999996</v>
      </c>
    </row>
    <row r="267" spans="2:5">
      <c r="B267" s="39">
        <v>39563</v>
      </c>
      <c r="C267">
        <v>32.360000999999997</v>
      </c>
      <c r="D267">
        <v>40.340000000000003</v>
      </c>
      <c r="E267">
        <v>82.879997000000003</v>
      </c>
    </row>
    <row r="268" spans="2:5">
      <c r="B268" s="39">
        <v>39566</v>
      </c>
      <c r="C268">
        <v>32.32</v>
      </c>
      <c r="D268">
        <v>39.950001</v>
      </c>
      <c r="E268">
        <v>83.019997000000004</v>
      </c>
    </row>
    <row r="269" spans="2:5">
      <c r="B269" s="39">
        <v>39567</v>
      </c>
      <c r="C269">
        <v>32.580002</v>
      </c>
      <c r="D269">
        <v>40.139999000000003</v>
      </c>
      <c r="E269">
        <v>81.150002000000001</v>
      </c>
    </row>
    <row r="270" spans="2:5">
      <c r="B270" s="39">
        <v>39568</v>
      </c>
      <c r="C270">
        <v>31.450001</v>
      </c>
      <c r="D270">
        <v>39.880001</v>
      </c>
      <c r="E270">
        <v>81.75</v>
      </c>
    </row>
    <row r="271" spans="2:5">
      <c r="B271" s="39">
        <v>39569</v>
      </c>
      <c r="C271">
        <v>33.259998000000003</v>
      </c>
      <c r="D271">
        <v>40.349997999999999</v>
      </c>
      <c r="E271">
        <v>79.959998999999996</v>
      </c>
    </row>
    <row r="272" spans="2:5">
      <c r="B272" s="39">
        <v>39570</v>
      </c>
      <c r="C272">
        <v>33.189999</v>
      </c>
      <c r="D272">
        <v>41.02</v>
      </c>
      <c r="E272">
        <v>81.470000999999996</v>
      </c>
    </row>
    <row r="273" spans="2:5">
      <c r="B273" s="39">
        <v>39573</v>
      </c>
      <c r="C273">
        <v>32.82</v>
      </c>
      <c r="D273">
        <v>40.43</v>
      </c>
      <c r="E273">
        <v>82.650002000000001</v>
      </c>
    </row>
    <row r="274" spans="2:5">
      <c r="B274" s="39">
        <v>39574</v>
      </c>
      <c r="C274">
        <v>32.959999000000003</v>
      </c>
      <c r="D274">
        <v>40.419998</v>
      </c>
      <c r="E274">
        <v>84.839995999999999</v>
      </c>
    </row>
    <row r="275" spans="2:5">
      <c r="B275" s="39">
        <v>39575</v>
      </c>
      <c r="C275">
        <v>32.340000000000003</v>
      </c>
      <c r="D275">
        <v>39.810001</v>
      </c>
      <c r="E275">
        <v>83.260002</v>
      </c>
    </row>
    <row r="276" spans="2:5">
      <c r="B276" s="39">
        <v>39576</v>
      </c>
      <c r="C276">
        <v>32.389999000000003</v>
      </c>
      <c r="D276">
        <v>39.909999999999997</v>
      </c>
      <c r="E276">
        <v>84.93</v>
      </c>
    </row>
    <row r="277" spans="2:5">
      <c r="B277" s="39">
        <v>39577</v>
      </c>
      <c r="C277">
        <v>32.200001</v>
      </c>
      <c r="D277">
        <v>40.040000999999997</v>
      </c>
      <c r="E277">
        <v>84.769997000000004</v>
      </c>
    </row>
    <row r="278" spans="2:5">
      <c r="B278" s="39">
        <v>39580</v>
      </c>
      <c r="C278">
        <v>32.860000999999997</v>
      </c>
      <c r="D278">
        <v>40.43</v>
      </c>
      <c r="E278">
        <v>84.300003000000004</v>
      </c>
    </row>
    <row r="279" spans="2:5">
      <c r="B279" s="39">
        <v>39581</v>
      </c>
      <c r="C279">
        <v>32.979999999999997</v>
      </c>
      <c r="D279">
        <v>40.369999</v>
      </c>
      <c r="E279">
        <v>85.68</v>
      </c>
    </row>
    <row r="280" spans="2:5">
      <c r="B280" s="39">
        <v>39582</v>
      </c>
      <c r="C280">
        <v>33.349997999999999</v>
      </c>
      <c r="D280">
        <v>40.520000000000003</v>
      </c>
      <c r="E280">
        <v>84.699996999999996</v>
      </c>
    </row>
    <row r="281" spans="2:5">
      <c r="B281" s="39">
        <v>39583</v>
      </c>
      <c r="C281">
        <v>33.669998</v>
      </c>
      <c r="D281">
        <v>40.479999999999997</v>
      </c>
      <c r="E281">
        <v>85.82</v>
      </c>
    </row>
    <row r="282" spans="2:5">
      <c r="B282" s="39">
        <v>39584</v>
      </c>
      <c r="C282">
        <v>33.439999</v>
      </c>
      <c r="D282">
        <v>40.779998999999997</v>
      </c>
      <c r="E282">
        <v>88.949996999999996</v>
      </c>
    </row>
    <row r="283" spans="2:5">
      <c r="B283" s="39">
        <v>39587</v>
      </c>
      <c r="C283">
        <v>33.450001</v>
      </c>
      <c r="D283">
        <v>41.240001999999997</v>
      </c>
      <c r="E283">
        <v>89.5</v>
      </c>
    </row>
    <row r="284" spans="2:5">
      <c r="B284" s="39">
        <v>39588</v>
      </c>
      <c r="C284">
        <v>32.93</v>
      </c>
      <c r="D284">
        <v>41.52</v>
      </c>
      <c r="E284">
        <v>90.389999000000003</v>
      </c>
    </row>
    <row r="285" spans="2:5">
      <c r="B285" s="39">
        <v>39589</v>
      </c>
      <c r="C285">
        <v>32.229999999999997</v>
      </c>
      <c r="D285">
        <v>41.310001</v>
      </c>
      <c r="E285">
        <v>89.050003000000004</v>
      </c>
    </row>
    <row r="286" spans="2:5">
      <c r="B286" s="39">
        <v>39590</v>
      </c>
      <c r="C286">
        <v>32.090000000000003</v>
      </c>
      <c r="D286">
        <v>41.549999</v>
      </c>
      <c r="E286">
        <v>87.75</v>
      </c>
    </row>
    <row r="287" spans="2:5">
      <c r="B287" s="39">
        <v>39591</v>
      </c>
      <c r="C287">
        <v>31.700001</v>
      </c>
      <c r="D287">
        <v>40.909999999999997</v>
      </c>
      <c r="E287">
        <v>86.260002</v>
      </c>
    </row>
    <row r="288" spans="2:5">
      <c r="B288" s="39">
        <v>39595</v>
      </c>
      <c r="C288">
        <v>31.940000999999999</v>
      </c>
      <c r="D288">
        <v>41.119999</v>
      </c>
      <c r="E288">
        <v>85.699996999999996</v>
      </c>
    </row>
    <row r="289" spans="2:5">
      <c r="B289" s="39">
        <v>39596</v>
      </c>
      <c r="C289">
        <v>31.940000999999999</v>
      </c>
      <c r="D289">
        <v>41.150002000000001</v>
      </c>
      <c r="E289">
        <v>87.510002</v>
      </c>
    </row>
    <row r="290" spans="2:5">
      <c r="B290" s="39">
        <v>39597</v>
      </c>
      <c r="C290">
        <v>32.560001</v>
      </c>
      <c r="D290">
        <v>41.59</v>
      </c>
      <c r="E290">
        <v>85.120002999999997</v>
      </c>
    </row>
    <row r="291" spans="2:5">
      <c r="B291" s="39">
        <v>39598</v>
      </c>
      <c r="C291">
        <v>32.310001</v>
      </c>
      <c r="D291">
        <v>41.310001</v>
      </c>
      <c r="E291">
        <v>86</v>
      </c>
    </row>
    <row r="292" spans="2:5">
      <c r="B292" s="39">
        <v>39601</v>
      </c>
      <c r="C292">
        <v>31.99</v>
      </c>
      <c r="D292">
        <v>41.009998000000003</v>
      </c>
      <c r="E292">
        <v>86.510002</v>
      </c>
    </row>
    <row r="293" spans="2:5">
      <c r="B293" s="39">
        <v>39602</v>
      </c>
      <c r="C293">
        <v>32.029998999999997</v>
      </c>
      <c r="D293">
        <v>40.650002000000001</v>
      </c>
      <c r="E293">
        <v>84.650002000000001</v>
      </c>
    </row>
    <row r="294" spans="2:5">
      <c r="B294" s="39">
        <v>39603</v>
      </c>
      <c r="C294">
        <v>32.220001000000003</v>
      </c>
      <c r="D294">
        <v>41.139999000000003</v>
      </c>
      <c r="E294">
        <v>83.389999000000003</v>
      </c>
    </row>
    <row r="295" spans="2:5">
      <c r="B295" s="39">
        <v>39604</v>
      </c>
      <c r="C295">
        <v>32.639999000000003</v>
      </c>
      <c r="D295">
        <v>41.630001</v>
      </c>
      <c r="E295">
        <v>87.739998</v>
      </c>
    </row>
    <row r="296" spans="2:5">
      <c r="B296" s="39">
        <v>39605</v>
      </c>
      <c r="C296">
        <v>31.26</v>
      </c>
      <c r="D296">
        <v>40.540000999999997</v>
      </c>
      <c r="E296">
        <v>86.019997000000004</v>
      </c>
    </row>
    <row r="297" spans="2:5">
      <c r="B297" s="39">
        <v>39608</v>
      </c>
      <c r="C297">
        <v>31.24</v>
      </c>
      <c r="D297">
        <v>41.169998</v>
      </c>
      <c r="E297">
        <v>88.550003000000004</v>
      </c>
    </row>
    <row r="298" spans="2:5">
      <c r="B298" s="39">
        <v>39609</v>
      </c>
      <c r="C298">
        <v>31.360001</v>
      </c>
      <c r="D298">
        <v>41.130001</v>
      </c>
      <c r="E298">
        <v>86.370002999999997</v>
      </c>
    </row>
    <row r="299" spans="2:5">
      <c r="B299" s="39">
        <v>39610</v>
      </c>
      <c r="C299">
        <v>30.700001</v>
      </c>
      <c r="D299">
        <v>41.09</v>
      </c>
      <c r="E299">
        <v>86.900002000000001</v>
      </c>
    </row>
    <row r="300" spans="2:5">
      <c r="B300" s="39">
        <v>39611</v>
      </c>
      <c r="C300">
        <v>30.950001</v>
      </c>
      <c r="D300">
        <v>40.919998</v>
      </c>
      <c r="E300">
        <v>85.580001999999993</v>
      </c>
    </row>
    <row r="301" spans="2:5">
      <c r="B301" s="39">
        <v>39612</v>
      </c>
      <c r="C301">
        <v>31.719999000000001</v>
      </c>
      <c r="D301">
        <v>41.290000999999997</v>
      </c>
      <c r="E301">
        <v>86.599997999999999</v>
      </c>
    </row>
    <row r="302" spans="2:5">
      <c r="B302" s="39">
        <v>39615</v>
      </c>
      <c r="C302">
        <v>31.620000999999998</v>
      </c>
      <c r="D302">
        <v>41.330002</v>
      </c>
      <c r="E302">
        <v>86.910004000000001</v>
      </c>
    </row>
    <row r="303" spans="2:5">
      <c r="B303" s="39">
        <v>39616</v>
      </c>
      <c r="C303">
        <v>31.299999</v>
      </c>
      <c r="D303">
        <v>41.560001</v>
      </c>
      <c r="E303">
        <v>88.349997999999999</v>
      </c>
    </row>
    <row r="304" spans="2:5">
      <c r="B304" s="39">
        <v>39617</v>
      </c>
      <c r="C304">
        <v>30.610001</v>
      </c>
      <c r="D304">
        <v>41.400002000000001</v>
      </c>
      <c r="E304">
        <v>88.690002000000007</v>
      </c>
    </row>
    <row r="305" spans="2:5">
      <c r="B305" s="39">
        <v>39618</v>
      </c>
      <c r="C305">
        <v>31</v>
      </c>
      <c r="D305">
        <v>41.450001</v>
      </c>
      <c r="E305">
        <v>86.559997999999993</v>
      </c>
    </row>
    <row r="306" spans="2:5">
      <c r="B306" s="39">
        <v>39619</v>
      </c>
      <c r="C306">
        <v>29.98</v>
      </c>
      <c r="D306">
        <v>40.669998</v>
      </c>
      <c r="E306">
        <v>85.75</v>
      </c>
    </row>
    <row r="307" spans="2:5">
      <c r="B307" s="39">
        <v>39622</v>
      </c>
      <c r="C307">
        <v>29.459999</v>
      </c>
      <c r="D307">
        <v>41.16</v>
      </c>
      <c r="E307">
        <v>89.139999000000003</v>
      </c>
    </row>
    <row r="308" spans="2:5">
      <c r="B308" s="39">
        <v>39623</v>
      </c>
      <c r="C308">
        <v>29.58</v>
      </c>
      <c r="D308">
        <v>40.82</v>
      </c>
      <c r="E308">
        <v>87.449996999999996</v>
      </c>
    </row>
    <row r="309" spans="2:5">
      <c r="B309" s="39">
        <v>39624</v>
      </c>
      <c r="C309">
        <v>29.799999</v>
      </c>
      <c r="D309">
        <v>41.299999</v>
      </c>
      <c r="E309">
        <v>87.120002999999997</v>
      </c>
    </row>
    <row r="310" spans="2:5">
      <c r="B310" s="39">
        <v>39625</v>
      </c>
      <c r="C310">
        <v>29.1</v>
      </c>
      <c r="D310">
        <v>40.07</v>
      </c>
      <c r="E310">
        <v>86.489998</v>
      </c>
    </row>
    <row r="311" spans="2:5">
      <c r="B311" s="39">
        <v>39626</v>
      </c>
      <c r="C311">
        <v>28.610001</v>
      </c>
      <c r="D311">
        <v>39.729999999999997</v>
      </c>
      <c r="E311">
        <v>87.25</v>
      </c>
    </row>
    <row r="312" spans="2:5">
      <c r="B312" s="39">
        <v>39629</v>
      </c>
      <c r="C312">
        <v>28.48</v>
      </c>
      <c r="D312">
        <v>40.700001</v>
      </c>
      <c r="E312">
        <v>88.480002999999996</v>
      </c>
    </row>
    <row r="313" spans="2:5">
      <c r="B313" s="39">
        <v>39630</v>
      </c>
      <c r="C313">
        <v>28.120000999999998</v>
      </c>
      <c r="D313">
        <v>40.909999999999997</v>
      </c>
      <c r="E313">
        <v>88.849997999999999</v>
      </c>
    </row>
    <row r="314" spans="2:5">
      <c r="B314" s="39">
        <v>39631</v>
      </c>
      <c r="C314">
        <v>27.809999000000001</v>
      </c>
      <c r="D314">
        <v>40.799999</v>
      </c>
      <c r="E314">
        <v>86.169998000000007</v>
      </c>
    </row>
    <row r="315" spans="2:5">
      <c r="B315" s="39">
        <v>39632</v>
      </c>
      <c r="C315">
        <v>28.049999</v>
      </c>
      <c r="D315">
        <v>40.380001</v>
      </c>
      <c r="E315">
        <v>84.900002000000001</v>
      </c>
    </row>
    <row r="316" spans="2:5">
      <c r="B316" s="39">
        <v>39636</v>
      </c>
      <c r="C316">
        <v>27.73</v>
      </c>
      <c r="D316">
        <v>39.979999999999997</v>
      </c>
      <c r="E316">
        <v>82.769997000000004</v>
      </c>
    </row>
    <row r="317" spans="2:5">
      <c r="B317" s="39">
        <v>39637</v>
      </c>
      <c r="C317">
        <v>28.450001</v>
      </c>
      <c r="D317">
        <v>40.189999</v>
      </c>
      <c r="E317">
        <v>81.400002000000001</v>
      </c>
    </row>
    <row r="318" spans="2:5">
      <c r="B318" s="39">
        <v>39638</v>
      </c>
      <c r="C318">
        <v>27.85</v>
      </c>
      <c r="D318">
        <v>40.669998</v>
      </c>
      <c r="E318">
        <v>79.849997999999999</v>
      </c>
    </row>
    <row r="319" spans="2:5">
      <c r="B319" s="39">
        <v>39639</v>
      </c>
      <c r="C319">
        <v>27.360001</v>
      </c>
      <c r="D319">
        <v>40.770000000000003</v>
      </c>
      <c r="E319">
        <v>82.300003000000004</v>
      </c>
    </row>
    <row r="320" spans="2:5">
      <c r="B320" s="39">
        <v>39640</v>
      </c>
      <c r="C320">
        <v>26.790001</v>
      </c>
      <c r="D320">
        <v>40.459999000000003</v>
      </c>
      <c r="E320">
        <v>81.800003000000004</v>
      </c>
    </row>
    <row r="321" spans="2:5">
      <c r="B321" s="39">
        <v>39643</v>
      </c>
      <c r="C321">
        <v>26.65</v>
      </c>
      <c r="D321">
        <v>40.18</v>
      </c>
      <c r="E321">
        <v>82.339995999999999</v>
      </c>
    </row>
    <row r="322" spans="2:5">
      <c r="B322" s="39">
        <v>39644</v>
      </c>
      <c r="C322">
        <v>26.65</v>
      </c>
      <c r="D322">
        <v>39.900002000000001</v>
      </c>
      <c r="E322">
        <v>78.870002999999997</v>
      </c>
    </row>
    <row r="323" spans="2:5">
      <c r="B323" s="39">
        <v>39645</v>
      </c>
      <c r="C323">
        <v>27.719999000000001</v>
      </c>
      <c r="D323">
        <v>39.110000999999997</v>
      </c>
      <c r="E323">
        <v>76.839995999999999</v>
      </c>
    </row>
    <row r="324" spans="2:5">
      <c r="B324" s="39">
        <v>39646</v>
      </c>
      <c r="C324">
        <v>27.85</v>
      </c>
      <c r="D324">
        <v>38.490001999999997</v>
      </c>
      <c r="E324">
        <v>75.580001999999993</v>
      </c>
    </row>
    <row r="325" spans="2:5">
      <c r="B325" s="39">
        <v>39647</v>
      </c>
      <c r="C325">
        <v>28.709999</v>
      </c>
      <c r="D325">
        <v>38.529998999999997</v>
      </c>
      <c r="E325">
        <v>76.900002000000001</v>
      </c>
    </row>
    <row r="326" spans="2:5">
      <c r="B326" s="39">
        <v>39650</v>
      </c>
      <c r="C326">
        <v>28.200001</v>
      </c>
      <c r="D326">
        <v>39.209999000000003</v>
      </c>
      <c r="E326">
        <v>79.199996999999996</v>
      </c>
    </row>
    <row r="327" spans="2:5">
      <c r="B327" s="39">
        <v>39651</v>
      </c>
      <c r="C327">
        <v>28.950001</v>
      </c>
      <c r="D327">
        <v>39.080002</v>
      </c>
      <c r="E327">
        <v>76.569999999999993</v>
      </c>
    </row>
    <row r="328" spans="2:5">
      <c r="B328" s="39">
        <v>39652</v>
      </c>
      <c r="C328">
        <v>29.51</v>
      </c>
      <c r="D328">
        <v>38.130001</v>
      </c>
      <c r="E328">
        <v>73.790001000000004</v>
      </c>
    </row>
    <row r="329" spans="2:5">
      <c r="B329" s="39">
        <v>39653</v>
      </c>
      <c r="C329">
        <v>28.879999000000002</v>
      </c>
      <c r="D329">
        <v>38.07</v>
      </c>
      <c r="E329">
        <v>73.610000999999997</v>
      </c>
    </row>
    <row r="330" spans="2:5">
      <c r="B330" s="39">
        <v>39654</v>
      </c>
      <c r="C330">
        <v>28.43</v>
      </c>
      <c r="D330">
        <v>37.610000999999997</v>
      </c>
      <c r="E330">
        <v>73.809997999999993</v>
      </c>
    </row>
    <row r="331" spans="2:5">
      <c r="B331" s="39">
        <v>39657</v>
      </c>
      <c r="C331">
        <v>27.76</v>
      </c>
      <c r="D331">
        <v>37.700001</v>
      </c>
      <c r="E331">
        <v>74.099997999999999</v>
      </c>
    </row>
    <row r="332" spans="2:5">
      <c r="B332" s="39">
        <v>39658</v>
      </c>
      <c r="C332">
        <v>28.75</v>
      </c>
      <c r="D332">
        <v>37.75</v>
      </c>
      <c r="E332">
        <v>73.220000999999996</v>
      </c>
    </row>
    <row r="333" spans="2:5">
      <c r="B333" s="39">
        <v>39659</v>
      </c>
      <c r="C333">
        <v>28.719999000000001</v>
      </c>
      <c r="D333">
        <v>38.490001999999997</v>
      </c>
      <c r="E333">
        <v>77.580001999999993</v>
      </c>
    </row>
    <row r="334" spans="2:5">
      <c r="B334" s="39">
        <v>39660</v>
      </c>
      <c r="C334">
        <v>28.530000999999999</v>
      </c>
      <c r="D334">
        <v>38.080002</v>
      </c>
      <c r="E334">
        <v>74.400002000000001</v>
      </c>
    </row>
    <row r="335" spans="2:5">
      <c r="B335" s="39">
        <v>39661</v>
      </c>
      <c r="C335">
        <v>28.25</v>
      </c>
      <c r="D335">
        <v>36.990001999999997</v>
      </c>
      <c r="E335">
        <v>74.389999000000003</v>
      </c>
    </row>
    <row r="336" spans="2:5">
      <c r="B336" s="39">
        <v>39664</v>
      </c>
      <c r="C336">
        <v>28.459999</v>
      </c>
      <c r="D336">
        <v>36.590000000000003</v>
      </c>
      <c r="E336">
        <v>70.889999000000003</v>
      </c>
    </row>
    <row r="337" spans="2:5">
      <c r="B337" s="39">
        <v>39665</v>
      </c>
      <c r="C337">
        <v>29.73</v>
      </c>
      <c r="D337">
        <v>36.889999000000003</v>
      </c>
      <c r="E337">
        <v>71.419998000000007</v>
      </c>
    </row>
    <row r="338" spans="2:5">
      <c r="B338" s="39">
        <v>39666</v>
      </c>
      <c r="C338">
        <v>29.58</v>
      </c>
      <c r="D338">
        <v>37.090000000000003</v>
      </c>
      <c r="E338">
        <v>73.050003000000004</v>
      </c>
    </row>
    <row r="339" spans="2:5">
      <c r="B339" s="39">
        <v>39667</v>
      </c>
      <c r="C339">
        <v>29</v>
      </c>
      <c r="D339">
        <v>37.060001</v>
      </c>
      <c r="E339">
        <v>72.199996999999996</v>
      </c>
    </row>
    <row r="340" spans="2:5">
      <c r="B340" s="39">
        <v>39668</v>
      </c>
      <c r="C340">
        <v>30.379999000000002</v>
      </c>
      <c r="D340">
        <v>37.169998</v>
      </c>
      <c r="E340">
        <v>70.980002999999996</v>
      </c>
    </row>
    <row r="341" spans="2:5">
      <c r="B341" s="39">
        <v>39671</v>
      </c>
      <c r="C341">
        <v>31.309999000000001</v>
      </c>
      <c r="D341">
        <v>37.580002</v>
      </c>
      <c r="E341">
        <v>70.949996999999996</v>
      </c>
    </row>
    <row r="342" spans="2:5">
      <c r="B342" s="39">
        <v>39672</v>
      </c>
      <c r="C342">
        <v>30.9</v>
      </c>
      <c r="D342">
        <v>37.139999000000003</v>
      </c>
      <c r="E342">
        <v>70.989998</v>
      </c>
    </row>
    <row r="343" spans="2:5">
      <c r="B343" s="39">
        <v>39673</v>
      </c>
      <c r="C343">
        <v>30.4</v>
      </c>
      <c r="D343">
        <v>37.139999000000003</v>
      </c>
      <c r="E343">
        <v>73.5</v>
      </c>
    </row>
    <row r="344" spans="2:5">
      <c r="B344" s="39">
        <v>39674</v>
      </c>
      <c r="C344">
        <v>30.860001</v>
      </c>
      <c r="D344">
        <v>36.82</v>
      </c>
      <c r="E344">
        <v>72.150002000000001</v>
      </c>
    </row>
    <row r="345" spans="2:5">
      <c r="B345" s="39">
        <v>39675</v>
      </c>
      <c r="C345">
        <v>31.219999000000001</v>
      </c>
      <c r="D345">
        <v>36.950001</v>
      </c>
      <c r="E345">
        <v>70.800003000000004</v>
      </c>
    </row>
    <row r="346" spans="2:5">
      <c r="B346" s="39">
        <v>39678</v>
      </c>
      <c r="C346">
        <v>30.690000999999999</v>
      </c>
      <c r="D346">
        <v>37</v>
      </c>
      <c r="E346">
        <v>69.900002000000001</v>
      </c>
    </row>
    <row r="347" spans="2:5">
      <c r="B347" s="39">
        <v>39679</v>
      </c>
      <c r="C347">
        <v>30.120000999999998</v>
      </c>
      <c r="D347">
        <v>37.200001</v>
      </c>
      <c r="E347">
        <v>72.410004000000001</v>
      </c>
    </row>
    <row r="348" spans="2:5">
      <c r="B348" s="39">
        <v>39680</v>
      </c>
      <c r="C348">
        <v>29.75</v>
      </c>
      <c r="D348">
        <v>37.340000000000003</v>
      </c>
      <c r="E348">
        <v>74.5</v>
      </c>
    </row>
    <row r="349" spans="2:5">
      <c r="B349" s="39">
        <v>39681</v>
      </c>
      <c r="C349">
        <v>29.99</v>
      </c>
      <c r="D349">
        <v>37.700001</v>
      </c>
      <c r="E349">
        <v>76.370002999999997</v>
      </c>
    </row>
    <row r="350" spans="2:5">
      <c r="B350" s="39">
        <v>39682</v>
      </c>
      <c r="C350">
        <v>30.690000999999999</v>
      </c>
      <c r="D350">
        <v>37.849997999999999</v>
      </c>
      <c r="E350">
        <v>74.620002999999997</v>
      </c>
    </row>
    <row r="351" spans="2:5">
      <c r="B351" s="39">
        <v>39685</v>
      </c>
      <c r="C351">
        <v>29.83</v>
      </c>
      <c r="D351">
        <v>37.450001</v>
      </c>
      <c r="E351">
        <v>73.650002000000001</v>
      </c>
    </row>
    <row r="352" spans="2:5">
      <c r="B352" s="39">
        <v>39686</v>
      </c>
      <c r="C352">
        <v>30.059999000000001</v>
      </c>
      <c r="D352">
        <v>37.860000999999997</v>
      </c>
      <c r="E352">
        <v>75.150002000000001</v>
      </c>
    </row>
    <row r="353" spans="2:5">
      <c r="B353" s="39">
        <v>39687</v>
      </c>
      <c r="C353">
        <v>30.15</v>
      </c>
      <c r="D353">
        <v>38.130001</v>
      </c>
      <c r="E353">
        <v>76.339995999999999</v>
      </c>
    </row>
    <row r="354" spans="2:5">
      <c r="B354" s="39">
        <v>39688</v>
      </c>
      <c r="C354">
        <v>30.85</v>
      </c>
      <c r="D354">
        <v>38.189999</v>
      </c>
      <c r="E354">
        <v>75</v>
      </c>
    </row>
    <row r="355" spans="2:5">
      <c r="B355" s="39">
        <v>39689</v>
      </c>
      <c r="C355">
        <v>30.5</v>
      </c>
      <c r="D355">
        <v>37.659999999999997</v>
      </c>
      <c r="E355">
        <v>74.650002000000001</v>
      </c>
    </row>
    <row r="356" spans="2:5">
      <c r="B356" s="39">
        <v>39693</v>
      </c>
      <c r="C356">
        <v>31.1</v>
      </c>
      <c r="D356">
        <v>37.200001</v>
      </c>
      <c r="E356">
        <v>70.550003000000004</v>
      </c>
    </row>
    <row r="357" spans="2:5">
      <c r="B357" s="39">
        <v>39694</v>
      </c>
      <c r="C357">
        <v>31.26</v>
      </c>
      <c r="D357">
        <v>36.610000999999997</v>
      </c>
      <c r="E357">
        <v>70.279999000000004</v>
      </c>
    </row>
    <row r="358" spans="2:5">
      <c r="B358" s="39">
        <v>39695</v>
      </c>
      <c r="C358">
        <v>30.219999000000001</v>
      </c>
      <c r="D358">
        <v>36.150002000000001</v>
      </c>
      <c r="E358">
        <v>68.699996999999996</v>
      </c>
    </row>
    <row r="359" spans="2:5">
      <c r="B359" s="39">
        <v>39696</v>
      </c>
      <c r="C359">
        <v>30.280000999999999</v>
      </c>
      <c r="D359">
        <v>35.389999000000003</v>
      </c>
      <c r="E359">
        <v>68.419998000000007</v>
      </c>
    </row>
    <row r="360" spans="2:5">
      <c r="B360" s="39">
        <v>39699</v>
      </c>
      <c r="C360">
        <v>31.65</v>
      </c>
      <c r="D360">
        <v>36.279998999999997</v>
      </c>
      <c r="E360">
        <v>67.949996999999996</v>
      </c>
    </row>
    <row r="361" spans="2:5">
      <c r="B361" s="39">
        <v>39700</v>
      </c>
      <c r="C361">
        <v>31.049999</v>
      </c>
      <c r="D361">
        <v>35.139999000000003</v>
      </c>
      <c r="E361">
        <v>63.25</v>
      </c>
    </row>
    <row r="362" spans="2:5">
      <c r="B362" s="39">
        <v>39701</v>
      </c>
      <c r="C362">
        <v>30.73</v>
      </c>
      <c r="D362">
        <v>35.529998999999997</v>
      </c>
      <c r="E362">
        <v>65.739998</v>
      </c>
    </row>
    <row r="363" spans="2:5">
      <c r="B363" s="39">
        <v>39702</v>
      </c>
      <c r="C363">
        <v>31.200001</v>
      </c>
      <c r="D363">
        <v>35.810001</v>
      </c>
      <c r="E363">
        <v>66.680000000000007</v>
      </c>
    </row>
    <row r="364" spans="2:5">
      <c r="B364" s="39">
        <v>39703</v>
      </c>
      <c r="C364">
        <v>31.200001</v>
      </c>
      <c r="D364">
        <v>36.479999999999997</v>
      </c>
      <c r="E364">
        <v>68.930000000000007</v>
      </c>
    </row>
    <row r="365" spans="2:5">
      <c r="B365" s="39">
        <v>39706</v>
      </c>
      <c r="C365">
        <v>30.15</v>
      </c>
      <c r="D365">
        <v>35.209999000000003</v>
      </c>
      <c r="E365">
        <v>63.650002000000001</v>
      </c>
    </row>
    <row r="366" spans="2:5">
      <c r="B366" s="39">
        <v>39707</v>
      </c>
      <c r="C366">
        <v>30.35</v>
      </c>
      <c r="D366">
        <v>34.68</v>
      </c>
      <c r="E366">
        <v>66.339995999999999</v>
      </c>
    </row>
    <row r="367" spans="2:5">
      <c r="B367" s="39">
        <v>39708</v>
      </c>
      <c r="C367">
        <v>29.15</v>
      </c>
      <c r="D367">
        <v>33</v>
      </c>
      <c r="E367">
        <v>64.949996999999996</v>
      </c>
    </row>
    <row r="368" spans="2:5">
      <c r="B368" s="39">
        <v>39709</v>
      </c>
      <c r="C368">
        <v>29.9</v>
      </c>
      <c r="D368">
        <v>34.209999000000003</v>
      </c>
      <c r="E368">
        <v>66.889999000000003</v>
      </c>
    </row>
    <row r="369" spans="2:5">
      <c r="B369" s="39">
        <v>39710</v>
      </c>
      <c r="C369">
        <v>30.200001</v>
      </c>
      <c r="D369">
        <v>35</v>
      </c>
      <c r="E369">
        <v>71.25</v>
      </c>
    </row>
    <row r="370" spans="2:5">
      <c r="B370" s="39">
        <v>39713</v>
      </c>
      <c r="C370">
        <v>28.959999</v>
      </c>
      <c r="D370">
        <v>34.130001</v>
      </c>
      <c r="E370">
        <v>70</v>
      </c>
    </row>
    <row r="371" spans="2:5">
      <c r="B371" s="39">
        <v>39714</v>
      </c>
      <c r="C371">
        <v>28.549999</v>
      </c>
      <c r="D371">
        <v>33.540000999999997</v>
      </c>
      <c r="E371">
        <v>67.690002000000007</v>
      </c>
    </row>
    <row r="372" spans="2:5">
      <c r="B372" s="39">
        <v>39715</v>
      </c>
      <c r="C372">
        <v>28.450001</v>
      </c>
      <c r="D372">
        <v>33.849997999999999</v>
      </c>
      <c r="E372">
        <v>67.889999000000003</v>
      </c>
    </row>
    <row r="373" spans="2:5">
      <c r="B373" s="39">
        <v>39716</v>
      </c>
      <c r="C373">
        <v>28.959999</v>
      </c>
      <c r="D373">
        <v>34.520000000000003</v>
      </c>
      <c r="E373">
        <v>69.550003000000004</v>
      </c>
    </row>
    <row r="374" spans="2:5">
      <c r="B374" s="39">
        <v>39717</v>
      </c>
      <c r="C374">
        <v>29.25</v>
      </c>
      <c r="D374">
        <v>34.529998999999997</v>
      </c>
      <c r="E374">
        <v>67.699996999999996</v>
      </c>
    </row>
    <row r="375" spans="2:5">
      <c r="B375" s="39">
        <v>39720</v>
      </c>
      <c r="C375">
        <v>27.299999</v>
      </c>
      <c r="D375">
        <v>32.720001000000003</v>
      </c>
      <c r="E375">
        <v>59.650002000000001</v>
      </c>
    </row>
    <row r="376" spans="2:5">
      <c r="B376" s="39">
        <v>39721</v>
      </c>
      <c r="C376">
        <v>27.9</v>
      </c>
      <c r="D376">
        <v>33.229999999999997</v>
      </c>
      <c r="E376">
        <v>63.299999</v>
      </c>
    </row>
    <row r="377" spans="2:5">
      <c r="B377" s="39">
        <v>39722</v>
      </c>
      <c r="C377">
        <v>27.9</v>
      </c>
      <c r="D377">
        <v>33.090000000000003</v>
      </c>
      <c r="E377">
        <v>62.259998000000003</v>
      </c>
    </row>
    <row r="378" spans="2:5">
      <c r="B378" s="39">
        <v>39723</v>
      </c>
      <c r="C378">
        <v>26.889999</v>
      </c>
      <c r="D378">
        <v>32.610000999999997</v>
      </c>
      <c r="E378">
        <v>58.709999000000003</v>
      </c>
    </row>
    <row r="379" spans="2:5">
      <c r="B379" s="39">
        <v>39724</v>
      </c>
      <c r="C379">
        <v>25.950001</v>
      </c>
      <c r="D379">
        <v>32.119999</v>
      </c>
      <c r="E379">
        <v>58.009998000000003</v>
      </c>
    </row>
    <row r="380" spans="2:5">
      <c r="B380" s="39">
        <v>39727</v>
      </c>
      <c r="C380">
        <v>25.219999000000001</v>
      </c>
      <c r="D380">
        <v>30.549999</v>
      </c>
      <c r="E380">
        <v>54.889999000000003</v>
      </c>
    </row>
    <row r="381" spans="2:5">
      <c r="B381" s="39">
        <v>39728</v>
      </c>
      <c r="C381">
        <v>23.6</v>
      </c>
      <c r="D381">
        <v>29.299999</v>
      </c>
      <c r="E381">
        <v>51.880001</v>
      </c>
    </row>
    <row r="382" spans="2:5">
      <c r="B382" s="39">
        <v>39729</v>
      </c>
      <c r="C382">
        <v>23.139999</v>
      </c>
      <c r="D382">
        <v>28.790001</v>
      </c>
      <c r="E382">
        <v>52.860000999999997</v>
      </c>
    </row>
    <row r="383" spans="2:5">
      <c r="B383" s="39">
        <v>39730</v>
      </c>
      <c r="C383">
        <v>21.67</v>
      </c>
      <c r="D383">
        <v>26.85</v>
      </c>
      <c r="E383">
        <v>45.25</v>
      </c>
    </row>
    <row r="384" spans="2:5">
      <c r="B384" s="39">
        <v>39731</v>
      </c>
      <c r="C384">
        <v>22.129999000000002</v>
      </c>
      <c r="D384">
        <v>25.76</v>
      </c>
      <c r="E384">
        <v>43.400002000000001</v>
      </c>
    </row>
    <row r="385" spans="2:5">
      <c r="B385" s="39">
        <v>39734</v>
      </c>
      <c r="C385">
        <v>23</v>
      </c>
      <c r="D385">
        <v>28.870000999999998</v>
      </c>
      <c r="E385">
        <v>50.549999</v>
      </c>
    </row>
    <row r="386" spans="2:5">
      <c r="B386" s="39">
        <v>39735</v>
      </c>
      <c r="C386">
        <v>23.139999</v>
      </c>
      <c r="D386">
        <v>28.629999000000002</v>
      </c>
      <c r="E386">
        <v>50.610000999999997</v>
      </c>
    </row>
    <row r="387" spans="2:5">
      <c r="B387" s="39">
        <v>39736</v>
      </c>
      <c r="C387">
        <v>20.450001</v>
      </c>
      <c r="D387">
        <v>26.5</v>
      </c>
      <c r="E387">
        <v>43.299999</v>
      </c>
    </row>
    <row r="388" spans="2:5">
      <c r="B388" s="39">
        <v>39737</v>
      </c>
      <c r="C388">
        <v>21.799999</v>
      </c>
      <c r="D388">
        <v>27.27</v>
      </c>
      <c r="E388">
        <v>44.950001</v>
      </c>
    </row>
    <row r="389" spans="2:5">
      <c r="B389" s="39">
        <v>39738</v>
      </c>
      <c r="C389">
        <v>22.24</v>
      </c>
      <c r="D389">
        <v>27.41</v>
      </c>
      <c r="E389">
        <v>45.939999</v>
      </c>
    </row>
    <row r="390" spans="2:5">
      <c r="B390" s="39">
        <v>39741</v>
      </c>
      <c r="C390">
        <v>22.360001</v>
      </c>
      <c r="D390">
        <v>29.719999000000001</v>
      </c>
      <c r="E390">
        <v>51.290000999999997</v>
      </c>
    </row>
    <row r="391" spans="2:5">
      <c r="B391" s="39">
        <v>39742</v>
      </c>
      <c r="C391">
        <v>22.110001</v>
      </c>
      <c r="D391">
        <v>28.780000999999999</v>
      </c>
      <c r="E391">
        <v>48.959999000000003</v>
      </c>
    </row>
    <row r="392" spans="2:5">
      <c r="B392" s="39">
        <v>39743</v>
      </c>
      <c r="C392">
        <v>20.6</v>
      </c>
      <c r="D392">
        <v>27.559999000000001</v>
      </c>
      <c r="E392">
        <v>44.200001</v>
      </c>
    </row>
    <row r="393" spans="2:5">
      <c r="B393" s="39">
        <v>39744</v>
      </c>
      <c r="C393">
        <v>20.6</v>
      </c>
      <c r="D393">
        <v>28.219999000000001</v>
      </c>
      <c r="E393">
        <v>46.549999</v>
      </c>
    </row>
    <row r="394" spans="2:5">
      <c r="B394" s="39">
        <v>39745</v>
      </c>
      <c r="C394">
        <v>19.420000000000002</v>
      </c>
      <c r="D394">
        <v>27.469999000000001</v>
      </c>
      <c r="E394">
        <v>43.650002000000001</v>
      </c>
    </row>
    <row r="395" spans="2:5">
      <c r="B395" s="39">
        <v>39748</v>
      </c>
      <c r="C395">
        <v>19.129999000000002</v>
      </c>
      <c r="D395">
        <v>26.4</v>
      </c>
      <c r="E395">
        <v>40.860000999999997</v>
      </c>
    </row>
    <row r="396" spans="2:5">
      <c r="B396" s="39">
        <v>39749</v>
      </c>
      <c r="C396">
        <v>21</v>
      </c>
      <c r="D396">
        <v>29.059999000000001</v>
      </c>
      <c r="E396">
        <v>47.09</v>
      </c>
    </row>
    <row r="397" spans="2:5">
      <c r="B397" s="39">
        <v>39750</v>
      </c>
      <c r="C397">
        <v>21.43</v>
      </c>
      <c r="D397">
        <v>28.129999000000002</v>
      </c>
      <c r="E397">
        <v>48.130001</v>
      </c>
    </row>
    <row r="398" spans="2:5">
      <c r="B398" s="39">
        <v>39751</v>
      </c>
      <c r="C398">
        <v>22.08</v>
      </c>
      <c r="D398">
        <v>29.700001</v>
      </c>
      <c r="E398">
        <v>50.349997999999999</v>
      </c>
    </row>
    <row r="399" spans="2:5">
      <c r="B399" s="39">
        <v>39752</v>
      </c>
      <c r="C399">
        <v>22.98</v>
      </c>
      <c r="D399">
        <v>28.91</v>
      </c>
      <c r="E399">
        <v>51.400002000000001</v>
      </c>
    </row>
    <row r="400" spans="2:5">
      <c r="B400" s="39">
        <v>39755</v>
      </c>
      <c r="C400">
        <v>22.32</v>
      </c>
      <c r="D400">
        <v>29.209999</v>
      </c>
      <c r="E400">
        <v>49.810001</v>
      </c>
    </row>
    <row r="401" spans="2:5">
      <c r="B401" s="39">
        <v>39756</v>
      </c>
      <c r="C401">
        <v>23.200001</v>
      </c>
      <c r="D401">
        <v>29.76</v>
      </c>
      <c r="E401">
        <v>53.02</v>
      </c>
    </row>
    <row r="402" spans="2:5">
      <c r="B402" s="39">
        <v>39757</v>
      </c>
      <c r="C402">
        <v>21.92</v>
      </c>
      <c r="D402">
        <v>29.209999</v>
      </c>
      <c r="E402">
        <v>50.650002000000001</v>
      </c>
    </row>
    <row r="403" spans="2:5">
      <c r="B403" s="39">
        <v>39758</v>
      </c>
      <c r="C403">
        <v>20.76</v>
      </c>
      <c r="D403">
        <v>27.84</v>
      </c>
      <c r="E403">
        <v>47.599997999999999</v>
      </c>
    </row>
    <row r="404" spans="2:5">
      <c r="B404" s="39">
        <v>39759</v>
      </c>
      <c r="C404">
        <v>21.120000999999998</v>
      </c>
      <c r="D404">
        <v>29.059999000000001</v>
      </c>
      <c r="E404">
        <v>49.849997999999999</v>
      </c>
    </row>
    <row r="405" spans="2:5">
      <c r="B405" s="39">
        <v>39762</v>
      </c>
      <c r="C405">
        <v>20.629999000000002</v>
      </c>
      <c r="D405">
        <v>28.360001</v>
      </c>
      <c r="E405">
        <v>50.02</v>
      </c>
    </row>
    <row r="406" spans="2:5">
      <c r="B406" s="39">
        <v>39763</v>
      </c>
      <c r="C406">
        <v>19.91</v>
      </c>
      <c r="D406">
        <v>28.360001</v>
      </c>
      <c r="E406">
        <v>48.580002</v>
      </c>
    </row>
    <row r="407" spans="2:5">
      <c r="B407" s="39">
        <v>39764</v>
      </c>
      <c r="C407">
        <v>18.700001</v>
      </c>
      <c r="D407">
        <v>27.42</v>
      </c>
      <c r="E407">
        <v>44.599997999999999</v>
      </c>
    </row>
    <row r="408" spans="2:5">
      <c r="B408" s="39">
        <v>39765</v>
      </c>
      <c r="C408">
        <v>20.16</v>
      </c>
      <c r="D408">
        <v>29.5</v>
      </c>
      <c r="E408">
        <v>49.84</v>
      </c>
    </row>
    <row r="409" spans="2:5">
      <c r="B409" s="39">
        <v>39766</v>
      </c>
      <c r="C409">
        <v>19.18</v>
      </c>
      <c r="D409">
        <v>28.799999</v>
      </c>
      <c r="E409">
        <v>47.77</v>
      </c>
    </row>
    <row r="410" spans="2:5">
      <c r="B410" s="39">
        <v>39769</v>
      </c>
      <c r="C410">
        <v>18.629999000000002</v>
      </c>
      <c r="D410">
        <v>28.75</v>
      </c>
      <c r="E410">
        <v>46.779998999999997</v>
      </c>
    </row>
    <row r="411" spans="2:5">
      <c r="B411" s="39">
        <v>39770</v>
      </c>
      <c r="C411">
        <v>18.540001</v>
      </c>
      <c r="D411">
        <v>28.440000999999999</v>
      </c>
      <c r="E411">
        <v>48.09</v>
      </c>
    </row>
    <row r="412" spans="2:5">
      <c r="B412" s="39">
        <v>39771</v>
      </c>
      <c r="C412">
        <v>17.350000000000001</v>
      </c>
      <c r="D412">
        <v>27.83</v>
      </c>
      <c r="E412">
        <v>45.599997999999999</v>
      </c>
    </row>
    <row r="413" spans="2:5">
      <c r="B413" s="39">
        <v>39772</v>
      </c>
      <c r="C413">
        <v>16.329999999999998</v>
      </c>
      <c r="D413">
        <v>26.209999</v>
      </c>
      <c r="E413">
        <v>39.959999000000003</v>
      </c>
    </row>
    <row r="414" spans="2:5">
      <c r="B414" s="39">
        <v>39773</v>
      </c>
      <c r="C414">
        <v>17.450001</v>
      </c>
      <c r="D414">
        <v>28.83</v>
      </c>
      <c r="E414">
        <v>44.419998</v>
      </c>
    </row>
    <row r="415" spans="2:5">
      <c r="B415" s="39">
        <v>39776</v>
      </c>
      <c r="C415">
        <v>18.82</v>
      </c>
      <c r="D415">
        <v>29.120000999999998</v>
      </c>
      <c r="E415">
        <v>47.630001</v>
      </c>
    </row>
    <row r="416" spans="2:5">
      <c r="B416" s="39">
        <v>39777</v>
      </c>
      <c r="C416">
        <v>19.059999000000001</v>
      </c>
      <c r="D416">
        <v>29.700001</v>
      </c>
      <c r="E416">
        <v>48.389999000000003</v>
      </c>
    </row>
    <row r="417" spans="2:5">
      <c r="B417" s="39">
        <v>39778</v>
      </c>
      <c r="C417">
        <v>20.18</v>
      </c>
      <c r="D417">
        <v>29.6</v>
      </c>
      <c r="E417">
        <v>51.099997999999999</v>
      </c>
    </row>
    <row r="418" spans="2:5">
      <c r="B418" s="39">
        <v>39780</v>
      </c>
      <c r="C418">
        <v>20.49</v>
      </c>
      <c r="D418">
        <v>30.120000999999998</v>
      </c>
      <c r="E418">
        <v>50.279998999999997</v>
      </c>
    </row>
    <row r="419" spans="2:5">
      <c r="B419" s="39">
        <v>39783</v>
      </c>
      <c r="C419">
        <v>18.700001</v>
      </c>
      <c r="D419">
        <v>28.120000999999998</v>
      </c>
      <c r="E419">
        <v>44.93</v>
      </c>
    </row>
    <row r="420" spans="2:5">
      <c r="B420" s="39">
        <v>39784</v>
      </c>
      <c r="C420">
        <v>19.57</v>
      </c>
      <c r="D420">
        <v>28.85</v>
      </c>
      <c r="E420">
        <v>46.450001</v>
      </c>
    </row>
    <row r="421" spans="2:5">
      <c r="B421" s="39">
        <v>39785</v>
      </c>
      <c r="C421">
        <v>20.27</v>
      </c>
      <c r="D421">
        <v>29.35</v>
      </c>
      <c r="E421">
        <v>46.48</v>
      </c>
    </row>
    <row r="422" spans="2:5">
      <c r="B422" s="39">
        <v>39786</v>
      </c>
      <c r="C422">
        <v>20.49</v>
      </c>
      <c r="D422">
        <v>28.290001</v>
      </c>
      <c r="E422">
        <v>43.259998000000003</v>
      </c>
    </row>
    <row r="423" spans="2:5">
      <c r="B423" s="39">
        <v>39787</v>
      </c>
      <c r="C423">
        <v>21.09</v>
      </c>
      <c r="D423">
        <v>28.469999000000001</v>
      </c>
      <c r="E423">
        <v>44.16</v>
      </c>
    </row>
    <row r="424" spans="2:5">
      <c r="B424" s="39">
        <v>39790</v>
      </c>
      <c r="C424">
        <v>21.879999000000002</v>
      </c>
      <c r="D424">
        <v>28.93</v>
      </c>
      <c r="E424">
        <v>46.119999</v>
      </c>
    </row>
    <row r="425" spans="2:5">
      <c r="B425" s="39">
        <v>39791</v>
      </c>
      <c r="C425">
        <v>21.440000999999999</v>
      </c>
      <c r="D425">
        <v>28.52</v>
      </c>
      <c r="E425">
        <v>46.580002</v>
      </c>
    </row>
    <row r="426" spans="2:5">
      <c r="B426" s="39">
        <v>39792</v>
      </c>
      <c r="C426">
        <v>21.940000999999999</v>
      </c>
      <c r="D426">
        <v>28.950001</v>
      </c>
      <c r="E426">
        <v>48.990001999999997</v>
      </c>
    </row>
    <row r="427" spans="2:5">
      <c r="B427" s="39">
        <v>39793</v>
      </c>
      <c r="C427">
        <v>21.01</v>
      </c>
      <c r="D427">
        <v>28.719999000000001</v>
      </c>
      <c r="E427">
        <v>48.759998000000003</v>
      </c>
    </row>
    <row r="428" spans="2:5">
      <c r="B428" s="39">
        <v>39794</v>
      </c>
      <c r="C428">
        <v>20.940000999999999</v>
      </c>
      <c r="D428">
        <v>28.9</v>
      </c>
      <c r="E428">
        <v>48.279998999999997</v>
      </c>
    </row>
    <row r="429" spans="2:5">
      <c r="B429" s="39">
        <v>39797</v>
      </c>
      <c r="C429">
        <v>20.870000999999998</v>
      </c>
      <c r="D429">
        <v>28.450001</v>
      </c>
      <c r="E429">
        <v>48</v>
      </c>
    </row>
    <row r="430" spans="2:5">
      <c r="B430" s="39">
        <v>39798</v>
      </c>
      <c r="C430">
        <v>21.98</v>
      </c>
      <c r="D430">
        <v>29.42</v>
      </c>
      <c r="E430">
        <v>49.490001999999997</v>
      </c>
    </row>
    <row r="431" spans="2:5">
      <c r="B431" s="39">
        <v>39799</v>
      </c>
      <c r="C431">
        <v>22.1</v>
      </c>
      <c r="D431">
        <v>28.530000999999999</v>
      </c>
      <c r="E431">
        <v>49.169998</v>
      </c>
    </row>
    <row r="432" spans="2:5">
      <c r="B432" s="39">
        <v>39800</v>
      </c>
      <c r="C432">
        <v>21.48</v>
      </c>
      <c r="D432">
        <v>28.77</v>
      </c>
      <c r="E432">
        <v>46.310001</v>
      </c>
    </row>
    <row r="433" spans="2:5">
      <c r="B433" s="39">
        <v>39801</v>
      </c>
      <c r="C433">
        <v>21.23</v>
      </c>
      <c r="D433">
        <v>28.58</v>
      </c>
      <c r="E433">
        <v>46</v>
      </c>
    </row>
    <row r="434" spans="2:5">
      <c r="B434" s="39">
        <v>39804</v>
      </c>
      <c r="C434">
        <v>20.66</v>
      </c>
      <c r="D434">
        <v>28.200001</v>
      </c>
      <c r="E434">
        <v>44.630001</v>
      </c>
    </row>
    <row r="435" spans="2:5">
      <c r="B435" s="39">
        <v>39805</v>
      </c>
      <c r="C435">
        <v>20.440000999999999</v>
      </c>
      <c r="D435">
        <v>27.879999000000002</v>
      </c>
      <c r="E435">
        <v>44.73</v>
      </c>
    </row>
    <row r="436" spans="2:5">
      <c r="B436" s="39">
        <v>39806</v>
      </c>
      <c r="C436">
        <v>20.59</v>
      </c>
      <c r="D436">
        <v>28.02</v>
      </c>
      <c r="E436">
        <v>44.560001</v>
      </c>
    </row>
    <row r="437" spans="2:5">
      <c r="B437" s="39">
        <v>39808</v>
      </c>
      <c r="C437">
        <v>20.82</v>
      </c>
      <c r="D437">
        <v>28.08</v>
      </c>
      <c r="E437">
        <v>45.16</v>
      </c>
    </row>
    <row r="438" spans="2:5">
      <c r="B438" s="39">
        <v>39811</v>
      </c>
      <c r="C438">
        <v>20.420000000000002</v>
      </c>
      <c r="D438">
        <v>28.139999</v>
      </c>
      <c r="E438">
        <v>46.150002000000001</v>
      </c>
    </row>
    <row r="439" spans="2:5">
      <c r="B439" s="39">
        <v>39812</v>
      </c>
      <c r="C439">
        <v>21.190000999999999</v>
      </c>
      <c r="D439">
        <v>28.57</v>
      </c>
      <c r="E439">
        <v>47.27</v>
      </c>
    </row>
    <row r="440" spans="2:5">
      <c r="B440" s="39">
        <v>39813</v>
      </c>
      <c r="C440">
        <v>21.57</v>
      </c>
      <c r="D440">
        <v>29.030000999999999</v>
      </c>
      <c r="E440">
        <v>47.77</v>
      </c>
    </row>
    <row r="441" spans="2:5">
      <c r="B441" s="39">
        <v>39815</v>
      </c>
      <c r="C441">
        <v>22.65</v>
      </c>
      <c r="D441">
        <v>29.709999</v>
      </c>
      <c r="E441">
        <v>50.150002000000001</v>
      </c>
    </row>
    <row r="442" spans="2:5">
      <c r="B442" s="39">
        <v>39818</v>
      </c>
      <c r="C442">
        <v>22.549999</v>
      </c>
      <c r="D442">
        <v>30.129999000000002</v>
      </c>
      <c r="E442">
        <v>51.330002</v>
      </c>
    </row>
    <row r="443" spans="2:5">
      <c r="B443" s="39">
        <v>39819</v>
      </c>
      <c r="C443">
        <v>22.93</v>
      </c>
      <c r="D443">
        <v>29.700001</v>
      </c>
      <c r="E443">
        <v>51.889999000000003</v>
      </c>
    </row>
    <row r="444" spans="2:5">
      <c r="B444" s="39">
        <v>39820</v>
      </c>
      <c r="C444">
        <v>22.02</v>
      </c>
      <c r="D444">
        <v>29.459999</v>
      </c>
      <c r="E444">
        <v>49.689999</v>
      </c>
    </row>
    <row r="445" spans="2:5">
      <c r="B445" s="39">
        <v>39821</v>
      </c>
      <c r="C445">
        <v>22.15</v>
      </c>
      <c r="D445">
        <v>29.309999000000001</v>
      </c>
      <c r="E445">
        <v>50.330002</v>
      </c>
    </row>
    <row r="446" spans="2:5">
      <c r="B446" s="39">
        <v>39822</v>
      </c>
      <c r="C446">
        <v>21.469999000000001</v>
      </c>
      <c r="D446">
        <v>29.08</v>
      </c>
      <c r="E446">
        <v>48.639999000000003</v>
      </c>
    </row>
    <row r="447" spans="2:5">
      <c r="B447" s="39">
        <v>39825</v>
      </c>
      <c r="C447">
        <v>20.959999</v>
      </c>
      <c r="D447">
        <v>29.09</v>
      </c>
      <c r="E447">
        <v>46.720001000000003</v>
      </c>
    </row>
    <row r="448" spans="2:5">
      <c r="B448" s="39">
        <v>39826</v>
      </c>
      <c r="C448">
        <v>20.690000999999999</v>
      </c>
      <c r="D448">
        <v>28.540001</v>
      </c>
      <c r="E448">
        <v>47.889999000000003</v>
      </c>
    </row>
    <row r="449" spans="2:5">
      <c r="B449" s="39">
        <v>39827</v>
      </c>
      <c r="C449">
        <v>19.879999000000002</v>
      </c>
      <c r="D449">
        <v>28.190000999999999</v>
      </c>
      <c r="E449">
        <v>45.599997999999999</v>
      </c>
    </row>
    <row r="450" spans="2:5">
      <c r="B450" s="39">
        <v>39828</v>
      </c>
      <c r="C450">
        <v>20.370000999999998</v>
      </c>
      <c r="D450">
        <v>28.34</v>
      </c>
      <c r="E450">
        <v>46.169998</v>
      </c>
    </row>
    <row r="451" spans="2:5">
      <c r="B451" s="39">
        <v>39829</v>
      </c>
      <c r="C451">
        <v>20.610001</v>
      </c>
      <c r="D451">
        <v>28.9</v>
      </c>
      <c r="E451">
        <v>46.540000999999997</v>
      </c>
    </row>
    <row r="452" spans="2:5">
      <c r="B452" s="39">
        <v>39833</v>
      </c>
      <c r="C452">
        <v>19.399999999999999</v>
      </c>
      <c r="D452">
        <v>28.4</v>
      </c>
      <c r="E452">
        <v>44.060001</v>
      </c>
    </row>
    <row r="453" spans="2:5">
      <c r="B453" s="39">
        <v>39834</v>
      </c>
      <c r="C453">
        <v>19.989999999999998</v>
      </c>
      <c r="D453">
        <v>28.719999000000001</v>
      </c>
      <c r="E453">
        <v>47.02</v>
      </c>
    </row>
    <row r="454" spans="2:5">
      <c r="B454" s="39">
        <v>39835</v>
      </c>
      <c r="C454">
        <v>19.739999999999998</v>
      </c>
      <c r="D454">
        <v>28.709999</v>
      </c>
      <c r="E454">
        <v>45.73</v>
      </c>
    </row>
    <row r="455" spans="2:5">
      <c r="B455" s="39">
        <v>39836</v>
      </c>
      <c r="C455">
        <v>19.68</v>
      </c>
      <c r="D455">
        <v>28.77</v>
      </c>
      <c r="E455">
        <v>47.060001</v>
      </c>
    </row>
    <row r="456" spans="2:5">
      <c r="B456" s="39">
        <v>39839</v>
      </c>
      <c r="C456">
        <v>19.82</v>
      </c>
      <c r="D456">
        <v>29.459999</v>
      </c>
      <c r="E456">
        <v>47.93</v>
      </c>
    </row>
    <row r="457" spans="2:5">
      <c r="B457" s="39">
        <v>39840</v>
      </c>
      <c r="C457">
        <v>19.760000000000002</v>
      </c>
      <c r="D457">
        <v>29.6</v>
      </c>
      <c r="E457">
        <v>48.009998000000003</v>
      </c>
    </row>
    <row r="458" spans="2:5">
      <c r="B458" s="39">
        <v>39841</v>
      </c>
      <c r="C458">
        <v>20.6</v>
      </c>
      <c r="D458">
        <v>29.790001</v>
      </c>
      <c r="E458">
        <v>49.32</v>
      </c>
    </row>
    <row r="459" spans="2:5">
      <c r="B459" s="39">
        <v>39842</v>
      </c>
      <c r="C459">
        <v>19.77</v>
      </c>
      <c r="D459">
        <v>29.57</v>
      </c>
      <c r="E459">
        <v>47.580002</v>
      </c>
    </row>
    <row r="460" spans="2:5">
      <c r="B460" s="39">
        <v>39843</v>
      </c>
      <c r="C460">
        <v>19.280000999999999</v>
      </c>
      <c r="D460">
        <v>28.98</v>
      </c>
      <c r="E460">
        <v>46.919998</v>
      </c>
    </row>
    <row r="461" spans="2:5">
      <c r="B461" s="39">
        <v>39846</v>
      </c>
      <c r="C461">
        <v>19.100000000000001</v>
      </c>
      <c r="D461">
        <v>29.139999</v>
      </c>
      <c r="E461">
        <v>46.169998</v>
      </c>
    </row>
    <row r="462" spans="2:5">
      <c r="B462" s="39">
        <v>39847</v>
      </c>
      <c r="C462">
        <v>19.639999</v>
      </c>
      <c r="D462">
        <v>29.27</v>
      </c>
      <c r="E462">
        <v>46.970001000000003</v>
      </c>
    </row>
    <row r="463" spans="2:5">
      <c r="B463" s="39">
        <v>39848</v>
      </c>
      <c r="C463">
        <v>19.209999</v>
      </c>
      <c r="D463">
        <v>29.49</v>
      </c>
      <c r="E463">
        <v>47.41</v>
      </c>
    </row>
    <row r="464" spans="2:5">
      <c r="B464" s="39">
        <v>39849</v>
      </c>
      <c r="C464">
        <v>19.57</v>
      </c>
      <c r="D464">
        <v>29.700001</v>
      </c>
      <c r="E464">
        <v>48.57</v>
      </c>
    </row>
    <row r="465" spans="2:5">
      <c r="B465" s="39">
        <v>39850</v>
      </c>
      <c r="C465">
        <v>20.129999000000002</v>
      </c>
      <c r="D465">
        <v>29.889999</v>
      </c>
      <c r="E465">
        <v>49.470001000000003</v>
      </c>
    </row>
    <row r="466" spans="2:5">
      <c r="B466" s="39">
        <v>39853</v>
      </c>
      <c r="C466">
        <v>20.07</v>
      </c>
      <c r="D466">
        <v>29.719999000000001</v>
      </c>
      <c r="E466">
        <v>49.650002000000001</v>
      </c>
    </row>
    <row r="467" spans="2:5">
      <c r="B467" s="39">
        <v>39854</v>
      </c>
      <c r="C467">
        <v>19.120000999999998</v>
      </c>
      <c r="D467">
        <v>28.879999000000002</v>
      </c>
      <c r="E467">
        <v>47.34</v>
      </c>
    </row>
    <row r="468" spans="2:5">
      <c r="B468" s="39">
        <v>39855</v>
      </c>
      <c r="C468">
        <v>19.27</v>
      </c>
      <c r="D468">
        <v>28.790001</v>
      </c>
      <c r="E468">
        <v>46.799999</v>
      </c>
    </row>
    <row r="469" spans="2:5">
      <c r="B469" s="39">
        <v>39856</v>
      </c>
      <c r="C469">
        <v>19.299999</v>
      </c>
      <c r="D469">
        <v>28.540001</v>
      </c>
      <c r="E469">
        <v>46.880001</v>
      </c>
    </row>
    <row r="470" spans="2:5">
      <c r="B470" s="39">
        <v>39857</v>
      </c>
      <c r="C470">
        <v>18.989999999999998</v>
      </c>
      <c r="D470">
        <v>28.370000999999998</v>
      </c>
      <c r="E470">
        <v>46.990001999999997</v>
      </c>
    </row>
    <row r="471" spans="2:5">
      <c r="B471" s="39">
        <v>39861</v>
      </c>
      <c r="C471">
        <v>18.27</v>
      </c>
      <c r="D471">
        <v>27.139999</v>
      </c>
      <c r="E471">
        <v>43.740001999999997</v>
      </c>
    </row>
    <row r="472" spans="2:5">
      <c r="B472" s="39">
        <v>39862</v>
      </c>
      <c r="C472">
        <v>18.149999999999999</v>
      </c>
      <c r="D472">
        <v>26.73</v>
      </c>
      <c r="E472">
        <v>43.490001999999997</v>
      </c>
    </row>
    <row r="473" spans="2:5">
      <c r="B473" s="39">
        <v>39863</v>
      </c>
      <c r="C473">
        <v>17.959999</v>
      </c>
      <c r="D473">
        <v>26.85</v>
      </c>
      <c r="E473">
        <v>43.5</v>
      </c>
    </row>
    <row r="474" spans="2:5">
      <c r="B474" s="39">
        <v>39864</v>
      </c>
      <c r="C474">
        <v>17.84</v>
      </c>
      <c r="D474">
        <v>26.24</v>
      </c>
      <c r="E474">
        <v>42.380001</v>
      </c>
    </row>
    <row r="475" spans="2:5">
      <c r="B475" s="39">
        <v>39867</v>
      </c>
      <c r="C475">
        <v>17.440000999999999</v>
      </c>
      <c r="D475">
        <v>25.610001</v>
      </c>
      <c r="E475">
        <v>40.400002000000001</v>
      </c>
    </row>
    <row r="476" spans="2:5">
      <c r="B476" s="39">
        <v>39868</v>
      </c>
      <c r="C476">
        <v>18.200001</v>
      </c>
      <c r="D476">
        <v>26.35</v>
      </c>
      <c r="E476">
        <v>42.299999</v>
      </c>
    </row>
    <row r="477" spans="2:5">
      <c r="B477" s="39">
        <v>39869</v>
      </c>
      <c r="C477">
        <v>18.030000999999999</v>
      </c>
      <c r="D477">
        <v>26.18</v>
      </c>
      <c r="E477">
        <v>42.049999</v>
      </c>
    </row>
    <row r="478" spans="2:5">
      <c r="B478" s="39">
        <v>39870</v>
      </c>
      <c r="C478">
        <v>17.649999999999999</v>
      </c>
      <c r="D478">
        <v>25.75</v>
      </c>
      <c r="E478">
        <v>42.150002000000001</v>
      </c>
    </row>
    <row r="479" spans="2:5">
      <c r="B479" s="39">
        <v>39871</v>
      </c>
      <c r="C479">
        <v>17.530000999999999</v>
      </c>
      <c r="D479">
        <v>25.35</v>
      </c>
      <c r="E479">
        <v>41.130001</v>
      </c>
    </row>
    <row r="480" spans="2:5">
      <c r="B480" s="39">
        <v>39874</v>
      </c>
      <c r="C480">
        <v>16.870000999999998</v>
      </c>
      <c r="D480">
        <v>24.549999</v>
      </c>
      <c r="E480">
        <v>38.119999</v>
      </c>
    </row>
    <row r="481" spans="2:5">
      <c r="B481" s="39">
        <v>39875</v>
      </c>
      <c r="C481">
        <v>16.739999999999998</v>
      </c>
      <c r="D481">
        <v>23.67</v>
      </c>
      <c r="E481">
        <v>38.310001</v>
      </c>
    </row>
    <row r="482" spans="2:5">
      <c r="B482" s="39">
        <v>39876</v>
      </c>
      <c r="C482">
        <v>17.110001</v>
      </c>
      <c r="D482">
        <v>23.889999</v>
      </c>
      <c r="E482">
        <v>40.139999000000003</v>
      </c>
    </row>
    <row r="483" spans="2:5">
      <c r="B483" s="39">
        <v>39877</v>
      </c>
      <c r="C483">
        <v>16.309999000000001</v>
      </c>
      <c r="D483">
        <v>23.209999</v>
      </c>
      <c r="E483">
        <v>38.369999</v>
      </c>
    </row>
    <row r="484" spans="2:5">
      <c r="B484" s="39">
        <v>39878</v>
      </c>
      <c r="C484">
        <v>16.32</v>
      </c>
      <c r="D484">
        <v>23.18</v>
      </c>
      <c r="E484">
        <v>38.790000999999997</v>
      </c>
    </row>
    <row r="485" spans="2:5">
      <c r="B485" s="39">
        <v>39881</v>
      </c>
      <c r="C485">
        <v>16.110001</v>
      </c>
      <c r="D485">
        <v>22.74</v>
      </c>
      <c r="E485">
        <v>38.860000999999997</v>
      </c>
    </row>
    <row r="486" spans="2:5">
      <c r="B486" s="39">
        <v>39882</v>
      </c>
      <c r="C486">
        <v>17.100000000000001</v>
      </c>
      <c r="D486">
        <v>23.040001</v>
      </c>
      <c r="E486">
        <v>40.830002</v>
      </c>
    </row>
    <row r="487" spans="2:5">
      <c r="B487" s="39">
        <v>39883</v>
      </c>
      <c r="C487">
        <v>17.370000999999998</v>
      </c>
      <c r="D487">
        <v>23</v>
      </c>
      <c r="E487">
        <v>40.659999999999997</v>
      </c>
    </row>
    <row r="488" spans="2:5">
      <c r="B488" s="39">
        <v>39884</v>
      </c>
      <c r="C488">
        <v>18.010000000000002</v>
      </c>
      <c r="D488">
        <v>23.299999</v>
      </c>
      <c r="E488">
        <v>41.880001</v>
      </c>
    </row>
    <row r="489" spans="2:5">
      <c r="B489" s="39">
        <v>39885</v>
      </c>
      <c r="C489">
        <v>18.219999000000001</v>
      </c>
      <c r="D489">
        <v>23.620000999999998</v>
      </c>
      <c r="E489">
        <v>41.5</v>
      </c>
    </row>
    <row r="490" spans="2:5">
      <c r="B490" s="39">
        <v>39888</v>
      </c>
      <c r="C490">
        <v>17.790001</v>
      </c>
      <c r="D490">
        <v>24.26</v>
      </c>
      <c r="E490">
        <v>42.029998999999997</v>
      </c>
    </row>
    <row r="491" spans="2:5">
      <c r="B491" s="39">
        <v>39889</v>
      </c>
      <c r="C491">
        <v>18.649999999999999</v>
      </c>
      <c r="D491">
        <v>24.639999</v>
      </c>
      <c r="E491">
        <v>43.48</v>
      </c>
    </row>
    <row r="492" spans="2:5">
      <c r="B492" s="39">
        <v>39890</v>
      </c>
      <c r="C492">
        <v>19.239999999999998</v>
      </c>
      <c r="D492">
        <v>25.440000999999999</v>
      </c>
      <c r="E492">
        <v>43.919998</v>
      </c>
    </row>
    <row r="493" spans="2:5">
      <c r="B493" s="39">
        <v>39891</v>
      </c>
      <c r="C493">
        <v>19.030000999999999</v>
      </c>
      <c r="D493">
        <v>25.809999000000001</v>
      </c>
      <c r="E493">
        <v>44.98</v>
      </c>
    </row>
    <row r="494" spans="2:5">
      <c r="B494" s="39">
        <v>39892</v>
      </c>
      <c r="C494">
        <v>18.549999</v>
      </c>
      <c r="D494">
        <v>25.35</v>
      </c>
      <c r="E494">
        <v>43</v>
      </c>
    </row>
    <row r="495" spans="2:5">
      <c r="B495" s="39">
        <v>39895</v>
      </c>
      <c r="C495">
        <v>19.860001</v>
      </c>
      <c r="D495">
        <v>26.33</v>
      </c>
      <c r="E495">
        <v>46.540000999999997</v>
      </c>
    </row>
    <row r="496" spans="2:5">
      <c r="B496" s="39">
        <v>39896</v>
      </c>
      <c r="C496">
        <v>19.600000000000001</v>
      </c>
      <c r="D496">
        <v>25.76</v>
      </c>
      <c r="E496">
        <v>45.66</v>
      </c>
    </row>
    <row r="497" spans="2:5">
      <c r="B497" s="39">
        <v>39897</v>
      </c>
      <c r="C497">
        <v>19.739999999999998</v>
      </c>
      <c r="D497">
        <v>25.75</v>
      </c>
      <c r="E497">
        <v>45.439999</v>
      </c>
    </row>
    <row r="498" spans="2:5">
      <c r="B498" s="39">
        <v>39898</v>
      </c>
      <c r="C498">
        <v>20.65</v>
      </c>
      <c r="D498">
        <v>26.059999000000001</v>
      </c>
      <c r="E498">
        <v>45.830002</v>
      </c>
    </row>
    <row r="499" spans="2:5">
      <c r="B499" s="39">
        <v>39899</v>
      </c>
      <c r="C499">
        <v>20.100000000000001</v>
      </c>
      <c r="D499">
        <v>25.799999</v>
      </c>
      <c r="E499">
        <v>44.470001000000003</v>
      </c>
    </row>
    <row r="500" spans="2:5">
      <c r="B500" s="39">
        <v>39902</v>
      </c>
      <c r="C500">
        <v>19.5</v>
      </c>
      <c r="D500">
        <v>25.290001</v>
      </c>
      <c r="E500">
        <v>42.82</v>
      </c>
    </row>
    <row r="501" spans="2:5">
      <c r="B501" s="39">
        <v>39903</v>
      </c>
      <c r="C501">
        <v>19.649999999999999</v>
      </c>
      <c r="D501">
        <v>25.549999</v>
      </c>
      <c r="E501">
        <v>42.459999000000003</v>
      </c>
    </row>
    <row r="502" spans="2:5">
      <c r="B502" s="39">
        <v>39904</v>
      </c>
      <c r="C502">
        <v>20.010000000000002</v>
      </c>
      <c r="D502">
        <v>25.65</v>
      </c>
      <c r="E502">
        <v>43.360000999999997</v>
      </c>
    </row>
    <row r="503" spans="2:5">
      <c r="B503" s="39">
        <v>39905</v>
      </c>
      <c r="C503">
        <v>21.110001</v>
      </c>
      <c r="D503">
        <v>25.98</v>
      </c>
      <c r="E503">
        <v>45.139999000000003</v>
      </c>
    </row>
    <row r="504" spans="2:5">
      <c r="B504" s="39">
        <v>39906</v>
      </c>
      <c r="C504">
        <v>21.389999</v>
      </c>
      <c r="D504">
        <v>26.15</v>
      </c>
      <c r="E504">
        <v>46.02</v>
      </c>
    </row>
    <row r="505" spans="2:5">
      <c r="B505" s="39">
        <v>39909</v>
      </c>
      <c r="C505">
        <v>21.09</v>
      </c>
      <c r="D505">
        <v>25.93</v>
      </c>
      <c r="E505">
        <v>45.09</v>
      </c>
    </row>
    <row r="506" spans="2:5">
      <c r="B506" s="39">
        <v>39910</v>
      </c>
      <c r="C506">
        <v>20.469999000000001</v>
      </c>
      <c r="D506">
        <v>25.809999000000001</v>
      </c>
      <c r="E506">
        <v>43.740001999999997</v>
      </c>
    </row>
    <row r="507" spans="2:5">
      <c r="B507" s="39">
        <v>39911</v>
      </c>
      <c r="C507">
        <v>21.049999</v>
      </c>
      <c r="D507">
        <v>26.059999000000001</v>
      </c>
      <c r="E507">
        <v>44.299999</v>
      </c>
    </row>
    <row r="508" spans="2:5">
      <c r="B508" s="39">
        <v>39912</v>
      </c>
      <c r="C508">
        <v>21.91</v>
      </c>
      <c r="D508">
        <v>26.07</v>
      </c>
      <c r="E508">
        <v>45.599997999999999</v>
      </c>
    </row>
    <row r="509" spans="2:5">
      <c r="B509" s="39">
        <v>39916</v>
      </c>
      <c r="C509">
        <v>21.92</v>
      </c>
      <c r="D509">
        <v>25.73</v>
      </c>
      <c r="E509">
        <v>45.099997999999999</v>
      </c>
    </row>
    <row r="510" spans="2:5">
      <c r="B510" s="39">
        <v>39917</v>
      </c>
      <c r="C510">
        <v>21.43</v>
      </c>
      <c r="D510">
        <v>25.4</v>
      </c>
      <c r="E510">
        <v>44.98</v>
      </c>
    </row>
    <row r="511" spans="2:5">
      <c r="B511" s="39">
        <v>39918</v>
      </c>
      <c r="C511">
        <v>21.5</v>
      </c>
      <c r="D511">
        <v>25.639999</v>
      </c>
      <c r="E511">
        <v>45.040000999999997</v>
      </c>
    </row>
    <row r="512" spans="2:5">
      <c r="B512" s="39">
        <v>39919</v>
      </c>
      <c r="C512">
        <v>22.25</v>
      </c>
      <c r="D512">
        <v>25.82</v>
      </c>
      <c r="E512">
        <v>45.25</v>
      </c>
    </row>
    <row r="513" spans="2:5">
      <c r="B513" s="39">
        <v>39920</v>
      </c>
      <c r="C513">
        <v>22.52</v>
      </c>
      <c r="D513">
        <v>25.780000999999999</v>
      </c>
      <c r="E513">
        <v>45.779998999999997</v>
      </c>
    </row>
    <row r="514" spans="2:5">
      <c r="B514" s="39">
        <v>39923</v>
      </c>
      <c r="C514">
        <v>21.66</v>
      </c>
      <c r="D514">
        <v>25.49</v>
      </c>
      <c r="E514">
        <v>43.560001</v>
      </c>
    </row>
    <row r="515" spans="2:5">
      <c r="B515" s="39">
        <v>39924</v>
      </c>
      <c r="C515">
        <v>22.02</v>
      </c>
      <c r="D515">
        <v>25.58</v>
      </c>
      <c r="E515">
        <v>44.419998</v>
      </c>
    </row>
    <row r="516" spans="2:5">
      <c r="B516" s="39">
        <v>39925</v>
      </c>
      <c r="C516">
        <v>22.24</v>
      </c>
      <c r="D516">
        <v>25.309999000000001</v>
      </c>
      <c r="E516">
        <v>43.950001</v>
      </c>
    </row>
    <row r="517" spans="2:5">
      <c r="B517" s="39">
        <v>39926</v>
      </c>
      <c r="C517">
        <v>22.24</v>
      </c>
      <c r="D517">
        <v>25.4</v>
      </c>
      <c r="E517">
        <v>44.77</v>
      </c>
    </row>
    <row r="518" spans="2:5">
      <c r="B518" s="39">
        <v>39927</v>
      </c>
      <c r="C518">
        <v>22.790001</v>
      </c>
      <c r="D518">
        <v>25.360001</v>
      </c>
      <c r="E518">
        <v>46.07</v>
      </c>
    </row>
    <row r="519" spans="2:5">
      <c r="B519" s="39">
        <v>39930</v>
      </c>
      <c r="C519">
        <v>22.49</v>
      </c>
      <c r="D519">
        <v>25.540001</v>
      </c>
      <c r="E519">
        <v>45.200001</v>
      </c>
    </row>
    <row r="520" spans="2:5">
      <c r="B520" s="39">
        <v>39931</v>
      </c>
      <c r="C520">
        <v>22.49</v>
      </c>
      <c r="D520">
        <v>25.639999</v>
      </c>
      <c r="E520">
        <v>45.299999</v>
      </c>
    </row>
    <row r="521" spans="2:5">
      <c r="B521" s="39">
        <v>39932</v>
      </c>
      <c r="C521">
        <v>22.9</v>
      </c>
      <c r="D521">
        <v>25.83</v>
      </c>
      <c r="E521">
        <v>46.549999</v>
      </c>
    </row>
    <row r="522" spans="2:5">
      <c r="B522" s="39">
        <v>39933</v>
      </c>
      <c r="C522">
        <v>23.290001</v>
      </c>
      <c r="D522">
        <v>25.85</v>
      </c>
      <c r="E522">
        <v>45.779998999999997</v>
      </c>
    </row>
    <row r="523" spans="2:5">
      <c r="B523" s="39">
        <v>39934</v>
      </c>
      <c r="C523">
        <v>23.18</v>
      </c>
      <c r="D523">
        <v>26.530000999999999</v>
      </c>
      <c r="E523">
        <v>47.259998000000003</v>
      </c>
    </row>
    <row r="524" spans="2:5">
      <c r="B524" s="39">
        <v>39937</v>
      </c>
      <c r="C524">
        <v>23.93</v>
      </c>
      <c r="D524">
        <v>26.93</v>
      </c>
      <c r="E524">
        <v>49.150002000000001</v>
      </c>
    </row>
    <row r="525" spans="2:5">
      <c r="B525" s="39">
        <v>39938</v>
      </c>
      <c r="C525">
        <v>23.92</v>
      </c>
      <c r="D525">
        <v>26.879999000000002</v>
      </c>
      <c r="E525">
        <v>48.490001999999997</v>
      </c>
    </row>
    <row r="526" spans="2:5">
      <c r="B526" s="39">
        <v>39939</v>
      </c>
      <c r="C526">
        <v>24.17</v>
      </c>
      <c r="D526">
        <v>26.719999000000001</v>
      </c>
      <c r="E526">
        <v>50.369999</v>
      </c>
    </row>
    <row r="527" spans="2:5">
      <c r="B527" s="39">
        <v>39940</v>
      </c>
      <c r="C527">
        <v>23.639999</v>
      </c>
      <c r="D527">
        <v>26.860001</v>
      </c>
      <c r="E527">
        <v>49.720001000000003</v>
      </c>
    </row>
    <row r="528" spans="2:5">
      <c r="B528" s="39">
        <v>39941</v>
      </c>
      <c r="C528">
        <v>23.99</v>
      </c>
      <c r="D528">
        <v>27.25</v>
      </c>
      <c r="E528">
        <v>51.84</v>
      </c>
    </row>
    <row r="529" spans="2:5">
      <c r="B529" s="39">
        <v>39944</v>
      </c>
      <c r="C529">
        <v>23.57</v>
      </c>
      <c r="D529">
        <v>27.129999000000002</v>
      </c>
      <c r="E529">
        <v>50.259998000000003</v>
      </c>
    </row>
    <row r="530" spans="2:5">
      <c r="B530" s="39">
        <v>39945</v>
      </c>
      <c r="C530">
        <v>23.07</v>
      </c>
      <c r="D530">
        <v>27.32</v>
      </c>
      <c r="E530">
        <v>50.580002</v>
      </c>
    </row>
    <row r="531" spans="2:5">
      <c r="B531" s="39">
        <v>39946</v>
      </c>
      <c r="C531">
        <v>22.26</v>
      </c>
      <c r="D531">
        <v>26.59</v>
      </c>
      <c r="E531">
        <v>48.91</v>
      </c>
    </row>
    <row r="532" spans="2:5">
      <c r="B532" s="39">
        <v>39947</v>
      </c>
      <c r="C532">
        <v>22.290001</v>
      </c>
      <c r="D532">
        <v>26.57</v>
      </c>
      <c r="E532">
        <v>49.049999</v>
      </c>
    </row>
    <row r="533" spans="2:5">
      <c r="B533" s="39">
        <v>39948</v>
      </c>
      <c r="C533">
        <v>22.129999000000002</v>
      </c>
      <c r="D533">
        <v>25.940000999999999</v>
      </c>
      <c r="E533">
        <v>48</v>
      </c>
    </row>
    <row r="534" spans="2:5">
      <c r="B534" s="39">
        <v>39951</v>
      </c>
      <c r="C534">
        <v>23.219999000000001</v>
      </c>
      <c r="D534">
        <v>25.940000999999999</v>
      </c>
      <c r="E534">
        <v>49.66</v>
      </c>
    </row>
    <row r="535" spans="2:5">
      <c r="B535" s="39">
        <v>39952</v>
      </c>
      <c r="C535">
        <v>23.129999000000002</v>
      </c>
      <c r="D535">
        <v>26.41</v>
      </c>
      <c r="E535">
        <v>49.900002000000001</v>
      </c>
    </row>
    <row r="536" spans="2:5">
      <c r="B536" s="39">
        <v>39953</v>
      </c>
      <c r="C536">
        <v>22.879999000000002</v>
      </c>
      <c r="D536">
        <v>25.93</v>
      </c>
      <c r="E536">
        <v>50.07</v>
      </c>
    </row>
    <row r="537" spans="2:5">
      <c r="B537" s="39">
        <v>39954</v>
      </c>
      <c r="C537">
        <v>22.34</v>
      </c>
      <c r="D537">
        <v>25.620000999999998</v>
      </c>
      <c r="E537">
        <v>48.59</v>
      </c>
    </row>
    <row r="538" spans="2:5">
      <c r="B538" s="39">
        <v>39955</v>
      </c>
      <c r="C538">
        <v>22.58</v>
      </c>
      <c r="D538">
        <v>25.83</v>
      </c>
      <c r="E538">
        <v>48.610000999999997</v>
      </c>
    </row>
    <row r="539" spans="2:5">
      <c r="B539" s="39">
        <v>39959</v>
      </c>
      <c r="C539">
        <v>23.34</v>
      </c>
      <c r="D539">
        <v>26.58</v>
      </c>
      <c r="E539">
        <v>49.639999000000003</v>
      </c>
    </row>
    <row r="540" spans="2:5">
      <c r="B540" s="39">
        <v>39960</v>
      </c>
      <c r="C540">
        <v>22.83</v>
      </c>
      <c r="D540">
        <v>26.040001</v>
      </c>
      <c r="E540">
        <v>49.099997999999999</v>
      </c>
    </row>
    <row r="541" spans="2:5">
      <c r="B541" s="39">
        <v>39961</v>
      </c>
      <c r="C541">
        <v>22.74</v>
      </c>
      <c r="D541">
        <v>26.58</v>
      </c>
      <c r="E541">
        <v>50.73</v>
      </c>
    </row>
    <row r="542" spans="2:5">
      <c r="B542" s="39">
        <v>39962</v>
      </c>
      <c r="C542">
        <v>23.120000999999998</v>
      </c>
      <c r="D542">
        <v>26.77</v>
      </c>
      <c r="E542">
        <v>51.68</v>
      </c>
    </row>
    <row r="543" spans="2:5">
      <c r="B543" s="39">
        <v>39965</v>
      </c>
      <c r="C543">
        <v>24.23</v>
      </c>
      <c r="D543">
        <v>27.629999000000002</v>
      </c>
      <c r="E543">
        <v>53.580002</v>
      </c>
    </row>
    <row r="544" spans="2:5">
      <c r="B544" s="39">
        <v>39966</v>
      </c>
      <c r="C544">
        <v>24.43</v>
      </c>
      <c r="D544">
        <v>27.299999</v>
      </c>
      <c r="E544">
        <v>53.439999</v>
      </c>
    </row>
    <row r="545" spans="2:5">
      <c r="B545" s="39">
        <v>39967</v>
      </c>
      <c r="C545">
        <v>24.110001</v>
      </c>
      <c r="D545">
        <v>26.84</v>
      </c>
      <c r="E545">
        <v>51.380001</v>
      </c>
    </row>
    <row r="546" spans="2:5">
      <c r="B546" s="39">
        <v>39968</v>
      </c>
      <c r="C546">
        <v>24.16</v>
      </c>
      <c r="D546">
        <v>27.09</v>
      </c>
      <c r="E546">
        <v>52.540000999999997</v>
      </c>
    </row>
    <row r="547" spans="2:5">
      <c r="B547" s="39">
        <v>39969</v>
      </c>
      <c r="C547">
        <v>24.01</v>
      </c>
      <c r="D547">
        <v>27.120000999999998</v>
      </c>
      <c r="E547">
        <v>52.110000999999997</v>
      </c>
    </row>
    <row r="548" spans="2:5">
      <c r="B548" s="39">
        <v>39972</v>
      </c>
      <c r="C548">
        <v>24.23</v>
      </c>
      <c r="D548">
        <v>26.950001</v>
      </c>
      <c r="E548">
        <v>51.990001999999997</v>
      </c>
    </row>
    <row r="549" spans="2:5">
      <c r="B549" s="39">
        <v>39973</v>
      </c>
      <c r="C549">
        <v>24.370000999999998</v>
      </c>
      <c r="D549">
        <v>26.879999000000002</v>
      </c>
      <c r="E549">
        <v>52.5</v>
      </c>
    </row>
    <row r="550" spans="2:5">
      <c r="B550" s="39">
        <v>39974</v>
      </c>
      <c r="C550">
        <v>24.01</v>
      </c>
      <c r="D550">
        <v>27.299999</v>
      </c>
      <c r="E550">
        <v>52.970001000000003</v>
      </c>
    </row>
    <row r="551" spans="2:5">
      <c r="B551" s="39">
        <v>39975</v>
      </c>
      <c r="C551">
        <v>23.889999</v>
      </c>
      <c r="D551">
        <v>27.83</v>
      </c>
      <c r="E551">
        <v>54.029998999999997</v>
      </c>
    </row>
    <row r="552" spans="2:5">
      <c r="B552" s="39">
        <v>39976</v>
      </c>
      <c r="C552">
        <v>23.860001</v>
      </c>
      <c r="D552">
        <v>28.18</v>
      </c>
      <c r="E552">
        <v>53.509998000000003</v>
      </c>
    </row>
    <row r="553" spans="2:5">
      <c r="B553" s="39">
        <v>39979</v>
      </c>
      <c r="C553">
        <v>23.379999000000002</v>
      </c>
      <c r="D553">
        <v>27.610001</v>
      </c>
      <c r="E553">
        <v>52.09</v>
      </c>
    </row>
    <row r="554" spans="2:5">
      <c r="B554" s="39">
        <v>39980</v>
      </c>
      <c r="C554">
        <v>22.790001</v>
      </c>
      <c r="D554">
        <v>27.42</v>
      </c>
      <c r="E554">
        <v>50.98</v>
      </c>
    </row>
    <row r="555" spans="2:5">
      <c r="B555" s="39">
        <v>39981</v>
      </c>
      <c r="C555">
        <v>23.110001</v>
      </c>
      <c r="D555">
        <v>27.5</v>
      </c>
      <c r="E555">
        <v>50.150002000000001</v>
      </c>
    </row>
    <row r="556" spans="2:5">
      <c r="B556" s="39">
        <v>39982</v>
      </c>
      <c r="C556">
        <v>23.040001</v>
      </c>
      <c r="D556">
        <v>28.120000999999998</v>
      </c>
      <c r="E556">
        <v>49.959999000000003</v>
      </c>
    </row>
    <row r="557" spans="2:5">
      <c r="B557" s="39">
        <v>39983</v>
      </c>
      <c r="C557">
        <v>23.129999000000002</v>
      </c>
      <c r="D557">
        <v>27.469999000000001</v>
      </c>
      <c r="E557">
        <v>49.209999000000003</v>
      </c>
    </row>
    <row r="558" spans="2:5">
      <c r="B558" s="39">
        <v>39986</v>
      </c>
      <c r="C558">
        <v>22.440000999999999</v>
      </c>
      <c r="D558">
        <v>27.389999</v>
      </c>
      <c r="E558">
        <v>46.75</v>
      </c>
    </row>
    <row r="559" spans="2:5">
      <c r="B559" s="39">
        <v>39987</v>
      </c>
      <c r="C559">
        <v>22.209999</v>
      </c>
      <c r="D559">
        <v>27.15</v>
      </c>
      <c r="E559">
        <v>47.029998999999997</v>
      </c>
    </row>
    <row r="560" spans="2:5">
      <c r="B560" s="39">
        <v>39988</v>
      </c>
      <c r="C560">
        <v>22.34</v>
      </c>
      <c r="D560">
        <v>27.379999000000002</v>
      </c>
      <c r="E560">
        <v>47.220001000000003</v>
      </c>
    </row>
    <row r="561" spans="2:5">
      <c r="B561" s="39">
        <v>39989</v>
      </c>
      <c r="C561">
        <v>23.120000999999998</v>
      </c>
      <c r="D561">
        <v>27.84</v>
      </c>
      <c r="E561">
        <v>48.209999000000003</v>
      </c>
    </row>
    <row r="562" spans="2:5">
      <c r="B562" s="39">
        <v>39990</v>
      </c>
      <c r="C562">
        <v>22.959999</v>
      </c>
      <c r="D562">
        <v>27.74</v>
      </c>
      <c r="E562">
        <v>47.889999000000003</v>
      </c>
    </row>
    <row r="563" spans="2:5">
      <c r="B563" s="39">
        <v>39993</v>
      </c>
      <c r="C563">
        <v>23.25</v>
      </c>
      <c r="D563">
        <v>28.1</v>
      </c>
      <c r="E563">
        <v>48.34</v>
      </c>
    </row>
    <row r="564" spans="2:5">
      <c r="B564" s="39">
        <v>39994</v>
      </c>
      <c r="C564">
        <v>23.08</v>
      </c>
      <c r="D564">
        <v>27.889999</v>
      </c>
      <c r="E564">
        <v>48.049999</v>
      </c>
    </row>
    <row r="565" spans="2:5">
      <c r="B565" s="39">
        <v>39995</v>
      </c>
      <c r="C565">
        <v>23.23</v>
      </c>
      <c r="D565">
        <v>28.25</v>
      </c>
      <c r="E565">
        <v>48.09</v>
      </c>
    </row>
    <row r="566" spans="2:5">
      <c r="B566" s="39">
        <v>39996</v>
      </c>
      <c r="C566">
        <v>22.290001</v>
      </c>
      <c r="D566">
        <v>27.440000999999999</v>
      </c>
      <c r="E566">
        <v>46.16</v>
      </c>
    </row>
    <row r="567" spans="2:5">
      <c r="B567" s="39">
        <v>40000</v>
      </c>
      <c r="C567">
        <v>22.4</v>
      </c>
      <c r="D567">
        <v>27.6</v>
      </c>
      <c r="E567">
        <v>45.689999</v>
      </c>
    </row>
    <row r="568" spans="2:5">
      <c r="B568" s="39">
        <v>40001</v>
      </c>
      <c r="C568">
        <v>21.799999</v>
      </c>
      <c r="D568">
        <v>27.049999</v>
      </c>
      <c r="E568">
        <v>44.52</v>
      </c>
    </row>
    <row r="569" spans="2:5">
      <c r="B569" s="39">
        <v>40002</v>
      </c>
      <c r="C569">
        <v>21.98</v>
      </c>
      <c r="D569">
        <v>26.93</v>
      </c>
      <c r="E569">
        <v>44.529998999999997</v>
      </c>
    </row>
    <row r="570" spans="2:5">
      <c r="B570" s="39">
        <v>40003</v>
      </c>
      <c r="C570">
        <v>22.139999</v>
      </c>
      <c r="D570">
        <v>26.940000999999999</v>
      </c>
      <c r="E570">
        <v>44.990001999999997</v>
      </c>
    </row>
    <row r="571" spans="2:5">
      <c r="B571" s="39">
        <v>40004</v>
      </c>
      <c r="C571">
        <v>22.1</v>
      </c>
      <c r="D571">
        <v>26.91</v>
      </c>
      <c r="E571">
        <v>44.669998</v>
      </c>
    </row>
    <row r="572" spans="2:5">
      <c r="B572" s="39">
        <v>40007</v>
      </c>
      <c r="C572">
        <v>22.459999</v>
      </c>
      <c r="D572">
        <v>27.379999000000002</v>
      </c>
      <c r="E572">
        <v>45.349997999999999</v>
      </c>
    </row>
    <row r="573" spans="2:5">
      <c r="B573" s="39">
        <v>40008</v>
      </c>
      <c r="C573">
        <v>22.809999000000001</v>
      </c>
      <c r="D573">
        <v>27.59</v>
      </c>
      <c r="E573">
        <v>45.959999000000003</v>
      </c>
    </row>
    <row r="574" spans="2:5">
      <c r="B574" s="39">
        <v>40009</v>
      </c>
      <c r="C574">
        <v>23.440000999999999</v>
      </c>
      <c r="D574">
        <v>28.139999</v>
      </c>
      <c r="E574">
        <v>47.59</v>
      </c>
    </row>
    <row r="575" spans="2:5">
      <c r="B575" s="39">
        <v>40010</v>
      </c>
      <c r="C575">
        <v>23.73</v>
      </c>
      <c r="D575">
        <v>28.15</v>
      </c>
      <c r="E575">
        <v>48.169998</v>
      </c>
    </row>
    <row r="576" spans="2:5">
      <c r="B576" s="39">
        <v>40011</v>
      </c>
      <c r="C576">
        <v>23.77</v>
      </c>
      <c r="D576">
        <v>28.02</v>
      </c>
      <c r="E576">
        <v>48.450001</v>
      </c>
    </row>
    <row r="577" spans="2:5">
      <c r="B577" s="39">
        <v>40014</v>
      </c>
      <c r="C577">
        <v>24.27</v>
      </c>
      <c r="D577">
        <v>28.23</v>
      </c>
      <c r="E577">
        <v>49.279998999999997</v>
      </c>
    </row>
    <row r="578" spans="2:5">
      <c r="B578" s="39">
        <v>40015</v>
      </c>
      <c r="C578">
        <v>24.27</v>
      </c>
      <c r="D578">
        <v>28.51</v>
      </c>
      <c r="E578">
        <v>49.709999000000003</v>
      </c>
    </row>
    <row r="579" spans="2:5">
      <c r="B579" s="39">
        <v>40016</v>
      </c>
      <c r="C579">
        <v>24.440000999999999</v>
      </c>
      <c r="D579">
        <v>28.360001</v>
      </c>
      <c r="E579">
        <v>49.259998000000003</v>
      </c>
    </row>
    <row r="580" spans="2:5">
      <c r="B580" s="39">
        <v>40017</v>
      </c>
      <c r="C580">
        <v>25.01</v>
      </c>
      <c r="D580">
        <v>29.1</v>
      </c>
      <c r="E580">
        <v>50.66</v>
      </c>
    </row>
    <row r="581" spans="2:5">
      <c r="B581" s="39">
        <v>40018</v>
      </c>
      <c r="C581">
        <v>24.99</v>
      </c>
      <c r="D581">
        <v>29.559999000000001</v>
      </c>
      <c r="E581">
        <v>51.189999</v>
      </c>
    </row>
    <row r="582" spans="2:5">
      <c r="B582" s="39">
        <v>40021</v>
      </c>
      <c r="C582">
        <v>25.09</v>
      </c>
      <c r="D582">
        <v>29.49</v>
      </c>
      <c r="E582">
        <v>51.360000999999997</v>
      </c>
    </row>
    <row r="583" spans="2:5">
      <c r="B583" s="39">
        <v>40022</v>
      </c>
      <c r="C583">
        <v>25.01</v>
      </c>
      <c r="D583">
        <v>29.01</v>
      </c>
      <c r="E583">
        <v>50.610000999999997</v>
      </c>
    </row>
    <row r="584" spans="2:5">
      <c r="B584" s="39">
        <v>40023</v>
      </c>
      <c r="C584">
        <v>24.879999000000002</v>
      </c>
      <c r="D584">
        <v>28.870000999999998</v>
      </c>
      <c r="E584">
        <v>49.439999</v>
      </c>
    </row>
    <row r="585" spans="2:5">
      <c r="B585" s="39">
        <v>40024</v>
      </c>
      <c r="C585">
        <v>25.27</v>
      </c>
      <c r="D585">
        <v>29.309999000000001</v>
      </c>
      <c r="E585">
        <v>50.130001</v>
      </c>
    </row>
    <row r="586" spans="2:5">
      <c r="B586" s="39">
        <v>40025</v>
      </c>
      <c r="C586">
        <v>25.27</v>
      </c>
      <c r="D586">
        <v>28.940000999999999</v>
      </c>
      <c r="E586">
        <v>50.619999</v>
      </c>
    </row>
    <row r="587" spans="2:5">
      <c r="B587" s="39">
        <v>40028</v>
      </c>
      <c r="C587">
        <v>25.790001</v>
      </c>
      <c r="D587">
        <v>29.23</v>
      </c>
      <c r="E587">
        <v>51.919998</v>
      </c>
    </row>
    <row r="588" spans="2:5">
      <c r="B588" s="39">
        <v>40029</v>
      </c>
      <c r="C588">
        <v>25.9</v>
      </c>
      <c r="D588">
        <v>28.799999</v>
      </c>
      <c r="E588">
        <v>51.830002</v>
      </c>
    </row>
    <row r="589" spans="2:5">
      <c r="B589" s="39">
        <v>40030</v>
      </c>
      <c r="C589">
        <v>25.68</v>
      </c>
      <c r="D589">
        <v>28.6</v>
      </c>
      <c r="E589">
        <v>51.310001</v>
      </c>
    </row>
    <row r="590" spans="2:5">
      <c r="B590" s="39">
        <v>40031</v>
      </c>
      <c r="C590">
        <v>25.66</v>
      </c>
      <c r="D590">
        <v>28.65</v>
      </c>
      <c r="E590">
        <v>50.889999000000003</v>
      </c>
    </row>
    <row r="591" spans="2:5">
      <c r="B591" s="39">
        <v>40032</v>
      </c>
      <c r="C591">
        <v>26.5</v>
      </c>
      <c r="D591">
        <v>28.92</v>
      </c>
      <c r="E591">
        <v>50.830002</v>
      </c>
    </row>
    <row r="592" spans="2:5">
      <c r="B592" s="39">
        <v>40035</v>
      </c>
      <c r="C592">
        <v>26.26</v>
      </c>
      <c r="D592">
        <v>28.98</v>
      </c>
      <c r="E592">
        <v>51.049999</v>
      </c>
    </row>
    <row r="593" spans="2:5">
      <c r="B593" s="39">
        <v>40036</v>
      </c>
      <c r="C593">
        <v>25.98</v>
      </c>
      <c r="D593">
        <v>29</v>
      </c>
      <c r="E593">
        <v>50.310001</v>
      </c>
    </row>
    <row r="594" spans="2:5">
      <c r="B594" s="39">
        <v>40037</v>
      </c>
      <c r="C594">
        <v>26.17</v>
      </c>
      <c r="D594">
        <v>29.139999</v>
      </c>
      <c r="E594">
        <v>50.849997999999999</v>
      </c>
    </row>
    <row r="595" spans="2:5">
      <c r="B595" s="39">
        <v>40038</v>
      </c>
      <c r="C595">
        <v>26.24</v>
      </c>
      <c r="D595">
        <v>29.040001</v>
      </c>
      <c r="E595">
        <v>51.470001000000003</v>
      </c>
    </row>
    <row r="596" spans="2:5">
      <c r="B596" s="39">
        <v>40039</v>
      </c>
      <c r="C596">
        <v>25.879999000000002</v>
      </c>
      <c r="D596">
        <v>29.040001</v>
      </c>
      <c r="E596">
        <v>50.709999000000003</v>
      </c>
    </row>
    <row r="597" spans="2:5">
      <c r="B597" s="39">
        <v>40042</v>
      </c>
      <c r="C597">
        <v>25.059999000000001</v>
      </c>
      <c r="D597">
        <v>28.639999</v>
      </c>
      <c r="E597">
        <v>49.07</v>
      </c>
    </row>
    <row r="598" spans="2:5">
      <c r="B598" s="39">
        <v>40043</v>
      </c>
      <c r="C598">
        <v>25.34</v>
      </c>
      <c r="D598">
        <v>28.700001</v>
      </c>
      <c r="E598">
        <v>49.560001</v>
      </c>
    </row>
    <row r="599" spans="2:5">
      <c r="B599" s="39">
        <v>40044</v>
      </c>
      <c r="C599">
        <v>25.6</v>
      </c>
      <c r="D599">
        <v>28.91</v>
      </c>
      <c r="E599">
        <v>50.48</v>
      </c>
    </row>
    <row r="600" spans="2:5">
      <c r="B600" s="39">
        <v>40045</v>
      </c>
      <c r="C600">
        <v>25.790001</v>
      </c>
      <c r="D600">
        <v>29.15</v>
      </c>
      <c r="E600">
        <v>50.91</v>
      </c>
    </row>
    <row r="601" spans="2:5">
      <c r="B601" s="39">
        <v>40046</v>
      </c>
      <c r="C601">
        <v>26.32</v>
      </c>
      <c r="D601">
        <v>29.719999000000001</v>
      </c>
      <c r="E601">
        <v>52.349997999999999</v>
      </c>
    </row>
    <row r="602" spans="2:5">
      <c r="B602" s="39">
        <v>40049</v>
      </c>
      <c r="C602">
        <v>26.129999000000002</v>
      </c>
      <c r="D602">
        <v>29.77</v>
      </c>
      <c r="E602">
        <v>53.02</v>
      </c>
    </row>
    <row r="603" spans="2:5">
      <c r="B603" s="39">
        <v>40050</v>
      </c>
      <c r="C603">
        <v>26.4</v>
      </c>
      <c r="D603">
        <v>29.58</v>
      </c>
      <c r="E603">
        <v>52.209999000000003</v>
      </c>
    </row>
    <row r="604" spans="2:5">
      <c r="B604" s="39">
        <v>40051</v>
      </c>
      <c r="C604">
        <v>26.549999</v>
      </c>
      <c r="D604">
        <v>29.549999</v>
      </c>
      <c r="E604">
        <v>52.450001</v>
      </c>
    </row>
    <row r="605" spans="2:5">
      <c r="B605" s="39">
        <v>40052</v>
      </c>
      <c r="C605">
        <v>26.6</v>
      </c>
      <c r="D605">
        <v>29.549999</v>
      </c>
      <c r="E605">
        <v>52.290000999999997</v>
      </c>
    </row>
    <row r="606" spans="2:5">
      <c r="B606" s="39">
        <v>40053</v>
      </c>
      <c r="C606">
        <v>26.610001</v>
      </c>
      <c r="D606">
        <v>29.48</v>
      </c>
      <c r="E606">
        <v>52.18</v>
      </c>
    </row>
    <row r="607" spans="2:5">
      <c r="B607" s="39">
        <v>40056</v>
      </c>
      <c r="C607">
        <v>26.16</v>
      </c>
      <c r="D607">
        <v>29.23</v>
      </c>
      <c r="E607">
        <v>51.169998</v>
      </c>
    </row>
    <row r="608" spans="2:5">
      <c r="B608" s="39">
        <v>40057</v>
      </c>
      <c r="C608">
        <v>25.690000999999999</v>
      </c>
      <c r="D608">
        <v>29</v>
      </c>
      <c r="E608">
        <v>50.279998999999997</v>
      </c>
    </row>
    <row r="609" spans="2:5">
      <c r="B609" s="39">
        <v>40058</v>
      </c>
      <c r="C609">
        <v>25.559999000000001</v>
      </c>
      <c r="D609">
        <v>28.799999</v>
      </c>
      <c r="E609">
        <v>49.91</v>
      </c>
    </row>
    <row r="610" spans="2:5">
      <c r="B610" s="39">
        <v>40059</v>
      </c>
      <c r="C610">
        <v>25.83</v>
      </c>
      <c r="D610">
        <v>28.780000999999999</v>
      </c>
      <c r="E610">
        <v>50.259998000000003</v>
      </c>
    </row>
    <row r="611" spans="2:5">
      <c r="B611" s="39">
        <v>40060</v>
      </c>
      <c r="C611">
        <v>26.299999</v>
      </c>
      <c r="D611">
        <v>28.92</v>
      </c>
      <c r="E611">
        <v>50.959999000000003</v>
      </c>
    </row>
    <row r="612" spans="2:5">
      <c r="B612" s="39">
        <v>40064</v>
      </c>
      <c r="C612">
        <v>26.530000999999999</v>
      </c>
      <c r="D612">
        <v>28.99</v>
      </c>
      <c r="E612">
        <v>52.360000999999997</v>
      </c>
    </row>
    <row r="613" spans="2:5">
      <c r="B613" s="39">
        <v>40065</v>
      </c>
      <c r="C613">
        <v>26.809999000000001</v>
      </c>
      <c r="D613">
        <v>28.950001</v>
      </c>
      <c r="E613">
        <v>52.48</v>
      </c>
    </row>
    <row r="614" spans="2:5">
      <c r="B614" s="39">
        <v>40066</v>
      </c>
      <c r="C614">
        <v>27.17</v>
      </c>
      <c r="D614">
        <v>28.950001</v>
      </c>
      <c r="E614">
        <v>53.389999000000003</v>
      </c>
    </row>
    <row r="615" spans="2:5">
      <c r="B615" s="39">
        <v>40067</v>
      </c>
      <c r="C615">
        <v>27.08</v>
      </c>
      <c r="D615">
        <v>28.940000999999999</v>
      </c>
      <c r="E615">
        <v>53.599997999999999</v>
      </c>
    </row>
    <row r="616" spans="2:5">
      <c r="B616" s="39">
        <v>40070</v>
      </c>
      <c r="C616">
        <v>27.17</v>
      </c>
      <c r="D616">
        <v>29.360001</v>
      </c>
      <c r="E616">
        <v>54</v>
      </c>
    </row>
    <row r="617" spans="2:5">
      <c r="B617" s="39">
        <v>40071</v>
      </c>
      <c r="C617">
        <v>27.299999</v>
      </c>
      <c r="D617">
        <v>29.58</v>
      </c>
      <c r="E617">
        <v>54.540000999999997</v>
      </c>
    </row>
    <row r="618" spans="2:5">
      <c r="B618" s="39">
        <v>40072</v>
      </c>
      <c r="C618">
        <v>27.82</v>
      </c>
      <c r="D618">
        <v>30.049999</v>
      </c>
      <c r="E618">
        <v>55.889999000000003</v>
      </c>
    </row>
    <row r="619" spans="2:5">
      <c r="B619" s="39">
        <v>40073</v>
      </c>
      <c r="C619">
        <v>27.790001</v>
      </c>
      <c r="D619">
        <v>29.85</v>
      </c>
      <c r="E619">
        <v>55.619999</v>
      </c>
    </row>
    <row r="620" spans="2:5">
      <c r="B620" s="39">
        <v>40074</v>
      </c>
      <c r="C620">
        <v>27.799999</v>
      </c>
      <c r="D620">
        <v>29.68</v>
      </c>
      <c r="E620">
        <v>55.18</v>
      </c>
    </row>
    <row r="621" spans="2:5">
      <c r="B621" s="39">
        <v>40077</v>
      </c>
      <c r="C621">
        <v>27.690000999999999</v>
      </c>
      <c r="D621">
        <v>29.540001</v>
      </c>
      <c r="E621">
        <v>54.709999000000003</v>
      </c>
    </row>
    <row r="622" spans="2:5">
      <c r="B622" s="39">
        <v>40078</v>
      </c>
      <c r="C622">
        <v>27.799999</v>
      </c>
      <c r="D622">
        <v>29.459999</v>
      </c>
      <c r="E622">
        <v>55.57</v>
      </c>
    </row>
    <row r="623" spans="2:5">
      <c r="B623" s="39">
        <v>40079</v>
      </c>
      <c r="C623">
        <v>27.4</v>
      </c>
      <c r="D623">
        <v>29.360001</v>
      </c>
      <c r="E623">
        <v>54.41</v>
      </c>
    </row>
    <row r="624" spans="2:5">
      <c r="B624" s="39">
        <v>40080</v>
      </c>
      <c r="C624">
        <v>27.139999</v>
      </c>
      <c r="D624">
        <v>29.280000999999999</v>
      </c>
      <c r="E624">
        <v>53.630001</v>
      </c>
    </row>
    <row r="625" spans="2:5">
      <c r="B625" s="39">
        <v>40081</v>
      </c>
      <c r="C625">
        <v>26.98</v>
      </c>
      <c r="D625">
        <v>29.200001</v>
      </c>
      <c r="E625">
        <v>53.560001</v>
      </c>
    </row>
    <row r="626" spans="2:5">
      <c r="B626" s="39">
        <v>40084</v>
      </c>
      <c r="C626">
        <v>27.49</v>
      </c>
      <c r="D626">
        <v>29.450001</v>
      </c>
      <c r="E626">
        <v>54.419998</v>
      </c>
    </row>
    <row r="627" spans="2:5">
      <c r="B627" s="39">
        <v>40085</v>
      </c>
      <c r="C627">
        <v>27.620000999999998</v>
      </c>
      <c r="D627">
        <v>29.51</v>
      </c>
      <c r="E627">
        <v>54.27</v>
      </c>
    </row>
    <row r="628" spans="2:5">
      <c r="B628" s="39">
        <v>40086</v>
      </c>
      <c r="C628">
        <v>27.469999000000001</v>
      </c>
      <c r="D628">
        <v>29.33</v>
      </c>
      <c r="E628">
        <v>53.919998</v>
      </c>
    </row>
    <row r="629" spans="2:5">
      <c r="B629" s="39">
        <v>40087</v>
      </c>
      <c r="C629">
        <v>26.870000999999998</v>
      </c>
      <c r="D629">
        <v>28.83</v>
      </c>
      <c r="E629">
        <v>52.240001999999997</v>
      </c>
    </row>
    <row r="630" spans="2:5">
      <c r="B630" s="39">
        <v>40088</v>
      </c>
      <c r="C630">
        <v>26.530000999999999</v>
      </c>
      <c r="D630">
        <v>28.52</v>
      </c>
      <c r="E630">
        <v>51.970001000000003</v>
      </c>
    </row>
    <row r="631" spans="2:5">
      <c r="B631" s="39">
        <v>40091</v>
      </c>
      <c r="C631">
        <v>26.940000999999999</v>
      </c>
      <c r="D631">
        <v>28.83</v>
      </c>
      <c r="E631">
        <v>53.119999</v>
      </c>
    </row>
    <row r="632" spans="2:5">
      <c r="B632" s="39">
        <v>40092</v>
      </c>
      <c r="C632">
        <v>27.35</v>
      </c>
      <c r="D632">
        <v>29.049999</v>
      </c>
      <c r="E632">
        <v>54.380001</v>
      </c>
    </row>
    <row r="633" spans="2:5">
      <c r="B633" s="39">
        <v>40093</v>
      </c>
      <c r="C633">
        <v>27.370000999999998</v>
      </c>
      <c r="D633">
        <v>29.07</v>
      </c>
      <c r="E633">
        <v>54.799999</v>
      </c>
    </row>
    <row r="634" spans="2:5">
      <c r="B634" s="39">
        <v>40094</v>
      </c>
      <c r="C634">
        <v>27.809999000000001</v>
      </c>
      <c r="D634">
        <v>29.07</v>
      </c>
      <c r="E634">
        <v>56.209999000000003</v>
      </c>
    </row>
    <row r="635" spans="2:5">
      <c r="B635" s="39">
        <v>40095</v>
      </c>
      <c r="C635">
        <v>27.799999</v>
      </c>
      <c r="D635">
        <v>29.25</v>
      </c>
      <c r="E635">
        <v>56.16</v>
      </c>
    </row>
    <row r="636" spans="2:5">
      <c r="B636" s="39">
        <v>40098</v>
      </c>
      <c r="C636">
        <v>27.940000999999999</v>
      </c>
      <c r="D636">
        <v>29.549999</v>
      </c>
      <c r="E636">
        <v>56.919998</v>
      </c>
    </row>
    <row r="637" spans="2:5">
      <c r="B637" s="39">
        <v>40099</v>
      </c>
      <c r="C637">
        <v>27.99</v>
      </c>
      <c r="D637">
        <v>29.34</v>
      </c>
      <c r="E637">
        <v>57.009998000000003</v>
      </c>
    </row>
    <row r="638" spans="2:5">
      <c r="B638" s="39">
        <v>40100</v>
      </c>
      <c r="C638">
        <v>28.34</v>
      </c>
      <c r="D638">
        <v>29.360001</v>
      </c>
      <c r="E638">
        <v>57.959999000000003</v>
      </c>
    </row>
    <row r="639" spans="2:5">
      <c r="B639" s="39">
        <v>40101</v>
      </c>
      <c r="C639">
        <v>28.379999000000002</v>
      </c>
      <c r="D639">
        <v>29.59</v>
      </c>
      <c r="E639">
        <v>59.169998</v>
      </c>
    </row>
    <row r="640" spans="2:5">
      <c r="B640" s="39">
        <v>40102</v>
      </c>
      <c r="C640">
        <v>28.33</v>
      </c>
      <c r="D640">
        <v>29.690000999999999</v>
      </c>
      <c r="E640">
        <v>58.990001999999997</v>
      </c>
    </row>
    <row r="641" spans="2:5">
      <c r="B641" s="39">
        <v>40105</v>
      </c>
      <c r="C641">
        <v>28.65</v>
      </c>
      <c r="D641">
        <v>30.110001</v>
      </c>
      <c r="E641">
        <v>59.759998000000003</v>
      </c>
    </row>
    <row r="642" spans="2:5">
      <c r="B642" s="39">
        <v>40106</v>
      </c>
      <c r="C642">
        <v>28.360001</v>
      </c>
      <c r="D642">
        <v>29.809999000000001</v>
      </c>
      <c r="E642">
        <v>59.380001</v>
      </c>
    </row>
    <row r="643" spans="2:5">
      <c r="B643" s="39">
        <v>40107</v>
      </c>
      <c r="C643">
        <v>27.99</v>
      </c>
      <c r="D643">
        <v>29.85</v>
      </c>
      <c r="E643">
        <v>59.220001000000003</v>
      </c>
    </row>
    <row r="644" spans="2:5">
      <c r="B644" s="39">
        <v>40108</v>
      </c>
      <c r="C644">
        <v>28.360001</v>
      </c>
      <c r="D644">
        <v>29.92</v>
      </c>
      <c r="E644">
        <v>59.450001</v>
      </c>
    </row>
    <row r="645" spans="2:5">
      <c r="B645" s="39">
        <v>40109</v>
      </c>
      <c r="C645">
        <v>28.25</v>
      </c>
      <c r="D645">
        <v>29.43</v>
      </c>
      <c r="E645">
        <v>58.299999</v>
      </c>
    </row>
    <row r="646" spans="2:5">
      <c r="B646" s="39">
        <v>40112</v>
      </c>
      <c r="C646">
        <v>28.08</v>
      </c>
      <c r="D646">
        <v>29.040001</v>
      </c>
      <c r="E646">
        <v>57.34</v>
      </c>
    </row>
    <row r="647" spans="2:5">
      <c r="B647" s="39">
        <v>40113</v>
      </c>
      <c r="C647">
        <v>27.6</v>
      </c>
      <c r="D647">
        <v>28.969999000000001</v>
      </c>
      <c r="E647">
        <v>57.849997999999999</v>
      </c>
    </row>
    <row r="648" spans="2:5">
      <c r="B648" s="39">
        <v>40114</v>
      </c>
      <c r="C648">
        <v>26.82</v>
      </c>
      <c r="D648">
        <v>28.68</v>
      </c>
      <c r="E648">
        <v>55.939999</v>
      </c>
    </row>
    <row r="649" spans="2:5">
      <c r="B649" s="39">
        <v>40115</v>
      </c>
      <c r="C649">
        <v>27.540001</v>
      </c>
      <c r="D649">
        <v>28.93</v>
      </c>
      <c r="E649">
        <v>57.43</v>
      </c>
    </row>
    <row r="650" spans="2:5">
      <c r="B650" s="39">
        <v>40116</v>
      </c>
      <c r="C650">
        <v>26.82</v>
      </c>
      <c r="D650">
        <v>28.389999</v>
      </c>
      <c r="E650">
        <v>55.25</v>
      </c>
    </row>
    <row r="651" spans="2:5">
      <c r="B651" s="39">
        <v>40119</v>
      </c>
      <c r="C651">
        <v>27.08</v>
      </c>
      <c r="D651">
        <v>28.34</v>
      </c>
      <c r="E651">
        <v>55.599997999999999</v>
      </c>
    </row>
    <row r="652" spans="2:5">
      <c r="B652" s="39">
        <v>40120</v>
      </c>
      <c r="C652">
        <v>27.1</v>
      </c>
      <c r="D652">
        <v>28.280000999999999</v>
      </c>
      <c r="E652">
        <v>56.32</v>
      </c>
    </row>
    <row r="653" spans="2:5">
      <c r="B653" s="39">
        <v>40121</v>
      </c>
      <c r="C653">
        <v>27.110001</v>
      </c>
      <c r="D653">
        <v>28.469999000000001</v>
      </c>
      <c r="E653">
        <v>56.27</v>
      </c>
    </row>
    <row r="654" spans="2:5">
      <c r="B654" s="39">
        <v>40122</v>
      </c>
      <c r="C654">
        <v>27.85</v>
      </c>
      <c r="D654">
        <v>28.950001</v>
      </c>
      <c r="E654">
        <v>57.23</v>
      </c>
    </row>
    <row r="655" spans="2:5">
      <c r="B655" s="39">
        <v>40123</v>
      </c>
      <c r="C655">
        <v>28.1</v>
      </c>
      <c r="D655">
        <v>28.92</v>
      </c>
      <c r="E655">
        <v>57.080002</v>
      </c>
    </row>
    <row r="656" spans="2:5">
      <c r="B656" s="39">
        <v>40126</v>
      </c>
      <c r="C656">
        <v>28.709999</v>
      </c>
      <c r="D656">
        <v>29.440000999999999</v>
      </c>
      <c r="E656">
        <v>58.169998</v>
      </c>
    </row>
    <row r="657" spans="2:5">
      <c r="B657" s="39">
        <v>40127</v>
      </c>
      <c r="C657">
        <v>28.809999000000001</v>
      </c>
      <c r="D657">
        <v>29.58</v>
      </c>
      <c r="E657">
        <v>58.209999000000003</v>
      </c>
    </row>
    <row r="658" spans="2:5">
      <c r="B658" s="39">
        <v>40128</v>
      </c>
      <c r="C658">
        <v>28.84</v>
      </c>
      <c r="D658">
        <v>29.51</v>
      </c>
      <c r="E658">
        <v>58.189999</v>
      </c>
    </row>
    <row r="659" spans="2:5">
      <c r="B659" s="39">
        <v>40129</v>
      </c>
      <c r="C659">
        <v>28.52</v>
      </c>
      <c r="D659">
        <v>29.1</v>
      </c>
      <c r="E659">
        <v>56.91</v>
      </c>
    </row>
    <row r="660" spans="2:5">
      <c r="B660" s="39">
        <v>40130</v>
      </c>
      <c r="C660">
        <v>29.02</v>
      </c>
      <c r="D660">
        <v>29.360001</v>
      </c>
      <c r="E660">
        <v>57.27</v>
      </c>
    </row>
    <row r="661" spans="2:5">
      <c r="B661" s="39">
        <v>40133</v>
      </c>
      <c r="C661">
        <v>29.49</v>
      </c>
      <c r="D661">
        <v>29.77</v>
      </c>
      <c r="E661">
        <v>58.77</v>
      </c>
    </row>
    <row r="662" spans="2:5">
      <c r="B662" s="39">
        <v>40134</v>
      </c>
      <c r="C662">
        <v>29.25</v>
      </c>
      <c r="D662">
        <v>29.610001</v>
      </c>
      <c r="E662">
        <v>58.669998</v>
      </c>
    </row>
    <row r="663" spans="2:5">
      <c r="B663" s="39">
        <v>40135</v>
      </c>
      <c r="C663">
        <v>29.17</v>
      </c>
      <c r="D663">
        <v>29.48</v>
      </c>
      <c r="E663">
        <v>58.439999</v>
      </c>
    </row>
    <row r="664" spans="2:5">
      <c r="B664" s="39">
        <v>40136</v>
      </c>
      <c r="C664">
        <v>28.84</v>
      </c>
      <c r="D664">
        <v>29.120000999999998</v>
      </c>
      <c r="E664">
        <v>57.130001</v>
      </c>
    </row>
    <row r="665" spans="2:5">
      <c r="B665" s="39">
        <v>40137</v>
      </c>
      <c r="C665">
        <v>28.690000999999999</v>
      </c>
      <c r="D665">
        <v>29.25</v>
      </c>
      <c r="E665">
        <v>56.599997999999999</v>
      </c>
    </row>
    <row r="666" spans="2:5">
      <c r="B666" s="39">
        <v>40140</v>
      </c>
      <c r="C666">
        <v>28.940000999999999</v>
      </c>
      <c r="D666">
        <v>29.620000999999998</v>
      </c>
      <c r="E666">
        <v>57.330002</v>
      </c>
    </row>
    <row r="667" spans="2:5">
      <c r="B667" s="39">
        <v>40141</v>
      </c>
      <c r="C667">
        <v>28.91</v>
      </c>
      <c r="D667">
        <v>29.68</v>
      </c>
      <c r="E667">
        <v>57.66</v>
      </c>
    </row>
    <row r="668" spans="2:5">
      <c r="B668" s="39">
        <v>40142</v>
      </c>
      <c r="C668">
        <v>29.190000999999999</v>
      </c>
      <c r="D668">
        <v>30.02</v>
      </c>
      <c r="E668">
        <v>58.110000999999997</v>
      </c>
    </row>
    <row r="669" spans="2:5">
      <c r="B669" s="39">
        <v>40144</v>
      </c>
      <c r="C669">
        <v>28.620000999999998</v>
      </c>
      <c r="D669">
        <v>29.51</v>
      </c>
      <c r="E669">
        <v>57.02</v>
      </c>
    </row>
    <row r="670" spans="2:5">
      <c r="B670" s="39">
        <v>40147</v>
      </c>
      <c r="C670">
        <v>28.620000999999998</v>
      </c>
      <c r="D670">
        <v>29.76</v>
      </c>
      <c r="E670">
        <v>56.82</v>
      </c>
    </row>
    <row r="671" spans="2:5">
      <c r="B671" s="39">
        <v>40148</v>
      </c>
      <c r="C671">
        <v>29.07</v>
      </c>
      <c r="D671">
        <v>30.32</v>
      </c>
      <c r="E671">
        <v>57.57</v>
      </c>
    </row>
    <row r="672" spans="2:5">
      <c r="B672" s="39">
        <v>40149</v>
      </c>
      <c r="C672">
        <v>29.16</v>
      </c>
      <c r="D672">
        <v>30.73</v>
      </c>
      <c r="E672">
        <v>57.23</v>
      </c>
    </row>
    <row r="673" spans="2:5">
      <c r="B673" s="39">
        <v>40150</v>
      </c>
      <c r="C673">
        <v>28.959999</v>
      </c>
      <c r="D673">
        <v>30.83</v>
      </c>
      <c r="E673">
        <v>56.310001</v>
      </c>
    </row>
    <row r="674" spans="2:5">
      <c r="B674" s="39">
        <v>40151</v>
      </c>
      <c r="C674">
        <v>29.15</v>
      </c>
      <c r="D674">
        <v>30.639999</v>
      </c>
      <c r="E674">
        <v>55.900002000000001</v>
      </c>
    </row>
    <row r="675" spans="2:5">
      <c r="B675" s="39">
        <v>40154</v>
      </c>
      <c r="C675">
        <v>29.24</v>
      </c>
      <c r="D675">
        <v>30.91</v>
      </c>
      <c r="E675">
        <v>55.77</v>
      </c>
    </row>
    <row r="676" spans="2:5">
      <c r="B676" s="39">
        <v>40155</v>
      </c>
      <c r="C676">
        <v>29.02</v>
      </c>
      <c r="D676">
        <v>30.780000999999999</v>
      </c>
      <c r="E676">
        <v>54.82</v>
      </c>
    </row>
    <row r="677" spans="2:5">
      <c r="B677" s="39">
        <v>40156</v>
      </c>
      <c r="C677">
        <v>29.02</v>
      </c>
      <c r="D677">
        <v>30.889999</v>
      </c>
      <c r="E677">
        <v>54.82</v>
      </c>
    </row>
    <row r="678" spans="2:5">
      <c r="B678" s="39">
        <v>40157</v>
      </c>
      <c r="C678">
        <v>29.469999000000001</v>
      </c>
      <c r="D678">
        <v>31.280000999999999</v>
      </c>
      <c r="E678">
        <v>55.5</v>
      </c>
    </row>
    <row r="679" spans="2:5">
      <c r="B679" s="39">
        <v>40158</v>
      </c>
      <c r="C679">
        <v>29.76</v>
      </c>
      <c r="D679">
        <v>31.82</v>
      </c>
      <c r="E679">
        <v>55.529998999999997</v>
      </c>
    </row>
    <row r="680" spans="2:5">
      <c r="B680" s="39">
        <v>40161</v>
      </c>
      <c r="C680">
        <v>29.99</v>
      </c>
      <c r="D680">
        <v>31.969999000000001</v>
      </c>
      <c r="E680">
        <v>56.099997999999999</v>
      </c>
    </row>
    <row r="681" spans="2:5">
      <c r="B681" s="39">
        <v>40162</v>
      </c>
      <c r="C681">
        <v>29.950001</v>
      </c>
      <c r="D681">
        <v>31.77</v>
      </c>
      <c r="E681">
        <v>56.279998999999997</v>
      </c>
    </row>
    <row r="682" spans="2:5">
      <c r="B682" s="39">
        <v>40163</v>
      </c>
      <c r="C682">
        <v>29.98</v>
      </c>
      <c r="D682">
        <v>31.629999000000002</v>
      </c>
      <c r="E682">
        <v>56.639999000000003</v>
      </c>
    </row>
    <row r="683" spans="2:5">
      <c r="B683" s="39">
        <v>40164</v>
      </c>
      <c r="C683">
        <v>29.620000999999998</v>
      </c>
      <c r="D683">
        <v>31.450001</v>
      </c>
      <c r="E683">
        <v>56.16</v>
      </c>
    </row>
    <row r="684" spans="2:5">
      <c r="B684" s="39">
        <v>40165</v>
      </c>
      <c r="C684">
        <v>29.610001</v>
      </c>
      <c r="D684">
        <v>31.35</v>
      </c>
      <c r="E684">
        <v>56.150002000000001</v>
      </c>
    </row>
    <row r="685" spans="2:5">
      <c r="B685" s="39">
        <v>40168</v>
      </c>
      <c r="C685">
        <v>29.99</v>
      </c>
      <c r="D685">
        <v>31.440000999999999</v>
      </c>
      <c r="E685">
        <v>56.82</v>
      </c>
    </row>
    <row r="686" spans="2:5">
      <c r="B686" s="39">
        <v>40169</v>
      </c>
      <c r="C686">
        <v>29.969999000000001</v>
      </c>
      <c r="D686">
        <v>31.18</v>
      </c>
      <c r="E686">
        <v>57.09</v>
      </c>
    </row>
    <row r="687" spans="2:5">
      <c r="B687" s="39">
        <v>40170</v>
      </c>
      <c r="C687">
        <v>30.16</v>
      </c>
      <c r="D687">
        <v>31.25</v>
      </c>
      <c r="E687">
        <v>57.540000999999997</v>
      </c>
    </row>
    <row r="688" spans="2:5">
      <c r="B688" s="39">
        <v>40171</v>
      </c>
      <c r="C688">
        <v>30.18</v>
      </c>
      <c r="D688">
        <v>31.48</v>
      </c>
      <c r="E688">
        <v>57.810001</v>
      </c>
    </row>
    <row r="689" spans="2:5">
      <c r="B689" s="39">
        <v>40175</v>
      </c>
      <c r="C689">
        <v>30.16</v>
      </c>
      <c r="D689">
        <v>31.5</v>
      </c>
      <c r="E689">
        <v>57.91</v>
      </c>
    </row>
    <row r="690" spans="2:5">
      <c r="B690" s="39">
        <v>40176</v>
      </c>
      <c r="C690">
        <v>30.26</v>
      </c>
      <c r="D690">
        <v>31.48</v>
      </c>
      <c r="E690">
        <v>57.529998999999997</v>
      </c>
    </row>
    <row r="691" spans="2:5">
      <c r="B691" s="39">
        <v>40177</v>
      </c>
      <c r="C691">
        <v>30.049999</v>
      </c>
      <c r="D691">
        <v>31.469999000000001</v>
      </c>
      <c r="E691">
        <v>57.470001000000003</v>
      </c>
    </row>
    <row r="692" spans="2:5">
      <c r="B692" s="39">
        <v>40178</v>
      </c>
      <c r="C692">
        <v>29.77</v>
      </c>
      <c r="D692">
        <v>31.02</v>
      </c>
      <c r="E692">
        <v>57.009998000000003</v>
      </c>
    </row>
    <row r="693" spans="2:5">
      <c r="B693" s="39">
        <v>40182</v>
      </c>
      <c r="C693">
        <v>30</v>
      </c>
      <c r="D693">
        <v>31.08</v>
      </c>
      <c r="E693">
        <v>58.810001</v>
      </c>
    </row>
    <row r="694" spans="2:5">
      <c r="B694" s="39">
        <v>40183</v>
      </c>
      <c r="C694">
        <v>30.110001</v>
      </c>
      <c r="D694">
        <v>30.709999</v>
      </c>
      <c r="E694">
        <v>59.290000999999997</v>
      </c>
    </row>
    <row r="695" spans="2:5">
      <c r="B695" s="39">
        <v>40184</v>
      </c>
      <c r="C695">
        <v>30.15</v>
      </c>
      <c r="D695">
        <v>30.889999</v>
      </c>
      <c r="E695">
        <v>60</v>
      </c>
    </row>
    <row r="696" spans="2:5">
      <c r="B696" s="39">
        <v>40185</v>
      </c>
      <c r="C696">
        <v>30.4</v>
      </c>
      <c r="D696">
        <v>30.75</v>
      </c>
      <c r="E696">
        <v>59.91</v>
      </c>
    </row>
    <row r="697" spans="2:5">
      <c r="B697" s="39">
        <v>40186</v>
      </c>
      <c r="C697">
        <v>30.389999</v>
      </c>
      <c r="D697">
        <v>30.719999000000001</v>
      </c>
      <c r="E697">
        <v>60.299999</v>
      </c>
    </row>
    <row r="698" spans="2:5">
      <c r="B698" s="39">
        <v>40189</v>
      </c>
      <c r="C698">
        <v>30.33</v>
      </c>
      <c r="D698">
        <v>31.040001</v>
      </c>
      <c r="E698">
        <v>60.220001000000003</v>
      </c>
    </row>
    <row r="699" spans="2:5">
      <c r="B699" s="39">
        <v>40190</v>
      </c>
      <c r="C699">
        <v>29.940000999999999</v>
      </c>
      <c r="D699">
        <v>30.91</v>
      </c>
      <c r="E699">
        <v>59.349997999999999</v>
      </c>
    </row>
    <row r="700" spans="2:5">
      <c r="B700" s="39">
        <v>40191</v>
      </c>
      <c r="C700">
        <v>30.280000999999999</v>
      </c>
      <c r="D700">
        <v>31.25</v>
      </c>
      <c r="E700">
        <v>59.57</v>
      </c>
    </row>
    <row r="701" spans="2:5">
      <c r="B701" s="39">
        <v>40192</v>
      </c>
      <c r="C701">
        <v>30.280000999999999</v>
      </c>
      <c r="D701">
        <v>31.110001</v>
      </c>
      <c r="E701">
        <v>59.740001999999997</v>
      </c>
    </row>
    <row r="702" spans="2:5">
      <c r="B702" s="39">
        <v>40193</v>
      </c>
      <c r="C702">
        <v>29.98</v>
      </c>
      <c r="D702">
        <v>30.91</v>
      </c>
      <c r="E702">
        <v>59.259998000000003</v>
      </c>
    </row>
    <row r="703" spans="2:5">
      <c r="B703" s="39">
        <v>40197</v>
      </c>
      <c r="C703">
        <v>30.379999000000002</v>
      </c>
      <c r="D703">
        <v>31.27</v>
      </c>
      <c r="E703">
        <v>59.799999</v>
      </c>
    </row>
    <row r="704" spans="2:5">
      <c r="B704" s="39">
        <v>40198</v>
      </c>
      <c r="C704">
        <v>29.969999000000001</v>
      </c>
      <c r="D704">
        <v>30.940000999999999</v>
      </c>
      <c r="E704">
        <v>58.869999</v>
      </c>
    </row>
    <row r="705" spans="2:5">
      <c r="B705" s="39">
        <v>40199</v>
      </c>
      <c r="C705">
        <v>29.59</v>
      </c>
      <c r="D705">
        <v>30.49</v>
      </c>
      <c r="E705">
        <v>57.669998</v>
      </c>
    </row>
    <row r="706" spans="2:5">
      <c r="B706" s="39">
        <v>40200</v>
      </c>
      <c r="C706">
        <v>29.02</v>
      </c>
      <c r="D706">
        <v>29.82</v>
      </c>
      <c r="E706">
        <v>56.299999</v>
      </c>
    </row>
    <row r="707" spans="2:5">
      <c r="B707" s="39">
        <v>40203</v>
      </c>
      <c r="C707">
        <v>29.17</v>
      </c>
      <c r="D707">
        <v>30.02</v>
      </c>
      <c r="E707">
        <v>56.669998</v>
      </c>
    </row>
    <row r="708" spans="2:5">
      <c r="B708" s="39">
        <v>40204</v>
      </c>
      <c r="C708">
        <v>29.209999</v>
      </c>
      <c r="D708">
        <v>30.139999</v>
      </c>
      <c r="E708">
        <v>56.310001</v>
      </c>
    </row>
    <row r="709" spans="2:5">
      <c r="B709" s="39">
        <v>40205</v>
      </c>
      <c r="C709">
        <v>29.26</v>
      </c>
      <c r="D709">
        <v>29.940000999999999</v>
      </c>
      <c r="E709">
        <v>56.09</v>
      </c>
    </row>
    <row r="710" spans="2:5">
      <c r="B710" s="39">
        <v>40206</v>
      </c>
      <c r="C710">
        <v>29.09</v>
      </c>
      <c r="D710">
        <v>29.709999</v>
      </c>
      <c r="E710">
        <v>55.5</v>
      </c>
    </row>
    <row r="711" spans="2:5">
      <c r="B711" s="39">
        <v>40207</v>
      </c>
      <c r="C711">
        <v>28.91</v>
      </c>
      <c r="D711">
        <v>29.530000999999999</v>
      </c>
      <c r="E711">
        <v>54.5</v>
      </c>
    </row>
    <row r="712" spans="2:5">
      <c r="B712" s="39">
        <v>40210</v>
      </c>
      <c r="C712">
        <v>29.280000999999999</v>
      </c>
      <c r="D712">
        <v>29.719999000000001</v>
      </c>
      <c r="E712">
        <v>56.299999</v>
      </c>
    </row>
    <row r="713" spans="2:5">
      <c r="B713" s="39">
        <v>40211</v>
      </c>
      <c r="C713">
        <v>29.690000999999999</v>
      </c>
      <c r="D713">
        <v>29.959999</v>
      </c>
      <c r="E713">
        <v>57.040000999999997</v>
      </c>
    </row>
    <row r="714" spans="2:5">
      <c r="B714" s="39">
        <v>40212</v>
      </c>
      <c r="C714">
        <v>29.709999</v>
      </c>
      <c r="D714">
        <v>29.75</v>
      </c>
      <c r="E714">
        <v>56.549999</v>
      </c>
    </row>
    <row r="715" spans="2:5">
      <c r="B715" s="39">
        <v>40213</v>
      </c>
      <c r="C715">
        <v>28.85</v>
      </c>
      <c r="D715">
        <v>28.969999000000001</v>
      </c>
      <c r="E715">
        <v>54.23</v>
      </c>
    </row>
    <row r="716" spans="2:5">
      <c r="B716" s="39">
        <v>40214</v>
      </c>
      <c r="C716">
        <v>28.77</v>
      </c>
      <c r="D716">
        <v>28.92</v>
      </c>
      <c r="E716">
        <v>54.240001999999997</v>
      </c>
    </row>
    <row r="717" spans="2:5">
      <c r="B717" s="39">
        <v>40217</v>
      </c>
      <c r="C717">
        <v>28.59</v>
      </c>
      <c r="D717">
        <v>28.59</v>
      </c>
      <c r="E717">
        <v>53.740001999999997</v>
      </c>
    </row>
    <row r="718" spans="2:5">
      <c r="B718" s="39">
        <v>40218</v>
      </c>
      <c r="C718">
        <v>29.030000999999999</v>
      </c>
      <c r="D718">
        <v>28.879999000000002</v>
      </c>
      <c r="E718">
        <v>54.869999</v>
      </c>
    </row>
    <row r="719" spans="2:5">
      <c r="B719" s="39">
        <v>40219</v>
      </c>
      <c r="C719">
        <v>28.91</v>
      </c>
      <c r="D719">
        <v>28.75</v>
      </c>
      <c r="E719">
        <v>54.639999000000003</v>
      </c>
    </row>
    <row r="720" spans="2:5">
      <c r="B720" s="39">
        <v>40220</v>
      </c>
      <c r="C720">
        <v>29.25</v>
      </c>
      <c r="D720">
        <v>28.92</v>
      </c>
      <c r="E720">
        <v>55.57</v>
      </c>
    </row>
    <row r="721" spans="2:5">
      <c r="B721" s="39">
        <v>40221</v>
      </c>
      <c r="C721">
        <v>29.25</v>
      </c>
      <c r="D721">
        <v>28.809999000000001</v>
      </c>
      <c r="E721">
        <v>55.59</v>
      </c>
    </row>
    <row r="722" spans="2:5">
      <c r="B722" s="39">
        <v>40225</v>
      </c>
      <c r="C722">
        <v>29.719999000000001</v>
      </c>
      <c r="D722">
        <v>29.309999000000001</v>
      </c>
      <c r="E722">
        <v>56.900002000000001</v>
      </c>
    </row>
    <row r="723" spans="2:5">
      <c r="B723" s="39">
        <v>40226</v>
      </c>
      <c r="C723">
        <v>29.959999</v>
      </c>
      <c r="D723">
        <v>29.190000999999999</v>
      </c>
      <c r="E723">
        <v>56.82</v>
      </c>
    </row>
    <row r="724" spans="2:5">
      <c r="B724" s="39">
        <v>40227</v>
      </c>
      <c r="C724">
        <v>30.15</v>
      </c>
      <c r="D724">
        <v>29.35</v>
      </c>
      <c r="E724">
        <v>57.139999000000003</v>
      </c>
    </row>
    <row r="725" spans="2:5">
      <c r="B725" s="39">
        <v>40228</v>
      </c>
      <c r="C725">
        <v>30.219999000000001</v>
      </c>
      <c r="D725">
        <v>29.76</v>
      </c>
      <c r="E725">
        <v>57.360000999999997</v>
      </c>
    </row>
    <row r="726" spans="2:5">
      <c r="B726" s="39">
        <v>40231</v>
      </c>
      <c r="C726">
        <v>30.209999</v>
      </c>
      <c r="D726">
        <v>29.6</v>
      </c>
      <c r="E726">
        <v>56.57</v>
      </c>
    </row>
    <row r="727" spans="2:5">
      <c r="B727" s="39">
        <v>40232</v>
      </c>
      <c r="C727">
        <v>30.030000999999999</v>
      </c>
      <c r="D727">
        <v>29.4</v>
      </c>
      <c r="E727">
        <v>55.630001</v>
      </c>
    </row>
    <row r="728" spans="2:5">
      <c r="B728" s="39">
        <v>40233</v>
      </c>
      <c r="C728">
        <v>30.42</v>
      </c>
      <c r="D728">
        <v>29.43</v>
      </c>
      <c r="E728">
        <v>55.98</v>
      </c>
    </row>
    <row r="729" spans="2:5">
      <c r="B729" s="39">
        <v>40234</v>
      </c>
      <c r="C729">
        <v>30.469999000000001</v>
      </c>
      <c r="D729">
        <v>29.370000999999998</v>
      </c>
      <c r="E729">
        <v>56.009998000000003</v>
      </c>
    </row>
    <row r="730" spans="2:5">
      <c r="B730" s="39">
        <v>40235</v>
      </c>
      <c r="C730">
        <v>30.52</v>
      </c>
      <c r="D730">
        <v>29.139999</v>
      </c>
      <c r="E730">
        <v>56.139999000000003</v>
      </c>
    </row>
    <row r="731" spans="2:5">
      <c r="B731" s="39">
        <v>40238</v>
      </c>
      <c r="C731">
        <v>31</v>
      </c>
      <c r="D731">
        <v>29.559999000000001</v>
      </c>
      <c r="E731">
        <v>56.66</v>
      </c>
    </row>
    <row r="732" spans="2:5">
      <c r="B732" s="39">
        <v>40239</v>
      </c>
      <c r="C732">
        <v>30.84</v>
      </c>
      <c r="D732">
        <v>29.65</v>
      </c>
      <c r="E732">
        <v>57.130001</v>
      </c>
    </row>
    <row r="733" spans="2:5">
      <c r="B733" s="39">
        <v>40240</v>
      </c>
      <c r="C733">
        <v>30.93</v>
      </c>
      <c r="D733">
        <v>29.6</v>
      </c>
      <c r="E733">
        <v>57.380001</v>
      </c>
    </row>
    <row r="734" spans="2:5">
      <c r="B734" s="39">
        <v>40241</v>
      </c>
      <c r="C734">
        <v>31.209999</v>
      </c>
      <c r="D734">
        <v>29.66</v>
      </c>
      <c r="E734">
        <v>57.080002</v>
      </c>
    </row>
    <row r="735" spans="2:5">
      <c r="B735" s="39">
        <v>40242</v>
      </c>
      <c r="C735">
        <v>31.790001</v>
      </c>
      <c r="D735">
        <v>29.959999</v>
      </c>
      <c r="E735">
        <v>58.150002000000001</v>
      </c>
    </row>
    <row r="736" spans="2:5">
      <c r="B736" s="39">
        <v>40245</v>
      </c>
      <c r="C736">
        <v>31.870000999999998</v>
      </c>
      <c r="D736">
        <v>29.959999</v>
      </c>
      <c r="E736">
        <v>58.060001</v>
      </c>
    </row>
    <row r="737" spans="2:5">
      <c r="B737" s="39">
        <v>40246</v>
      </c>
      <c r="C737">
        <v>31.82</v>
      </c>
      <c r="D737">
        <v>29.92</v>
      </c>
      <c r="E737">
        <v>58.060001</v>
      </c>
    </row>
    <row r="738" spans="2:5">
      <c r="B738" s="39">
        <v>40247</v>
      </c>
      <c r="C738">
        <v>31.889999</v>
      </c>
      <c r="D738">
        <v>29.93</v>
      </c>
      <c r="E738">
        <v>58.57</v>
      </c>
    </row>
    <row r="739" spans="2:5">
      <c r="B739" s="39">
        <v>40248</v>
      </c>
      <c r="C739">
        <v>32.119999</v>
      </c>
      <c r="D739">
        <v>30.030000999999999</v>
      </c>
      <c r="E739">
        <v>58.470001000000003</v>
      </c>
    </row>
    <row r="740" spans="2:5">
      <c r="B740" s="39">
        <v>40249</v>
      </c>
      <c r="C740">
        <v>32.209999000000003</v>
      </c>
      <c r="D740">
        <v>29.84</v>
      </c>
      <c r="E740">
        <v>58.5</v>
      </c>
    </row>
    <row r="741" spans="2:5">
      <c r="B741" s="39">
        <v>40252</v>
      </c>
      <c r="C741">
        <v>32.169998</v>
      </c>
      <c r="D741">
        <v>29.950001</v>
      </c>
      <c r="E741">
        <v>57.900002000000001</v>
      </c>
    </row>
    <row r="742" spans="2:5">
      <c r="B742" s="39">
        <v>40253</v>
      </c>
      <c r="C742">
        <v>32.409999999999997</v>
      </c>
      <c r="D742">
        <v>30.299999</v>
      </c>
      <c r="E742">
        <v>58.419998</v>
      </c>
    </row>
    <row r="743" spans="2:5">
      <c r="B743" s="39">
        <v>40254</v>
      </c>
      <c r="C743">
        <v>32.57</v>
      </c>
      <c r="D743">
        <v>30.4</v>
      </c>
      <c r="E743">
        <v>59.060001</v>
      </c>
    </row>
    <row r="744" spans="2:5">
      <c r="B744" s="39">
        <v>40255</v>
      </c>
      <c r="C744">
        <v>32.560001</v>
      </c>
      <c r="D744">
        <v>30.26</v>
      </c>
      <c r="E744">
        <v>58.18</v>
      </c>
    </row>
    <row r="745" spans="2:5">
      <c r="B745" s="39">
        <v>40256</v>
      </c>
      <c r="C745">
        <v>32.400002000000001</v>
      </c>
      <c r="D745">
        <v>29.959999</v>
      </c>
      <c r="E745">
        <v>57.279998999999997</v>
      </c>
    </row>
    <row r="746" spans="2:5">
      <c r="B746" s="39">
        <v>40259</v>
      </c>
      <c r="C746">
        <v>32.740001999999997</v>
      </c>
      <c r="D746">
        <v>29.76</v>
      </c>
      <c r="E746">
        <v>57.130001</v>
      </c>
    </row>
    <row r="747" spans="2:5">
      <c r="B747" s="39">
        <v>40260</v>
      </c>
      <c r="C747">
        <v>32.869999</v>
      </c>
      <c r="D747">
        <v>29.879999000000002</v>
      </c>
      <c r="E747">
        <v>57.349997999999999</v>
      </c>
    </row>
    <row r="748" spans="2:5">
      <c r="B748" s="39">
        <v>40261</v>
      </c>
      <c r="C748">
        <v>32.740001999999997</v>
      </c>
      <c r="D748">
        <v>29.57</v>
      </c>
      <c r="E748">
        <v>57.02</v>
      </c>
    </row>
    <row r="749" spans="2:5">
      <c r="B749" s="39">
        <v>40262</v>
      </c>
      <c r="C749">
        <v>32.93</v>
      </c>
      <c r="D749">
        <v>29.379999000000002</v>
      </c>
      <c r="E749">
        <v>56.060001</v>
      </c>
    </row>
    <row r="750" spans="2:5">
      <c r="B750" s="39">
        <v>40263</v>
      </c>
      <c r="C750">
        <v>33.060001</v>
      </c>
      <c r="D750">
        <v>29.450001</v>
      </c>
      <c r="E750">
        <v>56.080002</v>
      </c>
    </row>
    <row r="751" spans="2:5">
      <c r="B751" s="39">
        <v>40266</v>
      </c>
      <c r="C751">
        <v>33.110000999999997</v>
      </c>
      <c r="D751">
        <v>29.809999000000001</v>
      </c>
      <c r="E751">
        <v>57.169998</v>
      </c>
    </row>
    <row r="752" spans="2:5">
      <c r="B752" s="39">
        <v>40267</v>
      </c>
      <c r="C752">
        <v>33.080002</v>
      </c>
      <c r="D752">
        <v>29.73</v>
      </c>
      <c r="E752">
        <v>57.259998000000003</v>
      </c>
    </row>
    <row r="753" spans="2:5">
      <c r="B753" s="39">
        <v>40268</v>
      </c>
      <c r="C753">
        <v>32.840000000000003</v>
      </c>
      <c r="D753">
        <v>29.66</v>
      </c>
      <c r="E753">
        <v>57.52</v>
      </c>
    </row>
    <row r="754" spans="2:5">
      <c r="B754" s="39">
        <v>40269</v>
      </c>
      <c r="C754">
        <v>33.07</v>
      </c>
      <c r="D754">
        <v>30.07</v>
      </c>
      <c r="E754">
        <v>58.540000999999997</v>
      </c>
    </row>
    <row r="755" spans="2:5">
      <c r="B755" s="39">
        <v>40273</v>
      </c>
      <c r="C755">
        <v>33.470001000000003</v>
      </c>
      <c r="D755">
        <v>30.25</v>
      </c>
      <c r="E755">
        <v>59.580002</v>
      </c>
    </row>
    <row r="756" spans="2:5">
      <c r="B756" s="39">
        <v>40274</v>
      </c>
      <c r="C756">
        <v>33.520000000000003</v>
      </c>
      <c r="D756">
        <v>30.5</v>
      </c>
      <c r="E756">
        <v>59.580002</v>
      </c>
    </row>
    <row r="757" spans="2:5">
      <c r="B757" s="39">
        <v>40275</v>
      </c>
      <c r="C757">
        <v>33.400002000000001</v>
      </c>
      <c r="D757">
        <v>30.200001</v>
      </c>
      <c r="E757">
        <v>58.990001999999997</v>
      </c>
    </row>
    <row r="758" spans="2:5">
      <c r="B758" s="39">
        <v>40276</v>
      </c>
      <c r="C758">
        <v>33.720001000000003</v>
      </c>
      <c r="D758">
        <v>30.02</v>
      </c>
      <c r="E758">
        <v>59.200001</v>
      </c>
    </row>
    <row r="759" spans="2:5">
      <c r="B759" s="39">
        <v>40277</v>
      </c>
      <c r="C759">
        <v>33.970001000000003</v>
      </c>
      <c r="D759">
        <v>30.24</v>
      </c>
      <c r="E759">
        <v>59.830002</v>
      </c>
    </row>
    <row r="760" spans="2:5">
      <c r="B760" s="39">
        <v>40280</v>
      </c>
      <c r="C760">
        <v>33.970001000000003</v>
      </c>
      <c r="D760">
        <v>30.32</v>
      </c>
      <c r="E760">
        <v>59.970001000000003</v>
      </c>
    </row>
    <row r="761" spans="2:5">
      <c r="B761" s="39">
        <v>40281</v>
      </c>
      <c r="C761">
        <v>34.150002000000001</v>
      </c>
      <c r="D761">
        <v>30.16</v>
      </c>
      <c r="E761">
        <v>59.759998000000003</v>
      </c>
    </row>
    <row r="762" spans="2:5">
      <c r="B762" s="39">
        <v>40282</v>
      </c>
      <c r="C762">
        <v>34.68</v>
      </c>
      <c r="D762">
        <v>30.190000999999999</v>
      </c>
      <c r="E762">
        <v>60.330002</v>
      </c>
    </row>
    <row r="763" spans="2:5">
      <c r="B763" s="39">
        <v>40283</v>
      </c>
      <c r="C763">
        <v>34.830002</v>
      </c>
      <c r="D763">
        <v>30.18</v>
      </c>
      <c r="E763">
        <v>60.32</v>
      </c>
    </row>
    <row r="764" spans="2:5">
      <c r="B764" s="39">
        <v>40284</v>
      </c>
      <c r="C764">
        <v>34.369999</v>
      </c>
      <c r="D764">
        <v>29.83</v>
      </c>
      <c r="E764">
        <v>59.299999</v>
      </c>
    </row>
    <row r="765" spans="2:5">
      <c r="B765" s="39">
        <v>40287</v>
      </c>
      <c r="C765">
        <v>34.43</v>
      </c>
      <c r="D765">
        <v>29.860001</v>
      </c>
      <c r="E765">
        <v>59.380001</v>
      </c>
    </row>
    <row r="766" spans="2:5">
      <c r="B766" s="39">
        <v>40288</v>
      </c>
      <c r="C766">
        <v>34.849997999999999</v>
      </c>
      <c r="D766">
        <v>30.24</v>
      </c>
      <c r="E766">
        <v>60.540000999999997</v>
      </c>
    </row>
    <row r="767" spans="2:5">
      <c r="B767" s="39">
        <v>40289</v>
      </c>
      <c r="C767">
        <v>35.009998000000003</v>
      </c>
      <c r="D767">
        <v>30.27</v>
      </c>
      <c r="E767">
        <v>60.48</v>
      </c>
    </row>
    <row r="768" spans="2:5">
      <c r="B768" s="39">
        <v>40290</v>
      </c>
      <c r="C768">
        <v>35.639999000000003</v>
      </c>
      <c r="D768">
        <v>30.370000999999998</v>
      </c>
      <c r="E768">
        <v>60.630001</v>
      </c>
    </row>
    <row r="769" spans="2:5">
      <c r="B769" s="39">
        <v>40291</v>
      </c>
      <c r="C769">
        <v>35.669998</v>
      </c>
      <c r="D769">
        <v>30.610001</v>
      </c>
      <c r="E769">
        <v>62.09</v>
      </c>
    </row>
    <row r="770" spans="2:5">
      <c r="B770" s="39">
        <v>40294</v>
      </c>
      <c r="C770">
        <v>35.950001</v>
      </c>
      <c r="D770">
        <v>30.5</v>
      </c>
      <c r="E770">
        <v>61.880001</v>
      </c>
    </row>
    <row r="771" spans="2:5">
      <c r="B771" s="39">
        <v>40295</v>
      </c>
      <c r="C771">
        <v>34.909999999999997</v>
      </c>
      <c r="D771">
        <v>29.98</v>
      </c>
      <c r="E771">
        <v>59.98</v>
      </c>
    </row>
    <row r="772" spans="2:5">
      <c r="B772" s="39">
        <v>40296</v>
      </c>
      <c r="C772">
        <v>34.790000999999997</v>
      </c>
      <c r="D772">
        <v>30.290001</v>
      </c>
      <c r="E772">
        <v>60.59</v>
      </c>
    </row>
    <row r="773" spans="2:5">
      <c r="B773" s="39">
        <v>40297</v>
      </c>
      <c r="C773">
        <v>35.560001</v>
      </c>
      <c r="D773">
        <v>30.32</v>
      </c>
      <c r="E773">
        <v>60.66</v>
      </c>
    </row>
    <row r="774" spans="2:5">
      <c r="B774" s="39">
        <v>40298</v>
      </c>
      <c r="C774">
        <v>34.82</v>
      </c>
      <c r="D774">
        <v>30.440000999999999</v>
      </c>
      <c r="E774">
        <v>59.91</v>
      </c>
    </row>
    <row r="775" spans="2:5">
      <c r="B775" s="39">
        <v>40301</v>
      </c>
      <c r="C775">
        <v>35.520000000000003</v>
      </c>
      <c r="D775">
        <v>30.83</v>
      </c>
      <c r="E775">
        <v>60.59</v>
      </c>
    </row>
    <row r="776" spans="2:5">
      <c r="B776" s="39">
        <v>40302</v>
      </c>
      <c r="C776">
        <v>34.479999999999997</v>
      </c>
      <c r="D776">
        <v>30.299999</v>
      </c>
      <c r="E776">
        <v>58.970001000000003</v>
      </c>
    </row>
    <row r="777" spans="2:5">
      <c r="B777" s="39">
        <v>40303</v>
      </c>
      <c r="C777">
        <v>33.990001999999997</v>
      </c>
      <c r="D777">
        <v>30.09</v>
      </c>
      <c r="E777">
        <v>58.040000999999997</v>
      </c>
    </row>
    <row r="778" spans="2:5">
      <c r="B778" s="39">
        <v>40304</v>
      </c>
      <c r="C778">
        <v>32.779998999999997</v>
      </c>
      <c r="D778">
        <v>29.26</v>
      </c>
      <c r="E778">
        <v>56.060001</v>
      </c>
    </row>
    <row r="779" spans="2:5">
      <c r="B779" s="39">
        <v>40305</v>
      </c>
      <c r="C779">
        <v>32.18</v>
      </c>
      <c r="D779">
        <v>29.1</v>
      </c>
      <c r="E779">
        <v>54.990001999999997</v>
      </c>
    </row>
    <row r="780" spans="2:5">
      <c r="B780" s="39">
        <v>40308</v>
      </c>
      <c r="C780">
        <v>33.860000999999997</v>
      </c>
      <c r="D780">
        <v>30</v>
      </c>
      <c r="E780">
        <v>57.34</v>
      </c>
    </row>
    <row r="781" spans="2:5">
      <c r="B781" s="39">
        <v>40309</v>
      </c>
      <c r="C781">
        <v>33.849997999999999</v>
      </c>
      <c r="D781">
        <v>30.059999000000001</v>
      </c>
      <c r="E781">
        <v>56.959999000000003</v>
      </c>
    </row>
    <row r="782" spans="2:5">
      <c r="B782" s="39">
        <v>40310</v>
      </c>
      <c r="C782">
        <v>34.340000000000003</v>
      </c>
      <c r="D782">
        <v>30.309999000000001</v>
      </c>
      <c r="E782">
        <v>57.75</v>
      </c>
    </row>
    <row r="783" spans="2:5">
      <c r="B783" s="39">
        <v>40311</v>
      </c>
      <c r="C783">
        <v>33.57</v>
      </c>
      <c r="D783">
        <v>30.18</v>
      </c>
      <c r="E783">
        <v>57.380001</v>
      </c>
    </row>
    <row r="784" spans="2:5">
      <c r="B784" s="39">
        <v>40312</v>
      </c>
      <c r="C784">
        <v>33.009998000000003</v>
      </c>
      <c r="D784">
        <v>29.93</v>
      </c>
      <c r="E784">
        <v>56.240001999999997</v>
      </c>
    </row>
    <row r="785" spans="2:5">
      <c r="B785" s="39">
        <v>40315</v>
      </c>
      <c r="C785">
        <v>33.259998000000003</v>
      </c>
      <c r="D785">
        <v>29.959999</v>
      </c>
      <c r="E785">
        <v>55.66</v>
      </c>
    </row>
    <row r="786" spans="2:5">
      <c r="B786" s="39">
        <v>40316</v>
      </c>
      <c r="C786">
        <v>32.639999000000003</v>
      </c>
      <c r="D786">
        <v>29.67</v>
      </c>
      <c r="E786">
        <v>55.23</v>
      </c>
    </row>
    <row r="787" spans="2:5">
      <c r="B787" s="39">
        <v>40317</v>
      </c>
      <c r="C787">
        <v>32.439999</v>
      </c>
      <c r="D787">
        <v>29.370000999999998</v>
      </c>
      <c r="E787">
        <v>54.599997999999999</v>
      </c>
    </row>
    <row r="788" spans="2:5">
      <c r="B788" s="39">
        <v>40318</v>
      </c>
      <c r="C788">
        <v>31.18</v>
      </c>
      <c r="D788">
        <v>28.49</v>
      </c>
      <c r="E788">
        <v>52.16</v>
      </c>
    </row>
    <row r="789" spans="2:5">
      <c r="B789" s="39">
        <v>40319</v>
      </c>
      <c r="C789">
        <v>31.73</v>
      </c>
      <c r="D789">
        <v>28.620000999999998</v>
      </c>
      <c r="E789">
        <v>53.07</v>
      </c>
    </row>
    <row r="790" spans="2:5">
      <c r="B790" s="39">
        <v>40322</v>
      </c>
      <c r="C790">
        <v>31.51</v>
      </c>
      <c r="D790">
        <v>28.35</v>
      </c>
      <c r="E790">
        <v>51.860000999999997</v>
      </c>
    </row>
    <row r="791" spans="2:5">
      <c r="B791" s="39">
        <v>40323</v>
      </c>
      <c r="C791">
        <v>31.83</v>
      </c>
      <c r="D791">
        <v>28.200001</v>
      </c>
      <c r="E791">
        <v>51.98</v>
      </c>
    </row>
    <row r="792" spans="2:5">
      <c r="B792" s="39">
        <v>40324</v>
      </c>
      <c r="C792">
        <v>31.73</v>
      </c>
      <c r="D792">
        <v>28.190000999999999</v>
      </c>
      <c r="E792">
        <v>51.869999</v>
      </c>
    </row>
    <row r="793" spans="2:5">
      <c r="B793" s="39">
        <v>40325</v>
      </c>
      <c r="C793">
        <v>32.869999</v>
      </c>
      <c r="D793">
        <v>28.73</v>
      </c>
      <c r="E793">
        <v>54.07</v>
      </c>
    </row>
    <row r="794" spans="2:5">
      <c r="B794" s="39">
        <v>40326</v>
      </c>
      <c r="C794">
        <v>32.369999</v>
      </c>
      <c r="D794">
        <v>28.76</v>
      </c>
      <c r="E794">
        <v>53.049999</v>
      </c>
    </row>
    <row r="795" spans="2:5">
      <c r="B795" s="39">
        <v>40330</v>
      </c>
      <c r="C795">
        <v>31.879999000000002</v>
      </c>
      <c r="D795">
        <v>28.09</v>
      </c>
      <c r="E795">
        <v>50.529998999999997</v>
      </c>
    </row>
    <row r="796" spans="2:5">
      <c r="B796" s="39">
        <v>40331</v>
      </c>
      <c r="C796">
        <v>32.68</v>
      </c>
      <c r="D796">
        <v>28.68</v>
      </c>
      <c r="E796">
        <v>52.720001000000003</v>
      </c>
    </row>
    <row r="797" spans="2:5">
      <c r="B797" s="39">
        <v>40332</v>
      </c>
      <c r="C797">
        <v>32.790000999999997</v>
      </c>
      <c r="D797">
        <v>28.98</v>
      </c>
      <c r="E797">
        <v>53.43</v>
      </c>
    </row>
    <row r="798" spans="2:5">
      <c r="B798" s="39">
        <v>40333</v>
      </c>
      <c r="C798">
        <v>31.52</v>
      </c>
      <c r="D798">
        <v>28.120000999999998</v>
      </c>
      <c r="E798">
        <v>51.549999</v>
      </c>
    </row>
    <row r="799" spans="2:5">
      <c r="B799" s="39">
        <v>40336</v>
      </c>
      <c r="C799">
        <v>30.92</v>
      </c>
      <c r="D799">
        <v>28.290001</v>
      </c>
      <c r="E799">
        <v>51.099997999999999</v>
      </c>
    </row>
    <row r="800" spans="2:5">
      <c r="B800" s="39">
        <v>40337</v>
      </c>
      <c r="C800">
        <v>31.18</v>
      </c>
      <c r="D800">
        <v>28.66</v>
      </c>
      <c r="E800">
        <v>51.950001</v>
      </c>
    </row>
    <row r="801" spans="2:5">
      <c r="B801" s="39">
        <v>40338</v>
      </c>
      <c r="C801">
        <v>31.219999000000001</v>
      </c>
      <c r="D801">
        <v>28.5</v>
      </c>
      <c r="E801">
        <v>51.41</v>
      </c>
    </row>
    <row r="802" spans="2:5">
      <c r="B802" s="39">
        <v>40339</v>
      </c>
      <c r="C802">
        <v>32.279998999999997</v>
      </c>
      <c r="D802">
        <v>29.200001</v>
      </c>
      <c r="E802">
        <v>53.990001999999997</v>
      </c>
    </row>
    <row r="803" spans="2:5">
      <c r="B803" s="39">
        <v>40340</v>
      </c>
      <c r="C803">
        <v>32.25</v>
      </c>
      <c r="D803">
        <v>29.219999000000001</v>
      </c>
      <c r="E803">
        <v>54.32</v>
      </c>
    </row>
    <row r="804" spans="2:5">
      <c r="B804" s="39">
        <v>40343</v>
      </c>
      <c r="C804">
        <v>32.340000000000003</v>
      </c>
      <c r="D804">
        <v>29.389999</v>
      </c>
      <c r="E804">
        <v>54.040000999999997</v>
      </c>
    </row>
    <row r="805" spans="2:5">
      <c r="B805" s="39">
        <v>40344</v>
      </c>
      <c r="C805">
        <v>33.110000999999997</v>
      </c>
      <c r="D805">
        <v>29.959999</v>
      </c>
      <c r="E805">
        <v>55.619999</v>
      </c>
    </row>
    <row r="806" spans="2:5">
      <c r="B806" s="39">
        <v>40345</v>
      </c>
      <c r="C806">
        <v>32.880001</v>
      </c>
      <c r="D806">
        <v>30.15</v>
      </c>
      <c r="E806">
        <v>55.580002</v>
      </c>
    </row>
    <row r="807" spans="2:5">
      <c r="B807" s="39">
        <v>40346</v>
      </c>
      <c r="C807">
        <v>32.68</v>
      </c>
      <c r="D807">
        <v>30.370000999999998</v>
      </c>
      <c r="E807">
        <v>55.52</v>
      </c>
    </row>
    <row r="808" spans="2:5">
      <c r="B808" s="39">
        <v>40347</v>
      </c>
      <c r="C808">
        <v>32.470001000000003</v>
      </c>
      <c r="D808">
        <v>30.08</v>
      </c>
      <c r="E808">
        <v>55.610000999999997</v>
      </c>
    </row>
    <row r="809" spans="2:5">
      <c r="B809" s="39">
        <v>40350</v>
      </c>
      <c r="C809">
        <v>32.209999000000003</v>
      </c>
      <c r="D809">
        <v>29.870000999999998</v>
      </c>
      <c r="E809">
        <v>55.490001999999997</v>
      </c>
    </row>
    <row r="810" spans="2:5">
      <c r="B810" s="39">
        <v>40351</v>
      </c>
      <c r="C810">
        <v>31.49</v>
      </c>
      <c r="D810">
        <v>29.129999000000002</v>
      </c>
      <c r="E810">
        <v>53.869999</v>
      </c>
    </row>
    <row r="811" spans="2:5">
      <c r="B811" s="39">
        <v>40352</v>
      </c>
      <c r="C811">
        <v>31.469999000000001</v>
      </c>
      <c r="D811">
        <v>28.870000999999998</v>
      </c>
      <c r="E811">
        <v>53.459999000000003</v>
      </c>
    </row>
    <row r="812" spans="2:5">
      <c r="B812" s="39">
        <v>40353</v>
      </c>
      <c r="C812">
        <v>30.719999000000001</v>
      </c>
      <c r="D812">
        <v>28.709999</v>
      </c>
      <c r="E812">
        <v>52.34</v>
      </c>
    </row>
    <row r="813" spans="2:5">
      <c r="B813" s="39">
        <v>40354</v>
      </c>
      <c r="C813">
        <v>30.809999000000001</v>
      </c>
      <c r="D813">
        <v>28.84</v>
      </c>
      <c r="E813">
        <v>52.490001999999997</v>
      </c>
    </row>
    <row r="814" spans="2:5">
      <c r="B814" s="39">
        <v>40357</v>
      </c>
      <c r="C814">
        <v>30.58</v>
      </c>
      <c r="D814">
        <v>29.030000999999999</v>
      </c>
      <c r="E814">
        <v>51.779998999999997</v>
      </c>
    </row>
    <row r="815" spans="2:5">
      <c r="B815" s="39">
        <v>40358</v>
      </c>
      <c r="C815">
        <v>29.49</v>
      </c>
      <c r="D815">
        <v>28.440000999999999</v>
      </c>
      <c r="E815">
        <v>50.07</v>
      </c>
    </row>
    <row r="816" spans="2:5">
      <c r="B816" s="39">
        <v>40359</v>
      </c>
      <c r="C816">
        <v>29.129999000000002</v>
      </c>
      <c r="D816">
        <v>28.26</v>
      </c>
      <c r="E816">
        <v>49.68</v>
      </c>
    </row>
    <row r="817" spans="2:5">
      <c r="B817" s="39">
        <v>40360</v>
      </c>
      <c r="C817">
        <v>29.370000999999998</v>
      </c>
      <c r="D817">
        <v>28.129999000000002</v>
      </c>
      <c r="E817">
        <v>49.5</v>
      </c>
    </row>
    <row r="818" spans="2:5">
      <c r="B818" s="39">
        <v>40361</v>
      </c>
      <c r="C818">
        <v>29.040001</v>
      </c>
      <c r="D818">
        <v>28.16</v>
      </c>
      <c r="E818">
        <v>49.380001</v>
      </c>
    </row>
    <row r="819" spans="2:5">
      <c r="B819" s="39">
        <v>40365</v>
      </c>
      <c r="C819">
        <v>29.040001</v>
      </c>
      <c r="D819">
        <v>28.49</v>
      </c>
      <c r="E819">
        <v>49.860000999999997</v>
      </c>
    </row>
    <row r="820" spans="2:5">
      <c r="B820" s="39">
        <v>40366</v>
      </c>
      <c r="C820">
        <v>29.860001</v>
      </c>
      <c r="D820">
        <v>29.370000999999998</v>
      </c>
      <c r="E820">
        <v>51.619999</v>
      </c>
    </row>
    <row r="821" spans="2:5">
      <c r="B821" s="39">
        <v>40367</v>
      </c>
      <c r="C821">
        <v>30.120000999999998</v>
      </c>
      <c r="D821">
        <v>29.6</v>
      </c>
      <c r="E821">
        <v>52.349997999999999</v>
      </c>
    </row>
    <row r="822" spans="2:5">
      <c r="B822" s="39">
        <v>40368</v>
      </c>
      <c r="C822">
        <v>30.41</v>
      </c>
      <c r="D822">
        <v>29.799999</v>
      </c>
      <c r="E822">
        <v>52.619999</v>
      </c>
    </row>
    <row r="823" spans="2:5">
      <c r="B823" s="39">
        <v>40371</v>
      </c>
      <c r="C823">
        <v>30.450001</v>
      </c>
      <c r="D823">
        <v>29.9</v>
      </c>
      <c r="E823">
        <v>52.48</v>
      </c>
    </row>
    <row r="824" spans="2:5">
      <c r="B824" s="39">
        <v>40372</v>
      </c>
      <c r="C824">
        <v>31.209999</v>
      </c>
      <c r="D824">
        <v>30</v>
      </c>
      <c r="E824">
        <v>53.110000999999997</v>
      </c>
    </row>
    <row r="825" spans="2:5">
      <c r="B825" s="39">
        <v>40373</v>
      </c>
      <c r="C825">
        <v>31.01</v>
      </c>
      <c r="D825">
        <v>30.01</v>
      </c>
      <c r="E825">
        <v>53.049999</v>
      </c>
    </row>
    <row r="826" spans="2:5">
      <c r="B826" s="39">
        <v>40374</v>
      </c>
      <c r="C826">
        <v>31.110001</v>
      </c>
      <c r="D826">
        <v>30.209999</v>
      </c>
      <c r="E826">
        <v>52.990001999999997</v>
      </c>
    </row>
    <row r="827" spans="2:5">
      <c r="B827" s="39">
        <v>40375</v>
      </c>
      <c r="C827">
        <v>30.02</v>
      </c>
      <c r="D827">
        <v>29.690000999999999</v>
      </c>
      <c r="E827">
        <v>51.73</v>
      </c>
    </row>
    <row r="828" spans="2:5">
      <c r="B828" s="39">
        <v>40378</v>
      </c>
      <c r="C828">
        <v>30.309999000000001</v>
      </c>
      <c r="D828">
        <v>30.15</v>
      </c>
      <c r="E828">
        <v>52.060001</v>
      </c>
    </row>
    <row r="829" spans="2:5">
      <c r="B829" s="39">
        <v>40379</v>
      </c>
      <c r="C829">
        <v>30.74</v>
      </c>
      <c r="D829">
        <v>30.42</v>
      </c>
      <c r="E829">
        <v>53.25</v>
      </c>
    </row>
    <row r="830" spans="2:5">
      <c r="B830" s="39">
        <v>40380</v>
      </c>
      <c r="C830">
        <v>30.190000999999999</v>
      </c>
      <c r="D830">
        <v>29.950001</v>
      </c>
      <c r="E830">
        <v>52.380001</v>
      </c>
    </row>
    <row r="831" spans="2:5">
      <c r="B831" s="39">
        <v>40381</v>
      </c>
      <c r="C831">
        <v>31.1</v>
      </c>
      <c r="D831">
        <v>30.43</v>
      </c>
      <c r="E831">
        <v>53.540000999999997</v>
      </c>
    </row>
    <row r="832" spans="2:5">
      <c r="B832" s="39">
        <v>40382</v>
      </c>
      <c r="C832">
        <v>31.549999</v>
      </c>
      <c r="D832">
        <v>30.48</v>
      </c>
      <c r="E832">
        <v>53.779998999999997</v>
      </c>
    </row>
    <row r="833" spans="2:5">
      <c r="B833" s="39">
        <v>40385</v>
      </c>
      <c r="C833">
        <v>32.020000000000003</v>
      </c>
      <c r="D833">
        <v>30.700001</v>
      </c>
      <c r="E833">
        <v>54.25</v>
      </c>
    </row>
    <row r="834" spans="2:5">
      <c r="B834" s="39">
        <v>40386</v>
      </c>
      <c r="C834">
        <v>31.610001</v>
      </c>
      <c r="D834">
        <v>31.15</v>
      </c>
      <c r="E834">
        <v>53.990001999999997</v>
      </c>
    </row>
    <row r="835" spans="2:5">
      <c r="B835" s="39">
        <v>40387</v>
      </c>
      <c r="C835">
        <v>31.389999</v>
      </c>
      <c r="D835">
        <v>31</v>
      </c>
      <c r="E835">
        <v>53.869999</v>
      </c>
    </row>
    <row r="836" spans="2:5">
      <c r="B836" s="39">
        <v>40388</v>
      </c>
      <c r="C836">
        <v>31.23</v>
      </c>
      <c r="D836">
        <v>30.52</v>
      </c>
      <c r="E836">
        <v>53.950001</v>
      </c>
    </row>
    <row r="837" spans="2:5">
      <c r="B837" s="39">
        <v>40389</v>
      </c>
      <c r="C837">
        <v>31.440000999999999</v>
      </c>
      <c r="D837">
        <v>30.370000999999998</v>
      </c>
      <c r="E837">
        <v>53.84</v>
      </c>
    </row>
    <row r="838" spans="2:5">
      <c r="B838" s="39">
        <v>40392</v>
      </c>
      <c r="C838">
        <v>32.110000999999997</v>
      </c>
      <c r="D838">
        <v>31</v>
      </c>
      <c r="E838">
        <v>55.720001000000003</v>
      </c>
    </row>
    <row r="839" spans="2:5">
      <c r="B839" s="39">
        <v>40393</v>
      </c>
      <c r="C839">
        <v>31.620000999999998</v>
      </c>
      <c r="D839">
        <v>30.85</v>
      </c>
      <c r="E839">
        <v>55.700001</v>
      </c>
    </row>
    <row r="840" spans="2:5">
      <c r="B840" s="39">
        <v>40394</v>
      </c>
      <c r="C840">
        <v>32.150002000000001</v>
      </c>
      <c r="D840">
        <v>30.98</v>
      </c>
      <c r="E840">
        <v>56.130001</v>
      </c>
    </row>
    <row r="841" spans="2:5">
      <c r="B841" s="39">
        <v>40395</v>
      </c>
      <c r="C841">
        <v>32.25</v>
      </c>
      <c r="D841">
        <v>30.93</v>
      </c>
      <c r="E841">
        <v>56.310001</v>
      </c>
    </row>
    <row r="842" spans="2:5">
      <c r="B842" s="39">
        <v>40396</v>
      </c>
      <c r="C842">
        <v>32.029998999999997</v>
      </c>
      <c r="D842">
        <v>30.99</v>
      </c>
      <c r="E842">
        <v>55.639999000000003</v>
      </c>
    </row>
    <row r="843" spans="2:5">
      <c r="B843" s="39">
        <v>40399</v>
      </c>
      <c r="C843">
        <v>32.340000000000003</v>
      </c>
      <c r="D843">
        <v>31.1</v>
      </c>
      <c r="E843">
        <v>55.869999</v>
      </c>
    </row>
    <row r="844" spans="2:5">
      <c r="B844" s="39">
        <v>40400</v>
      </c>
      <c r="C844">
        <v>32.060001</v>
      </c>
      <c r="D844">
        <v>31.280000999999999</v>
      </c>
      <c r="E844">
        <v>55.41</v>
      </c>
    </row>
    <row r="845" spans="2:5">
      <c r="B845" s="39">
        <v>40401</v>
      </c>
      <c r="C845">
        <v>31.219999000000001</v>
      </c>
      <c r="D845">
        <v>30.65</v>
      </c>
      <c r="E845">
        <v>53.759998000000003</v>
      </c>
    </row>
    <row r="846" spans="2:5">
      <c r="B846" s="39">
        <v>40402</v>
      </c>
      <c r="C846">
        <v>31.1</v>
      </c>
      <c r="D846">
        <v>30.59</v>
      </c>
      <c r="E846">
        <v>53.439999</v>
      </c>
    </row>
    <row r="847" spans="2:5">
      <c r="B847" s="39">
        <v>40403</v>
      </c>
      <c r="C847">
        <v>30.75</v>
      </c>
      <c r="D847">
        <v>30.700001</v>
      </c>
      <c r="E847">
        <v>53.349997999999999</v>
      </c>
    </row>
    <row r="848" spans="2:5">
      <c r="B848" s="39">
        <v>40406</v>
      </c>
      <c r="C848">
        <v>30.74</v>
      </c>
      <c r="D848">
        <v>30.700001</v>
      </c>
      <c r="E848">
        <v>53.34</v>
      </c>
    </row>
    <row r="849" spans="2:5">
      <c r="B849" s="39">
        <v>40407</v>
      </c>
      <c r="C849">
        <v>31.24</v>
      </c>
      <c r="D849">
        <v>31</v>
      </c>
      <c r="E849">
        <v>54.23</v>
      </c>
    </row>
    <row r="850" spans="2:5">
      <c r="B850" s="39">
        <v>40408</v>
      </c>
      <c r="C850">
        <v>31.530000999999999</v>
      </c>
      <c r="D850">
        <v>30.83</v>
      </c>
      <c r="E850">
        <v>53.709999000000003</v>
      </c>
    </row>
    <row r="851" spans="2:5">
      <c r="B851" s="39">
        <v>40409</v>
      </c>
      <c r="C851">
        <v>30.92</v>
      </c>
      <c r="D851">
        <v>30.389999</v>
      </c>
      <c r="E851">
        <v>52.84</v>
      </c>
    </row>
    <row r="852" spans="2:5">
      <c r="B852" s="39">
        <v>40410</v>
      </c>
      <c r="C852">
        <v>30.9</v>
      </c>
      <c r="D852">
        <v>30.469999000000001</v>
      </c>
      <c r="E852">
        <v>52.189999</v>
      </c>
    </row>
    <row r="853" spans="2:5">
      <c r="B853" s="39">
        <v>40413</v>
      </c>
      <c r="C853">
        <v>30.620000999999998</v>
      </c>
      <c r="D853">
        <v>30.67</v>
      </c>
      <c r="E853">
        <v>52.209999000000003</v>
      </c>
    </row>
    <row r="854" spans="2:5">
      <c r="B854" s="39">
        <v>40414</v>
      </c>
      <c r="C854">
        <v>30.1</v>
      </c>
      <c r="D854">
        <v>30.719999000000001</v>
      </c>
      <c r="E854">
        <v>51.400002000000001</v>
      </c>
    </row>
    <row r="855" spans="2:5">
      <c r="B855" s="39">
        <v>40415</v>
      </c>
      <c r="C855">
        <v>30.41</v>
      </c>
      <c r="D855">
        <v>30.700001</v>
      </c>
      <c r="E855">
        <v>51.240001999999997</v>
      </c>
    </row>
    <row r="856" spans="2:5">
      <c r="B856" s="39">
        <v>40416</v>
      </c>
      <c r="C856">
        <v>30.200001</v>
      </c>
      <c r="D856">
        <v>30.559999000000001</v>
      </c>
      <c r="E856">
        <v>50.779998999999997</v>
      </c>
    </row>
    <row r="857" spans="2:5">
      <c r="B857" s="39">
        <v>40417</v>
      </c>
      <c r="C857">
        <v>30.690000999999999</v>
      </c>
      <c r="D857">
        <v>31.139999</v>
      </c>
      <c r="E857">
        <v>52.099997999999999</v>
      </c>
    </row>
    <row r="858" spans="2:5">
      <c r="B858" s="39">
        <v>40420</v>
      </c>
      <c r="C858">
        <v>30.15</v>
      </c>
      <c r="D858">
        <v>30.67</v>
      </c>
      <c r="E858">
        <v>51.34</v>
      </c>
    </row>
    <row r="859" spans="2:5">
      <c r="B859" s="39">
        <v>40421</v>
      </c>
      <c r="C859">
        <v>30.190000999999999</v>
      </c>
      <c r="D859">
        <v>30.809999000000001</v>
      </c>
      <c r="E859">
        <v>51.200001</v>
      </c>
    </row>
    <row r="860" spans="2:5">
      <c r="B860" s="39">
        <v>40422</v>
      </c>
      <c r="C860">
        <v>31.23</v>
      </c>
      <c r="D860">
        <v>31.48</v>
      </c>
      <c r="E860">
        <v>53.110000999999997</v>
      </c>
    </row>
    <row r="861" spans="2:5">
      <c r="B861" s="39">
        <v>40423</v>
      </c>
      <c r="C861">
        <v>31.809999000000001</v>
      </c>
      <c r="D861">
        <v>31.48</v>
      </c>
      <c r="E861">
        <v>53.549999</v>
      </c>
    </row>
    <row r="862" spans="2:5">
      <c r="B862" s="39">
        <v>40424</v>
      </c>
      <c r="C862">
        <v>32.279998999999997</v>
      </c>
      <c r="D862">
        <v>31.620000999999998</v>
      </c>
      <c r="E862">
        <v>54.200001</v>
      </c>
    </row>
    <row r="863" spans="2:5">
      <c r="B863" s="39">
        <v>40428</v>
      </c>
      <c r="C863">
        <v>31.76</v>
      </c>
      <c r="D863">
        <v>31.459999</v>
      </c>
      <c r="E863">
        <v>53.389999000000003</v>
      </c>
    </row>
    <row r="864" spans="2:5">
      <c r="B864" s="39">
        <v>40429</v>
      </c>
      <c r="C864">
        <v>31.99</v>
      </c>
      <c r="D864">
        <v>31.309999000000001</v>
      </c>
      <c r="E864">
        <v>53.849997999999999</v>
      </c>
    </row>
    <row r="865" spans="2:5">
      <c r="B865" s="39">
        <v>40430</v>
      </c>
      <c r="C865">
        <v>32.020000000000003</v>
      </c>
      <c r="D865">
        <v>31.620000999999998</v>
      </c>
      <c r="E865">
        <v>53.959999000000003</v>
      </c>
    </row>
    <row r="866" spans="2:5">
      <c r="B866" s="39">
        <v>40431</v>
      </c>
      <c r="C866">
        <v>32.290000999999997</v>
      </c>
      <c r="D866">
        <v>31.440000999999999</v>
      </c>
      <c r="E866">
        <v>54.52</v>
      </c>
    </row>
    <row r="867" spans="2:5">
      <c r="B867" s="39">
        <v>40434</v>
      </c>
      <c r="C867">
        <v>32.68</v>
      </c>
      <c r="D867">
        <v>31.549999</v>
      </c>
      <c r="E867">
        <v>54.959999000000003</v>
      </c>
    </row>
    <row r="868" spans="2:5">
      <c r="B868" s="39">
        <v>40435</v>
      </c>
      <c r="C868">
        <v>32.709999000000003</v>
      </c>
      <c r="D868">
        <v>31.51</v>
      </c>
      <c r="E868">
        <v>54.77</v>
      </c>
    </row>
    <row r="869" spans="2:5">
      <c r="B869" s="39">
        <v>40436</v>
      </c>
      <c r="C869">
        <v>32.770000000000003</v>
      </c>
      <c r="D869">
        <v>31.33</v>
      </c>
      <c r="E869">
        <v>54.66</v>
      </c>
    </row>
    <row r="870" spans="2:5">
      <c r="B870" s="39">
        <v>40437</v>
      </c>
      <c r="C870">
        <v>32.770000000000003</v>
      </c>
      <c r="D870">
        <v>31.219999000000001</v>
      </c>
      <c r="E870">
        <v>54.41</v>
      </c>
    </row>
    <row r="871" spans="2:5">
      <c r="B871" s="39">
        <v>40438</v>
      </c>
      <c r="C871">
        <v>32.75</v>
      </c>
      <c r="D871">
        <v>30.85</v>
      </c>
      <c r="E871">
        <v>53.889999000000003</v>
      </c>
    </row>
    <row r="872" spans="2:5">
      <c r="B872" s="39">
        <v>40441</v>
      </c>
      <c r="C872">
        <v>33.380001</v>
      </c>
      <c r="D872">
        <v>31.26</v>
      </c>
      <c r="E872">
        <v>54.799999</v>
      </c>
    </row>
    <row r="873" spans="2:5">
      <c r="B873" s="39">
        <v>40442</v>
      </c>
      <c r="C873">
        <v>33.240001999999997</v>
      </c>
      <c r="D873">
        <v>31.1</v>
      </c>
      <c r="E873">
        <v>54.84</v>
      </c>
    </row>
    <row r="874" spans="2:5">
      <c r="B874" s="39">
        <v>40443</v>
      </c>
      <c r="C874">
        <v>33.020000000000003</v>
      </c>
      <c r="D874">
        <v>31.32</v>
      </c>
      <c r="E874">
        <v>54.439999</v>
      </c>
    </row>
    <row r="875" spans="2:5">
      <c r="B875" s="39">
        <v>40444</v>
      </c>
      <c r="C875">
        <v>32.849997999999999</v>
      </c>
      <c r="D875">
        <v>30.959999</v>
      </c>
      <c r="E875">
        <v>54.099997999999999</v>
      </c>
    </row>
    <row r="876" spans="2:5">
      <c r="B876" s="39">
        <v>40445</v>
      </c>
      <c r="C876">
        <v>33.700001</v>
      </c>
      <c r="D876">
        <v>31.459999</v>
      </c>
      <c r="E876">
        <v>55.27</v>
      </c>
    </row>
    <row r="877" spans="2:5">
      <c r="B877" s="39">
        <v>40448</v>
      </c>
      <c r="C877">
        <v>33.479999999999997</v>
      </c>
      <c r="D877">
        <v>31.52</v>
      </c>
      <c r="E877">
        <v>55.060001</v>
      </c>
    </row>
    <row r="878" spans="2:5">
      <c r="B878" s="39">
        <v>40449</v>
      </c>
      <c r="C878">
        <v>33.740001999999997</v>
      </c>
      <c r="D878">
        <v>31.540001</v>
      </c>
      <c r="E878">
        <v>55.450001</v>
      </c>
    </row>
    <row r="879" spans="2:5">
      <c r="B879" s="39">
        <v>40450</v>
      </c>
      <c r="C879">
        <v>33.5</v>
      </c>
      <c r="D879">
        <v>31.48</v>
      </c>
      <c r="E879">
        <v>56.040000999999997</v>
      </c>
    </row>
    <row r="880" spans="2:5">
      <c r="B880" s="39">
        <v>40451</v>
      </c>
      <c r="C880">
        <v>33.409999999999997</v>
      </c>
      <c r="D880">
        <v>31.379999000000002</v>
      </c>
      <c r="E880">
        <v>56.060001</v>
      </c>
    </row>
    <row r="881" spans="2:5">
      <c r="B881" s="39">
        <v>40452</v>
      </c>
      <c r="C881">
        <v>33.450001</v>
      </c>
      <c r="D881">
        <v>31.549999</v>
      </c>
      <c r="E881">
        <v>56.810001</v>
      </c>
    </row>
    <row r="882" spans="2:5">
      <c r="B882" s="39">
        <v>40455</v>
      </c>
      <c r="C882">
        <v>33.380001</v>
      </c>
      <c r="D882">
        <v>31.49</v>
      </c>
      <c r="E882">
        <v>56.099997999999999</v>
      </c>
    </row>
    <row r="883" spans="2:5">
      <c r="B883" s="39">
        <v>40456</v>
      </c>
      <c r="C883">
        <v>34.080002</v>
      </c>
      <c r="D883">
        <v>31.84</v>
      </c>
      <c r="E883">
        <v>57.419998</v>
      </c>
    </row>
    <row r="884" spans="2:5">
      <c r="B884" s="39">
        <v>40457</v>
      </c>
      <c r="C884">
        <v>33.849997999999999</v>
      </c>
      <c r="D884">
        <v>31.690000999999999</v>
      </c>
      <c r="E884">
        <v>57.93</v>
      </c>
    </row>
    <row r="885" spans="2:5">
      <c r="B885" s="39">
        <v>40458</v>
      </c>
      <c r="C885">
        <v>34.009998000000003</v>
      </c>
      <c r="D885">
        <v>31.75</v>
      </c>
      <c r="E885">
        <v>57.639999000000003</v>
      </c>
    </row>
    <row r="886" spans="2:5">
      <c r="B886" s="39">
        <v>40459</v>
      </c>
      <c r="C886">
        <v>34.360000999999997</v>
      </c>
      <c r="D886">
        <v>31.85</v>
      </c>
      <c r="E886">
        <v>58.360000999999997</v>
      </c>
    </row>
    <row r="887" spans="2:5">
      <c r="B887" s="39">
        <v>40462</v>
      </c>
      <c r="C887">
        <v>34.369999</v>
      </c>
      <c r="D887">
        <v>31.860001</v>
      </c>
      <c r="E887">
        <v>58.52</v>
      </c>
    </row>
    <row r="888" spans="2:5">
      <c r="B888" s="39">
        <v>40463</v>
      </c>
      <c r="C888">
        <v>34.450001</v>
      </c>
      <c r="D888">
        <v>31.73</v>
      </c>
      <c r="E888">
        <v>58.43</v>
      </c>
    </row>
    <row r="889" spans="2:5">
      <c r="B889" s="39">
        <v>40464</v>
      </c>
      <c r="C889">
        <v>34.5</v>
      </c>
      <c r="D889">
        <v>31.85</v>
      </c>
      <c r="E889">
        <v>59.139999000000003</v>
      </c>
    </row>
    <row r="890" spans="2:5">
      <c r="B890" s="39">
        <v>40465</v>
      </c>
      <c r="C890">
        <v>34.459999000000003</v>
      </c>
      <c r="D890">
        <v>31.799999</v>
      </c>
      <c r="E890">
        <v>59.049999</v>
      </c>
    </row>
    <row r="891" spans="2:5">
      <c r="B891" s="39">
        <v>40466</v>
      </c>
      <c r="C891">
        <v>34.709999000000003</v>
      </c>
      <c r="D891">
        <v>31.9</v>
      </c>
      <c r="E891">
        <v>59.209999000000003</v>
      </c>
    </row>
    <row r="892" spans="2:5">
      <c r="B892" s="39">
        <v>40469</v>
      </c>
      <c r="C892">
        <v>34.759998000000003</v>
      </c>
      <c r="D892">
        <v>31.9</v>
      </c>
      <c r="E892">
        <v>59.369999</v>
      </c>
    </row>
    <row r="893" spans="2:5">
      <c r="B893" s="39">
        <v>40470</v>
      </c>
      <c r="C893">
        <v>34.130001</v>
      </c>
      <c r="D893">
        <v>31.959999</v>
      </c>
      <c r="E893">
        <v>58.189999</v>
      </c>
    </row>
    <row r="894" spans="2:5">
      <c r="B894" s="39">
        <v>40471</v>
      </c>
      <c r="C894">
        <v>34.57</v>
      </c>
      <c r="D894">
        <v>32.220001000000003</v>
      </c>
      <c r="E894">
        <v>58.939999</v>
      </c>
    </row>
    <row r="895" spans="2:5">
      <c r="B895" s="39">
        <v>40472</v>
      </c>
      <c r="C895">
        <v>34.770000000000003</v>
      </c>
      <c r="D895">
        <v>32.080002</v>
      </c>
      <c r="E895">
        <v>58.91</v>
      </c>
    </row>
    <row r="896" spans="2:5">
      <c r="B896" s="39">
        <v>40473</v>
      </c>
      <c r="C896">
        <v>34.959999000000003</v>
      </c>
      <c r="D896">
        <v>31.870000999999998</v>
      </c>
      <c r="E896">
        <v>59.299999</v>
      </c>
    </row>
    <row r="897" spans="2:5">
      <c r="B897" s="39">
        <v>40476</v>
      </c>
      <c r="C897">
        <v>35.18</v>
      </c>
      <c r="D897">
        <v>31.799999</v>
      </c>
      <c r="E897">
        <v>59.459999000000003</v>
      </c>
    </row>
    <row r="898" spans="2:5">
      <c r="B898" s="39">
        <v>40477</v>
      </c>
      <c r="C898">
        <v>35.330002</v>
      </c>
      <c r="D898">
        <v>31.719999000000001</v>
      </c>
      <c r="E898">
        <v>59.580002</v>
      </c>
    </row>
    <row r="899" spans="2:5">
      <c r="B899" s="39">
        <v>40478</v>
      </c>
      <c r="C899">
        <v>35.110000999999997</v>
      </c>
      <c r="D899">
        <v>31.59</v>
      </c>
      <c r="E899">
        <v>59.330002</v>
      </c>
    </row>
    <row r="900" spans="2:5">
      <c r="B900" s="39">
        <v>40479</v>
      </c>
      <c r="C900">
        <v>35.270000000000003</v>
      </c>
      <c r="D900">
        <v>31.67</v>
      </c>
      <c r="E900">
        <v>59.200001</v>
      </c>
    </row>
    <row r="901" spans="2:5">
      <c r="B901" s="39">
        <v>40480</v>
      </c>
      <c r="C901">
        <v>35.259998000000003</v>
      </c>
      <c r="D901">
        <v>31.719999000000001</v>
      </c>
      <c r="E901">
        <v>59.240001999999997</v>
      </c>
    </row>
    <row r="902" spans="2:5">
      <c r="B902" s="39">
        <v>40483</v>
      </c>
      <c r="C902">
        <v>35.189999</v>
      </c>
      <c r="D902">
        <v>31.41</v>
      </c>
      <c r="E902">
        <v>59.310001</v>
      </c>
    </row>
    <row r="903" spans="2:5">
      <c r="B903" s="39">
        <v>40484</v>
      </c>
      <c r="C903">
        <v>35.590000000000003</v>
      </c>
      <c r="D903">
        <v>31.780000999999999</v>
      </c>
      <c r="E903">
        <v>59.959999000000003</v>
      </c>
    </row>
    <row r="904" spans="2:5">
      <c r="B904" s="39">
        <v>40485</v>
      </c>
      <c r="C904">
        <v>35.770000000000003</v>
      </c>
      <c r="D904">
        <v>31.719999000000001</v>
      </c>
      <c r="E904">
        <v>60.09</v>
      </c>
    </row>
    <row r="905" spans="2:5">
      <c r="B905" s="39">
        <v>40486</v>
      </c>
      <c r="C905">
        <v>36.330002</v>
      </c>
      <c r="D905">
        <v>32.060001</v>
      </c>
      <c r="E905">
        <v>62</v>
      </c>
    </row>
    <row r="906" spans="2:5">
      <c r="B906" s="39">
        <v>40487</v>
      </c>
      <c r="C906">
        <v>36.509998000000003</v>
      </c>
      <c r="D906">
        <v>32.049999</v>
      </c>
      <c r="E906">
        <v>62.310001</v>
      </c>
    </row>
    <row r="907" spans="2:5">
      <c r="B907" s="39">
        <v>40490</v>
      </c>
      <c r="C907">
        <v>36.450001</v>
      </c>
      <c r="D907">
        <v>31.870000999999998</v>
      </c>
      <c r="E907">
        <v>62.5</v>
      </c>
    </row>
    <row r="908" spans="2:5">
      <c r="B908" s="39">
        <v>40491</v>
      </c>
      <c r="C908">
        <v>36.119999</v>
      </c>
      <c r="D908">
        <v>31.76</v>
      </c>
      <c r="E908">
        <v>62.380001</v>
      </c>
    </row>
    <row r="909" spans="2:5">
      <c r="B909" s="39">
        <v>40492</v>
      </c>
      <c r="C909">
        <v>36.439999</v>
      </c>
      <c r="D909">
        <v>31.620000999999998</v>
      </c>
      <c r="E909">
        <v>63.18</v>
      </c>
    </row>
    <row r="910" spans="2:5">
      <c r="B910" s="39">
        <v>40493</v>
      </c>
      <c r="C910">
        <v>36.389999000000003</v>
      </c>
      <c r="D910">
        <v>31.6</v>
      </c>
      <c r="E910">
        <v>63.880001</v>
      </c>
    </row>
    <row r="911" spans="2:5">
      <c r="B911" s="39">
        <v>40494</v>
      </c>
      <c r="C911">
        <v>36.009998000000003</v>
      </c>
      <c r="D911">
        <v>31.34</v>
      </c>
      <c r="E911">
        <v>62.939999</v>
      </c>
    </row>
    <row r="912" spans="2:5">
      <c r="B912" s="39">
        <v>40497</v>
      </c>
      <c r="C912">
        <v>35.939999</v>
      </c>
      <c r="D912">
        <v>31.450001</v>
      </c>
      <c r="E912">
        <v>62.619999</v>
      </c>
    </row>
    <row r="913" spans="2:5">
      <c r="B913" s="39">
        <v>40498</v>
      </c>
      <c r="C913">
        <v>35.450001</v>
      </c>
      <c r="D913">
        <v>31.08</v>
      </c>
      <c r="E913">
        <v>61.450001</v>
      </c>
    </row>
    <row r="914" spans="2:5">
      <c r="B914" s="39">
        <v>40499</v>
      </c>
      <c r="C914">
        <v>35.759998000000003</v>
      </c>
      <c r="D914">
        <v>31.07</v>
      </c>
      <c r="E914">
        <v>61.700001</v>
      </c>
    </row>
    <row r="915" spans="2:5">
      <c r="B915" s="39">
        <v>40500</v>
      </c>
      <c r="C915">
        <v>36.07</v>
      </c>
      <c r="D915">
        <v>31.25</v>
      </c>
      <c r="E915">
        <v>63.060001</v>
      </c>
    </row>
    <row r="916" spans="2:5">
      <c r="B916" s="39">
        <v>40501</v>
      </c>
      <c r="C916">
        <v>36.240001999999997</v>
      </c>
      <c r="D916">
        <v>31.129999000000002</v>
      </c>
      <c r="E916">
        <v>63.59</v>
      </c>
    </row>
    <row r="917" spans="2:5">
      <c r="B917" s="39">
        <v>40504</v>
      </c>
      <c r="C917">
        <v>36.409999999999997</v>
      </c>
      <c r="D917">
        <v>31.219999000000001</v>
      </c>
      <c r="E917">
        <v>63.389999000000003</v>
      </c>
    </row>
    <row r="918" spans="2:5">
      <c r="B918" s="39">
        <v>40505</v>
      </c>
      <c r="C918">
        <v>35.869999</v>
      </c>
      <c r="D918">
        <v>30.879999000000002</v>
      </c>
      <c r="E918">
        <v>62.150002000000001</v>
      </c>
    </row>
    <row r="919" spans="2:5">
      <c r="B919" s="39">
        <v>40506</v>
      </c>
      <c r="C919">
        <v>36.610000999999997</v>
      </c>
      <c r="D919">
        <v>31.07</v>
      </c>
      <c r="E919">
        <v>63.27</v>
      </c>
    </row>
    <row r="920" spans="2:5">
      <c r="B920" s="39">
        <v>40508</v>
      </c>
      <c r="C920">
        <v>36.310001</v>
      </c>
      <c r="D920">
        <v>30.860001</v>
      </c>
      <c r="E920">
        <v>62.509998000000003</v>
      </c>
    </row>
    <row r="921" spans="2:5">
      <c r="B921" s="39">
        <v>40511</v>
      </c>
      <c r="C921">
        <v>36.229999999999997</v>
      </c>
      <c r="D921">
        <v>30.799999</v>
      </c>
      <c r="E921">
        <v>62.93</v>
      </c>
    </row>
    <row r="922" spans="2:5">
      <c r="B922" s="39">
        <v>40512</v>
      </c>
      <c r="C922">
        <v>36.150002000000001</v>
      </c>
      <c r="D922">
        <v>30.76</v>
      </c>
      <c r="E922">
        <v>62.709999000000003</v>
      </c>
    </row>
    <row r="923" spans="2:5">
      <c r="B923" s="39">
        <v>40513</v>
      </c>
      <c r="C923">
        <v>36.919998</v>
      </c>
      <c r="D923">
        <v>31.120000999999998</v>
      </c>
      <c r="E923">
        <v>64.569999999999993</v>
      </c>
    </row>
    <row r="924" spans="2:5">
      <c r="B924" s="39">
        <v>40514</v>
      </c>
      <c r="C924">
        <v>37.400002000000001</v>
      </c>
      <c r="D924">
        <v>31.209999</v>
      </c>
      <c r="E924">
        <v>65.529999000000004</v>
      </c>
    </row>
    <row r="925" spans="2:5">
      <c r="B925" s="39">
        <v>40515</v>
      </c>
      <c r="C925">
        <v>37.419998</v>
      </c>
      <c r="D925">
        <v>31.280000999999999</v>
      </c>
      <c r="E925">
        <v>65.819999999999993</v>
      </c>
    </row>
    <row r="926" spans="2:5">
      <c r="B926" s="39">
        <v>40518</v>
      </c>
      <c r="C926">
        <v>37.459999000000003</v>
      </c>
      <c r="D926">
        <v>31.190000999999999</v>
      </c>
      <c r="E926">
        <v>66.040001000000004</v>
      </c>
    </row>
    <row r="927" spans="2:5">
      <c r="B927" s="39">
        <v>40519</v>
      </c>
      <c r="C927">
        <v>37.479999999999997</v>
      </c>
      <c r="D927">
        <v>30.98</v>
      </c>
      <c r="E927">
        <v>65.790001000000004</v>
      </c>
    </row>
    <row r="928" spans="2:5">
      <c r="B928" s="39">
        <v>40520</v>
      </c>
      <c r="C928">
        <v>37.380001</v>
      </c>
      <c r="D928">
        <v>30.870000999999998</v>
      </c>
      <c r="E928">
        <v>65.480002999999996</v>
      </c>
    </row>
    <row r="929" spans="2:5">
      <c r="B929" s="39">
        <v>40521</v>
      </c>
      <c r="C929">
        <v>37.43</v>
      </c>
      <c r="D929">
        <v>31</v>
      </c>
      <c r="E929">
        <v>65.629997000000003</v>
      </c>
    </row>
    <row r="930" spans="2:5">
      <c r="B930" s="39">
        <v>40522</v>
      </c>
      <c r="C930">
        <v>37.560001</v>
      </c>
      <c r="D930">
        <v>31.120000999999998</v>
      </c>
      <c r="E930">
        <v>65.900002000000001</v>
      </c>
    </row>
    <row r="931" spans="2:5">
      <c r="B931" s="39">
        <v>40525</v>
      </c>
      <c r="C931">
        <v>37.380001</v>
      </c>
      <c r="D931">
        <v>31.27</v>
      </c>
      <c r="E931">
        <v>66.459998999999996</v>
      </c>
    </row>
    <row r="932" spans="2:5">
      <c r="B932" s="39">
        <v>40526</v>
      </c>
      <c r="C932">
        <v>37.369999</v>
      </c>
      <c r="D932">
        <v>31.35</v>
      </c>
      <c r="E932">
        <v>66.150002000000001</v>
      </c>
    </row>
    <row r="933" spans="2:5">
      <c r="B933" s="39">
        <v>40527</v>
      </c>
      <c r="C933">
        <v>37.25</v>
      </c>
      <c r="D933">
        <v>31.08</v>
      </c>
      <c r="E933">
        <v>65.790001000000004</v>
      </c>
    </row>
    <row r="934" spans="2:5">
      <c r="B934" s="39">
        <v>40528</v>
      </c>
      <c r="C934">
        <v>37.520000000000003</v>
      </c>
      <c r="D934">
        <v>31.360001</v>
      </c>
      <c r="E934">
        <v>66.160004000000001</v>
      </c>
    </row>
    <row r="935" spans="2:5">
      <c r="B935" s="39">
        <v>40529</v>
      </c>
      <c r="C935">
        <v>37.360000999999997</v>
      </c>
      <c r="D935">
        <v>31.15</v>
      </c>
      <c r="E935">
        <v>65.889999000000003</v>
      </c>
    </row>
    <row r="936" spans="2:5">
      <c r="B936" s="39">
        <v>40532</v>
      </c>
      <c r="C936">
        <v>37.580002</v>
      </c>
      <c r="D936">
        <v>31.190000999999999</v>
      </c>
      <c r="E936">
        <v>66.319999999999993</v>
      </c>
    </row>
    <row r="937" spans="2:5">
      <c r="B937" s="39">
        <v>40533</v>
      </c>
      <c r="C937">
        <v>37.740001999999997</v>
      </c>
      <c r="D937">
        <v>31.200001</v>
      </c>
      <c r="E937">
        <v>66.989998</v>
      </c>
    </row>
    <row r="938" spans="2:5">
      <c r="B938" s="39">
        <v>40534</v>
      </c>
      <c r="C938">
        <v>37.790000999999997</v>
      </c>
      <c r="D938">
        <v>31.34</v>
      </c>
      <c r="E938">
        <v>67.220000999999996</v>
      </c>
    </row>
    <row r="939" spans="2:5">
      <c r="B939" s="39">
        <v>40535</v>
      </c>
      <c r="C939">
        <v>37.630001</v>
      </c>
      <c r="D939">
        <v>31.360001</v>
      </c>
      <c r="E939">
        <v>67.410004000000001</v>
      </c>
    </row>
    <row r="940" spans="2:5">
      <c r="B940" s="39">
        <v>40539</v>
      </c>
      <c r="C940">
        <v>37.520000000000003</v>
      </c>
      <c r="D940">
        <v>31.379999000000002</v>
      </c>
      <c r="E940">
        <v>67.169998000000007</v>
      </c>
    </row>
    <row r="941" spans="2:5">
      <c r="B941" s="39">
        <v>40540</v>
      </c>
      <c r="C941">
        <v>37.439999</v>
      </c>
      <c r="D941">
        <v>31.49</v>
      </c>
      <c r="E941">
        <v>67.419998000000007</v>
      </c>
    </row>
    <row r="942" spans="2:5">
      <c r="B942" s="39">
        <v>40541</v>
      </c>
      <c r="C942">
        <v>37.560001</v>
      </c>
      <c r="D942">
        <v>31.379999000000002</v>
      </c>
      <c r="E942">
        <v>68.089995999999999</v>
      </c>
    </row>
    <row r="943" spans="2:5">
      <c r="B943" s="39">
        <v>40542</v>
      </c>
      <c r="C943">
        <v>37.490001999999997</v>
      </c>
      <c r="D943">
        <v>31.33</v>
      </c>
      <c r="E943">
        <v>68.150002000000001</v>
      </c>
    </row>
    <row r="944" spans="2:5">
      <c r="B944" s="39">
        <v>40543</v>
      </c>
      <c r="C944">
        <v>37.409999999999997</v>
      </c>
      <c r="D944">
        <v>31.34</v>
      </c>
      <c r="E944">
        <v>68.25</v>
      </c>
    </row>
    <row r="945" spans="2:5">
      <c r="B945" s="39">
        <v>40546</v>
      </c>
      <c r="C945">
        <v>37.849997999999999</v>
      </c>
      <c r="D945">
        <v>31.49</v>
      </c>
      <c r="E945">
        <v>68.760002</v>
      </c>
    </row>
    <row r="946" spans="2:5">
      <c r="B946" s="39">
        <v>40547</v>
      </c>
      <c r="C946">
        <v>37.639999000000003</v>
      </c>
      <c r="D946">
        <v>31.639999</v>
      </c>
      <c r="E946">
        <v>68.169998000000007</v>
      </c>
    </row>
    <row r="947" spans="2:5">
      <c r="B947" s="39">
        <v>40548</v>
      </c>
      <c r="C947">
        <v>37.950001</v>
      </c>
      <c r="D947">
        <v>31.440000999999999</v>
      </c>
      <c r="E947">
        <v>68.440002000000007</v>
      </c>
    </row>
    <row r="948" spans="2:5">
      <c r="B948" s="39">
        <v>40549</v>
      </c>
      <c r="C948">
        <v>37.720001000000003</v>
      </c>
      <c r="D948">
        <v>31.469999000000001</v>
      </c>
      <c r="E948">
        <v>67.790001000000004</v>
      </c>
    </row>
    <row r="949" spans="2:5">
      <c r="B949" s="39">
        <v>40550</v>
      </c>
      <c r="C949">
        <v>37.700001</v>
      </c>
      <c r="D949">
        <v>31.58</v>
      </c>
      <c r="E949">
        <v>68.279999000000004</v>
      </c>
    </row>
    <row r="950" spans="2:5">
      <c r="B950" s="39">
        <v>40553</v>
      </c>
      <c r="C950">
        <v>37.669998</v>
      </c>
      <c r="D950">
        <v>31.41</v>
      </c>
      <c r="E950">
        <v>68.010002</v>
      </c>
    </row>
    <row r="951" spans="2:5">
      <c r="B951" s="39">
        <v>40554</v>
      </c>
      <c r="C951">
        <v>37.659999999999997</v>
      </c>
      <c r="D951">
        <v>31.459999</v>
      </c>
      <c r="E951">
        <v>69.139999000000003</v>
      </c>
    </row>
    <row r="952" spans="2:5">
      <c r="B952" s="39">
        <v>40555</v>
      </c>
      <c r="C952">
        <v>37.75</v>
      </c>
      <c r="D952">
        <v>31.620000999999998</v>
      </c>
      <c r="E952">
        <v>70.089995999999999</v>
      </c>
    </row>
    <row r="953" spans="2:5">
      <c r="B953" s="39">
        <v>40556</v>
      </c>
      <c r="C953">
        <v>37.689999</v>
      </c>
      <c r="D953">
        <v>31.59</v>
      </c>
      <c r="E953">
        <v>69.889999000000003</v>
      </c>
    </row>
    <row r="954" spans="2:5">
      <c r="B954" s="39">
        <v>40557</v>
      </c>
      <c r="C954">
        <v>37.919998</v>
      </c>
      <c r="D954">
        <v>31.74</v>
      </c>
      <c r="E954">
        <v>70.650002000000001</v>
      </c>
    </row>
    <row r="955" spans="2:5">
      <c r="B955" s="39">
        <v>40561</v>
      </c>
      <c r="C955">
        <v>38.029998999999997</v>
      </c>
      <c r="D955">
        <v>31.82</v>
      </c>
      <c r="E955">
        <v>71.089995999999999</v>
      </c>
    </row>
    <row r="956" spans="2:5">
      <c r="B956" s="39">
        <v>40562</v>
      </c>
      <c r="C956">
        <v>37.650002000000001</v>
      </c>
      <c r="D956">
        <v>31.74</v>
      </c>
      <c r="E956">
        <v>70.230002999999996</v>
      </c>
    </row>
    <row r="957" spans="2:5">
      <c r="B957" s="39">
        <v>40563</v>
      </c>
      <c r="C957">
        <v>37.729999999999997</v>
      </c>
      <c r="D957">
        <v>31.98</v>
      </c>
      <c r="E957">
        <v>69.730002999999996</v>
      </c>
    </row>
    <row r="958" spans="2:5">
      <c r="B958" s="39">
        <v>40564</v>
      </c>
      <c r="C958">
        <v>37.82</v>
      </c>
      <c r="D958">
        <v>31.950001</v>
      </c>
      <c r="E958">
        <v>70.099997999999999</v>
      </c>
    </row>
    <row r="959" spans="2:5">
      <c r="B959" s="39">
        <v>40567</v>
      </c>
      <c r="C959">
        <v>37.970001000000003</v>
      </c>
      <c r="D959">
        <v>32.130001</v>
      </c>
      <c r="E959">
        <v>70.360000999999997</v>
      </c>
    </row>
    <row r="960" spans="2:5">
      <c r="B960" s="39">
        <v>40568</v>
      </c>
      <c r="C960">
        <v>37.990001999999997</v>
      </c>
      <c r="D960">
        <v>32.080002</v>
      </c>
      <c r="E960">
        <v>70.160004000000001</v>
      </c>
    </row>
    <row r="961" spans="2:5">
      <c r="B961" s="39">
        <v>40569</v>
      </c>
      <c r="C961">
        <v>38.049999</v>
      </c>
      <c r="D961">
        <v>31.959999</v>
      </c>
      <c r="E961">
        <v>71.839995999999999</v>
      </c>
    </row>
    <row r="962" spans="2:5">
      <c r="B962" s="39">
        <v>40570</v>
      </c>
      <c r="C962">
        <v>38.349997999999999</v>
      </c>
      <c r="D962">
        <v>32.080002</v>
      </c>
      <c r="E962">
        <v>71.419998000000007</v>
      </c>
    </row>
    <row r="963" spans="2:5">
      <c r="B963" s="39">
        <v>40571</v>
      </c>
      <c r="C963">
        <v>37.099997999999999</v>
      </c>
      <c r="D963">
        <v>31.65</v>
      </c>
      <c r="E963">
        <v>71.110000999999997</v>
      </c>
    </row>
    <row r="964" spans="2:5">
      <c r="B964" s="39">
        <v>40574</v>
      </c>
      <c r="C964">
        <v>37.18</v>
      </c>
      <c r="D964">
        <v>31.719999000000001</v>
      </c>
      <c r="E964">
        <v>73.150002000000001</v>
      </c>
    </row>
    <row r="965" spans="2:5">
      <c r="B965" s="39">
        <v>40575</v>
      </c>
      <c r="C965">
        <v>37.619999</v>
      </c>
      <c r="D965">
        <v>32.040000999999997</v>
      </c>
      <c r="E965">
        <v>74.339995999999999</v>
      </c>
    </row>
    <row r="966" spans="2:5">
      <c r="B966" s="39">
        <v>40576</v>
      </c>
      <c r="C966">
        <v>37.509998000000003</v>
      </c>
      <c r="D966">
        <v>31.870000999999998</v>
      </c>
      <c r="E966">
        <v>74.279999000000004</v>
      </c>
    </row>
    <row r="967" spans="2:5">
      <c r="B967" s="39">
        <v>40577</v>
      </c>
      <c r="C967">
        <v>37.950001</v>
      </c>
      <c r="D967">
        <v>32</v>
      </c>
      <c r="E967">
        <v>74.319999999999993</v>
      </c>
    </row>
    <row r="968" spans="2:5">
      <c r="B968" s="39">
        <v>40578</v>
      </c>
      <c r="C968">
        <v>38.209999000000003</v>
      </c>
      <c r="D968">
        <v>31.799999</v>
      </c>
      <c r="E968">
        <v>74.129997000000003</v>
      </c>
    </row>
    <row r="969" spans="2:5">
      <c r="B969" s="39">
        <v>40581</v>
      </c>
      <c r="C969">
        <v>38.409999999999997</v>
      </c>
      <c r="D969">
        <v>32.009998000000003</v>
      </c>
      <c r="E969">
        <v>74.559997999999993</v>
      </c>
    </row>
    <row r="970" spans="2:5">
      <c r="B970" s="39">
        <v>40582</v>
      </c>
      <c r="C970">
        <v>38.869999</v>
      </c>
      <c r="D970">
        <v>32</v>
      </c>
      <c r="E970">
        <v>74.309997999999993</v>
      </c>
    </row>
    <row r="971" spans="2:5">
      <c r="B971" s="39">
        <v>40583</v>
      </c>
      <c r="C971">
        <v>39.130001</v>
      </c>
      <c r="D971">
        <v>32</v>
      </c>
      <c r="E971">
        <v>73.370002999999997</v>
      </c>
    </row>
    <row r="972" spans="2:5">
      <c r="B972" s="39">
        <v>40584</v>
      </c>
      <c r="C972">
        <v>39.18</v>
      </c>
      <c r="D972">
        <v>32.060001</v>
      </c>
      <c r="E972">
        <v>74.120002999999997</v>
      </c>
    </row>
    <row r="973" spans="2:5">
      <c r="B973" s="39">
        <v>40585</v>
      </c>
      <c r="C973">
        <v>39.580002</v>
      </c>
      <c r="D973">
        <v>32</v>
      </c>
      <c r="E973">
        <v>74.110000999999997</v>
      </c>
    </row>
    <row r="974" spans="2:5">
      <c r="B974" s="39">
        <v>40588</v>
      </c>
      <c r="C974">
        <v>39.419998</v>
      </c>
      <c r="D974">
        <v>31.77</v>
      </c>
      <c r="E974">
        <v>75.739998</v>
      </c>
    </row>
    <row r="975" spans="2:5">
      <c r="B975" s="39">
        <v>40589</v>
      </c>
      <c r="C975">
        <v>39.470001000000003</v>
      </c>
      <c r="D975">
        <v>31.870000999999998</v>
      </c>
      <c r="E975">
        <v>74.949996999999996</v>
      </c>
    </row>
    <row r="976" spans="2:5">
      <c r="B976" s="39">
        <v>40590</v>
      </c>
      <c r="C976">
        <v>39.790000999999997</v>
      </c>
      <c r="D976">
        <v>31.799999</v>
      </c>
      <c r="E976">
        <v>75.949996999999996</v>
      </c>
    </row>
    <row r="977" spans="2:5">
      <c r="B977" s="39">
        <v>40591</v>
      </c>
      <c r="C977">
        <v>39.799999</v>
      </c>
      <c r="D977">
        <v>31.860001</v>
      </c>
      <c r="E977">
        <v>76.699996999999996</v>
      </c>
    </row>
    <row r="978" spans="2:5">
      <c r="B978" s="39">
        <v>40592</v>
      </c>
      <c r="C978">
        <v>40.009998000000003</v>
      </c>
      <c r="D978">
        <v>31.91</v>
      </c>
      <c r="E978">
        <v>77.019997000000004</v>
      </c>
    </row>
    <row r="979" spans="2:5">
      <c r="B979" s="39">
        <v>40596</v>
      </c>
      <c r="C979">
        <v>39.049999</v>
      </c>
      <c r="D979">
        <v>31.77</v>
      </c>
      <c r="E979">
        <v>76.269997000000004</v>
      </c>
    </row>
    <row r="980" spans="2:5">
      <c r="B980" s="39">
        <v>40597</v>
      </c>
      <c r="C980">
        <v>38.479999999999997</v>
      </c>
      <c r="D980">
        <v>31.700001</v>
      </c>
      <c r="E980">
        <v>77.819999999999993</v>
      </c>
    </row>
    <row r="981" spans="2:5">
      <c r="B981" s="39">
        <v>40598</v>
      </c>
      <c r="C981">
        <v>38.709999000000003</v>
      </c>
      <c r="D981">
        <v>31.58</v>
      </c>
      <c r="E981">
        <v>76.720000999999996</v>
      </c>
    </row>
    <row r="982" spans="2:5">
      <c r="B982" s="39">
        <v>40599</v>
      </c>
      <c r="C982">
        <v>39.110000999999997</v>
      </c>
      <c r="D982">
        <v>31.76</v>
      </c>
      <c r="E982">
        <v>77.940002000000007</v>
      </c>
    </row>
    <row r="983" spans="2:5">
      <c r="B983" s="39">
        <v>40602</v>
      </c>
      <c r="C983">
        <v>39.409999999999997</v>
      </c>
      <c r="D983">
        <v>32.110000999999997</v>
      </c>
      <c r="E983">
        <v>78.540001000000004</v>
      </c>
    </row>
    <row r="984" spans="2:5">
      <c r="B984" s="39">
        <v>40603</v>
      </c>
      <c r="C984">
        <v>38.659999999999997</v>
      </c>
      <c r="D984">
        <v>31.790001</v>
      </c>
      <c r="E984">
        <v>77.069999999999993</v>
      </c>
    </row>
    <row r="985" spans="2:5">
      <c r="B985" s="39">
        <v>40604</v>
      </c>
      <c r="C985">
        <v>38.810001</v>
      </c>
      <c r="D985">
        <v>31.84</v>
      </c>
      <c r="E985">
        <v>77.510002</v>
      </c>
    </row>
    <row r="986" spans="2:5">
      <c r="B986" s="39">
        <v>40605</v>
      </c>
      <c r="C986">
        <v>39.5</v>
      </c>
      <c r="D986">
        <v>32.200001</v>
      </c>
      <c r="E986">
        <v>78.839995999999999</v>
      </c>
    </row>
    <row r="987" spans="2:5">
      <c r="B987" s="39">
        <v>40606</v>
      </c>
      <c r="C987">
        <v>39.209999000000003</v>
      </c>
      <c r="D987">
        <v>32.009998000000003</v>
      </c>
      <c r="E987">
        <v>78.339995999999999</v>
      </c>
    </row>
    <row r="988" spans="2:5">
      <c r="B988" s="39">
        <v>40609</v>
      </c>
      <c r="C988">
        <v>38.82</v>
      </c>
      <c r="D988">
        <v>32.130001</v>
      </c>
      <c r="E988">
        <v>77.790001000000004</v>
      </c>
    </row>
    <row r="989" spans="2:5">
      <c r="B989" s="39">
        <v>40610</v>
      </c>
      <c r="C989">
        <v>39.130001</v>
      </c>
      <c r="D989">
        <v>32.490001999999997</v>
      </c>
      <c r="E989">
        <v>77.150002000000001</v>
      </c>
    </row>
    <row r="990" spans="2:5">
      <c r="B990" s="39">
        <v>40611</v>
      </c>
      <c r="C990">
        <v>39.220001000000003</v>
      </c>
      <c r="D990">
        <v>32.82</v>
      </c>
      <c r="E990">
        <v>76.620002999999997</v>
      </c>
    </row>
    <row r="991" spans="2:5">
      <c r="B991" s="39">
        <v>40612</v>
      </c>
      <c r="C991">
        <v>38.770000000000003</v>
      </c>
      <c r="D991">
        <v>32.450001</v>
      </c>
      <c r="E991">
        <v>73.830001999999993</v>
      </c>
    </row>
    <row r="992" spans="2:5">
      <c r="B992" s="39">
        <v>40613</v>
      </c>
      <c r="C992">
        <v>39.009998000000003</v>
      </c>
      <c r="D992">
        <v>32.520000000000003</v>
      </c>
      <c r="E992">
        <v>75.110000999999997</v>
      </c>
    </row>
    <row r="993" spans="2:5">
      <c r="B993" s="39">
        <v>40616</v>
      </c>
      <c r="C993">
        <v>38.529998999999997</v>
      </c>
      <c r="D993">
        <v>32.090000000000003</v>
      </c>
      <c r="E993">
        <v>75.519997000000004</v>
      </c>
    </row>
    <row r="994" spans="2:5">
      <c r="B994" s="39">
        <v>40617</v>
      </c>
      <c r="C994">
        <v>38.209999000000003</v>
      </c>
      <c r="D994">
        <v>31.48</v>
      </c>
      <c r="E994">
        <v>74.949996999999996</v>
      </c>
    </row>
    <row r="995" spans="2:5">
      <c r="B995" s="39">
        <v>40618</v>
      </c>
      <c r="C995">
        <v>37.560001</v>
      </c>
      <c r="D995">
        <v>30.99</v>
      </c>
      <c r="E995">
        <v>73.75</v>
      </c>
    </row>
    <row r="996" spans="2:5">
      <c r="B996" s="39">
        <v>40619</v>
      </c>
      <c r="C996">
        <v>37.729999999999997</v>
      </c>
      <c r="D996">
        <v>31.030000999999999</v>
      </c>
      <c r="E996">
        <v>76</v>
      </c>
    </row>
    <row r="997" spans="2:5">
      <c r="B997" s="39">
        <v>40620</v>
      </c>
      <c r="C997">
        <v>37.580002</v>
      </c>
      <c r="D997">
        <v>30.879999000000002</v>
      </c>
      <c r="E997">
        <v>75.389999000000003</v>
      </c>
    </row>
    <row r="998" spans="2:5">
      <c r="B998" s="39">
        <v>40623</v>
      </c>
      <c r="C998">
        <v>38.159999999999997</v>
      </c>
      <c r="D998">
        <v>31.24</v>
      </c>
      <c r="E998">
        <v>77.680000000000007</v>
      </c>
    </row>
    <row r="999" spans="2:5">
      <c r="B999" s="39">
        <v>40624</v>
      </c>
      <c r="C999">
        <v>37.860000999999997</v>
      </c>
      <c r="D999">
        <v>31.290001</v>
      </c>
      <c r="E999">
        <v>77.510002</v>
      </c>
    </row>
    <row r="1000" spans="2:5">
      <c r="B1000" s="39">
        <v>40625</v>
      </c>
      <c r="C1000">
        <v>38.189999</v>
      </c>
      <c r="D1000">
        <v>31.27</v>
      </c>
      <c r="E1000">
        <v>77.709998999999996</v>
      </c>
    </row>
    <row r="1001" spans="2:5">
      <c r="B1001" s="39">
        <v>40626</v>
      </c>
      <c r="C1001">
        <v>38.75</v>
      </c>
      <c r="D1001">
        <v>31.4</v>
      </c>
      <c r="E1001">
        <v>77.989998</v>
      </c>
    </row>
    <row r="1002" spans="2:5">
      <c r="B1002" s="39">
        <v>40627</v>
      </c>
      <c r="C1002">
        <v>38.82</v>
      </c>
      <c r="D1002">
        <v>31.389999</v>
      </c>
      <c r="E1002">
        <v>78.690002000000007</v>
      </c>
    </row>
    <row r="1003" spans="2:5">
      <c r="B1003" s="39">
        <v>40630</v>
      </c>
      <c r="C1003">
        <v>38.419998</v>
      </c>
      <c r="D1003">
        <v>31.280000999999999</v>
      </c>
      <c r="E1003">
        <v>78.5</v>
      </c>
    </row>
    <row r="1004" spans="2:5">
      <c r="B1004" s="39">
        <v>40631</v>
      </c>
      <c r="C1004">
        <v>38.770000000000003</v>
      </c>
      <c r="D1004">
        <v>31.59</v>
      </c>
      <c r="E1004">
        <v>79.459998999999996</v>
      </c>
    </row>
    <row r="1005" spans="2:5">
      <c r="B1005" s="39">
        <v>40632</v>
      </c>
      <c r="C1005">
        <v>39.189999</v>
      </c>
      <c r="D1005">
        <v>31.950001</v>
      </c>
      <c r="E1005">
        <v>80.010002</v>
      </c>
    </row>
    <row r="1006" spans="2:5">
      <c r="B1006" s="39">
        <v>40633</v>
      </c>
      <c r="C1006">
        <v>39.049999</v>
      </c>
      <c r="D1006">
        <v>31.870000999999998</v>
      </c>
      <c r="E1006">
        <v>79.75</v>
      </c>
    </row>
    <row r="1007" spans="2:5">
      <c r="B1007" s="39">
        <v>40634</v>
      </c>
      <c r="C1007">
        <v>39.299999</v>
      </c>
      <c r="D1007">
        <v>32.119999</v>
      </c>
      <c r="E1007">
        <v>79.989998</v>
      </c>
    </row>
    <row r="1008" spans="2:5">
      <c r="B1008" s="39">
        <v>40637</v>
      </c>
      <c r="C1008">
        <v>39.389999000000003</v>
      </c>
      <c r="D1008">
        <v>32.099997999999999</v>
      </c>
      <c r="E1008">
        <v>80.040001000000004</v>
      </c>
    </row>
    <row r="1009" spans="2:5">
      <c r="B1009" s="39">
        <v>40638</v>
      </c>
      <c r="C1009">
        <v>39.520000000000003</v>
      </c>
      <c r="D1009">
        <v>31.969999000000001</v>
      </c>
      <c r="E1009">
        <v>80.279999000000004</v>
      </c>
    </row>
    <row r="1010" spans="2:5">
      <c r="B1010" s="39">
        <v>40639</v>
      </c>
      <c r="C1010">
        <v>39.450001</v>
      </c>
      <c r="D1010">
        <v>32.200001</v>
      </c>
      <c r="E1010">
        <v>79.440002000000007</v>
      </c>
    </row>
    <row r="1011" spans="2:5">
      <c r="B1011" s="39">
        <v>40640</v>
      </c>
      <c r="C1011">
        <v>39.290000999999997</v>
      </c>
      <c r="D1011">
        <v>32.07</v>
      </c>
      <c r="E1011">
        <v>79.440002000000007</v>
      </c>
    </row>
    <row r="1012" spans="2:5">
      <c r="B1012" s="39">
        <v>40641</v>
      </c>
      <c r="C1012">
        <v>39.060001</v>
      </c>
      <c r="D1012">
        <v>31.98</v>
      </c>
      <c r="E1012">
        <v>79.720000999999996</v>
      </c>
    </row>
    <row r="1013" spans="2:5">
      <c r="B1013" s="39">
        <v>40644</v>
      </c>
      <c r="C1013">
        <v>39.07</v>
      </c>
      <c r="D1013">
        <v>31.559999000000001</v>
      </c>
      <c r="E1013">
        <v>78.150002000000001</v>
      </c>
    </row>
    <row r="1014" spans="2:5">
      <c r="B1014" s="39">
        <v>40645</v>
      </c>
      <c r="C1014">
        <v>39.020000000000003</v>
      </c>
      <c r="D1014">
        <v>31.48</v>
      </c>
      <c r="E1014">
        <v>75.730002999999996</v>
      </c>
    </row>
    <row r="1015" spans="2:5">
      <c r="B1015" s="39">
        <v>40646</v>
      </c>
      <c r="C1015">
        <v>39.150002000000001</v>
      </c>
      <c r="D1015">
        <v>31.559999000000001</v>
      </c>
      <c r="E1015">
        <v>76.040001000000004</v>
      </c>
    </row>
    <row r="1016" spans="2:5">
      <c r="B1016" s="39">
        <v>40647</v>
      </c>
      <c r="C1016">
        <v>39.060001</v>
      </c>
      <c r="D1016">
        <v>31.75</v>
      </c>
      <c r="E1016">
        <v>76.559997999999993</v>
      </c>
    </row>
    <row r="1017" spans="2:5">
      <c r="B1017" s="39">
        <v>40648</v>
      </c>
      <c r="C1017">
        <v>39.25</v>
      </c>
      <c r="D1017">
        <v>32.099997999999999</v>
      </c>
      <c r="E1017">
        <v>77.190002000000007</v>
      </c>
    </row>
    <row r="1018" spans="2:5">
      <c r="B1018" s="39">
        <v>40651</v>
      </c>
      <c r="C1018">
        <v>38.900002000000001</v>
      </c>
      <c r="D1018">
        <v>31.82</v>
      </c>
      <c r="E1018">
        <v>76.040001000000004</v>
      </c>
    </row>
    <row r="1019" spans="2:5">
      <c r="B1019" s="39">
        <v>40652</v>
      </c>
      <c r="C1019">
        <v>38.990001999999997</v>
      </c>
      <c r="D1019">
        <v>31.83</v>
      </c>
      <c r="E1019">
        <v>76.809997999999993</v>
      </c>
    </row>
    <row r="1020" spans="2:5">
      <c r="B1020" s="39">
        <v>40653</v>
      </c>
      <c r="C1020">
        <v>39.689999</v>
      </c>
      <c r="D1020">
        <v>32.240001999999997</v>
      </c>
      <c r="E1020">
        <v>78.620002999999997</v>
      </c>
    </row>
    <row r="1021" spans="2:5">
      <c r="B1021" s="39">
        <v>40654</v>
      </c>
      <c r="C1021">
        <v>39.909999999999997</v>
      </c>
      <c r="D1021">
        <v>32.240001999999997</v>
      </c>
      <c r="E1021">
        <v>78.980002999999996</v>
      </c>
    </row>
    <row r="1022" spans="2:5">
      <c r="B1022" s="39">
        <v>40658</v>
      </c>
      <c r="C1022">
        <v>39.869999</v>
      </c>
      <c r="D1022">
        <v>32.279998999999997</v>
      </c>
      <c r="E1022">
        <v>78.569999999999993</v>
      </c>
    </row>
    <row r="1023" spans="2:5">
      <c r="B1023" s="39">
        <v>40659</v>
      </c>
      <c r="C1023">
        <v>39.939999</v>
      </c>
      <c r="D1023">
        <v>32.540000999999997</v>
      </c>
      <c r="E1023">
        <v>79.349997999999999</v>
      </c>
    </row>
    <row r="1024" spans="2:5">
      <c r="B1024" s="39">
        <v>40660</v>
      </c>
      <c r="C1024">
        <v>40.419998</v>
      </c>
      <c r="D1024">
        <v>32.799999</v>
      </c>
      <c r="E1024">
        <v>79.309997999999993</v>
      </c>
    </row>
    <row r="1025" spans="2:5">
      <c r="B1025" s="39">
        <v>40661</v>
      </c>
      <c r="C1025">
        <v>40.580002</v>
      </c>
      <c r="D1025">
        <v>33.090000000000003</v>
      </c>
      <c r="E1025">
        <v>79.300003000000004</v>
      </c>
    </row>
    <row r="1026" spans="2:5">
      <c r="B1026" s="39">
        <v>40662</v>
      </c>
      <c r="C1026">
        <v>40.549999</v>
      </c>
      <c r="D1026">
        <v>33.159999999999997</v>
      </c>
      <c r="E1026">
        <v>80.480002999999996</v>
      </c>
    </row>
    <row r="1027" spans="2:5">
      <c r="B1027" s="39">
        <v>40665</v>
      </c>
      <c r="C1027">
        <v>40.689999</v>
      </c>
      <c r="D1027">
        <v>33.169998</v>
      </c>
      <c r="E1027">
        <v>79.410004000000001</v>
      </c>
    </row>
    <row r="1028" spans="2:5">
      <c r="B1028" s="39">
        <v>40666</v>
      </c>
      <c r="C1028">
        <v>40.459999000000003</v>
      </c>
      <c r="D1028">
        <v>33.380001</v>
      </c>
      <c r="E1028">
        <v>77.419998000000007</v>
      </c>
    </row>
    <row r="1029" spans="2:5">
      <c r="B1029" s="39">
        <v>40667</v>
      </c>
      <c r="C1029">
        <v>40.369999</v>
      </c>
      <c r="D1029">
        <v>33.340000000000003</v>
      </c>
      <c r="E1029">
        <v>76.050003000000004</v>
      </c>
    </row>
    <row r="1030" spans="2:5">
      <c r="B1030" s="39">
        <v>40668</v>
      </c>
      <c r="C1030">
        <v>40.259998000000003</v>
      </c>
      <c r="D1030">
        <v>33.099997999999999</v>
      </c>
      <c r="E1030">
        <v>74.470000999999996</v>
      </c>
    </row>
    <row r="1031" spans="2:5">
      <c r="B1031" s="39">
        <v>40669</v>
      </c>
      <c r="C1031">
        <v>40.290000999999997</v>
      </c>
      <c r="D1031">
        <v>33.290000999999997</v>
      </c>
      <c r="E1031">
        <v>74.800003000000004</v>
      </c>
    </row>
    <row r="1032" spans="2:5">
      <c r="B1032" s="39">
        <v>40672</v>
      </c>
      <c r="C1032">
        <v>40.340000000000003</v>
      </c>
      <c r="D1032">
        <v>33.360000999999997</v>
      </c>
      <c r="E1032">
        <v>76.110000999999997</v>
      </c>
    </row>
    <row r="1033" spans="2:5">
      <c r="B1033" s="39">
        <v>40673</v>
      </c>
      <c r="C1033">
        <v>40.860000999999997</v>
      </c>
      <c r="D1033">
        <v>33.840000000000003</v>
      </c>
      <c r="E1033">
        <v>76.470000999999996</v>
      </c>
    </row>
    <row r="1034" spans="2:5">
      <c r="B1034" s="39">
        <v>40674</v>
      </c>
      <c r="C1034">
        <v>40.470001000000003</v>
      </c>
      <c r="D1034">
        <v>33.729999999999997</v>
      </c>
      <c r="E1034">
        <v>74.260002</v>
      </c>
    </row>
    <row r="1035" spans="2:5">
      <c r="B1035" s="39">
        <v>40675</v>
      </c>
      <c r="C1035">
        <v>40.869999</v>
      </c>
      <c r="D1035">
        <v>34.07</v>
      </c>
      <c r="E1035">
        <v>74.150002000000001</v>
      </c>
    </row>
    <row r="1036" spans="2:5">
      <c r="B1036" s="39">
        <v>40676</v>
      </c>
      <c r="C1036">
        <v>40.560001</v>
      </c>
      <c r="D1036">
        <v>33.909999999999997</v>
      </c>
      <c r="E1036">
        <v>73.790001000000004</v>
      </c>
    </row>
    <row r="1037" spans="2:5">
      <c r="B1037" s="39">
        <v>40679</v>
      </c>
      <c r="C1037">
        <v>40.020000000000003</v>
      </c>
      <c r="D1037">
        <v>33.950001</v>
      </c>
      <c r="E1037">
        <v>73.230002999999996</v>
      </c>
    </row>
    <row r="1038" spans="2:5">
      <c r="B1038" s="39">
        <v>40680</v>
      </c>
      <c r="C1038">
        <v>40.060001</v>
      </c>
      <c r="D1038">
        <v>34.200001</v>
      </c>
      <c r="E1038">
        <v>73.230002999999996</v>
      </c>
    </row>
    <row r="1039" spans="2:5">
      <c r="B1039" s="39">
        <v>40681</v>
      </c>
      <c r="C1039">
        <v>40.529998999999997</v>
      </c>
      <c r="D1039">
        <v>34.090000000000003</v>
      </c>
      <c r="E1039">
        <v>74.709998999999996</v>
      </c>
    </row>
    <row r="1040" spans="2:5">
      <c r="B1040" s="39">
        <v>40682</v>
      </c>
      <c r="C1040">
        <v>40.659999999999997</v>
      </c>
      <c r="D1040">
        <v>34.169998</v>
      </c>
      <c r="E1040">
        <v>74.720000999999996</v>
      </c>
    </row>
    <row r="1041" spans="2:5">
      <c r="B1041" s="39">
        <v>40683</v>
      </c>
      <c r="C1041">
        <v>40.270000000000003</v>
      </c>
      <c r="D1041">
        <v>34.130001</v>
      </c>
      <c r="E1041">
        <v>74.629997000000003</v>
      </c>
    </row>
    <row r="1042" spans="2:5">
      <c r="B1042" s="39">
        <v>40686</v>
      </c>
      <c r="C1042">
        <v>39.889999000000003</v>
      </c>
      <c r="D1042">
        <v>33.729999999999997</v>
      </c>
      <c r="E1042">
        <v>73.470000999999996</v>
      </c>
    </row>
    <row r="1043" spans="2:5">
      <c r="B1043" s="39">
        <v>40687</v>
      </c>
      <c r="C1043">
        <v>39.689999</v>
      </c>
      <c r="D1043">
        <v>33.700001</v>
      </c>
      <c r="E1043">
        <v>74.510002</v>
      </c>
    </row>
    <row r="1044" spans="2:5">
      <c r="B1044" s="39">
        <v>40688</v>
      </c>
      <c r="C1044">
        <v>39.700001</v>
      </c>
      <c r="D1044">
        <v>33.630001</v>
      </c>
      <c r="E1044">
        <v>75.769997000000004</v>
      </c>
    </row>
    <row r="1045" spans="2:5">
      <c r="B1045" s="39">
        <v>40689</v>
      </c>
      <c r="C1045">
        <v>40.060001</v>
      </c>
      <c r="D1045">
        <v>33.619999</v>
      </c>
      <c r="E1045">
        <v>76.150002000000001</v>
      </c>
    </row>
    <row r="1046" spans="2:5">
      <c r="B1046" s="39">
        <v>40690</v>
      </c>
      <c r="C1046">
        <v>40.159999999999997</v>
      </c>
      <c r="D1046">
        <v>33.619999</v>
      </c>
      <c r="E1046">
        <v>76.339995999999999</v>
      </c>
    </row>
    <row r="1047" spans="2:5">
      <c r="B1047" s="39">
        <v>40694</v>
      </c>
      <c r="C1047">
        <v>40.439999</v>
      </c>
      <c r="D1047">
        <v>33.869999</v>
      </c>
      <c r="E1047">
        <v>77.110000999999997</v>
      </c>
    </row>
    <row r="1048" spans="2:5">
      <c r="B1048" s="39">
        <v>40695</v>
      </c>
      <c r="C1048">
        <v>39.520000000000003</v>
      </c>
      <c r="D1048">
        <v>33.520000000000003</v>
      </c>
      <c r="E1048">
        <v>75.269997000000004</v>
      </c>
    </row>
    <row r="1049" spans="2:5">
      <c r="B1049" s="39">
        <v>40696</v>
      </c>
      <c r="C1049">
        <v>39.43</v>
      </c>
      <c r="D1049">
        <v>33.419998</v>
      </c>
      <c r="E1049">
        <v>75.239998</v>
      </c>
    </row>
    <row r="1050" spans="2:5">
      <c r="B1050" s="39">
        <v>40697</v>
      </c>
      <c r="C1050">
        <v>38.919998</v>
      </c>
      <c r="D1050">
        <v>33.189999</v>
      </c>
      <c r="E1050">
        <v>75.260002</v>
      </c>
    </row>
    <row r="1051" spans="2:5">
      <c r="B1051" s="39">
        <v>40700</v>
      </c>
      <c r="C1051">
        <v>38.509998000000003</v>
      </c>
      <c r="D1051">
        <v>33.040000999999997</v>
      </c>
      <c r="E1051">
        <v>73.559997999999993</v>
      </c>
    </row>
    <row r="1052" spans="2:5">
      <c r="B1052" s="39">
        <v>40701</v>
      </c>
      <c r="C1052">
        <v>38.549999</v>
      </c>
      <c r="D1052">
        <v>33.080002</v>
      </c>
      <c r="E1052">
        <v>73.559997999999993</v>
      </c>
    </row>
    <row r="1053" spans="2:5">
      <c r="B1053" s="39">
        <v>40702</v>
      </c>
      <c r="C1053">
        <v>38.25</v>
      </c>
      <c r="D1053">
        <v>33.159999999999997</v>
      </c>
      <c r="E1053">
        <v>73.779999000000004</v>
      </c>
    </row>
    <row r="1054" spans="2:5">
      <c r="B1054" s="39">
        <v>40703</v>
      </c>
      <c r="C1054">
        <v>38.57</v>
      </c>
      <c r="D1054">
        <v>33.189999</v>
      </c>
      <c r="E1054">
        <v>74.779999000000004</v>
      </c>
    </row>
    <row r="1055" spans="2:5">
      <c r="B1055" s="39">
        <v>40704</v>
      </c>
      <c r="C1055">
        <v>37.860000999999997</v>
      </c>
      <c r="D1055">
        <v>32.970001000000003</v>
      </c>
      <c r="E1055">
        <v>73.330001999999993</v>
      </c>
    </row>
    <row r="1056" spans="2:5">
      <c r="B1056" s="39">
        <v>40707</v>
      </c>
      <c r="C1056">
        <v>37.810001</v>
      </c>
      <c r="D1056">
        <v>33.119999</v>
      </c>
      <c r="E1056">
        <v>72.169998000000007</v>
      </c>
    </row>
    <row r="1057" spans="2:5">
      <c r="B1057" s="39">
        <v>40708</v>
      </c>
      <c r="C1057">
        <v>38.479999999999997</v>
      </c>
      <c r="D1057">
        <v>33.25</v>
      </c>
      <c r="E1057">
        <v>73.709998999999996</v>
      </c>
    </row>
    <row r="1058" spans="2:5">
      <c r="B1058" s="39">
        <v>40709</v>
      </c>
      <c r="C1058">
        <v>37.889999000000003</v>
      </c>
      <c r="D1058">
        <v>32.840000000000003</v>
      </c>
      <c r="E1058">
        <v>72.019997000000004</v>
      </c>
    </row>
    <row r="1059" spans="2:5">
      <c r="B1059" s="39">
        <v>40710</v>
      </c>
      <c r="C1059">
        <v>37.799999</v>
      </c>
      <c r="D1059">
        <v>33.099997999999999</v>
      </c>
      <c r="E1059">
        <v>72.129997000000003</v>
      </c>
    </row>
    <row r="1060" spans="2:5">
      <c r="B1060" s="39">
        <v>40711</v>
      </c>
      <c r="C1060">
        <v>37.950001</v>
      </c>
      <c r="D1060">
        <v>32.990001999999997</v>
      </c>
      <c r="E1060">
        <v>71.680000000000007</v>
      </c>
    </row>
    <row r="1061" spans="2:5">
      <c r="B1061" s="39">
        <v>40714</v>
      </c>
      <c r="C1061">
        <v>38.259998000000003</v>
      </c>
      <c r="D1061">
        <v>33.18</v>
      </c>
      <c r="E1061">
        <v>71.879997000000003</v>
      </c>
    </row>
    <row r="1062" spans="2:5">
      <c r="B1062" s="39">
        <v>40715</v>
      </c>
      <c r="C1062">
        <v>39.040000999999997</v>
      </c>
      <c r="D1062">
        <v>33.200001</v>
      </c>
      <c r="E1062">
        <v>73.309997999999993</v>
      </c>
    </row>
    <row r="1063" spans="2:5">
      <c r="B1063" s="39">
        <v>40716</v>
      </c>
      <c r="C1063">
        <v>38.740001999999997</v>
      </c>
      <c r="D1063">
        <v>32.979999999999997</v>
      </c>
      <c r="E1063">
        <v>73.099997999999999</v>
      </c>
    </row>
    <row r="1064" spans="2:5">
      <c r="B1064" s="39">
        <v>40717</v>
      </c>
      <c r="C1064">
        <v>38.880001</v>
      </c>
      <c r="D1064">
        <v>32.700001</v>
      </c>
      <c r="E1064">
        <v>72.300003000000004</v>
      </c>
    </row>
    <row r="1065" spans="2:5">
      <c r="B1065" s="39">
        <v>40718</v>
      </c>
      <c r="C1065">
        <v>38.5</v>
      </c>
      <c r="D1065">
        <v>32.799999</v>
      </c>
      <c r="E1065">
        <v>70.930000000000007</v>
      </c>
    </row>
    <row r="1066" spans="2:5">
      <c r="B1066" s="39">
        <v>40721</v>
      </c>
      <c r="C1066">
        <v>38.970001000000003</v>
      </c>
      <c r="D1066">
        <v>33.040000999999997</v>
      </c>
      <c r="E1066">
        <v>71.309997999999993</v>
      </c>
    </row>
    <row r="1067" spans="2:5">
      <c r="B1067" s="39">
        <v>40722</v>
      </c>
      <c r="C1067">
        <v>39.709999000000003</v>
      </c>
      <c r="D1067">
        <v>33.189999</v>
      </c>
      <c r="E1067">
        <v>73.389999000000003</v>
      </c>
    </row>
    <row r="1068" spans="2:5">
      <c r="B1068" s="39">
        <v>40723</v>
      </c>
      <c r="C1068">
        <v>39.889999000000003</v>
      </c>
      <c r="D1068">
        <v>33.409999999999997</v>
      </c>
      <c r="E1068">
        <v>74.25</v>
      </c>
    </row>
    <row r="1069" spans="2:5">
      <c r="B1069" s="39">
        <v>40724</v>
      </c>
      <c r="C1069">
        <v>40.209999000000003</v>
      </c>
      <c r="D1069">
        <v>33.479999999999997</v>
      </c>
      <c r="E1069">
        <v>75.349997999999999</v>
      </c>
    </row>
    <row r="1070" spans="2:5">
      <c r="B1070" s="39">
        <v>40725</v>
      </c>
      <c r="C1070">
        <v>41.02</v>
      </c>
      <c r="D1070">
        <v>33.880001</v>
      </c>
      <c r="E1070">
        <v>76.059997999999993</v>
      </c>
    </row>
    <row r="1071" spans="2:5">
      <c r="B1071" s="39">
        <v>40729</v>
      </c>
      <c r="C1071">
        <v>41.200001</v>
      </c>
      <c r="D1071">
        <v>33.68</v>
      </c>
      <c r="E1071">
        <v>76.529999000000004</v>
      </c>
    </row>
    <row r="1072" spans="2:5">
      <c r="B1072" s="39">
        <v>40730</v>
      </c>
      <c r="C1072">
        <v>41.049999</v>
      </c>
      <c r="D1072">
        <v>33.75</v>
      </c>
      <c r="E1072">
        <v>76.389999000000003</v>
      </c>
    </row>
    <row r="1073" spans="2:5">
      <c r="B1073" s="39">
        <v>40731</v>
      </c>
      <c r="C1073">
        <v>41.619999</v>
      </c>
      <c r="D1073">
        <v>33.889999000000003</v>
      </c>
      <c r="E1073">
        <v>77.540001000000004</v>
      </c>
    </row>
    <row r="1074" spans="2:5">
      <c r="B1074" s="39">
        <v>40732</v>
      </c>
      <c r="C1074">
        <v>41.369999</v>
      </c>
      <c r="D1074">
        <v>33.759998000000003</v>
      </c>
      <c r="E1074">
        <v>76.889999000000003</v>
      </c>
    </row>
    <row r="1075" spans="2:5">
      <c r="B1075" s="39">
        <v>40735</v>
      </c>
      <c r="C1075">
        <v>40.57</v>
      </c>
      <c r="D1075">
        <v>33.400002000000001</v>
      </c>
      <c r="E1075">
        <v>75.069999999999993</v>
      </c>
    </row>
    <row r="1076" spans="2:5">
      <c r="B1076" s="39">
        <v>40736</v>
      </c>
      <c r="C1076">
        <v>40.369999</v>
      </c>
      <c r="D1076">
        <v>33.549999</v>
      </c>
      <c r="E1076">
        <v>74.790001000000004</v>
      </c>
    </row>
    <row r="1077" spans="2:5">
      <c r="B1077" s="39">
        <v>40737</v>
      </c>
      <c r="C1077">
        <v>40.580002</v>
      </c>
      <c r="D1077">
        <v>33.459999000000003</v>
      </c>
      <c r="E1077">
        <v>75.349997999999999</v>
      </c>
    </row>
    <row r="1078" spans="2:5">
      <c r="B1078" s="39">
        <v>40738</v>
      </c>
      <c r="C1078">
        <v>40.270000000000003</v>
      </c>
      <c r="D1078">
        <v>33.310001</v>
      </c>
      <c r="E1078">
        <v>74.849997999999999</v>
      </c>
    </row>
    <row r="1079" spans="2:5">
      <c r="B1079" s="39">
        <v>40739</v>
      </c>
      <c r="C1079">
        <v>40.290000999999997</v>
      </c>
      <c r="D1079">
        <v>33.360000999999997</v>
      </c>
      <c r="E1079">
        <v>76.860000999999997</v>
      </c>
    </row>
    <row r="1080" spans="2:5">
      <c r="B1080" s="39">
        <v>40742</v>
      </c>
      <c r="C1080">
        <v>39.900002000000001</v>
      </c>
      <c r="D1080">
        <v>33.040000999999997</v>
      </c>
      <c r="E1080">
        <v>76.599997999999999</v>
      </c>
    </row>
    <row r="1081" spans="2:5">
      <c r="B1081" s="39">
        <v>40743</v>
      </c>
      <c r="C1081">
        <v>40.669998</v>
      </c>
      <c r="D1081">
        <v>33.330002</v>
      </c>
      <c r="E1081">
        <v>78</v>
      </c>
    </row>
    <row r="1082" spans="2:5">
      <c r="B1082" s="39">
        <v>40744</v>
      </c>
      <c r="C1082">
        <v>40.459999000000003</v>
      </c>
      <c r="D1082">
        <v>33.529998999999997</v>
      </c>
      <c r="E1082">
        <v>77.800003000000004</v>
      </c>
    </row>
    <row r="1083" spans="2:5">
      <c r="B1083" s="39">
        <v>40745</v>
      </c>
      <c r="C1083">
        <v>40.93</v>
      </c>
      <c r="D1083">
        <v>34.029998999999997</v>
      </c>
      <c r="E1083">
        <v>79.330001999999993</v>
      </c>
    </row>
    <row r="1084" spans="2:5">
      <c r="B1084" s="39">
        <v>40746</v>
      </c>
      <c r="C1084">
        <v>41.09</v>
      </c>
      <c r="D1084">
        <v>33.82</v>
      </c>
      <c r="E1084">
        <v>79.730002999999996</v>
      </c>
    </row>
    <row r="1085" spans="2:5">
      <c r="B1085" s="39">
        <v>40749</v>
      </c>
      <c r="C1085">
        <v>40.82</v>
      </c>
      <c r="D1085">
        <v>33.939999</v>
      </c>
      <c r="E1085">
        <v>79.410004000000001</v>
      </c>
    </row>
    <row r="1086" spans="2:5">
      <c r="B1086" s="39">
        <v>40750</v>
      </c>
      <c r="C1086">
        <v>40.75</v>
      </c>
      <c r="D1086">
        <v>33.82</v>
      </c>
      <c r="E1086">
        <v>79.029999000000004</v>
      </c>
    </row>
    <row r="1087" spans="2:5">
      <c r="B1087" s="39">
        <v>40751</v>
      </c>
      <c r="C1087">
        <v>40.040000999999997</v>
      </c>
      <c r="D1087">
        <v>33.720001000000003</v>
      </c>
      <c r="E1087">
        <v>77.540001000000004</v>
      </c>
    </row>
    <row r="1088" spans="2:5">
      <c r="B1088" s="39">
        <v>40752</v>
      </c>
      <c r="C1088">
        <v>39.840000000000003</v>
      </c>
      <c r="D1088">
        <v>33.509998000000003</v>
      </c>
      <c r="E1088">
        <v>77.220000999999996</v>
      </c>
    </row>
    <row r="1089" spans="2:5">
      <c r="B1089" s="39">
        <v>40753</v>
      </c>
      <c r="C1089">
        <v>39.650002000000001</v>
      </c>
      <c r="D1089">
        <v>33.169998</v>
      </c>
      <c r="E1089">
        <v>76.449996999999996</v>
      </c>
    </row>
    <row r="1090" spans="2:5">
      <c r="B1090" s="39">
        <v>40756</v>
      </c>
      <c r="C1090">
        <v>39.439999</v>
      </c>
      <c r="D1090">
        <v>33.270000000000003</v>
      </c>
      <c r="E1090">
        <v>76.339995999999999</v>
      </c>
    </row>
    <row r="1091" spans="2:5">
      <c r="B1091" s="39">
        <v>40757</v>
      </c>
      <c r="C1091">
        <v>37.950001</v>
      </c>
      <c r="D1091">
        <v>32.700001</v>
      </c>
      <c r="E1091">
        <v>74.209998999999996</v>
      </c>
    </row>
    <row r="1092" spans="2:5">
      <c r="B1092" s="39">
        <v>40758</v>
      </c>
      <c r="C1092">
        <v>38.229999999999997</v>
      </c>
      <c r="D1092">
        <v>32.700001</v>
      </c>
      <c r="E1092">
        <v>73.790001000000004</v>
      </c>
    </row>
    <row r="1093" spans="2:5">
      <c r="B1093" s="39">
        <v>40759</v>
      </c>
      <c r="C1093">
        <v>36.369999</v>
      </c>
      <c r="D1093">
        <v>31.629999000000002</v>
      </c>
      <c r="E1093">
        <v>68.730002999999996</v>
      </c>
    </row>
    <row r="1094" spans="2:5">
      <c r="B1094" s="39">
        <v>40760</v>
      </c>
      <c r="C1094">
        <v>36.340000000000003</v>
      </c>
      <c r="D1094">
        <v>31.889999</v>
      </c>
      <c r="E1094">
        <v>68.069999999999993</v>
      </c>
    </row>
    <row r="1095" spans="2:5">
      <c r="B1095" s="39">
        <v>40763</v>
      </c>
      <c r="C1095">
        <v>34.060001</v>
      </c>
      <c r="D1095">
        <v>30.200001</v>
      </c>
      <c r="E1095">
        <v>62.279998999999997</v>
      </c>
    </row>
    <row r="1096" spans="2:5">
      <c r="B1096" s="39">
        <v>40764</v>
      </c>
      <c r="C1096">
        <v>35.639999000000003</v>
      </c>
      <c r="D1096">
        <v>31.190000999999999</v>
      </c>
      <c r="E1096">
        <v>65.449996999999996</v>
      </c>
    </row>
    <row r="1097" spans="2:5">
      <c r="B1097" s="39">
        <v>40765</v>
      </c>
      <c r="C1097">
        <v>34.119999</v>
      </c>
      <c r="D1097">
        <v>30.6</v>
      </c>
      <c r="E1097">
        <v>63.189999</v>
      </c>
    </row>
    <row r="1098" spans="2:5">
      <c r="B1098" s="39">
        <v>40766</v>
      </c>
      <c r="C1098">
        <v>35.630001</v>
      </c>
      <c r="D1098">
        <v>31.889999</v>
      </c>
      <c r="E1098">
        <v>66.470000999999996</v>
      </c>
    </row>
    <row r="1099" spans="2:5">
      <c r="B1099" s="39">
        <v>40767</v>
      </c>
      <c r="C1099">
        <v>36.07</v>
      </c>
      <c r="D1099">
        <v>31.700001</v>
      </c>
      <c r="E1099">
        <v>66.959998999999996</v>
      </c>
    </row>
    <row r="1100" spans="2:5">
      <c r="B1100" s="39">
        <v>40770</v>
      </c>
      <c r="C1100">
        <v>36.599997999999999</v>
      </c>
      <c r="D1100">
        <v>32.779998999999997</v>
      </c>
      <c r="E1100">
        <v>69.220000999999996</v>
      </c>
    </row>
    <row r="1101" spans="2:5">
      <c r="B1101" s="39">
        <v>40771</v>
      </c>
      <c r="C1101">
        <v>36.400002000000001</v>
      </c>
      <c r="D1101">
        <v>32.740001999999997</v>
      </c>
      <c r="E1101">
        <v>68.069999999999993</v>
      </c>
    </row>
    <row r="1102" spans="2:5">
      <c r="B1102" s="39">
        <v>40772</v>
      </c>
      <c r="C1102">
        <v>36.349997999999999</v>
      </c>
      <c r="D1102">
        <v>32.979999999999997</v>
      </c>
      <c r="E1102">
        <v>68.339995999999999</v>
      </c>
    </row>
    <row r="1103" spans="2:5">
      <c r="B1103" s="39">
        <v>40773</v>
      </c>
      <c r="C1103">
        <v>34.549999</v>
      </c>
      <c r="D1103">
        <v>32.590000000000003</v>
      </c>
      <c r="E1103">
        <v>64.379997000000003</v>
      </c>
    </row>
    <row r="1104" spans="2:5">
      <c r="B1104" s="39">
        <v>40774</v>
      </c>
      <c r="C1104">
        <v>34.049999</v>
      </c>
      <c r="D1104">
        <v>32.389999000000003</v>
      </c>
      <c r="E1104">
        <v>63.240001999999997</v>
      </c>
    </row>
    <row r="1105" spans="2:5">
      <c r="B1105" s="39">
        <v>40777</v>
      </c>
      <c r="C1105">
        <v>34.150002000000001</v>
      </c>
      <c r="D1105">
        <v>32.310001</v>
      </c>
      <c r="E1105">
        <v>62.73</v>
      </c>
    </row>
    <row r="1106" spans="2:5">
      <c r="B1106" s="39">
        <v>40778</v>
      </c>
      <c r="C1106">
        <v>35.470001000000003</v>
      </c>
      <c r="D1106">
        <v>32.889999000000003</v>
      </c>
      <c r="E1106">
        <v>65.559997999999993</v>
      </c>
    </row>
    <row r="1107" spans="2:5">
      <c r="B1107" s="39">
        <v>40779</v>
      </c>
      <c r="C1107">
        <v>36.099997999999999</v>
      </c>
      <c r="D1107">
        <v>33.599997999999999</v>
      </c>
      <c r="E1107">
        <v>65.949996999999996</v>
      </c>
    </row>
    <row r="1108" spans="2:5">
      <c r="B1108" s="39">
        <v>40780</v>
      </c>
      <c r="C1108">
        <v>35.380001</v>
      </c>
      <c r="D1108">
        <v>33.049999</v>
      </c>
      <c r="E1108">
        <v>64.559997999999993</v>
      </c>
    </row>
    <row r="1109" spans="2:5">
      <c r="B1109" s="39">
        <v>40781</v>
      </c>
      <c r="C1109">
        <v>36.119999</v>
      </c>
      <c r="D1109">
        <v>33</v>
      </c>
      <c r="E1109">
        <v>65.809997999999993</v>
      </c>
    </row>
    <row r="1110" spans="2:5">
      <c r="B1110" s="39">
        <v>40784</v>
      </c>
      <c r="C1110">
        <v>37.169998</v>
      </c>
      <c r="D1110">
        <v>33.650002000000001</v>
      </c>
      <c r="E1110">
        <v>67.730002999999996</v>
      </c>
    </row>
    <row r="1111" spans="2:5">
      <c r="B1111" s="39">
        <v>40785</v>
      </c>
      <c r="C1111">
        <v>37.340000000000003</v>
      </c>
      <c r="D1111">
        <v>33.669998</v>
      </c>
      <c r="E1111">
        <v>68.129997000000003</v>
      </c>
    </row>
    <row r="1112" spans="2:5">
      <c r="B1112" s="39">
        <v>40786</v>
      </c>
      <c r="C1112">
        <v>37.57</v>
      </c>
      <c r="D1112">
        <v>33.889999000000003</v>
      </c>
      <c r="E1112">
        <v>68.639999000000003</v>
      </c>
    </row>
    <row r="1113" spans="2:5">
      <c r="B1113" s="39">
        <v>40787</v>
      </c>
      <c r="C1113">
        <v>37.110000999999997</v>
      </c>
      <c r="D1113">
        <v>33.669998</v>
      </c>
      <c r="E1113">
        <v>68.120002999999997</v>
      </c>
    </row>
    <row r="1114" spans="2:5">
      <c r="B1114" s="39">
        <v>40788</v>
      </c>
      <c r="C1114">
        <v>36.060001</v>
      </c>
      <c r="D1114">
        <v>33.290000999999997</v>
      </c>
      <c r="E1114">
        <v>66.220000999999996</v>
      </c>
    </row>
    <row r="1115" spans="2:5">
      <c r="B1115" s="39">
        <v>40792</v>
      </c>
      <c r="C1115">
        <v>35.950001</v>
      </c>
      <c r="D1115">
        <v>33.130001</v>
      </c>
      <c r="E1115">
        <v>65.5</v>
      </c>
    </row>
    <row r="1116" spans="2:5">
      <c r="B1116" s="39">
        <v>40793</v>
      </c>
      <c r="C1116">
        <v>36.880001</v>
      </c>
      <c r="D1116">
        <v>33.5</v>
      </c>
      <c r="E1116">
        <v>67.900002000000001</v>
      </c>
    </row>
    <row r="1117" spans="2:5">
      <c r="B1117" s="39">
        <v>40794</v>
      </c>
      <c r="C1117">
        <v>36.380001</v>
      </c>
      <c r="D1117">
        <v>33.479999999999997</v>
      </c>
      <c r="E1117">
        <v>67.110000999999997</v>
      </c>
    </row>
    <row r="1118" spans="2:5">
      <c r="B1118" s="39">
        <v>40795</v>
      </c>
      <c r="C1118">
        <v>35.419998</v>
      </c>
      <c r="D1118">
        <v>32.799999</v>
      </c>
      <c r="E1118">
        <v>64.889999000000003</v>
      </c>
    </row>
    <row r="1119" spans="2:5">
      <c r="B1119" s="39">
        <v>40798</v>
      </c>
      <c r="C1119">
        <v>35.840000000000003</v>
      </c>
      <c r="D1119">
        <v>33.07</v>
      </c>
      <c r="E1119">
        <v>65.199996999999996</v>
      </c>
    </row>
    <row r="1120" spans="2:5">
      <c r="B1120" s="39">
        <v>40799</v>
      </c>
      <c r="C1120">
        <v>36.259998000000003</v>
      </c>
      <c r="D1120">
        <v>33.290000999999997</v>
      </c>
      <c r="E1120">
        <v>65.379997000000003</v>
      </c>
    </row>
    <row r="1121" spans="2:5">
      <c r="B1121" s="39">
        <v>40800</v>
      </c>
      <c r="C1121">
        <v>36.860000999999997</v>
      </c>
      <c r="D1121">
        <v>33.520000000000003</v>
      </c>
      <c r="E1121">
        <v>66.190002000000007</v>
      </c>
    </row>
    <row r="1122" spans="2:5">
      <c r="B1122" s="39">
        <v>40801</v>
      </c>
      <c r="C1122">
        <v>37.479999999999997</v>
      </c>
      <c r="D1122">
        <v>33.939999</v>
      </c>
      <c r="E1122">
        <v>67.5</v>
      </c>
    </row>
    <row r="1123" spans="2:5">
      <c r="B1123" s="39">
        <v>40802</v>
      </c>
      <c r="C1123">
        <v>37.770000000000003</v>
      </c>
      <c r="D1123">
        <v>33.979999999999997</v>
      </c>
      <c r="E1123">
        <v>67.089995999999999</v>
      </c>
    </row>
    <row r="1124" spans="2:5">
      <c r="B1124" s="39">
        <v>40805</v>
      </c>
      <c r="C1124">
        <v>37.700001</v>
      </c>
      <c r="D1124">
        <v>33.790000999999997</v>
      </c>
      <c r="E1124">
        <v>66.029999000000004</v>
      </c>
    </row>
    <row r="1125" spans="2:5">
      <c r="B1125" s="39">
        <v>40806</v>
      </c>
      <c r="C1125">
        <v>37.5</v>
      </c>
      <c r="D1125">
        <v>34.279998999999997</v>
      </c>
      <c r="E1125">
        <v>65.620002999999997</v>
      </c>
    </row>
    <row r="1126" spans="2:5">
      <c r="B1126" s="39">
        <v>40807</v>
      </c>
      <c r="C1126">
        <v>36.290000999999997</v>
      </c>
      <c r="D1126">
        <v>33.650002000000001</v>
      </c>
      <c r="E1126">
        <v>62.889999000000003</v>
      </c>
    </row>
    <row r="1127" spans="2:5">
      <c r="B1127" s="39">
        <v>40808</v>
      </c>
      <c r="C1127">
        <v>35.200001</v>
      </c>
      <c r="D1127">
        <v>33.080002</v>
      </c>
      <c r="E1127">
        <v>59.34</v>
      </c>
    </row>
    <row r="1128" spans="2:5">
      <c r="B1128" s="39">
        <v>40809</v>
      </c>
      <c r="C1128">
        <v>35.729999999999997</v>
      </c>
      <c r="D1128">
        <v>33.409999999999997</v>
      </c>
      <c r="E1128">
        <v>58.700001</v>
      </c>
    </row>
    <row r="1129" spans="2:5">
      <c r="B1129" s="39">
        <v>40812</v>
      </c>
      <c r="C1129">
        <v>36.57</v>
      </c>
      <c r="D1129">
        <v>33.68</v>
      </c>
      <c r="E1129">
        <v>60.84</v>
      </c>
    </row>
    <row r="1130" spans="2:5">
      <c r="B1130" s="39">
        <v>40813</v>
      </c>
      <c r="C1130">
        <v>36.82</v>
      </c>
      <c r="D1130">
        <v>33.799999</v>
      </c>
      <c r="E1130">
        <v>61.73</v>
      </c>
    </row>
    <row r="1131" spans="2:5">
      <c r="B1131" s="39">
        <v>40814</v>
      </c>
      <c r="C1131">
        <v>36.189999</v>
      </c>
      <c r="D1131">
        <v>33.459999000000003</v>
      </c>
      <c r="E1131">
        <v>59.709999000000003</v>
      </c>
    </row>
    <row r="1132" spans="2:5">
      <c r="B1132" s="39">
        <v>40815</v>
      </c>
      <c r="C1132">
        <v>35.889999000000003</v>
      </c>
      <c r="D1132">
        <v>34</v>
      </c>
      <c r="E1132">
        <v>60.279998999999997</v>
      </c>
    </row>
    <row r="1133" spans="2:5">
      <c r="B1133" s="39">
        <v>40816</v>
      </c>
      <c r="C1133">
        <v>34.860000999999997</v>
      </c>
      <c r="D1133">
        <v>33.619999</v>
      </c>
      <c r="E1133">
        <v>58.509998000000003</v>
      </c>
    </row>
    <row r="1134" spans="2:5">
      <c r="B1134" s="39">
        <v>40819</v>
      </c>
      <c r="C1134">
        <v>33.840000000000003</v>
      </c>
      <c r="D1134">
        <v>32.82</v>
      </c>
      <c r="E1134">
        <v>56.52</v>
      </c>
    </row>
    <row r="1135" spans="2:5">
      <c r="B1135" s="39">
        <v>40820</v>
      </c>
      <c r="C1135">
        <v>34.909999999999997</v>
      </c>
      <c r="D1135">
        <v>32.659999999999997</v>
      </c>
      <c r="E1135">
        <v>58.369999</v>
      </c>
    </row>
    <row r="1136" spans="2:5">
      <c r="B1136" s="39">
        <v>40821</v>
      </c>
      <c r="C1136">
        <v>35.549999</v>
      </c>
      <c r="D1136">
        <v>32.68</v>
      </c>
      <c r="E1136">
        <v>60.52</v>
      </c>
    </row>
    <row r="1137" spans="2:5">
      <c r="B1137" s="39">
        <v>40822</v>
      </c>
      <c r="C1137">
        <v>36.380001</v>
      </c>
      <c r="D1137">
        <v>33.259998000000003</v>
      </c>
      <c r="E1137">
        <v>61.66</v>
      </c>
    </row>
    <row r="1138" spans="2:5">
      <c r="B1138" s="39">
        <v>40823</v>
      </c>
      <c r="C1138">
        <v>36.349997999999999</v>
      </c>
      <c r="D1138">
        <v>33.400002000000001</v>
      </c>
      <c r="E1138">
        <v>60.900002000000001</v>
      </c>
    </row>
    <row r="1139" spans="2:5">
      <c r="B1139" s="39">
        <v>40826</v>
      </c>
      <c r="C1139">
        <v>37.580002</v>
      </c>
      <c r="D1139">
        <v>34.049999</v>
      </c>
      <c r="E1139">
        <v>63.66</v>
      </c>
    </row>
    <row r="1140" spans="2:5">
      <c r="B1140" s="39">
        <v>40827</v>
      </c>
      <c r="C1140">
        <v>37.740001999999997</v>
      </c>
      <c r="D1140">
        <v>33.740001999999997</v>
      </c>
      <c r="E1140">
        <v>63.790000999999997</v>
      </c>
    </row>
    <row r="1141" spans="2:5">
      <c r="B1141" s="39">
        <v>40828</v>
      </c>
      <c r="C1141">
        <v>38.080002</v>
      </c>
      <c r="D1141">
        <v>33.659999999999997</v>
      </c>
      <c r="E1141">
        <v>64.129997000000003</v>
      </c>
    </row>
    <row r="1142" spans="2:5">
      <c r="B1142" s="39">
        <v>40829</v>
      </c>
      <c r="C1142">
        <v>38.049999</v>
      </c>
      <c r="D1142">
        <v>33.659999999999997</v>
      </c>
      <c r="E1142">
        <v>64.040001000000004</v>
      </c>
    </row>
    <row r="1143" spans="2:5">
      <c r="B1143" s="39">
        <v>40830</v>
      </c>
      <c r="C1143">
        <v>38.669998</v>
      </c>
      <c r="D1143">
        <v>33.979999999999997</v>
      </c>
      <c r="E1143">
        <v>66.599997999999999</v>
      </c>
    </row>
    <row r="1144" spans="2:5">
      <c r="B1144" s="39">
        <v>40833</v>
      </c>
      <c r="C1144">
        <v>37.880001</v>
      </c>
      <c r="D1144">
        <v>33.840000000000003</v>
      </c>
      <c r="E1144">
        <v>65.389999000000003</v>
      </c>
    </row>
    <row r="1145" spans="2:5">
      <c r="B1145" s="39">
        <v>40834</v>
      </c>
      <c r="C1145">
        <v>38.650002000000001</v>
      </c>
      <c r="D1145">
        <v>34.080002</v>
      </c>
      <c r="E1145">
        <v>67.489998</v>
      </c>
    </row>
    <row r="1146" spans="2:5">
      <c r="B1146" s="39">
        <v>40835</v>
      </c>
      <c r="C1146">
        <v>38.07</v>
      </c>
      <c r="D1146">
        <v>34.110000999999997</v>
      </c>
      <c r="E1146">
        <v>66.790001000000004</v>
      </c>
    </row>
    <row r="1147" spans="2:5">
      <c r="B1147" s="39">
        <v>40836</v>
      </c>
      <c r="C1147">
        <v>38.259998000000003</v>
      </c>
      <c r="D1147">
        <v>34.299999</v>
      </c>
      <c r="E1147">
        <v>67.309997999999993</v>
      </c>
    </row>
    <row r="1148" spans="2:5">
      <c r="B1148" s="39">
        <v>40837</v>
      </c>
      <c r="C1148">
        <v>39.32</v>
      </c>
      <c r="D1148">
        <v>34.880001</v>
      </c>
      <c r="E1148">
        <v>68.550003000000004</v>
      </c>
    </row>
    <row r="1149" spans="2:5">
      <c r="B1149" s="39">
        <v>40840</v>
      </c>
      <c r="C1149">
        <v>39.900002000000001</v>
      </c>
      <c r="D1149">
        <v>34.729999999999997</v>
      </c>
      <c r="E1149">
        <v>69.449996999999996</v>
      </c>
    </row>
    <row r="1150" spans="2:5">
      <c r="B1150" s="39">
        <v>40841</v>
      </c>
      <c r="C1150">
        <v>39.029998999999997</v>
      </c>
      <c r="D1150">
        <v>34.340000000000003</v>
      </c>
      <c r="E1150">
        <v>68</v>
      </c>
    </row>
    <row r="1151" spans="2:5">
      <c r="B1151" s="39">
        <v>40842</v>
      </c>
      <c r="C1151">
        <v>38.880001</v>
      </c>
      <c r="D1151">
        <v>34.479999999999997</v>
      </c>
      <c r="E1151">
        <v>69.470000999999996</v>
      </c>
    </row>
    <row r="1152" spans="2:5">
      <c r="B1152" s="39">
        <v>40843</v>
      </c>
      <c r="C1152">
        <v>39.939999</v>
      </c>
      <c r="D1152">
        <v>35.299999</v>
      </c>
      <c r="E1152">
        <v>72.550003000000004</v>
      </c>
    </row>
    <row r="1153" spans="2:5">
      <c r="B1153" s="39">
        <v>40844</v>
      </c>
      <c r="C1153">
        <v>39.630001</v>
      </c>
      <c r="D1153">
        <v>35.009998000000003</v>
      </c>
      <c r="E1153">
        <v>73.040001000000004</v>
      </c>
    </row>
    <row r="1154" spans="2:5">
      <c r="B1154" s="39">
        <v>40847</v>
      </c>
      <c r="C1154">
        <v>39.020000000000003</v>
      </c>
      <c r="D1154">
        <v>34.849997999999999</v>
      </c>
      <c r="E1154">
        <v>69.709998999999996</v>
      </c>
    </row>
    <row r="1155" spans="2:5">
      <c r="B1155" s="39">
        <v>40848</v>
      </c>
      <c r="C1155">
        <v>38.18</v>
      </c>
      <c r="D1155">
        <v>34.119999</v>
      </c>
      <c r="E1155">
        <v>67.459998999999996</v>
      </c>
    </row>
    <row r="1156" spans="2:5">
      <c r="B1156" s="39">
        <v>40849</v>
      </c>
      <c r="C1156">
        <v>38.57</v>
      </c>
      <c r="D1156">
        <v>34.720001000000003</v>
      </c>
      <c r="E1156">
        <v>69.489998</v>
      </c>
    </row>
    <row r="1157" spans="2:5">
      <c r="B1157" s="39">
        <v>40850</v>
      </c>
      <c r="C1157">
        <v>39.07</v>
      </c>
      <c r="D1157">
        <v>35.139999000000003</v>
      </c>
      <c r="E1157">
        <v>71.319999999999993</v>
      </c>
    </row>
    <row r="1158" spans="2:5">
      <c r="B1158" s="39">
        <v>40851</v>
      </c>
      <c r="C1158">
        <v>38.919998</v>
      </c>
      <c r="D1158">
        <v>34.979999999999997</v>
      </c>
      <c r="E1158">
        <v>71.260002</v>
      </c>
    </row>
    <row r="1159" spans="2:5">
      <c r="B1159" s="39">
        <v>40854</v>
      </c>
      <c r="C1159">
        <v>39.169998</v>
      </c>
      <c r="D1159">
        <v>35.169998</v>
      </c>
      <c r="E1159">
        <v>71.650002000000001</v>
      </c>
    </row>
    <row r="1160" spans="2:5">
      <c r="B1160" s="39">
        <v>40855</v>
      </c>
      <c r="C1160">
        <v>39.549999</v>
      </c>
      <c r="D1160">
        <v>35.400002000000001</v>
      </c>
      <c r="E1160">
        <v>72.819999999999993</v>
      </c>
    </row>
    <row r="1161" spans="2:5">
      <c r="B1161" s="39">
        <v>40856</v>
      </c>
      <c r="C1161">
        <v>38.139999000000003</v>
      </c>
      <c r="D1161">
        <v>34.630001</v>
      </c>
      <c r="E1161">
        <v>69.599997999999999</v>
      </c>
    </row>
    <row r="1162" spans="2:5">
      <c r="B1162" s="39">
        <v>40857</v>
      </c>
      <c r="C1162">
        <v>38.5</v>
      </c>
      <c r="D1162">
        <v>34.860000999999997</v>
      </c>
      <c r="E1162">
        <v>70.809997999999993</v>
      </c>
    </row>
    <row r="1163" spans="2:5">
      <c r="B1163" s="39">
        <v>40858</v>
      </c>
      <c r="C1163">
        <v>39.470001000000003</v>
      </c>
      <c r="D1163">
        <v>35.360000999999997</v>
      </c>
      <c r="E1163">
        <v>72.260002</v>
      </c>
    </row>
    <row r="1164" spans="2:5">
      <c r="B1164" s="39">
        <v>40861</v>
      </c>
      <c r="C1164">
        <v>39.18</v>
      </c>
      <c r="D1164">
        <v>34.939999</v>
      </c>
      <c r="E1164">
        <v>71.309997999999993</v>
      </c>
    </row>
    <row r="1165" spans="2:5">
      <c r="B1165" s="39">
        <v>40862</v>
      </c>
      <c r="C1165">
        <v>39.32</v>
      </c>
      <c r="D1165">
        <v>35</v>
      </c>
      <c r="E1165">
        <v>71.230002999999996</v>
      </c>
    </row>
    <row r="1166" spans="2:5">
      <c r="B1166" s="39">
        <v>40863</v>
      </c>
      <c r="C1166">
        <v>38.580002</v>
      </c>
      <c r="D1166">
        <v>34.580002</v>
      </c>
      <c r="E1166">
        <v>70.160004000000001</v>
      </c>
    </row>
    <row r="1167" spans="2:5">
      <c r="B1167" s="39">
        <v>40864</v>
      </c>
      <c r="C1167">
        <v>37.900002000000001</v>
      </c>
      <c r="D1167">
        <v>34.400002000000001</v>
      </c>
      <c r="E1167">
        <v>68.559997999999993</v>
      </c>
    </row>
    <row r="1168" spans="2:5">
      <c r="B1168" s="39">
        <v>40865</v>
      </c>
      <c r="C1168">
        <v>37.880001</v>
      </c>
      <c r="D1168">
        <v>34.639999000000003</v>
      </c>
      <c r="E1168">
        <v>68.150002000000001</v>
      </c>
    </row>
    <row r="1169" spans="2:5">
      <c r="B1169" s="39">
        <v>40868</v>
      </c>
      <c r="C1169">
        <v>37.290000999999997</v>
      </c>
      <c r="D1169">
        <v>34.209999000000003</v>
      </c>
      <c r="E1169">
        <v>66.930000000000007</v>
      </c>
    </row>
    <row r="1170" spans="2:5">
      <c r="B1170" s="39">
        <v>40869</v>
      </c>
      <c r="C1170">
        <v>37.270000000000003</v>
      </c>
      <c r="D1170">
        <v>33.790000999999997</v>
      </c>
      <c r="E1170">
        <v>66.300003000000004</v>
      </c>
    </row>
    <row r="1171" spans="2:5">
      <c r="B1171" s="39">
        <v>40870</v>
      </c>
      <c r="C1171">
        <v>36.529998999999997</v>
      </c>
      <c r="D1171">
        <v>33.259998000000003</v>
      </c>
      <c r="E1171">
        <v>64.290001000000004</v>
      </c>
    </row>
    <row r="1172" spans="2:5">
      <c r="B1172" s="39">
        <v>40872</v>
      </c>
      <c r="C1172">
        <v>36.330002</v>
      </c>
      <c r="D1172">
        <v>33.43</v>
      </c>
      <c r="E1172">
        <v>63.830002</v>
      </c>
    </row>
    <row r="1173" spans="2:5">
      <c r="B1173" s="39">
        <v>40875</v>
      </c>
      <c r="C1173">
        <v>37.439999</v>
      </c>
      <c r="D1173">
        <v>33.849997999999999</v>
      </c>
      <c r="E1173">
        <v>66.220000999999996</v>
      </c>
    </row>
    <row r="1174" spans="2:5">
      <c r="B1174" s="39">
        <v>40876</v>
      </c>
      <c r="C1174">
        <v>37.57</v>
      </c>
      <c r="D1174">
        <v>34.220001000000003</v>
      </c>
      <c r="E1174">
        <v>67.169998000000007</v>
      </c>
    </row>
    <row r="1175" spans="2:5">
      <c r="B1175" s="39">
        <v>40877</v>
      </c>
      <c r="C1175">
        <v>38.740001999999997</v>
      </c>
      <c r="D1175">
        <v>35.209999000000003</v>
      </c>
      <c r="E1175">
        <v>70.870002999999997</v>
      </c>
    </row>
    <row r="1176" spans="2:5">
      <c r="B1176" s="39">
        <v>40878</v>
      </c>
      <c r="C1176">
        <v>38.770000000000003</v>
      </c>
      <c r="D1176">
        <v>35.110000999999997</v>
      </c>
      <c r="E1176">
        <v>70.480002999999996</v>
      </c>
    </row>
    <row r="1177" spans="2:5">
      <c r="B1177" s="39">
        <v>40879</v>
      </c>
      <c r="C1177">
        <v>39.07</v>
      </c>
      <c r="D1177">
        <v>34.75</v>
      </c>
      <c r="E1177">
        <v>70.419998000000007</v>
      </c>
    </row>
    <row r="1178" spans="2:5">
      <c r="B1178" s="39">
        <v>40882</v>
      </c>
      <c r="C1178">
        <v>39.43</v>
      </c>
      <c r="D1178">
        <v>35.020000000000003</v>
      </c>
      <c r="E1178">
        <v>71.290001000000004</v>
      </c>
    </row>
    <row r="1179" spans="2:5">
      <c r="B1179" s="39">
        <v>40883</v>
      </c>
      <c r="C1179">
        <v>39.299999</v>
      </c>
      <c r="D1179">
        <v>35.119999</v>
      </c>
      <c r="E1179">
        <v>71.279999000000004</v>
      </c>
    </row>
    <row r="1180" spans="2:5">
      <c r="B1180" s="39">
        <v>40884</v>
      </c>
      <c r="C1180">
        <v>39.549999</v>
      </c>
      <c r="D1180">
        <v>35.07</v>
      </c>
      <c r="E1180">
        <v>70.599997999999999</v>
      </c>
    </row>
    <row r="1181" spans="2:5">
      <c r="B1181" s="39">
        <v>40885</v>
      </c>
      <c r="C1181">
        <v>38.709999000000003</v>
      </c>
      <c r="D1181">
        <v>34.560001</v>
      </c>
      <c r="E1181">
        <v>68.629997000000003</v>
      </c>
    </row>
    <row r="1182" spans="2:5">
      <c r="B1182" s="39">
        <v>40886</v>
      </c>
      <c r="C1182">
        <v>39.349997999999999</v>
      </c>
      <c r="D1182">
        <v>35</v>
      </c>
      <c r="E1182">
        <v>70.190002000000007</v>
      </c>
    </row>
    <row r="1183" spans="2:5">
      <c r="B1183" s="39">
        <v>40889</v>
      </c>
      <c r="C1183">
        <v>39.229999999999997</v>
      </c>
      <c r="D1183">
        <v>34.700001</v>
      </c>
      <c r="E1183">
        <v>68.550003000000004</v>
      </c>
    </row>
    <row r="1184" spans="2:5">
      <c r="B1184" s="39">
        <v>40890</v>
      </c>
      <c r="C1184">
        <v>38.459999000000003</v>
      </c>
      <c r="D1184">
        <v>34.830002</v>
      </c>
      <c r="E1184">
        <v>67.910004000000001</v>
      </c>
    </row>
    <row r="1185" spans="2:5">
      <c r="B1185" s="39">
        <v>40891</v>
      </c>
      <c r="C1185">
        <v>38.060001</v>
      </c>
      <c r="D1185">
        <v>34.610000999999997</v>
      </c>
      <c r="E1185">
        <v>66</v>
      </c>
    </row>
    <row r="1186" spans="2:5">
      <c r="B1186" s="39">
        <v>40892</v>
      </c>
      <c r="C1186">
        <v>38.119999</v>
      </c>
      <c r="D1186">
        <v>35.029998999999997</v>
      </c>
      <c r="E1186">
        <v>65.720000999999996</v>
      </c>
    </row>
    <row r="1187" spans="2:5">
      <c r="B1187" s="39">
        <v>40893</v>
      </c>
      <c r="C1187">
        <v>37.900002000000001</v>
      </c>
      <c r="D1187">
        <v>34.540000999999997</v>
      </c>
      <c r="E1187">
        <v>66.139999000000003</v>
      </c>
    </row>
    <row r="1188" spans="2:5">
      <c r="B1188" s="39">
        <v>40896</v>
      </c>
      <c r="C1188">
        <v>37.479999999999997</v>
      </c>
      <c r="D1188">
        <v>34.279998999999997</v>
      </c>
      <c r="E1188">
        <v>64.980002999999996</v>
      </c>
    </row>
    <row r="1189" spans="2:5">
      <c r="B1189" s="39">
        <v>40897</v>
      </c>
      <c r="C1189">
        <v>38.509998000000003</v>
      </c>
      <c r="D1189">
        <v>35.009998000000003</v>
      </c>
      <c r="E1189">
        <v>67.650002000000001</v>
      </c>
    </row>
    <row r="1190" spans="2:5">
      <c r="B1190" s="39">
        <v>40898</v>
      </c>
      <c r="C1190">
        <v>38.639999000000003</v>
      </c>
      <c r="D1190">
        <v>35.529998999999997</v>
      </c>
      <c r="E1190">
        <v>68.400002000000001</v>
      </c>
    </row>
    <row r="1191" spans="2:5">
      <c r="B1191" s="39">
        <v>40899</v>
      </c>
      <c r="C1191">
        <v>38.75</v>
      </c>
      <c r="D1191">
        <v>35.57</v>
      </c>
      <c r="E1191">
        <v>69.199996999999996</v>
      </c>
    </row>
    <row r="1192" spans="2:5">
      <c r="B1192" s="39">
        <v>40900</v>
      </c>
      <c r="C1192">
        <v>39.18</v>
      </c>
      <c r="D1192">
        <v>35.799999</v>
      </c>
      <c r="E1192">
        <v>69.599997999999999</v>
      </c>
    </row>
    <row r="1193" spans="2:5">
      <c r="B1193" s="39">
        <v>40904</v>
      </c>
      <c r="C1193">
        <v>39.299999</v>
      </c>
      <c r="D1193">
        <v>36.090000000000003</v>
      </c>
      <c r="E1193">
        <v>69.779999000000004</v>
      </c>
    </row>
    <row r="1194" spans="2:5">
      <c r="B1194" s="39">
        <v>40905</v>
      </c>
      <c r="C1194">
        <v>38.869999</v>
      </c>
      <c r="D1194">
        <v>35.959999000000003</v>
      </c>
      <c r="E1194">
        <v>68.449996999999996</v>
      </c>
    </row>
    <row r="1195" spans="2:5">
      <c r="B1195" s="39">
        <v>40906</v>
      </c>
      <c r="C1195">
        <v>39.270000000000003</v>
      </c>
      <c r="D1195">
        <v>36.240001999999997</v>
      </c>
      <c r="E1195">
        <v>69.160004000000001</v>
      </c>
    </row>
    <row r="1196" spans="2:5">
      <c r="B1196" s="39">
        <v>40907</v>
      </c>
      <c r="C1196">
        <v>39.020000000000003</v>
      </c>
      <c r="D1196">
        <v>35.979999999999997</v>
      </c>
      <c r="E1196">
        <v>69.129997000000003</v>
      </c>
    </row>
    <row r="1197" spans="2:5">
      <c r="B1197" s="39">
        <v>40911</v>
      </c>
      <c r="C1197">
        <v>39.349997999999999</v>
      </c>
      <c r="D1197">
        <v>35.340000000000003</v>
      </c>
      <c r="E1197">
        <v>71.050003000000004</v>
      </c>
    </row>
    <row r="1198" spans="2:5">
      <c r="B1198" s="39">
        <v>40912</v>
      </c>
      <c r="C1198">
        <v>39.659999999999997</v>
      </c>
      <c r="D1198">
        <v>35.139999000000003</v>
      </c>
      <c r="E1198">
        <v>71.199996999999996</v>
      </c>
    </row>
    <row r="1199" spans="2:5">
      <c r="B1199" s="39">
        <v>40913</v>
      </c>
      <c r="C1199">
        <v>39.990001999999997</v>
      </c>
      <c r="D1199">
        <v>35.209999000000003</v>
      </c>
      <c r="E1199">
        <v>70.860000999999997</v>
      </c>
    </row>
    <row r="1200" spans="2:5">
      <c r="B1200" s="39">
        <v>40914</v>
      </c>
      <c r="C1200">
        <v>40.049999</v>
      </c>
      <c r="D1200">
        <v>35.020000000000003</v>
      </c>
      <c r="E1200">
        <v>70.440002000000007</v>
      </c>
    </row>
    <row r="1201" spans="2:5">
      <c r="B1201" s="39">
        <v>40917</v>
      </c>
      <c r="C1201">
        <v>39.990001999999997</v>
      </c>
      <c r="D1201">
        <v>35.07</v>
      </c>
      <c r="E1201">
        <v>70.779999000000004</v>
      </c>
    </row>
    <row r="1202" spans="2:5">
      <c r="B1202" s="39">
        <v>40918</v>
      </c>
      <c r="C1202">
        <v>40.25</v>
      </c>
      <c r="D1202">
        <v>35.119999</v>
      </c>
      <c r="E1202">
        <v>71.410004000000001</v>
      </c>
    </row>
    <row r="1203" spans="2:5">
      <c r="B1203" s="39">
        <v>40919</v>
      </c>
      <c r="C1203">
        <v>40.310001</v>
      </c>
      <c r="D1203">
        <v>34.959999000000003</v>
      </c>
      <c r="E1203">
        <v>70.449996999999996</v>
      </c>
    </row>
    <row r="1204" spans="2:5">
      <c r="B1204" s="39">
        <v>40920</v>
      </c>
      <c r="C1204">
        <v>40.43</v>
      </c>
      <c r="D1204">
        <v>34.909999999999997</v>
      </c>
      <c r="E1204">
        <v>69.790001000000004</v>
      </c>
    </row>
    <row r="1205" spans="2:5">
      <c r="B1205" s="39">
        <v>40921</v>
      </c>
      <c r="C1205">
        <v>40.380001</v>
      </c>
      <c r="D1205">
        <v>34.889999000000003</v>
      </c>
      <c r="E1205">
        <v>69.440002000000007</v>
      </c>
    </row>
    <row r="1206" spans="2:5">
      <c r="B1206" s="39">
        <v>40925</v>
      </c>
      <c r="C1206">
        <v>40.490001999999997</v>
      </c>
      <c r="D1206">
        <v>34.860000999999997</v>
      </c>
      <c r="E1206">
        <v>69.930000000000007</v>
      </c>
    </row>
    <row r="1207" spans="2:5">
      <c r="B1207" s="39">
        <v>40926</v>
      </c>
      <c r="C1207">
        <v>41.139999000000003</v>
      </c>
      <c r="D1207">
        <v>34.849997999999999</v>
      </c>
      <c r="E1207">
        <v>71.080001999999993</v>
      </c>
    </row>
    <row r="1208" spans="2:5">
      <c r="B1208" s="39">
        <v>40927</v>
      </c>
      <c r="C1208">
        <v>41.5</v>
      </c>
      <c r="D1208">
        <v>34.560001</v>
      </c>
      <c r="E1208">
        <v>71.370002999999997</v>
      </c>
    </row>
    <row r="1209" spans="2:5">
      <c r="B1209" s="39">
        <v>40928</v>
      </c>
      <c r="C1209">
        <v>41.16</v>
      </c>
      <c r="D1209">
        <v>34.610000999999997</v>
      </c>
      <c r="E1209">
        <v>71.379997000000003</v>
      </c>
    </row>
    <row r="1210" spans="2:5">
      <c r="B1210" s="39">
        <v>40931</v>
      </c>
      <c r="C1210">
        <v>41.130001</v>
      </c>
      <c r="D1210">
        <v>34.75</v>
      </c>
      <c r="E1210">
        <v>71.949996999999996</v>
      </c>
    </row>
    <row r="1211" spans="2:5">
      <c r="B1211" s="39">
        <v>40932</v>
      </c>
      <c r="C1211">
        <v>41.25</v>
      </c>
      <c r="D1211">
        <v>34.470001000000003</v>
      </c>
      <c r="E1211">
        <v>71.739998</v>
      </c>
    </row>
    <row r="1212" spans="2:5">
      <c r="B1212" s="39">
        <v>40933</v>
      </c>
      <c r="C1212">
        <v>41.549999</v>
      </c>
      <c r="D1212">
        <v>35.040000999999997</v>
      </c>
      <c r="E1212">
        <v>72.620002999999997</v>
      </c>
    </row>
    <row r="1213" spans="2:5">
      <c r="B1213" s="39">
        <v>40934</v>
      </c>
      <c r="C1213">
        <v>41.48</v>
      </c>
      <c r="D1213">
        <v>35.159999999999997</v>
      </c>
      <c r="E1213">
        <v>71.629997000000003</v>
      </c>
    </row>
    <row r="1214" spans="2:5">
      <c r="B1214" s="39">
        <v>40935</v>
      </c>
      <c r="C1214">
        <v>41.450001</v>
      </c>
      <c r="D1214">
        <v>34.729999999999997</v>
      </c>
      <c r="E1214">
        <v>71.480002999999996</v>
      </c>
    </row>
    <row r="1215" spans="2:5">
      <c r="B1215" s="39">
        <v>40938</v>
      </c>
      <c r="C1215">
        <v>41.330002</v>
      </c>
      <c r="D1215">
        <v>34.509998000000003</v>
      </c>
      <c r="E1215">
        <v>71.139999000000003</v>
      </c>
    </row>
    <row r="1216" spans="2:5">
      <c r="B1216" s="39">
        <v>40939</v>
      </c>
      <c r="C1216">
        <v>41.32</v>
      </c>
      <c r="D1216">
        <v>34.68</v>
      </c>
      <c r="E1216">
        <v>70.690002000000007</v>
      </c>
    </row>
    <row r="1217" spans="2:5">
      <c r="B1217" s="39">
        <v>40940</v>
      </c>
      <c r="C1217">
        <v>41.459999000000003</v>
      </c>
      <c r="D1217">
        <v>34.799999</v>
      </c>
      <c r="E1217">
        <v>70.970000999999996</v>
      </c>
    </row>
    <row r="1218" spans="2:5">
      <c r="B1218" s="39">
        <v>40941</v>
      </c>
      <c r="C1218">
        <v>41.41</v>
      </c>
      <c r="D1218">
        <v>34.740001999999997</v>
      </c>
      <c r="E1218">
        <v>71.510002</v>
      </c>
    </row>
    <row r="1219" spans="2:5">
      <c r="B1219" s="39">
        <v>40942</v>
      </c>
      <c r="C1219">
        <v>42.259998000000003</v>
      </c>
      <c r="D1219">
        <v>34.830002</v>
      </c>
      <c r="E1219">
        <v>72.769997000000004</v>
      </c>
    </row>
    <row r="1220" spans="2:5">
      <c r="B1220" s="39">
        <v>40945</v>
      </c>
      <c r="C1220">
        <v>42.169998</v>
      </c>
      <c r="D1220">
        <v>34.68</v>
      </c>
      <c r="E1220">
        <v>73.639999000000003</v>
      </c>
    </row>
    <row r="1221" spans="2:5">
      <c r="B1221" s="39">
        <v>40946</v>
      </c>
      <c r="C1221">
        <v>42.369999</v>
      </c>
      <c r="D1221">
        <v>34.93</v>
      </c>
      <c r="E1221">
        <v>74.019997000000004</v>
      </c>
    </row>
    <row r="1222" spans="2:5">
      <c r="B1222" s="39">
        <v>40947</v>
      </c>
      <c r="C1222">
        <v>42.470001000000003</v>
      </c>
      <c r="D1222">
        <v>34.970001000000003</v>
      </c>
      <c r="E1222">
        <v>73.769997000000004</v>
      </c>
    </row>
    <row r="1223" spans="2:5">
      <c r="B1223" s="39">
        <v>40948</v>
      </c>
      <c r="C1223">
        <v>42.540000999999997</v>
      </c>
      <c r="D1223">
        <v>34.869999</v>
      </c>
      <c r="E1223">
        <v>73.779999000000004</v>
      </c>
    </row>
    <row r="1224" spans="2:5">
      <c r="B1224" s="39">
        <v>40949</v>
      </c>
      <c r="C1224">
        <v>42.310001</v>
      </c>
      <c r="D1224">
        <v>34.799999</v>
      </c>
      <c r="E1224">
        <v>73.040001000000004</v>
      </c>
    </row>
    <row r="1225" spans="2:5">
      <c r="B1225" s="39">
        <v>40952</v>
      </c>
      <c r="C1225">
        <v>42.650002000000001</v>
      </c>
      <c r="D1225">
        <v>34.759998000000003</v>
      </c>
      <c r="E1225">
        <v>73.620002999999997</v>
      </c>
    </row>
    <row r="1226" spans="2:5">
      <c r="B1226" s="39">
        <v>40953</v>
      </c>
      <c r="C1226">
        <v>42.599997999999999</v>
      </c>
      <c r="D1226">
        <v>34.770000000000003</v>
      </c>
      <c r="E1226">
        <v>73.75</v>
      </c>
    </row>
    <row r="1227" spans="2:5">
      <c r="B1227" s="39">
        <v>40954</v>
      </c>
      <c r="C1227">
        <v>42.41</v>
      </c>
      <c r="D1227">
        <v>34.700001</v>
      </c>
      <c r="E1227">
        <v>73.629997000000003</v>
      </c>
    </row>
    <row r="1228" spans="2:5">
      <c r="B1228" s="39">
        <v>40955</v>
      </c>
      <c r="C1228">
        <v>42.59</v>
      </c>
      <c r="D1228">
        <v>35.07</v>
      </c>
      <c r="E1228">
        <v>74.589995999999999</v>
      </c>
    </row>
    <row r="1229" spans="2:5">
      <c r="B1229" s="39">
        <v>40956</v>
      </c>
      <c r="C1229">
        <v>42.959999000000003</v>
      </c>
      <c r="D1229">
        <v>35.049999</v>
      </c>
      <c r="E1229">
        <v>74.870002999999997</v>
      </c>
    </row>
    <row r="1230" spans="2:5">
      <c r="B1230" s="39">
        <v>40960</v>
      </c>
      <c r="C1230">
        <v>42.810001</v>
      </c>
      <c r="D1230">
        <v>34.919998</v>
      </c>
      <c r="E1230">
        <v>75.379997000000003</v>
      </c>
    </row>
    <row r="1231" spans="2:5">
      <c r="B1231" s="39">
        <v>40961</v>
      </c>
      <c r="C1231">
        <v>42.700001</v>
      </c>
      <c r="D1231">
        <v>34.959999000000003</v>
      </c>
      <c r="E1231">
        <v>75.550003000000004</v>
      </c>
    </row>
    <row r="1232" spans="2:5">
      <c r="B1232" s="39">
        <v>40962</v>
      </c>
      <c r="C1232">
        <v>42.91</v>
      </c>
      <c r="D1232">
        <v>34.93</v>
      </c>
      <c r="E1232">
        <v>75.930000000000007</v>
      </c>
    </row>
    <row r="1233" spans="2:5">
      <c r="B1233" s="39">
        <v>40963</v>
      </c>
      <c r="C1233">
        <v>42.860000999999997</v>
      </c>
      <c r="D1233">
        <v>35.080002</v>
      </c>
      <c r="E1233">
        <v>76.230002999999996</v>
      </c>
    </row>
    <row r="1234" spans="2:5">
      <c r="B1234" s="39">
        <v>40966</v>
      </c>
      <c r="C1234">
        <v>43.110000999999997</v>
      </c>
      <c r="D1234">
        <v>35.07</v>
      </c>
      <c r="E1234">
        <v>75.989998</v>
      </c>
    </row>
    <row r="1235" spans="2:5">
      <c r="B1235" s="39">
        <v>40967</v>
      </c>
      <c r="C1235">
        <v>43.349997999999999</v>
      </c>
      <c r="D1235">
        <v>34.900002000000001</v>
      </c>
      <c r="E1235">
        <v>75.739998</v>
      </c>
    </row>
    <row r="1236" spans="2:5">
      <c r="B1236" s="39">
        <v>40968</v>
      </c>
      <c r="C1236">
        <v>43.189999</v>
      </c>
      <c r="D1236">
        <v>34.889999000000003</v>
      </c>
      <c r="E1236">
        <v>74.879997000000003</v>
      </c>
    </row>
    <row r="1237" spans="2:5">
      <c r="B1237" s="39">
        <v>40969</v>
      </c>
      <c r="C1237">
        <v>43.549999</v>
      </c>
      <c r="D1237">
        <v>34.979999999999997</v>
      </c>
      <c r="E1237">
        <v>75.599997999999999</v>
      </c>
    </row>
    <row r="1238" spans="2:5">
      <c r="B1238" s="39">
        <v>40970</v>
      </c>
      <c r="C1238">
        <v>43.52</v>
      </c>
      <c r="D1238">
        <v>34.959999000000003</v>
      </c>
      <c r="E1238">
        <v>74.739998</v>
      </c>
    </row>
    <row r="1239" spans="2:5">
      <c r="B1239" s="39">
        <v>40973</v>
      </c>
      <c r="C1239">
        <v>43.48</v>
      </c>
      <c r="D1239">
        <v>35.040000999999997</v>
      </c>
      <c r="E1239">
        <v>74.260002</v>
      </c>
    </row>
    <row r="1240" spans="2:5">
      <c r="B1240" s="39">
        <v>40974</v>
      </c>
      <c r="C1240">
        <v>42.799999</v>
      </c>
      <c r="D1240">
        <v>34.900002000000001</v>
      </c>
      <c r="E1240">
        <v>73.050003000000004</v>
      </c>
    </row>
    <row r="1241" spans="2:5">
      <c r="B1241" s="39">
        <v>40975</v>
      </c>
      <c r="C1241">
        <v>43.290000999999997</v>
      </c>
      <c r="D1241">
        <v>34.919998</v>
      </c>
      <c r="E1241">
        <v>73.660004000000001</v>
      </c>
    </row>
    <row r="1242" spans="2:5">
      <c r="B1242" s="39">
        <v>40976</v>
      </c>
      <c r="C1242">
        <v>43.73</v>
      </c>
      <c r="D1242">
        <v>35.029998999999997</v>
      </c>
      <c r="E1242">
        <v>74.260002</v>
      </c>
    </row>
    <row r="1243" spans="2:5">
      <c r="B1243" s="39">
        <v>40977</v>
      </c>
      <c r="C1243">
        <v>43.98</v>
      </c>
      <c r="D1243">
        <v>35.169998</v>
      </c>
      <c r="E1243">
        <v>74.190002000000007</v>
      </c>
    </row>
    <row r="1244" spans="2:5">
      <c r="B1244" s="39">
        <v>40980</v>
      </c>
      <c r="C1244">
        <v>43.860000999999997</v>
      </c>
      <c r="D1244">
        <v>35.57</v>
      </c>
      <c r="E1244">
        <v>73.779999000000004</v>
      </c>
    </row>
    <row r="1245" spans="2:5">
      <c r="B1245" s="39">
        <v>40981</v>
      </c>
      <c r="C1245">
        <v>44.540000999999997</v>
      </c>
      <c r="D1245">
        <v>35.689999</v>
      </c>
      <c r="E1245">
        <v>74.669998000000007</v>
      </c>
    </row>
    <row r="1246" spans="2:5">
      <c r="B1246" s="39">
        <v>40982</v>
      </c>
      <c r="C1246">
        <v>44.48</v>
      </c>
      <c r="D1246">
        <v>35.159999999999997</v>
      </c>
      <c r="E1246">
        <v>73.949996999999996</v>
      </c>
    </row>
    <row r="1247" spans="2:5">
      <c r="B1247" s="39">
        <v>40983</v>
      </c>
      <c r="C1247">
        <v>44.630001</v>
      </c>
      <c r="D1247">
        <v>35.130001</v>
      </c>
      <c r="E1247">
        <v>74.069999999999993</v>
      </c>
    </row>
    <row r="1248" spans="2:5">
      <c r="B1248" s="39">
        <v>40984</v>
      </c>
      <c r="C1248">
        <v>44.349997999999999</v>
      </c>
      <c r="D1248">
        <v>34.779998999999997</v>
      </c>
      <c r="E1248">
        <v>74.800003000000004</v>
      </c>
    </row>
    <row r="1249" spans="2:5">
      <c r="B1249" s="39">
        <v>40987</v>
      </c>
      <c r="C1249">
        <v>44.580002</v>
      </c>
      <c r="D1249">
        <v>34.540000999999997</v>
      </c>
      <c r="E1249">
        <v>75.139999000000003</v>
      </c>
    </row>
    <row r="1250" spans="2:5">
      <c r="B1250" s="39">
        <v>40988</v>
      </c>
      <c r="C1250">
        <v>44.650002000000001</v>
      </c>
      <c r="D1250">
        <v>34.580002</v>
      </c>
      <c r="E1250">
        <v>74.010002</v>
      </c>
    </row>
    <row r="1251" spans="2:5">
      <c r="B1251" s="39">
        <v>40989</v>
      </c>
      <c r="C1251">
        <v>44.709999000000003</v>
      </c>
      <c r="D1251">
        <v>34.509998000000003</v>
      </c>
      <c r="E1251">
        <v>73.129997000000003</v>
      </c>
    </row>
    <row r="1252" spans="2:5">
      <c r="B1252" s="39">
        <v>40990</v>
      </c>
      <c r="C1252">
        <v>44.599997999999999</v>
      </c>
      <c r="D1252">
        <v>34.590000000000003</v>
      </c>
      <c r="E1252">
        <v>71.480002999999996</v>
      </c>
    </row>
    <row r="1253" spans="2:5">
      <c r="B1253" s="39">
        <v>40991</v>
      </c>
      <c r="C1253">
        <v>44.650002000000001</v>
      </c>
      <c r="D1253">
        <v>34.599997999999999</v>
      </c>
      <c r="E1253">
        <v>72.260002</v>
      </c>
    </row>
    <row r="1254" spans="2:5">
      <c r="B1254" s="39">
        <v>40994</v>
      </c>
      <c r="C1254">
        <v>45.360000999999997</v>
      </c>
      <c r="D1254">
        <v>34.840000000000003</v>
      </c>
      <c r="E1254">
        <v>72.800003000000004</v>
      </c>
    </row>
    <row r="1255" spans="2:5">
      <c r="B1255" s="39">
        <v>40995</v>
      </c>
      <c r="C1255">
        <v>45.290000999999997</v>
      </c>
      <c r="D1255">
        <v>35.009998000000003</v>
      </c>
      <c r="E1255">
        <v>72.069999999999993</v>
      </c>
    </row>
    <row r="1256" spans="2:5">
      <c r="B1256" s="39">
        <v>40996</v>
      </c>
      <c r="C1256">
        <v>44.900002000000001</v>
      </c>
      <c r="D1256">
        <v>34.720001000000003</v>
      </c>
      <c r="E1256">
        <v>71.169998000000007</v>
      </c>
    </row>
    <row r="1257" spans="2:5">
      <c r="B1257" s="39">
        <v>40997</v>
      </c>
      <c r="C1257">
        <v>44.889999000000003</v>
      </c>
      <c r="D1257">
        <v>34.860000999999997</v>
      </c>
      <c r="E1257">
        <v>71.169998000000007</v>
      </c>
    </row>
    <row r="1258" spans="2:5">
      <c r="B1258" s="39">
        <v>40998</v>
      </c>
      <c r="C1258">
        <v>45.09</v>
      </c>
      <c r="D1258">
        <v>35.040000999999997</v>
      </c>
      <c r="E1258">
        <v>71.75</v>
      </c>
    </row>
    <row r="1259" spans="2:5">
      <c r="B1259" s="39">
        <v>41001</v>
      </c>
      <c r="C1259">
        <v>45.209999000000003</v>
      </c>
      <c r="D1259">
        <v>35.220001000000003</v>
      </c>
      <c r="E1259">
        <v>72.449996999999996</v>
      </c>
    </row>
    <row r="1260" spans="2:5">
      <c r="B1260" s="39">
        <v>41002</v>
      </c>
      <c r="C1260">
        <v>45.119999</v>
      </c>
      <c r="D1260">
        <v>35.200001</v>
      </c>
      <c r="E1260">
        <v>71.819999999999993</v>
      </c>
    </row>
    <row r="1261" spans="2:5">
      <c r="B1261" s="39">
        <v>41003</v>
      </c>
      <c r="C1261">
        <v>44.700001</v>
      </c>
      <c r="D1261">
        <v>35.150002000000001</v>
      </c>
      <c r="E1261">
        <v>70.900002000000001</v>
      </c>
    </row>
    <row r="1262" spans="2:5">
      <c r="B1262" s="39">
        <v>41004</v>
      </c>
      <c r="C1262">
        <v>45.009998000000003</v>
      </c>
      <c r="D1262">
        <v>34.889999000000003</v>
      </c>
      <c r="E1262">
        <v>70.5</v>
      </c>
    </row>
    <row r="1263" spans="2:5">
      <c r="B1263" s="39">
        <v>41008</v>
      </c>
      <c r="C1263">
        <v>44.599997999999999</v>
      </c>
      <c r="D1263">
        <v>34.709999000000003</v>
      </c>
      <c r="E1263">
        <v>69.610000999999997</v>
      </c>
    </row>
    <row r="1264" spans="2:5">
      <c r="B1264" s="39">
        <v>41009</v>
      </c>
      <c r="C1264">
        <v>43.509998000000003</v>
      </c>
      <c r="D1264">
        <v>34.259998000000003</v>
      </c>
      <c r="E1264">
        <v>68.239998</v>
      </c>
    </row>
    <row r="1265" spans="2:5">
      <c r="B1265" s="39">
        <v>41010</v>
      </c>
      <c r="C1265">
        <v>44.110000999999997</v>
      </c>
      <c r="D1265">
        <v>34.340000000000003</v>
      </c>
      <c r="E1265">
        <v>68.260002</v>
      </c>
    </row>
    <row r="1266" spans="2:5">
      <c r="B1266" s="39">
        <v>41011</v>
      </c>
      <c r="C1266">
        <v>44.669998</v>
      </c>
      <c r="D1266">
        <v>34.450001</v>
      </c>
      <c r="E1266">
        <v>69.75</v>
      </c>
    </row>
    <row r="1267" spans="2:5">
      <c r="B1267" s="39">
        <v>41012</v>
      </c>
      <c r="C1267">
        <v>44.549999</v>
      </c>
      <c r="D1267">
        <v>34.330002</v>
      </c>
      <c r="E1267">
        <v>68.699996999999996</v>
      </c>
    </row>
    <row r="1268" spans="2:5">
      <c r="B1268" s="39">
        <v>41015</v>
      </c>
      <c r="C1268">
        <v>44.389999000000003</v>
      </c>
      <c r="D1268">
        <v>34.650002000000001</v>
      </c>
      <c r="E1268">
        <v>68.239998</v>
      </c>
    </row>
    <row r="1269" spans="2:5">
      <c r="B1269" s="39">
        <v>41016</v>
      </c>
      <c r="C1269">
        <v>44.860000999999997</v>
      </c>
      <c r="D1269">
        <v>34.830002</v>
      </c>
      <c r="E1269">
        <v>69.349997999999999</v>
      </c>
    </row>
    <row r="1270" spans="2:5">
      <c r="B1270" s="39">
        <v>41017</v>
      </c>
      <c r="C1270">
        <v>44.93</v>
      </c>
      <c r="D1270">
        <v>34.770000000000003</v>
      </c>
      <c r="E1270">
        <v>69.209998999999996</v>
      </c>
    </row>
    <row r="1271" spans="2:5">
      <c r="B1271" s="39">
        <v>41018</v>
      </c>
      <c r="C1271">
        <v>44.57</v>
      </c>
      <c r="D1271">
        <v>34.68</v>
      </c>
      <c r="E1271">
        <v>69.120002999999997</v>
      </c>
    </row>
    <row r="1272" spans="2:5">
      <c r="B1272" s="39">
        <v>41019</v>
      </c>
      <c r="C1272">
        <v>44.639999000000003</v>
      </c>
      <c r="D1272">
        <v>35.020000000000003</v>
      </c>
      <c r="E1272">
        <v>68.959998999999996</v>
      </c>
    </row>
    <row r="1273" spans="2:5">
      <c r="B1273" s="39">
        <v>41022</v>
      </c>
      <c r="C1273">
        <v>44.16</v>
      </c>
      <c r="D1273">
        <v>34.869999</v>
      </c>
      <c r="E1273">
        <v>68.889999000000003</v>
      </c>
    </row>
    <row r="1274" spans="2:5">
      <c r="B1274" s="39">
        <v>41023</v>
      </c>
      <c r="C1274">
        <v>44.009998000000003</v>
      </c>
      <c r="D1274">
        <v>35.110000999999997</v>
      </c>
      <c r="E1274">
        <v>69.400002000000001</v>
      </c>
    </row>
    <row r="1275" spans="2:5">
      <c r="B1275" s="39">
        <v>41024</v>
      </c>
      <c r="C1275">
        <v>44.75</v>
      </c>
      <c r="D1275">
        <v>35.290000999999997</v>
      </c>
      <c r="E1275">
        <v>70.089995999999999</v>
      </c>
    </row>
    <row r="1276" spans="2:5">
      <c r="B1276" s="39">
        <v>41025</v>
      </c>
      <c r="C1276">
        <v>45.310001</v>
      </c>
      <c r="D1276">
        <v>35.490001999999997</v>
      </c>
      <c r="E1276">
        <v>70.830001999999993</v>
      </c>
    </row>
    <row r="1277" spans="2:5">
      <c r="B1277" s="39">
        <v>41026</v>
      </c>
      <c r="C1277">
        <v>45.869999</v>
      </c>
      <c r="D1277">
        <v>35.610000999999997</v>
      </c>
      <c r="E1277">
        <v>70.800003000000004</v>
      </c>
    </row>
    <row r="1278" spans="2:5">
      <c r="B1278" s="39">
        <v>41029</v>
      </c>
      <c r="C1278">
        <v>45.610000999999997</v>
      </c>
      <c r="D1278">
        <v>35.659999999999997</v>
      </c>
      <c r="E1278">
        <v>71.239998</v>
      </c>
    </row>
    <row r="1279" spans="2:5">
      <c r="B1279" s="39">
        <v>41030</v>
      </c>
      <c r="C1279">
        <v>45.91</v>
      </c>
      <c r="D1279">
        <v>35.840000000000003</v>
      </c>
      <c r="E1279">
        <v>72.260002</v>
      </c>
    </row>
    <row r="1280" spans="2:5">
      <c r="B1280" s="39">
        <v>41031</v>
      </c>
      <c r="C1280">
        <v>46.16</v>
      </c>
      <c r="D1280">
        <v>35.630001</v>
      </c>
      <c r="E1280">
        <v>71.080001999999993</v>
      </c>
    </row>
    <row r="1281" spans="2:5">
      <c r="B1281" s="39">
        <v>41032</v>
      </c>
      <c r="C1281">
        <v>45.799999</v>
      </c>
      <c r="D1281">
        <v>35.520000000000003</v>
      </c>
      <c r="E1281">
        <v>69.900002000000001</v>
      </c>
    </row>
    <row r="1282" spans="2:5">
      <c r="B1282" s="39">
        <v>41033</v>
      </c>
      <c r="C1282">
        <v>44.91</v>
      </c>
      <c r="D1282">
        <v>35.57</v>
      </c>
      <c r="E1282">
        <v>68.300003000000004</v>
      </c>
    </row>
    <row r="1283" spans="2:5">
      <c r="B1283" s="39">
        <v>41036</v>
      </c>
      <c r="C1283">
        <v>44.889999000000003</v>
      </c>
      <c r="D1283">
        <v>35.5</v>
      </c>
      <c r="E1283">
        <v>68.099997999999999</v>
      </c>
    </row>
    <row r="1284" spans="2:5">
      <c r="B1284" s="39">
        <v>41037</v>
      </c>
      <c r="C1284">
        <v>44.349997999999999</v>
      </c>
      <c r="D1284">
        <v>35.560001</v>
      </c>
      <c r="E1284">
        <v>67.879997000000003</v>
      </c>
    </row>
    <row r="1285" spans="2:5">
      <c r="B1285" s="39">
        <v>41038</v>
      </c>
      <c r="C1285">
        <v>44.18</v>
      </c>
      <c r="D1285">
        <v>35.580002</v>
      </c>
      <c r="E1285">
        <v>67.550003000000004</v>
      </c>
    </row>
    <row r="1286" spans="2:5">
      <c r="B1286" s="39">
        <v>41039</v>
      </c>
      <c r="C1286">
        <v>44.330002</v>
      </c>
      <c r="D1286">
        <v>35.909999999999997</v>
      </c>
      <c r="E1286">
        <v>67.839995999999999</v>
      </c>
    </row>
    <row r="1287" spans="2:5">
      <c r="B1287" s="39">
        <v>41040</v>
      </c>
      <c r="C1287">
        <v>44.240001999999997</v>
      </c>
      <c r="D1287">
        <v>35.93</v>
      </c>
      <c r="E1287">
        <v>67.339995999999999</v>
      </c>
    </row>
    <row r="1288" spans="2:5">
      <c r="B1288" s="39">
        <v>41043</v>
      </c>
      <c r="C1288">
        <v>43.619999</v>
      </c>
      <c r="D1288">
        <v>35.889999000000003</v>
      </c>
      <c r="E1288">
        <v>66.220000999999996</v>
      </c>
    </row>
    <row r="1289" spans="2:5">
      <c r="B1289" s="39">
        <v>41044</v>
      </c>
      <c r="C1289">
        <v>43.549999</v>
      </c>
      <c r="D1289">
        <v>35.639999000000003</v>
      </c>
      <c r="E1289">
        <v>65.120002999999997</v>
      </c>
    </row>
    <row r="1290" spans="2:5">
      <c r="B1290" s="39">
        <v>41045</v>
      </c>
      <c r="C1290">
        <v>43.48</v>
      </c>
      <c r="D1290">
        <v>35.689999</v>
      </c>
      <c r="E1290">
        <v>64.75</v>
      </c>
    </row>
    <row r="1291" spans="2:5">
      <c r="B1291" s="39">
        <v>41046</v>
      </c>
      <c r="C1291">
        <v>42.330002</v>
      </c>
      <c r="D1291">
        <v>35.490001999999997</v>
      </c>
      <c r="E1291">
        <v>64.339995999999999</v>
      </c>
    </row>
    <row r="1292" spans="2:5">
      <c r="B1292" s="39">
        <v>41047</v>
      </c>
      <c r="C1292">
        <v>42.009998000000003</v>
      </c>
      <c r="D1292">
        <v>35.419998</v>
      </c>
      <c r="E1292">
        <v>63.939999</v>
      </c>
    </row>
    <row r="1293" spans="2:5">
      <c r="B1293" s="39">
        <v>41050</v>
      </c>
      <c r="C1293">
        <v>42.75</v>
      </c>
      <c r="D1293">
        <v>35.459999000000003</v>
      </c>
      <c r="E1293">
        <v>65.410004000000001</v>
      </c>
    </row>
    <row r="1294" spans="2:5">
      <c r="B1294" s="39">
        <v>41051</v>
      </c>
      <c r="C1294">
        <v>42.919998</v>
      </c>
      <c r="D1294">
        <v>35.709999000000003</v>
      </c>
      <c r="E1294">
        <v>65.25</v>
      </c>
    </row>
    <row r="1295" spans="2:5">
      <c r="B1295" s="39">
        <v>41052</v>
      </c>
      <c r="C1295">
        <v>43.150002000000001</v>
      </c>
      <c r="D1295">
        <v>35.520000000000003</v>
      </c>
      <c r="E1295">
        <v>65.489998</v>
      </c>
    </row>
    <row r="1296" spans="2:5">
      <c r="B1296" s="39">
        <v>41053</v>
      </c>
      <c r="C1296">
        <v>43.349997999999999</v>
      </c>
      <c r="D1296">
        <v>35.659999999999997</v>
      </c>
      <c r="E1296">
        <v>65.440002000000007</v>
      </c>
    </row>
    <row r="1297" spans="2:5">
      <c r="B1297" s="39">
        <v>41054</v>
      </c>
      <c r="C1297">
        <v>43.279998999999997</v>
      </c>
      <c r="D1297">
        <v>35.779998999999997</v>
      </c>
      <c r="E1297">
        <v>65.129997000000003</v>
      </c>
    </row>
    <row r="1298" spans="2:5">
      <c r="B1298" s="39">
        <v>41058</v>
      </c>
      <c r="C1298">
        <v>43.880001</v>
      </c>
      <c r="D1298">
        <v>35.889999000000003</v>
      </c>
      <c r="E1298">
        <v>66.220000999999996</v>
      </c>
    </row>
    <row r="1299" spans="2:5">
      <c r="B1299" s="39">
        <v>41059</v>
      </c>
      <c r="C1299">
        <v>43.189999</v>
      </c>
      <c r="D1299">
        <v>35.669998</v>
      </c>
      <c r="E1299">
        <v>64.190002000000007</v>
      </c>
    </row>
    <row r="1300" spans="2:5">
      <c r="B1300" s="39">
        <v>41060</v>
      </c>
      <c r="C1300">
        <v>43.099997999999999</v>
      </c>
      <c r="D1300">
        <v>35.860000999999997</v>
      </c>
      <c r="E1300">
        <v>63.630001</v>
      </c>
    </row>
    <row r="1301" spans="2:5">
      <c r="B1301" s="39">
        <v>41061</v>
      </c>
      <c r="C1301">
        <v>41.740001999999997</v>
      </c>
      <c r="D1301">
        <v>35.709999000000003</v>
      </c>
      <c r="E1301">
        <v>62.040000999999997</v>
      </c>
    </row>
    <row r="1302" spans="2:5">
      <c r="B1302" s="39">
        <v>41064</v>
      </c>
      <c r="C1302">
        <v>41.889999000000003</v>
      </c>
      <c r="D1302">
        <v>35.830002</v>
      </c>
      <c r="E1302">
        <v>61.990001999999997</v>
      </c>
    </row>
    <row r="1303" spans="2:5">
      <c r="B1303" s="39">
        <v>41065</v>
      </c>
      <c r="C1303">
        <v>42.119999</v>
      </c>
      <c r="D1303">
        <v>35.959999000000003</v>
      </c>
      <c r="E1303">
        <v>62.52</v>
      </c>
    </row>
    <row r="1304" spans="2:5">
      <c r="B1304" s="39">
        <v>41066</v>
      </c>
      <c r="C1304">
        <v>43.029998999999997</v>
      </c>
      <c r="D1304">
        <v>36.459999000000003</v>
      </c>
      <c r="E1304">
        <v>64.449996999999996</v>
      </c>
    </row>
    <row r="1305" spans="2:5">
      <c r="B1305" s="39">
        <v>41067</v>
      </c>
      <c r="C1305">
        <v>43.029998999999997</v>
      </c>
      <c r="D1305">
        <v>36.740001999999997</v>
      </c>
      <c r="E1305">
        <v>64.489998</v>
      </c>
    </row>
    <row r="1306" spans="2:5">
      <c r="B1306" s="39">
        <v>41068</v>
      </c>
      <c r="C1306">
        <v>43.41</v>
      </c>
      <c r="D1306">
        <v>36.82</v>
      </c>
      <c r="E1306">
        <v>64.5</v>
      </c>
    </row>
    <row r="1307" spans="2:5">
      <c r="B1307" s="39">
        <v>41071</v>
      </c>
      <c r="C1307">
        <v>42.75</v>
      </c>
      <c r="D1307">
        <v>36.790000999999997</v>
      </c>
      <c r="E1307">
        <v>63.619999</v>
      </c>
    </row>
    <row r="1308" spans="2:5">
      <c r="B1308" s="39">
        <v>41072</v>
      </c>
      <c r="C1308">
        <v>43.209999000000003</v>
      </c>
      <c r="D1308">
        <v>36.830002</v>
      </c>
      <c r="E1308">
        <v>64.519997000000004</v>
      </c>
    </row>
    <row r="1309" spans="2:5">
      <c r="B1309" s="39">
        <v>41073</v>
      </c>
      <c r="C1309">
        <v>42.580002</v>
      </c>
      <c r="D1309">
        <v>36.840000000000003</v>
      </c>
      <c r="E1309">
        <v>63.700001</v>
      </c>
    </row>
    <row r="1310" spans="2:5">
      <c r="B1310" s="39">
        <v>41074</v>
      </c>
      <c r="C1310">
        <v>43.150002000000001</v>
      </c>
      <c r="D1310">
        <v>37.090000000000003</v>
      </c>
      <c r="E1310">
        <v>64.699996999999996</v>
      </c>
    </row>
    <row r="1311" spans="2:5">
      <c r="B1311" s="39">
        <v>41075</v>
      </c>
      <c r="C1311">
        <v>43.419998</v>
      </c>
      <c r="D1311">
        <v>36.93</v>
      </c>
      <c r="E1311">
        <v>65.620002999999997</v>
      </c>
    </row>
    <row r="1312" spans="2:5">
      <c r="B1312" s="39">
        <v>41078</v>
      </c>
      <c r="C1312">
        <v>43.73</v>
      </c>
      <c r="D1312">
        <v>37.07</v>
      </c>
      <c r="E1312">
        <v>65.029999000000004</v>
      </c>
    </row>
    <row r="1313" spans="2:5">
      <c r="B1313" s="39">
        <v>41079</v>
      </c>
      <c r="C1313">
        <v>44.130001</v>
      </c>
      <c r="D1313">
        <v>36.990001999999997</v>
      </c>
      <c r="E1313">
        <v>65.970000999999996</v>
      </c>
    </row>
    <row r="1314" spans="2:5">
      <c r="B1314" s="39">
        <v>41080</v>
      </c>
      <c r="C1314">
        <v>44.080002</v>
      </c>
      <c r="D1314">
        <v>36.630001</v>
      </c>
      <c r="E1314">
        <v>65.709998999999996</v>
      </c>
    </row>
    <row r="1315" spans="2:5">
      <c r="B1315" s="39">
        <v>41081</v>
      </c>
      <c r="C1315">
        <v>43.119999</v>
      </c>
      <c r="D1315">
        <v>36.25</v>
      </c>
      <c r="E1315">
        <v>63.02</v>
      </c>
    </row>
    <row r="1316" spans="2:5">
      <c r="B1316" s="39">
        <v>41082</v>
      </c>
      <c r="C1316">
        <v>43.310001</v>
      </c>
      <c r="D1316">
        <v>36.259998000000003</v>
      </c>
      <c r="E1316">
        <v>63.439999</v>
      </c>
    </row>
    <row r="1317" spans="2:5">
      <c r="B1317" s="39">
        <v>41085</v>
      </c>
      <c r="C1317">
        <v>42.639999000000003</v>
      </c>
      <c r="D1317">
        <v>36.189999</v>
      </c>
      <c r="E1317">
        <v>62.02</v>
      </c>
    </row>
    <row r="1318" spans="2:5">
      <c r="B1318" s="39">
        <v>41086</v>
      </c>
      <c r="C1318">
        <v>43.169998</v>
      </c>
      <c r="D1318">
        <v>36.240001999999997</v>
      </c>
      <c r="E1318">
        <v>62.689999</v>
      </c>
    </row>
    <row r="1319" spans="2:5">
      <c r="B1319" s="39">
        <v>41087</v>
      </c>
      <c r="C1319">
        <v>43.110000999999997</v>
      </c>
      <c r="D1319">
        <v>36.650002000000001</v>
      </c>
      <c r="E1319">
        <v>63.990001999999997</v>
      </c>
    </row>
    <row r="1320" spans="2:5">
      <c r="B1320" s="39">
        <v>41088</v>
      </c>
      <c r="C1320">
        <v>42.869999</v>
      </c>
      <c r="D1320">
        <v>36.779998999999997</v>
      </c>
      <c r="E1320">
        <v>64.430000000000007</v>
      </c>
    </row>
    <row r="1321" spans="2:5">
      <c r="B1321" s="39">
        <v>41089</v>
      </c>
      <c r="C1321">
        <v>43.779998999999997</v>
      </c>
      <c r="D1321">
        <v>36.990001999999997</v>
      </c>
      <c r="E1321">
        <v>66.370002999999997</v>
      </c>
    </row>
    <row r="1322" spans="2:5">
      <c r="B1322" s="39">
        <v>41092</v>
      </c>
      <c r="C1322">
        <v>43.91</v>
      </c>
      <c r="D1322">
        <v>37.220001000000003</v>
      </c>
      <c r="E1322">
        <v>66.400002000000001</v>
      </c>
    </row>
    <row r="1323" spans="2:5">
      <c r="B1323" s="39">
        <v>41093</v>
      </c>
      <c r="C1323">
        <v>43.869999</v>
      </c>
      <c r="D1323">
        <v>37.130001</v>
      </c>
      <c r="E1323">
        <v>67.989998</v>
      </c>
    </row>
    <row r="1324" spans="2:5">
      <c r="B1324" s="39">
        <v>41095</v>
      </c>
      <c r="C1324">
        <v>43.98</v>
      </c>
      <c r="D1324">
        <v>36.909999999999997</v>
      </c>
      <c r="E1324">
        <v>67.099997999999999</v>
      </c>
    </row>
    <row r="1325" spans="2:5">
      <c r="B1325" s="39">
        <v>41096</v>
      </c>
      <c r="C1325">
        <v>43.77</v>
      </c>
      <c r="D1325">
        <v>36.830002</v>
      </c>
      <c r="E1325">
        <v>66.290001000000004</v>
      </c>
    </row>
    <row r="1326" spans="2:5">
      <c r="B1326" s="39">
        <v>41099</v>
      </c>
      <c r="C1326">
        <v>43.529998999999997</v>
      </c>
      <c r="D1326">
        <v>36.709999000000003</v>
      </c>
      <c r="E1326">
        <v>65.989998</v>
      </c>
    </row>
    <row r="1327" spans="2:5">
      <c r="B1327" s="39">
        <v>41100</v>
      </c>
      <c r="C1327">
        <v>43.27</v>
      </c>
      <c r="D1327">
        <v>36.770000000000003</v>
      </c>
      <c r="E1327">
        <v>64.959998999999996</v>
      </c>
    </row>
    <row r="1328" spans="2:5">
      <c r="B1328" s="39">
        <v>41101</v>
      </c>
      <c r="C1328">
        <v>43.02</v>
      </c>
      <c r="D1328">
        <v>36.959999000000003</v>
      </c>
      <c r="E1328">
        <v>65.839995999999999</v>
      </c>
    </row>
    <row r="1329" spans="2:5">
      <c r="B1329" s="39">
        <v>41102</v>
      </c>
      <c r="C1329">
        <v>42.919998</v>
      </c>
      <c r="D1329">
        <v>37.009998000000003</v>
      </c>
      <c r="E1329">
        <v>65.620002999999997</v>
      </c>
    </row>
    <row r="1330" spans="2:5">
      <c r="B1330" s="39">
        <v>41103</v>
      </c>
      <c r="C1330">
        <v>43.619999</v>
      </c>
      <c r="D1330">
        <v>37.340000000000003</v>
      </c>
      <c r="E1330">
        <v>66.769997000000004</v>
      </c>
    </row>
    <row r="1331" spans="2:5">
      <c r="B1331" s="39">
        <v>41106</v>
      </c>
      <c r="C1331">
        <v>43.34</v>
      </c>
      <c r="D1331">
        <v>37.32</v>
      </c>
      <c r="E1331">
        <v>66.989998</v>
      </c>
    </row>
    <row r="1332" spans="2:5">
      <c r="B1332" s="39">
        <v>41107</v>
      </c>
      <c r="C1332">
        <v>43.77</v>
      </c>
      <c r="D1332">
        <v>37.400002000000001</v>
      </c>
      <c r="E1332">
        <v>67.830001999999993</v>
      </c>
    </row>
    <row r="1333" spans="2:5">
      <c r="B1333" s="39">
        <v>41108</v>
      </c>
      <c r="C1333">
        <v>44</v>
      </c>
      <c r="D1333">
        <v>37.520000000000003</v>
      </c>
      <c r="E1333">
        <v>68.419998000000007</v>
      </c>
    </row>
    <row r="1334" spans="2:5">
      <c r="B1334" s="39">
        <v>41109</v>
      </c>
      <c r="C1334">
        <v>44.290000999999997</v>
      </c>
      <c r="D1334">
        <v>37.590000000000003</v>
      </c>
      <c r="E1334">
        <v>68.629997000000003</v>
      </c>
    </row>
    <row r="1335" spans="2:5">
      <c r="B1335" s="39">
        <v>41110</v>
      </c>
      <c r="C1335">
        <v>43.75</v>
      </c>
      <c r="D1335">
        <v>37.669998</v>
      </c>
      <c r="E1335">
        <v>68.790001000000004</v>
      </c>
    </row>
    <row r="1336" spans="2:5">
      <c r="B1336" s="39">
        <v>41113</v>
      </c>
      <c r="C1336">
        <v>43.110000999999997</v>
      </c>
      <c r="D1336">
        <v>37.419998</v>
      </c>
      <c r="E1336">
        <v>68.129997000000003</v>
      </c>
    </row>
    <row r="1337" spans="2:5">
      <c r="B1337" s="39">
        <v>41114</v>
      </c>
      <c r="C1337">
        <v>42.82</v>
      </c>
      <c r="D1337">
        <v>37.090000000000003</v>
      </c>
      <c r="E1337">
        <v>67.040001000000004</v>
      </c>
    </row>
    <row r="1338" spans="2:5">
      <c r="B1338" s="39">
        <v>41115</v>
      </c>
      <c r="C1338">
        <v>42.73</v>
      </c>
      <c r="D1338">
        <v>37.07</v>
      </c>
      <c r="E1338">
        <v>67.089995999999999</v>
      </c>
    </row>
    <row r="1339" spans="2:5">
      <c r="B1339" s="39">
        <v>41116</v>
      </c>
      <c r="C1339">
        <v>43.419998</v>
      </c>
      <c r="D1339">
        <v>37.650002000000001</v>
      </c>
      <c r="E1339">
        <v>69</v>
      </c>
    </row>
    <row r="1340" spans="2:5">
      <c r="B1340" s="39">
        <v>41117</v>
      </c>
      <c r="C1340">
        <v>44.279998999999997</v>
      </c>
      <c r="D1340">
        <v>38.090000000000003</v>
      </c>
      <c r="E1340">
        <v>70.220000999999996</v>
      </c>
    </row>
    <row r="1341" spans="2:5">
      <c r="B1341" s="39">
        <v>41120</v>
      </c>
      <c r="C1341">
        <v>44.110000999999997</v>
      </c>
      <c r="D1341">
        <v>38.229999999999997</v>
      </c>
      <c r="E1341">
        <v>70.419998000000007</v>
      </c>
    </row>
    <row r="1342" spans="2:5">
      <c r="B1342" s="39">
        <v>41121</v>
      </c>
      <c r="C1342">
        <v>43.540000999999997</v>
      </c>
      <c r="D1342">
        <v>37.919998</v>
      </c>
      <c r="E1342">
        <v>69.650002000000001</v>
      </c>
    </row>
    <row r="1343" spans="2:5">
      <c r="B1343" s="39">
        <v>41122</v>
      </c>
      <c r="C1343">
        <v>43.360000999999997</v>
      </c>
      <c r="D1343">
        <v>37.630001</v>
      </c>
      <c r="E1343">
        <v>69.989998</v>
      </c>
    </row>
    <row r="1344" spans="2:5">
      <c r="B1344" s="39">
        <v>41123</v>
      </c>
      <c r="C1344">
        <v>43.470001000000003</v>
      </c>
      <c r="D1344">
        <v>37.419998</v>
      </c>
      <c r="E1344">
        <v>68.819999999999993</v>
      </c>
    </row>
    <row r="1345" spans="2:5">
      <c r="B1345" s="39">
        <v>41124</v>
      </c>
      <c r="C1345">
        <v>44.330002</v>
      </c>
      <c r="D1345">
        <v>37.860000999999997</v>
      </c>
      <c r="E1345">
        <v>70.440002000000007</v>
      </c>
    </row>
    <row r="1346" spans="2:5">
      <c r="B1346" s="39">
        <v>41127</v>
      </c>
      <c r="C1346">
        <v>44.490001999999997</v>
      </c>
      <c r="D1346">
        <v>37.770000000000003</v>
      </c>
      <c r="E1346">
        <v>70.629997000000003</v>
      </c>
    </row>
    <row r="1347" spans="2:5">
      <c r="B1347" s="39">
        <v>41128</v>
      </c>
      <c r="C1347">
        <v>44.91</v>
      </c>
      <c r="D1347">
        <v>37.380001</v>
      </c>
      <c r="E1347">
        <v>71.690002000000007</v>
      </c>
    </row>
    <row r="1348" spans="2:5">
      <c r="B1348" s="39">
        <v>41129</v>
      </c>
      <c r="C1348">
        <v>44.689999</v>
      </c>
      <c r="D1348">
        <v>37.43</v>
      </c>
      <c r="E1348">
        <v>71.75</v>
      </c>
    </row>
    <row r="1349" spans="2:5">
      <c r="B1349" s="39">
        <v>41130</v>
      </c>
      <c r="C1349">
        <v>44.66</v>
      </c>
      <c r="D1349">
        <v>37.43</v>
      </c>
      <c r="E1349">
        <v>72.239998</v>
      </c>
    </row>
    <row r="1350" spans="2:5">
      <c r="B1350" s="39">
        <v>41131</v>
      </c>
      <c r="C1350">
        <v>44.619999</v>
      </c>
      <c r="D1350">
        <v>37.540000999999997</v>
      </c>
      <c r="E1350">
        <v>72.370002999999997</v>
      </c>
    </row>
    <row r="1351" spans="2:5">
      <c r="B1351" s="39">
        <v>41134</v>
      </c>
      <c r="C1351">
        <v>44.639999000000003</v>
      </c>
      <c r="D1351">
        <v>37.5</v>
      </c>
      <c r="E1351">
        <v>72.099997999999999</v>
      </c>
    </row>
    <row r="1352" spans="2:5">
      <c r="B1352" s="39">
        <v>41135</v>
      </c>
      <c r="C1352">
        <v>44.75</v>
      </c>
      <c r="D1352">
        <v>37.459999000000003</v>
      </c>
      <c r="E1352">
        <v>71.970000999999996</v>
      </c>
    </row>
    <row r="1353" spans="2:5">
      <c r="B1353" s="39">
        <v>41136</v>
      </c>
      <c r="C1353">
        <v>44.889999000000003</v>
      </c>
      <c r="D1353">
        <v>37.279998999999997</v>
      </c>
      <c r="E1353">
        <v>71.959998999999996</v>
      </c>
    </row>
    <row r="1354" spans="2:5">
      <c r="B1354" s="39">
        <v>41137</v>
      </c>
      <c r="C1354">
        <v>45.259998000000003</v>
      </c>
      <c r="D1354">
        <v>37.189999</v>
      </c>
      <c r="E1354">
        <v>72.599997999999999</v>
      </c>
    </row>
    <row r="1355" spans="2:5">
      <c r="B1355" s="39">
        <v>41138</v>
      </c>
      <c r="C1355">
        <v>45.43</v>
      </c>
      <c r="D1355">
        <v>37.090000000000003</v>
      </c>
      <c r="E1355">
        <v>72.569999999999993</v>
      </c>
    </row>
    <row r="1356" spans="2:5">
      <c r="B1356" s="39">
        <v>41141</v>
      </c>
      <c r="C1356">
        <v>45.240001999999997</v>
      </c>
      <c r="D1356">
        <v>37.159999999999997</v>
      </c>
      <c r="E1356">
        <v>72.319999999999993</v>
      </c>
    </row>
    <row r="1357" spans="2:5">
      <c r="B1357" s="39">
        <v>41142</v>
      </c>
      <c r="C1357">
        <v>45.18</v>
      </c>
      <c r="D1357">
        <v>36.889999000000003</v>
      </c>
      <c r="E1357">
        <v>72.089995999999999</v>
      </c>
    </row>
    <row r="1358" spans="2:5">
      <c r="B1358" s="39">
        <v>41143</v>
      </c>
      <c r="C1358">
        <v>45.310001</v>
      </c>
      <c r="D1358">
        <v>36.830002</v>
      </c>
      <c r="E1358">
        <v>72.360000999999997</v>
      </c>
    </row>
    <row r="1359" spans="2:5">
      <c r="B1359" s="39">
        <v>41144</v>
      </c>
      <c r="C1359">
        <v>45</v>
      </c>
      <c r="D1359">
        <v>36.450001</v>
      </c>
      <c r="E1359">
        <v>71.559997999999993</v>
      </c>
    </row>
    <row r="1360" spans="2:5">
      <c r="B1360" s="39">
        <v>41145</v>
      </c>
      <c r="C1360">
        <v>45.369999</v>
      </c>
      <c r="D1360">
        <v>36.619999</v>
      </c>
      <c r="E1360">
        <v>71.980002999999996</v>
      </c>
    </row>
    <row r="1361" spans="2:5">
      <c r="B1361" s="39">
        <v>41148</v>
      </c>
      <c r="C1361">
        <v>45.299999</v>
      </c>
      <c r="D1361">
        <v>36.700001</v>
      </c>
      <c r="E1361">
        <v>72.010002</v>
      </c>
    </row>
    <row r="1362" spans="2:5">
      <c r="B1362" s="39">
        <v>41149</v>
      </c>
      <c r="C1362">
        <v>45.389999000000003</v>
      </c>
      <c r="D1362">
        <v>36.630001</v>
      </c>
      <c r="E1362">
        <v>72.059997999999993</v>
      </c>
    </row>
    <row r="1363" spans="2:5">
      <c r="B1363" s="39">
        <v>41150</v>
      </c>
      <c r="C1363">
        <v>45.610000999999997</v>
      </c>
      <c r="D1363">
        <v>36.57</v>
      </c>
      <c r="E1363">
        <v>71.580001999999993</v>
      </c>
    </row>
    <row r="1364" spans="2:5">
      <c r="B1364" s="39">
        <v>41151</v>
      </c>
      <c r="C1364">
        <v>45.360000999999997</v>
      </c>
      <c r="D1364">
        <v>36.389999000000003</v>
      </c>
      <c r="E1364">
        <v>70.819999999999993</v>
      </c>
    </row>
    <row r="1365" spans="2:5">
      <c r="B1365" s="39">
        <v>41152</v>
      </c>
      <c r="C1365">
        <v>45.549999</v>
      </c>
      <c r="D1365">
        <v>36.349997999999999</v>
      </c>
      <c r="E1365">
        <v>71.529999000000004</v>
      </c>
    </row>
    <row r="1366" spans="2:5">
      <c r="B1366" s="39">
        <v>41156</v>
      </c>
      <c r="C1366">
        <v>45.439999</v>
      </c>
      <c r="D1366">
        <v>36.490001999999997</v>
      </c>
      <c r="E1366">
        <v>70.980002999999996</v>
      </c>
    </row>
    <row r="1367" spans="2:5">
      <c r="B1367" s="39">
        <v>41157</v>
      </c>
      <c r="C1367">
        <v>45.509998000000003</v>
      </c>
      <c r="D1367">
        <v>36.330002</v>
      </c>
      <c r="E1367">
        <v>70.709998999999996</v>
      </c>
    </row>
    <row r="1368" spans="2:5">
      <c r="B1368" s="39">
        <v>41158</v>
      </c>
      <c r="C1368">
        <v>46.529998999999997</v>
      </c>
      <c r="D1368">
        <v>36.740001999999997</v>
      </c>
      <c r="E1368">
        <v>72.199996999999996</v>
      </c>
    </row>
    <row r="1369" spans="2:5">
      <c r="B1369" s="39">
        <v>41159</v>
      </c>
      <c r="C1369">
        <v>46.779998999999997</v>
      </c>
      <c r="D1369">
        <v>36.619999</v>
      </c>
      <c r="E1369">
        <v>73.449996999999996</v>
      </c>
    </row>
    <row r="1370" spans="2:5">
      <c r="B1370" s="39">
        <v>41162</v>
      </c>
      <c r="C1370">
        <v>46.709999000000003</v>
      </c>
      <c r="D1370">
        <v>36.580002</v>
      </c>
      <c r="E1370">
        <v>73.129997000000003</v>
      </c>
    </row>
    <row r="1371" spans="2:5">
      <c r="B1371" s="39">
        <v>41163</v>
      </c>
      <c r="C1371">
        <v>46.689999</v>
      </c>
      <c r="D1371">
        <v>36.490001999999997</v>
      </c>
      <c r="E1371">
        <v>73.910004000000001</v>
      </c>
    </row>
    <row r="1372" spans="2:5">
      <c r="B1372" s="39">
        <v>41164</v>
      </c>
      <c r="C1372">
        <v>46.919998</v>
      </c>
      <c r="D1372">
        <v>36.279998999999997</v>
      </c>
      <c r="E1372">
        <v>74.360000999999997</v>
      </c>
    </row>
    <row r="1373" spans="2:5">
      <c r="B1373" s="39">
        <v>41165</v>
      </c>
      <c r="C1373">
        <v>47.52</v>
      </c>
      <c r="D1373">
        <v>36.790000999999997</v>
      </c>
      <c r="E1373">
        <v>75.569999999999993</v>
      </c>
    </row>
    <row r="1374" spans="2:5">
      <c r="B1374" s="39">
        <v>41166</v>
      </c>
      <c r="C1374">
        <v>47.709999000000003</v>
      </c>
      <c r="D1374">
        <v>36.540000999999997</v>
      </c>
      <c r="E1374">
        <v>76.569999999999993</v>
      </c>
    </row>
    <row r="1375" spans="2:5">
      <c r="B1375" s="39">
        <v>41169</v>
      </c>
      <c r="C1375">
        <v>47.529998999999997</v>
      </c>
      <c r="D1375">
        <v>36.310001</v>
      </c>
      <c r="E1375">
        <v>75.989998</v>
      </c>
    </row>
    <row r="1376" spans="2:5">
      <c r="B1376" s="39">
        <v>41170</v>
      </c>
      <c r="C1376">
        <v>47.299999</v>
      </c>
      <c r="D1376">
        <v>36.200001</v>
      </c>
      <c r="E1376">
        <v>75.449996999999996</v>
      </c>
    </row>
    <row r="1377" spans="2:5">
      <c r="B1377" s="39">
        <v>41171</v>
      </c>
      <c r="C1377">
        <v>47.790000999999997</v>
      </c>
      <c r="D1377">
        <v>36.240001999999997</v>
      </c>
      <c r="E1377">
        <v>74.720000999999996</v>
      </c>
    </row>
    <row r="1378" spans="2:5">
      <c r="B1378" s="39">
        <v>41172</v>
      </c>
      <c r="C1378">
        <v>47.73</v>
      </c>
      <c r="D1378">
        <v>36.389999000000003</v>
      </c>
      <c r="E1378">
        <v>74.930000000000007</v>
      </c>
    </row>
    <row r="1379" spans="2:5">
      <c r="B1379" s="39">
        <v>41173</v>
      </c>
      <c r="C1379">
        <v>47.529998999999997</v>
      </c>
      <c r="D1379">
        <v>36.029998999999997</v>
      </c>
      <c r="E1379">
        <v>74.680000000000007</v>
      </c>
    </row>
    <row r="1380" spans="2:5">
      <c r="B1380" s="39">
        <v>41176</v>
      </c>
      <c r="C1380">
        <v>47.400002000000001</v>
      </c>
      <c r="D1380">
        <v>36.369999</v>
      </c>
      <c r="E1380">
        <v>74.300003000000004</v>
      </c>
    </row>
    <row r="1381" spans="2:5">
      <c r="B1381" s="39">
        <v>41177</v>
      </c>
      <c r="C1381">
        <v>46.84</v>
      </c>
      <c r="D1381">
        <v>36.290000999999997</v>
      </c>
      <c r="E1381">
        <v>73.489998</v>
      </c>
    </row>
    <row r="1382" spans="2:5">
      <c r="B1382" s="39">
        <v>41178</v>
      </c>
      <c r="C1382">
        <v>46.52</v>
      </c>
      <c r="D1382">
        <v>36.369999</v>
      </c>
      <c r="E1382">
        <v>72.790001000000004</v>
      </c>
    </row>
    <row r="1383" spans="2:5">
      <c r="B1383" s="39">
        <v>41179</v>
      </c>
      <c r="C1383">
        <v>46.990001999999997</v>
      </c>
      <c r="D1383">
        <v>36.220001000000003</v>
      </c>
      <c r="E1383">
        <v>73.779999000000004</v>
      </c>
    </row>
    <row r="1384" spans="2:5">
      <c r="B1384" s="39">
        <v>41180</v>
      </c>
      <c r="C1384">
        <v>46.790000999999997</v>
      </c>
      <c r="D1384">
        <v>36.389999000000003</v>
      </c>
      <c r="E1384">
        <v>73.430000000000007</v>
      </c>
    </row>
    <row r="1385" spans="2:5">
      <c r="B1385" s="39">
        <v>41183</v>
      </c>
      <c r="C1385">
        <v>46.759998000000003</v>
      </c>
      <c r="D1385">
        <v>36.220001000000003</v>
      </c>
      <c r="E1385">
        <v>73.800003000000004</v>
      </c>
    </row>
    <row r="1386" spans="2:5">
      <c r="B1386" s="39">
        <v>41184</v>
      </c>
      <c r="C1386">
        <v>46.669998</v>
      </c>
      <c r="D1386">
        <v>36.409999999999997</v>
      </c>
      <c r="E1386">
        <v>73.930000000000007</v>
      </c>
    </row>
    <row r="1387" spans="2:5">
      <c r="B1387" s="39">
        <v>41185</v>
      </c>
      <c r="C1387">
        <v>47.040000999999997</v>
      </c>
      <c r="D1387">
        <v>36.590000000000003</v>
      </c>
      <c r="E1387">
        <v>73.019997000000004</v>
      </c>
    </row>
    <row r="1388" spans="2:5">
      <c r="B1388" s="39">
        <v>41186</v>
      </c>
      <c r="C1388">
        <v>47.470001000000003</v>
      </c>
      <c r="D1388">
        <v>36.799999</v>
      </c>
      <c r="E1388">
        <v>73.75</v>
      </c>
    </row>
    <row r="1389" spans="2:5">
      <c r="B1389" s="39">
        <v>41187</v>
      </c>
      <c r="C1389">
        <v>47.610000999999997</v>
      </c>
      <c r="D1389">
        <v>36.740001999999997</v>
      </c>
      <c r="E1389">
        <v>73.580001999999993</v>
      </c>
    </row>
    <row r="1390" spans="2:5">
      <c r="B1390" s="39">
        <v>41190</v>
      </c>
      <c r="C1390">
        <v>47.52</v>
      </c>
      <c r="D1390">
        <v>36.799999</v>
      </c>
      <c r="E1390">
        <v>73.699996999999996</v>
      </c>
    </row>
    <row r="1391" spans="2:5">
      <c r="B1391" s="39">
        <v>41191</v>
      </c>
      <c r="C1391">
        <v>46.759998000000003</v>
      </c>
      <c r="D1391">
        <v>36.729999999999997</v>
      </c>
      <c r="E1391">
        <v>73.800003000000004</v>
      </c>
    </row>
    <row r="1392" spans="2:5">
      <c r="B1392" s="39">
        <v>41192</v>
      </c>
      <c r="C1392">
        <v>46.470001000000003</v>
      </c>
      <c r="D1392">
        <v>36.669998</v>
      </c>
      <c r="E1392">
        <v>72.419998000000007</v>
      </c>
    </row>
    <row r="1393" spans="2:5">
      <c r="B1393" s="39">
        <v>41193</v>
      </c>
      <c r="C1393">
        <v>46.259998000000003</v>
      </c>
      <c r="D1393">
        <v>36.709999000000003</v>
      </c>
      <c r="E1393">
        <v>72.959998999999996</v>
      </c>
    </row>
    <row r="1394" spans="2:5">
      <c r="B1394" s="39">
        <v>41194</v>
      </c>
      <c r="C1394">
        <v>46.25</v>
      </c>
      <c r="D1394">
        <v>36.5</v>
      </c>
      <c r="E1394">
        <v>72.559997999999993</v>
      </c>
    </row>
    <row r="1395" spans="2:5">
      <c r="B1395" s="39">
        <v>41197</v>
      </c>
      <c r="C1395">
        <v>46.709999000000003</v>
      </c>
      <c r="D1395">
        <v>36.650002000000001</v>
      </c>
      <c r="E1395">
        <v>72.930000000000007</v>
      </c>
    </row>
    <row r="1396" spans="2:5">
      <c r="B1396" s="39">
        <v>41198</v>
      </c>
      <c r="C1396">
        <v>47.130001</v>
      </c>
      <c r="D1396">
        <v>36.790000999999997</v>
      </c>
      <c r="E1396">
        <v>74.089995999999999</v>
      </c>
    </row>
    <row r="1397" spans="2:5">
      <c r="B1397" s="39">
        <v>41199</v>
      </c>
      <c r="C1397">
        <v>47.400002000000001</v>
      </c>
      <c r="D1397">
        <v>37.240001999999997</v>
      </c>
      <c r="E1397">
        <v>75.019997000000004</v>
      </c>
    </row>
    <row r="1398" spans="2:5">
      <c r="B1398" s="39">
        <v>41200</v>
      </c>
      <c r="C1398">
        <v>47.43</v>
      </c>
      <c r="D1398">
        <v>37.409999999999997</v>
      </c>
      <c r="E1398">
        <v>75.010002</v>
      </c>
    </row>
    <row r="1399" spans="2:5">
      <c r="B1399" s="39">
        <v>41201</v>
      </c>
      <c r="C1399">
        <v>46.580002</v>
      </c>
      <c r="D1399">
        <v>37.110000999999997</v>
      </c>
      <c r="E1399">
        <v>73.830001999999993</v>
      </c>
    </row>
    <row r="1400" spans="2:5">
      <c r="B1400" s="39">
        <v>41204</v>
      </c>
      <c r="C1400">
        <v>46.43</v>
      </c>
      <c r="D1400">
        <v>37.009998000000003</v>
      </c>
      <c r="E1400">
        <v>73.459998999999996</v>
      </c>
    </row>
    <row r="1401" spans="2:5">
      <c r="B1401" s="39">
        <v>41205</v>
      </c>
      <c r="C1401">
        <v>46.060001</v>
      </c>
      <c r="D1401">
        <v>36.669998</v>
      </c>
      <c r="E1401">
        <v>71.75</v>
      </c>
    </row>
    <row r="1402" spans="2:5">
      <c r="B1402" s="39">
        <v>41206</v>
      </c>
      <c r="C1402">
        <v>45.880001</v>
      </c>
      <c r="D1402">
        <v>36.400002000000001</v>
      </c>
      <c r="E1402">
        <v>71.199996999999996</v>
      </c>
    </row>
    <row r="1403" spans="2:5">
      <c r="B1403" s="39">
        <v>41207</v>
      </c>
      <c r="C1403">
        <v>45.77</v>
      </c>
      <c r="D1403">
        <v>36.580002</v>
      </c>
      <c r="E1403">
        <v>71.870002999999997</v>
      </c>
    </row>
    <row r="1404" spans="2:5">
      <c r="B1404" s="39">
        <v>41208</v>
      </c>
      <c r="C1404">
        <v>45.919998</v>
      </c>
      <c r="D1404">
        <v>36.580002</v>
      </c>
      <c r="E1404">
        <v>71.959998999999996</v>
      </c>
    </row>
    <row r="1405" spans="2:5">
      <c r="B1405" s="39">
        <v>41213</v>
      </c>
      <c r="C1405">
        <v>46.07</v>
      </c>
      <c r="D1405">
        <v>36.900002000000001</v>
      </c>
      <c r="E1405">
        <v>71.940002000000007</v>
      </c>
    </row>
    <row r="1406" spans="2:5">
      <c r="B1406" s="39">
        <v>41214</v>
      </c>
      <c r="C1406">
        <v>46.599997999999999</v>
      </c>
      <c r="D1406">
        <v>36.509998000000003</v>
      </c>
      <c r="E1406">
        <v>72.25</v>
      </c>
    </row>
    <row r="1407" spans="2:5">
      <c r="B1407" s="39">
        <v>41215</v>
      </c>
      <c r="C1407">
        <v>46.57</v>
      </c>
      <c r="D1407">
        <v>36.259998000000003</v>
      </c>
      <c r="E1407">
        <v>71.059997999999993</v>
      </c>
    </row>
    <row r="1408" spans="2:5">
      <c r="B1408" s="39">
        <v>41218</v>
      </c>
      <c r="C1408">
        <v>46.689999</v>
      </c>
      <c r="D1408">
        <v>35.669998</v>
      </c>
      <c r="E1408">
        <v>71.599997999999999</v>
      </c>
    </row>
    <row r="1409" spans="2:5">
      <c r="B1409" s="39">
        <v>41219</v>
      </c>
      <c r="C1409">
        <v>46.939999</v>
      </c>
      <c r="D1409">
        <v>35.689999</v>
      </c>
      <c r="E1409">
        <v>72.75</v>
      </c>
    </row>
    <row r="1410" spans="2:5">
      <c r="B1410" s="39">
        <v>41220</v>
      </c>
      <c r="C1410">
        <v>46.389999000000003</v>
      </c>
      <c r="D1410">
        <v>34.939999</v>
      </c>
      <c r="E1410">
        <v>70.849997999999999</v>
      </c>
    </row>
    <row r="1411" spans="2:5">
      <c r="B1411" s="39">
        <v>41221</v>
      </c>
      <c r="C1411">
        <v>45.639999000000003</v>
      </c>
      <c r="D1411">
        <v>34.880001</v>
      </c>
      <c r="E1411">
        <v>69.569999999999993</v>
      </c>
    </row>
    <row r="1412" spans="2:5">
      <c r="B1412" s="39">
        <v>41222</v>
      </c>
      <c r="C1412">
        <v>45.419998</v>
      </c>
      <c r="D1412">
        <v>34.669998</v>
      </c>
      <c r="E1412">
        <v>69.550003000000004</v>
      </c>
    </row>
    <row r="1413" spans="2:5">
      <c r="B1413" s="39">
        <v>41225</v>
      </c>
      <c r="C1413">
        <v>45.459999000000003</v>
      </c>
      <c r="D1413">
        <v>34.380001</v>
      </c>
      <c r="E1413">
        <v>69.690002000000007</v>
      </c>
    </row>
    <row r="1414" spans="2:5">
      <c r="B1414" s="39">
        <v>41226</v>
      </c>
      <c r="C1414">
        <v>45.59</v>
      </c>
      <c r="D1414">
        <v>34.509998000000003</v>
      </c>
      <c r="E1414">
        <v>69.400002000000001</v>
      </c>
    </row>
    <row r="1415" spans="2:5">
      <c r="B1415" s="39">
        <v>41227</v>
      </c>
      <c r="C1415">
        <v>44.91</v>
      </c>
      <c r="D1415">
        <v>34.270000000000003</v>
      </c>
      <c r="E1415">
        <v>68.559997999999993</v>
      </c>
    </row>
    <row r="1416" spans="2:5">
      <c r="B1416" s="39">
        <v>41228</v>
      </c>
      <c r="C1416">
        <v>44.880001</v>
      </c>
      <c r="D1416">
        <v>34.07</v>
      </c>
      <c r="E1416">
        <v>68.650002000000001</v>
      </c>
    </row>
    <row r="1417" spans="2:5">
      <c r="B1417" s="39">
        <v>41229</v>
      </c>
      <c r="C1417">
        <v>45.18</v>
      </c>
      <c r="D1417">
        <v>34.360000999999997</v>
      </c>
      <c r="E1417">
        <v>68.919998000000007</v>
      </c>
    </row>
    <row r="1418" spans="2:5">
      <c r="B1418" s="39">
        <v>41232</v>
      </c>
      <c r="C1418">
        <v>46.150002000000001</v>
      </c>
      <c r="D1418">
        <v>34.389999000000003</v>
      </c>
      <c r="E1418">
        <v>70.510002</v>
      </c>
    </row>
    <row r="1419" spans="2:5">
      <c r="B1419" s="39">
        <v>41233</v>
      </c>
      <c r="C1419">
        <v>46.380001</v>
      </c>
      <c r="D1419">
        <v>34.330002</v>
      </c>
      <c r="E1419">
        <v>70.230002999999996</v>
      </c>
    </row>
    <row r="1420" spans="2:5">
      <c r="B1420" s="39">
        <v>41234</v>
      </c>
      <c r="C1420">
        <v>46.540000999999997</v>
      </c>
      <c r="D1420">
        <v>34.18</v>
      </c>
      <c r="E1420">
        <v>70.610000999999997</v>
      </c>
    </row>
    <row r="1421" spans="2:5">
      <c r="B1421" s="39">
        <v>41236</v>
      </c>
      <c r="C1421">
        <v>47.16</v>
      </c>
      <c r="D1421">
        <v>34.090000000000003</v>
      </c>
      <c r="E1421">
        <v>71.610000999999997</v>
      </c>
    </row>
    <row r="1422" spans="2:5">
      <c r="B1422" s="39">
        <v>41239</v>
      </c>
      <c r="C1422">
        <v>46.939999</v>
      </c>
      <c r="D1422">
        <v>34.520000000000003</v>
      </c>
      <c r="E1422">
        <v>70.910004000000001</v>
      </c>
    </row>
    <row r="1423" spans="2:5">
      <c r="B1423" s="39">
        <v>41240</v>
      </c>
      <c r="C1423">
        <v>46.75</v>
      </c>
      <c r="D1423">
        <v>34.610000999999997</v>
      </c>
      <c r="E1423">
        <v>70.319999999999993</v>
      </c>
    </row>
    <row r="1424" spans="2:5">
      <c r="B1424" s="39">
        <v>41241</v>
      </c>
      <c r="C1424">
        <v>47.360000999999997</v>
      </c>
      <c r="D1424">
        <v>34.75</v>
      </c>
      <c r="E1424">
        <v>70.959998999999996</v>
      </c>
    </row>
    <row r="1425" spans="2:5">
      <c r="B1425" s="39">
        <v>41242</v>
      </c>
      <c r="C1425">
        <v>47.490001999999997</v>
      </c>
      <c r="D1425">
        <v>34.950001</v>
      </c>
      <c r="E1425">
        <v>71.120002999999997</v>
      </c>
    </row>
    <row r="1426" spans="2:5">
      <c r="B1426" s="39">
        <v>41243</v>
      </c>
      <c r="C1426">
        <v>47.529998999999997</v>
      </c>
      <c r="D1426">
        <v>35.32</v>
      </c>
      <c r="E1426">
        <v>71.059997999999993</v>
      </c>
    </row>
    <row r="1427" spans="2:5">
      <c r="B1427" s="39">
        <v>41246</v>
      </c>
      <c r="C1427">
        <v>47.279998999999997</v>
      </c>
      <c r="D1427">
        <v>35.099997999999999</v>
      </c>
      <c r="E1427">
        <v>70.669998000000007</v>
      </c>
    </row>
    <row r="1428" spans="2:5">
      <c r="B1428" s="39">
        <v>41247</v>
      </c>
      <c r="C1428">
        <v>47.080002</v>
      </c>
      <c r="D1428">
        <v>34.919998</v>
      </c>
      <c r="E1428">
        <v>70.410004000000001</v>
      </c>
    </row>
    <row r="1429" spans="2:5">
      <c r="B1429" s="39">
        <v>41248</v>
      </c>
      <c r="C1429">
        <v>46.939999</v>
      </c>
      <c r="D1429">
        <v>35.450001</v>
      </c>
      <c r="E1429">
        <v>70.900002000000001</v>
      </c>
    </row>
    <row r="1430" spans="2:5">
      <c r="B1430" s="39">
        <v>41249</v>
      </c>
      <c r="C1430">
        <v>47.240001999999997</v>
      </c>
      <c r="D1430">
        <v>35.43</v>
      </c>
      <c r="E1430">
        <v>71.129997000000003</v>
      </c>
    </row>
    <row r="1431" spans="2:5">
      <c r="B1431" s="39">
        <v>41250</v>
      </c>
      <c r="C1431">
        <v>47.419998</v>
      </c>
      <c r="D1431">
        <v>35.459999000000003</v>
      </c>
      <c r="E1431">
        <v>71.559997999999993</v>
      </c>
    </row>
    <row r="1432" spans="2:5">
      <c r="B1432" s="39">
        <v>41253</v>
      </c>
      <c r="C1432">
        <v>47.150002000000001</v>
      </c>
      <c r="D1432">
        <v>35.470001000000003</v>
      </c>
      <c r="E1432">
        <v>71.480002999999996</v>
      </c>
    </row>
    <row r="1433" spans="2:5">
      <c r="B1433" s="39">
        <v>41254</v>
      </c>
      <c r="C1433">
        <v>47.299999</v>
      </c>
      <c r="D1433">
        <v>35.549999</v>
      </c>
      <c r="E1433">
        <v>71.900002000000001</v>
      </c>
    </row>
    <row r="1434" spans="2:5">
      <c r="B1434" s="39">
        <v>41255</v>
      </c>
      <c r="C1434">
        <v>47.360000999999997</v>
      </c>
      <c r="D1434">
        <v>35.490001999999997</v>
      </c>
      <c r="E1434">
        <v>72.160004000000001</v>
      </c>
    </row>
    <row r="1435" spans="2:5">
      <c r="B1435" s="39">
        <v>41256</v>
      </c>
      <c r="C1435">
        <v>47.049999</v>
      </c>
      <c r="D1435">
        <v>35.349997999999999</v>
      </c>
      <c r="E1435">
        <v>71.489998</v>
      </c>
    </row>
    <row r="1436" spans="2:5">
      <c r="B1436" s="39">
        <v>41257</v>
      </c>
      <c r="C1436">
        <v>46.849997999999999</v>
      </c>
      <c r="D1436">
        <v>35.209999000000003</v>
      </c>
      <c r="E1436">
        <v>71.220000999999996</v>
      </c>
    </row>
    <row r="1437" spans="2:5">
      <c r="B1437" s="39">
        <v>41260</v>
      </c>
      <c r="C1437">
        <v>47.689999</v>
      </c>
      <c r="D1437">
        <v>35.75</v>
      </c>
      <c r="E1437">
        <v>71.870002999999997</v>
      </c>
    </row>
    <row r="1438" spans="2:5">
      <c r="B1438" s="39">
        <v>41261</v>
      </c>
      <c r="C1438">
        <v>48.25</v>
      </c>
      <c r="D1438">
        <v>36</v>
      </c>
      <c r="E1438">
        <v>73.190002000000007</v>
      </c>
    </row>
    <row r="1439" spans="2:5">
      <c r="B1439" s="39">
        <v>41262</v>
      </c>
      <c r="C1439">
        <v>47.91</v>
      </c>
      <c r="D1439">
        <v>35.729999999999997</v>
      </c>
      <c r="E1439">
        <v>72.690002000000007</v>
      </c>
    </row>
    <row r="1440" spans="2:5">
      <c r="B1440" s="39">
        <v>41263</v>
      </c>
      <c r="C1440">
        <v>48.009998000000003</v>
      </c>
      <c r="D1440">
        <v>35.840000000000003</v>
      </c>
      <c r="E1440">
        <v>73.180000000000007</v>
      </c>
    </row>
    <row r="1441" spans="2:5">
      <c r="B1441" s="39">
        <v>41264</v>
      </c>
      <c r="C1441">
        <v>47.279998999999997</v>
      </c>
      <c r="D1441">
        <v>35.310001</v>
      </c>
      <c r="E1441">
        <v>72.069999999999993</v>
      </c>
    </row>
    <row r="1442" spans="2:5">
      <c r="B1442" s="39">
        <v>41267</v>
      </c>
      <c r="C1442">
        <v>47.32</v>
      </c>
      <c r="D1442">
        <v>35.159999999999997</v>
      </c>
      <c r="E1442">
        <v>71.519997000000004</v>
      </c>
    </row>
    <row r="1443" spans="2:5">
      <c r="B1443" s="39">
        <v>41269</v>
      </c>
      <c r="C1443">
        <v>46.830002</v>
      </c>
      <c r="D1443">
        <v>34.860000999999997</v>
      </c>
      <c r="E1443">
        <v>71.199996999999996</v>
      </c>
    </row>
    <row r="1444" spans="2:5">
      <c r="B1444" s="39">
        <v>41270</v>
      </c>
      <c r="C1444">
        <v>46.889999000000003</v>
      </c>
      <c r="D1444">
        <v>34.799999</v>
      </c>
      <c r="E1444">
        <v>71.069999999999993</v>
      </c>
    </row>
    <row r="1445" spans="2:5">
      <c r="B1445" s="39">
        <v>41271</v>
      </c>
      <c r="C1445">
        <v>46.509998000000003</v>
      </c>
      <c r="D1445">
        <v>34.450001</v>
      </c>
      <c r="E1445">
        <v>69.830001999999993</v>
      </c>
    </row>
    <row r="1446" spans="2:5">
      <c r="B1446" s="39">
        <v>41274</v>
      </c>
      <c r="C1446">
        <v>47.439999</v>
      </c>
      <c r="D1446">
        <v>34.919998</v>
      </c>
      <c r="E1446">
        <v>71.419998000000007</v>
      </c>
    </row>
    <row r="1447" spans="2:5">
      <c r="B1447" s="39">
        <v>41276</v>
      </c>
      <c r="C1447">
        <v>48.43</v>
      </c>
      <c r="D1447">
        <v>35.560001</v>
      </c>
      <c r="E1447">
        <v>73</v>
      </c>
    </row>
    <row r="1448" spans="2:5">
      <c r="B1448" s="39">
        <v>41277</v>
      </c>
      <c r="C1448">
        <v>48.549999</v>
      </c>
      <c r="D1448">
        <v>35.560001</v>
      </c>
      <c r="E1448">
        <v>72.980002999999996</v>
      </c>
    </row>
    <row r="1449" spans="2:5">
      <c r="B1449" s="39">
        <v>41278</v>
      </c>
      <c r="C1449">
        <v>48.73</v>
      </c>
      <c r="D1449">
        <v>35.740001999999997</v>
      </c>
      <c r="E1449">
        <v>73.790001000000004</v>
      </c>
    </row>
    <row r="1450" spans="2:5">
      <c r="B1450" s="39">
        <v>41281</v>
      </c>
      <c r="C1450">
        <v>48.610000999999997</v>
      </c>
      <c r="D1450">
        <v>35.389999000000003</v>
      </c>
      <c r="E1450">
        <v>73.220000999999996</v>
      </c>
    </row>
    <row r="1451" spans="2:5">
      <c r="B1451" s="39">
        <v>41282</v>
      </c>
      <c r="C1451">
        <v>48.470001000000003</v>
      </c>
      <c r="D1451">
        <v>35.279998999999997</v>
      </c>
      <c r="E1451">
        <v>72.980002999999996</v>
      </c>
    </row>
    <row r="1452" spans="2:5">
      <c r="B1452" s="39">
        <v>41283</v>
      </c>
      <c r="C1452">
        <v>48.549999</v>
      </c>
      <c r="D1452">
        <v>35.209999000000003</v>
      </c>
      <c r="E1452">
        <v>72.860000999999997</v>
      </c>
    </row>
    <row r="1453" spans="2:5">
      <c r="B1453" s="39">
        <v>41284</v>
      </c>
      <c r="C1453">
        <v>48.830002</v>
      </c>
      <c r="D1453">
        <v>35.360000999999997</v>
      </c>
      <c r="E1453">
        <v>73.519997000000004</v>
      </c>
    </row>
    <row r="1454" spans="2:5">
      <c r="B1454" s="39">
        <v>41285</v>
      </c>
      <c r="C1454">
        <v>48.869999</v>
      </c>
      <c r="D1454">
        <v>35.400002000000001</v>
      </c>
      <c r="E1454">
        <v>73.610000999999997</v>
      </c>
    </row>
    <row r="1455" spans="2:5">
      <c r="B1455" s="39">
        <v>41288</v>
      </c>
      <c r="C1455">
        <v>48.990001999999997</v>
      </c>
      <c r="D1455">
        <v>35.330002</v>
      </c>
      <c r="E1455">
        <v>73.620002999999997</v>
      </c>
    </row>
    <row r="1456" spans="2:5">
      <c r="B1456" s="39">
        <v>41289</v>
      </c>
      <c r="C1456">
        <v>49.349997999999999</v>
      </c>
      <c r="D1456">
        <v>35.43</v>
      </c>
      <c r="E1456">
        <v>73.949996999999996</v>
      </c>
    </row>
    <row r="1457" spans="2:5">
      <c r="B1457" s="39">
        <v>41290</v>
      </c>
      <c r="C1457">
        <v>49.240001999999997</v>
      </c>
      <c r="D1457">
        <v>35.259998000000003</v>
      </c>
      <c r="E1457">
        <v>74.279999000000004</v>
      </c>
    </row>
    <row r="1458" spans="2:5">
      <c r="B1458" s="39">
        <v>41291</v>
      </c>
      <c r="C1458">
        <v>49.759998000000003</v>
      </c>
      <c r="D1458">
        <v>35.400002000000001</v>
      </c>
      <c r="E1458">
        <v>74.75</v>
      </c>
    </row>
    <row r="1459" spans="2:5">
      <c r="B1459" s="39">
        <v>41292</v>
      </c>
      <c r="C1459">
        <v>49.82</v>
      </c>
      <c r="D1459">
        <v>35.68</v>
      </c>
      <c r="E1459">
        <v>75.489998</v>
      </c>
    </row>
    <row r="1460" spans="2:5">
      <c r="B1460" s="39">
        <v>41296</v>
      </c>
      <c r="C1460">
        <v>49.950001</v>
      </c>
      <c r="D1460">
        <v>35.979999999999997</v>
      </c>
      <c r="E1460">
        <v>76.209998999999996</v>
      </c>
    </row>
    <row r="1461" spans="2:5">
      <c r="B1461" s="39">
        <v>41297</v>
      </c>
      <c r="C1461">
        <v>49.990001999999997</v>
      </c>
      <c r="D1461">
        <v>35.889999000000003</v>
      </c>
      <c r="E1461">
        <v>75.949996999999996</v>
      </c>
    </row>
    <row r="1462" spans="2:5">
      <c r="B1462" s="39">
        <v>41298</v>
      </c>
      <c r="C1462">
        <v>50.369999</v>
      </c>
      <c r="D1462">
        <v>36.049999</v>
      </c>
      <c r="E1462">
        <v>76.169998000000007</v>
      </c>
    </row>
    <row r="1463" spans="2:5">
      <c r="B1463" s="39">
        <v>41299</v>
      </c>
      <c r="C1463">
        <v>50.900002000000001</v>
      </c>
      <c r="D1463">
        <v>36.229999999999997</v>
      </c>
      <c r="E1463">
        <v>76.889999000000003</v>
      </c>
    </row>
    <row r="1464" spans="2:5">
      <c r="B1464" s="39">
        <v>41302</v>
      </c>
      <c r="C1464">
        <v>50.66</v>
      </c>
      <c r="D1464">
        <v>36.209999000000003</v>
      </c>
      <c r="E1464">
        <v>76.760002</v>
      </c>
    </row>
    <row r="1465" spans="2:5">
      <c r="B1465" s="39">
        <v>41303</v>
      </c>
      <c r="C1465">
        <v>50.459999000000003</v>
      </c>
      <c r="D1465">
        <v>36.459999000000003</v>
      </c>
      <c r="E1465">
        <v>78</v>
      </c>
    </row>
    <row r="1466" spans="2:5">
      <c r="B1466" s="39">
        <v>41304</v>
      </c>
      <c r="C1466">
        <v>50.369999</v>
      </c>
      <c r="D1466">
        <v>36.490001999999997</v>
      </c>
      <c r="E1466">
        <v>77.610000999999997</v>
      </c>
    </row>
    <row r="1467" spans="2:5">
      <c r="B1467" s="39">
        <v>41305</v>
      </c>
      <c r="C1467">
        <v>50.130001</v>
      </c>
      <c r="D1467">
        <v>36.580002</v>
      </c>
      <c r="E1467">
        <v>77.349997999999999</v>
      </c>
    </row>
    <row r="1468" spans="2:5">
      <c r="B1468" s="39">
        <v>41306</v>
      </c>
      <c r="C1468">
        <v>50.419998</v>
      </c>
      <c r="D1468">
        <v>36.68</v>
      </c>
      <c r="E1468">
        <v>78.069999999999993</v>
      </c>
    </row>
    <row r="1469" spans="2:5">
      <c r="B1469" s="39">
        <v>41309</v>
      </c>
      <c r="C1469">
        <v>49.799999</v>
      </c>
      <c r="D1469">
        <v>36.43</v>
      </c>
      <c r="E1469">
        <v>77.330001999999993</v>
      </c>
    </row>
    <row r="1470" spans="2:5">
      <c r="B1470" s="39">
        <v>41310</v>
      </c>
      <c r="C1470">
        <v>50.330002</v>
      </c>
      <c r="D1470">
        <v>36.529998999999997</v>
      </c>
      <c r="E1470">
        <v>78</v>
      </c>
    </row>
    <row r="1471" spans="2:5">
      <c r="B1471" s="39">
        <v>41311</v>
      </c>
      <c r="C1471">
        <v>50.439999</v>
      </c>
      <c r="D1471">
        <v>36.639999000000003</v>
      </c>
      <c r="E1471">
        <v>78.050003000000004</v>
      </c>
    </row>
    <row r="1472" spans="2:5">
      <c r="B1472" s="39">
        <v>41312</v>
      </c>
      <c r="C1472">
        <v>50.330002</v>
      </c>
      <c r="D1472">
        <v>36.689999</v>
      </c>
      <c r="E1472">
        <v>77.849997999999999</v>
      </c>
    </row>
    <row r="1473" spans="2:5">
      <c r="B1473" s="39">
        <v>41313</v>
      </c>
      <c r="C1473">
        <v>50.720001000000003</v>
      </c>
      <c r="D1473">
        <v>36.689999</v>
      </c>
      <c r="E1473">
        <v>78.580001999999993</v>
      </c>
    </row>
    <row r="1474" spans="2:5">
      <c r="B1474" s="39">
        <v>41316</v>
      </c>
      <c r="C1474">
        <v>50.549999</v>
      </c>
      <c r="D1474">
        <v>36.779998999999997</v>
      </c>
      <c r="E1474">
        <v>78.190002000000007</v>
      </c>
    </row>
    <row r="1475" spans="2:5">
      <c r="B1475" s="39">
        <v>41317</v>
      </c>
      <c r="C1475">
        <v>50.75</v>
      </c>
      <c r="D1475">
        <v>36.939999</v>
      </c>
      <c r="E1475">
        <v>78.400002000000001</v>
      </c>
    </row>
    <row r="1476" spans="2:5">
      <c r="B1476" s="39">
        <v>41318</v>
      </c>
      <c r="C1476">
        <v>50.860000999999997</v>
      </c>
      <c r="D1476">
        <v>36.939999</v>
      </c>
      <c r="E1476">
        <v>78.680000000000007</v>
      </c>
    </row>
    <row r="1477" spans="2:5">
      <c r="B1477" s="39">
        <v>41319</v>
      </c>
      <c r="C1477">
        <v>50.880001</v>
      </c>
      <c r="D1477">
        <v>36.639999000000003</v>
      </c>
      <c r="E1477">
        <v>79.360000999999997</v>
      </c>
    </row>
    <row r="1478" spans="2:5">
      <c r="B1478" s="39">
        <v>41320</v>
      </c>
      <c r="C1478">
        <v>50.939999</v>
      </c>
      <c r="D1478">
        <v>36.720001000000003</v>
      </c>
      <c r="E1478">
        <v>78.449996999999996</v>
      </c>
    </row>
    <row r="1479" spans="2:5">
      <c r="B1479" s="39">
        <v>41324</v>
      </c>
      <c r="C1479">
        <v>51.130001</v>
      </c>
      <c r="D1479">
        <v>37.040000999999997</v>
      </c>
      <c r="E1479">
        <v>79.360000999999997</v>
      </c>
    </row>
    <row r="1480" spans="2:5">
      <c r="B1480" s="39">
        <v>41325</v>
      </c>
      <c r="C1480">
        <v>50.349997999999999</v>
      </c>
      <c r="D1480">
        <v>36.970001000000003</v>
      </c>
      <c r="E1480">
        <v>77.699996999999996</v>
      </c>
    </row>
    <row r="1481" spans="2:5">
      <c r="B1481" s="39">
        <v>41326</v>
      </c>
      <c r="C1481">
        <v>49.93</v>
      </c>
      <c r="D1481">
        <v>36.810001</v>
      </c>
      <c r="E1481">
        <v>77.160004000000001</v>
      </c>
    </row>
    <row r="1482" spans="2:5">
      <c r="B1482" s="39">
        <v>41327</v>
      </c>
      <c r="C1482">
        <v>50.209999000000003</v>
      </c>
      <c r="D1482">
        <v>37.18</v>
      </c>
      <c r="E1482">
        <v>77.970000999999996</v>
      </c>
    </row>
    <row r="1483" spans="2:5">
      <c r="B1483" s="39">
        <v>41330</v>
      </c>
      <c r="C1483">
        <v>49.43</v>
      </c>
      <c r="D1483">
        <v>36.849997999999999</v>
      </c>
      <c r="E1483">
        <v>75.930000000000007</v>
      </c>
    </row>
    <row r="1484" spans="2:5">
      <c r="B1484" s="39">
        <v>41331</v>
      </c>
      <c r="C1484">
        <v>49.919998</v>
      </c>
      <c r="D1484">
        <v>36.959999000000003</v>
      </c>
      <c r="E1484">
        <v>76.680000000000007</v>
      </c>
    </row>
    <row r="1485" spans="2:5">
      <c r="B1485" s="39">
        <v>41332</v>
      </c>
      <c r="C1485">
        <v>50.68</v>
      </c>
      <c r="D1485">
        <v>37.299999</v>
      </c>
      <c r="E1485">
        <v>77.849997999999999</v>
      </c>
    </row>
    <row r="1486" spans="2:5">
      <c r="B1486" s="39">
        <v>41333</v>
      </c>
      <c r="C1486">
        <v>50.93</v>
      </c>
      <c r="D1486">
        <v>37.43</v>
      </c>
      <c r="E1486">
        <v>77.690002000000007</v>
      </c>
    </row>
    <row r="1487" spans="2:5">
      <c r="B1487" s="39">
        <v>41334</v>
      </c>
      <c r="C1487">
        <v>51.049999</v>
      </c>
      <c r="D1487">
        <v>37.5</v>
      </c>
      <c r="E1487">
        <v>77.790001000000004</v>
      </c>
    </row>
    <row r="1488" spans="2:5">
      <c r="B1488" s="39">
        <v>41337</v>
      </c>
      <c r="C1488">
        <v>51.5</v>
      </c>
      <c r="D1488">
        <v>37.880001</v>
      </c>
      <c r="E1488">
        <v>77.620002999999997</v>
      </c>
    </row>
    <row r="1489" spans="2:5">
      <c r="B1489" s="39">
        <v>41338</v>
      </c>
      <c r="C1489">
        <v>52.02</v>
      </c>
      <c r="D1489">
        <v>38.080002</v>
      </c>
      <c r="E1489">
        <v>78.120002999999997</v>
      </c>
    </row>
    <row r="1490" spans="2:5">
      <c r="B1490" s="39">
        <v>41339</v>
      </c>
      <c r="C1490">
        <v>51.98</v>
      </c>
      <c r="D1490">
        <v>38.060001</v>
      </c>
      <c r="E1490">
        <v>78.209998999999996</v>
      </c>
    </row>
    <row r="1491" spans="2:5">
      <c r="B1491" s="39">
        <v>41340</v>
      </c>
      <c r="C1491">
        <v>52.07</v>
      </c>
      <c r="D1491">
        <v>37.889999000000003</v>
      </c>
      <c r="E1491">
        <v>78.610000999999997</v>
      </c>
    </row>
    <row r="1492" spans="2:5">
      <c r="B1492" s="39">
        <v>41341</v>
      </c>
      <c r="C1492">
        <v>52.619999</v>
      </c>
      <c r="D1492">
        <v>37.970001000000003</v>
      </c>
      <c r="E1492">
        <v>78.989998</v>
      </c>
    </row>
    <row r="1493" spans="2:5">
      <c r="B1493" s="39">
        <v>41344</v>
      </c>
      <c r="C1493">
        <v>52.75</v>
      </c>
      <c r="D1493">
        <v>38.060001</v>
      </c>
      <c r="E1493">
        <v>79.029999000000004</v>
      </c>
    </row>
    <row r="1494" spans="2:5">
      <c r="B1494" s="39">
        <v>41345</v>
      </c>
      <c r="C1494">
        <v>52.599997999999999</v>
      </c>
      <c r="D1494">
        <v>37.959999000000003</v>
      </c>
      <c r="E1494">
        <v>79.120002999999997</v>
      </c>
    </row>
    <row r="1495" spans="2:5">
      <c r="B1495" s="39">
        <v>41346</v>
      </c>
      <c r="C1495">
        <v>52.889999000000003</v>
      </c>
      <c r="D1495">
        <v>38.130001</v>
      </c>
      <c r="E1495">
        <v>78.940002000000007</v>
      </c>
    </row>
    <row r="1496" spans="2:5">
      <c r="B1496" s="39">
        <v>41347</v>
      </c>
      <c r="C1496">
        <v>52.950001</v>
      </c>
      <c r="D1496">
        <v>38.209999000000003</v>
      </c>
      <c r="E1496">
        <v>80.019997000000004</v>
      </c>
    </row>
    <row r="1497" spans="2:5">
      <c r="B1497" s="39">
        <v>41348</v>
      </c>
      <c r="C1497">
        <v>52.59</v>
      </c>
      <c r="D1497">
        <v>38.130001</v>
      </c>
      <c r="E1497">
        <v>79.599997999999999</v>
      </c>
    </row>
    <row r="1498" spans="2:5">
      <c r="B1498" s="39">
        <v>41351</v>
      </c>
      <c r="C1498">
        <v>52.189999</v>
      </c>
      <c r="D1498">
        <v>37.919998</v>
      </c>
      <c r="E1498">
        <v>78.959998999999996</v>
      </c>
    </row>
    <row r="1499" spans="2:5">
      <c r="B1499" s="39">
        <v>41352</v>
      </c>
      <c r="C1499">
        <v>51.82</v>
      </c>
      <c r="D1499">
        <v>38.020000000000003</v>
      </c>
      <c r="E1499">
        <v>78.089995999999999</v>
      </c>
    </row>
    <row r="1500" spans="2:5">
      <c r="B1500" s="39">
        <v>41353</v>
      </c>
      <c r="C1500">
        <v>52.419998</v>
      </c>
      <c r="D1500">
        <v>38.299999</v>
      </c>
      <c r="E1500">
        <v>78.529999000000004</v>
      </c>
    </row>
    <row r="1501" spans="2:5">
      <c r="B1501" s="39">
        <v>41354</v>
      </c>
      <c r="C1501">
        <v>51.98</v>
      </c>
      <c r="D1501">
        <v>38.110000999999997</v>
      </c>
      <c r="E1501">
        <v>78.129997000000003</v>
      </c>
    </row>
    <row r="1502" spans="2:5">
      <c r="B1502" s="39">
        <v>41355</v>
      </c>
      <c r="C1502">
        <v>52.619999</v>
      </c>
      <c r="D1502">
        <v>38.169998</v>
      </c>
      <c r="E1502">
        <v>78.75</v>
      </c>
    </row>
    <row r="1503" spans="2:5">
      <c r="B1503" s="39">
        <v>41358</v>
      </c>
      <c r="C1503">
        <v>52.529998999999997</v>
      </c>
      <c r="D1503">
        <v>38.090000000000003</v>
      </c>
      <c r="E1503">
        <v>78.449996999999996</v>
      </c>
    </row>
    <row r="1504" spans="2:5">
      <c r="B1504" s="39">
        <v>41359</v>
      </c>
      <c r="C1504">
        <v>52.790000999999997</v>
      </c>
      <c r="D1504">
        <v>38.450001</v>
      </c>
      <c r="E1504">
        <v>79.279999000000004</v>
      </c>
    </row>
    <row r="1505" spans="2:5">
      <c r="B1505" s="39">
        <v>41360</v>
      </c>
      <c r="C1505">
        <v>52.810001</v>
      </c>
      <c r="D1505">
        <v>38.630001</v>
      </c>
      <c r="E1505">
        <v>79.540001000000004</v>
      </c>
    </row>
    <row r="1506" spans="2:5">
      <c r="B1506" s="39">
        <v>41361</v>
      </c>
      <c r="C1506">
        <v>53</v>
      </c>
      <c r="D1506">
        <v>39.099997999999999</v>
      </c>
      <c r="E1506">
        <v>79.309997999999993</v>
      </c>
    </row>
    <row r="1507" spans="2:5">
      <c r="B1507" s="39">
        <v>41365</v>
      </c>
      <c r="C1507">
        <v>52.599997999999999</v>
      </c>
      <c r="D1507">
        <v>39.009998000000003</v>
      </c>
      <c r="E1507">
        <v>79.150002000000001</v>
      </c>
    </row>
    <row r="1508" spans="2:5">
      <c r="B1508" s="39">
        <v>41366</v>
      </c>
      <c r="C1508">
        <v>53.040000999999997</v>
      </c>
      <c r="D1508">
        <v>39.139999000000003</v>
      </c>
      <c r="E1508">
        <v>78.699996999999996</v>
      </c>
    </row>
    <row r="1509" spans="2:5">
      <c r="B1509" s="39">
        <v>41367</v>
      </c>
      <c r="C1509">
        <v>52.549999</v>
      </c>
      <c r="D1509">
        <v>39.029998999999997</v>
      </c>
      <c r="E1509">
        <v>77.230002999999996</v>
      </c>
    </row>
    <row r="1510" spans="2:5">
      <c r="B1510" s="39">
        <v>41368</v>
      </c>
      <c r="C1510">
        <v>52.849997999999999</v>
      </c>
      <c r="D1510">
        <v>39.400002000000001</v>
      </c>
      <c r="E1510">
        <v>77.129997000000003</v>
      </c>
    </row>
    <row r="1511" spans="2:5">
      <c r="B1511" s="39">
        <v>41369</v>
      </c>
      <c r="C1511">
        <v>52.59</v>
      </c>
      <c r="D1511">
        <v>39.57</v>
      </c>
      <c r="E1511">
        <v>77.300003000000004</v>
      </c>
    </row>
    <row r="1512" spans="2:5">
      <c r="B1512" s="39">
        <v>41372</v>
      </c>
      <c r="C1512">
        <v>53.189999</v>
      </c>
      <c r="D1512">
        <v>39.869999</v>
      </c>
      <c r="E1512">
        <v>77.819999999999993</v>
      </c>
    </row>
    <row r="1513" spans="2:5">
      <c r="B1513" s="39">
        <v>41373</v>
      </c>
      <c r="C1513">
        <v>53.049999</v>
      </c>
      <c r="D1513">
        <v>39.75</v>
      </c>
      <c r="E1513">
        <v>78.480002999999996</v>
      </c>
    </row>
    <row r="1514" spans="2:5">
      <c r="B1514" s="39">
        <v>41374</v>
      </c>
      <c r="C1514">
        <v>53.669998</v>
      </c>
      <c r="D1514">
        <v>40.07</v>
      </c>
      <c r="E1514">
        <v>78.900002000000001</v>
      </c>
    </row>
    <row r="1515" spans="2:5">
      <c r="B1515" s="39">
        <v>41375</v>
      </c>
      <c r="C1515">
        <v>54.119999</v>
      </c>
      <c r="D1515">
        <v>40.159999999999997</v>
      </c>
      <c r="E1515">
        <v>79.239998</v>
      </c>
    </row>
    <row r="1516" spans="2:5">
      <c r="B1516" s="39">
        <v>41376</v>
      </c>
      <c r="C1516">
        <v>54.41</v>
      </c>
      <c r="D1516">
        <v>40.330002</v>
      </c>
      <c r="E1516">
        <v>78</v>
      </c>
    </row>
    <row r="1517" spans="2:5">
      <c r="B1517" s="39">
        <v>41379</v>
      </c>
      <c r="C1517">
        <v>52.98</v>
      </c>
      <c r="D1517">
        <v>39.75</v>
      </c>
      <c r="E1517">
        <v>74.819999999999993</v>
      </c>
    </row>
    <row r="1518" spans="2:5">
      <c r="B1518" s="39">
        <v>41380</v>
      </c>
      <c r="C1518">
        <v>53.740001999999997</v>
      </c>
      <c r="D1518">
        <v>40.229999999999997</v>
      </c>
      <c r="E1518">
        <v>75.739998</v>
      </c>
    </row>
    <row r="1519" spans="2:5">
      <c r="B1519" s="39">
        <v>41381</v>
      </c>
      <c r="C1519">
        <v>53.189999</v>
      </c>
      <c r="D1519">
        <v>40</v>
      </c>
      <c r="E1519">
        <v>74.080001999999993</v>
      </c>
    </row>
    <row r="1520" spans="2:5">
      <c r="B1520" s="39">
        <v>41382</v>
      </c>
      <c r="C1520">
        <v>52.610000999999997</v>
      </c>
      <c r="D1520">
        <v>40.130001</v>
      </c>
      <c r="E1520">
        <v>74.709998999999996</v>
      </c>
    </row>
    <row r="1521" spans="2:5">
      <c r="B1521" s="39">
        <v>41383</v>
      </c>
      <c r="C1521">
        <v>53.240001999999997</v>
      </c>
      <c r="D1521">
        <v>40.729999999999997</v>
      </c>
      <c r="E1521">
        <v>74.559997999999993</v>
      </c>
    </row>
    <row r="1522" spans="2:5">
      <c r="B1522" s="39">
        <v>41386</v>
      </c>
      <c r="C1522">
        <v>53.470001000000003</v>
      </c>
      <c r="D1522">
        <v>40.68</v>
      </c>
      <c r="E1522">
        <v>75.360000999999997</v>
      </c>
    </row>
    <row r="1523" spans="2:5">
      <c r="B1523" s="39">
        <v>41387</v>
      </c>
      <c r="C1523">
        <v>54.009998000000003</v>
      </c>
      <c r="D1523">
        <v>40.779998999999997</v>
      </c>
      <c r="E1523">
        <v>76.230002999999996</v>
      </c>
    </row>
    <row r="1524" spans="2:5">
      <c r="B1524" s="39">
        <v>41388</v>
      </c>
      <c r="C1524">
        <v>54.049999</v>
      </c>
      <c r="D1524">
        <v>40.909999999999997</v>
      </c>
      <c r="E1524">
        <v>77.25</v>
      </c>
    </row>
    <row r="1525" spans="2:5">
      <c r="B1525" s="39">
        <v>41389</v>
      </c>
      <c r="C1525">
        <v>54.509998000000003</v>
      </c>
      <c r="D1525">
        <v>40.919998</v>
      </c>
      <c r="E1525">
        <v>77.309997999999993</v>
      </c>
    </row>
    <row r="1526" spans="2:5">
      <c r="B1526" s="39">
        <v>41390</v>
      </c>
      <c r="C1526">
        <v>54.27</v>
      </c>
      <c r="D1526">
        <v>40.98</v>
      </c>
      <c r="E1526">
        <v>77.180000000000007</v>
      </c>
    </row>
    <row r="1527" spans="2:5">
      <c r="B1527" s="39">
        <v>41393</v>
      </c>
      <c r="C1527">
        <v>54.459999000000003</v>
      </c>
      <c r="D1527">
        <v>41.32</v>
      </c>
      <c r="E1527">
        <v>77.959998999999996</v>
      </c>
    </row>
    <row r="1528" spans="2:5">
      <c r="B1528" s="39">
        <v>41394</v>
      </c>
      <c r="C1528">
        <v>54.610000999999997</v>
      </c>
      <c r="D1528">
        <v>41.43</v>
      </c>
      <c r="E1528">
        <v>78.269997000000004</v>
      </c>
    </row>
    <row r="1529" spans="2:5">
      <c r="B1529" s="39">
        <v>41395</v>
      </c>
      <c r="C1529">
        <v>54.32</v>
      </c>
      <c r="D1529">
        <v>41.02</v>
      </c>
      <c r="E1529">
        <v>77.050003000000004</v>
      </c>
    </row>
    <row r="1530" spans="2:5">
      <c r="B1530" s="39">
        <v>41396</v>
      </c>
      <c r="C1530">
        <v>54.849997999999999</v>
      </c>
      <c r="D1530">
        <v>40.970001000000003</v>
      </c>
      <c r="E1530">
        <v>78.059997999999993</v>
      </c>
    </row>
    <row r="1531" spans="2:5">
      <c r="B1531" s="39">
        <v>41397</v>
      </c>
      <c r="C1531">
        <v>55.540000999999997</v>
      </c>
      <c r="D1531">
        <v>40.889999000000003</v>
      </c>
      <c r="E1531">
        <v>79.470000999999996</v>
      </c>
    </row>
    <row r="1532" spans="2:5">
      <c r="B1532" s="39">
        <v>41400</v>
      </c>
      <c r="C1532">
        <v>55.720001000000003</v>
      </c>
      <c r="D1532">
        <v>40.32</v>
      </c>
      <c r="E1532">
        <v>80.010002</v>
      </c>
    </row>
    <row r="1533" spans="2:5">
      <c r="B1533" s="39">
        <v>41401</v>
      </c>
      <c r="C1533">
        <v>56.189999</v>
      </c>
      <c r="D1533">
        <v>40.709999000000003</v>
      </c>
      <c r="E1533">
        <v>80.629997000000003</v>
      </c>
    </row>
    <row r="1534" spans="2:5">
      <c r="B1534" s="39">
        <v>41402</v>
      </c>
      <c r="C1534">
        <v>56.23</v>
      </c>
      <c r="D1534">
        <v>40.349997999999999</v>
      </c>
      <c r="E1534">
        <v>80.760002</v>
      </c>
    </row>
    <row r="1535" spans="2:5">
      <c r="B1535" s="39">
        <v>41403</v>
      </c>
      <c r="C1535">
        <v>56.330002</v>
      </c>
      <c r="D1535">
        <v>39.740001999999997</v>
      </c>
      <c r="E1535">
        <v>80.690002000000007</v>
      </c>
    </row>
    <row r="1536" spans="2:5">
      <c r="B1536" s="39">
        <v>41404</v>
      </c>
      <c r="C1536">
        <v>56.77</v>
      </c>
      <c r="D1536">
        <v>39.830002</v>
      </c>
      <c r="E1536">
        <v>80.269997000000004</v>
      </c>
    </row>
    <row r="1537" spans="2:5">
      <c r="B1537" s="39">
        <v>41407</v>
      </c>
      <c r="C1537">
        <v>56.779998999999997</v>
      </c>
      <c r="D1537">
        <v>39.619999</v>
      </c>
      <c r="E1537">
        <v>80.260002</v>
      </c>
    </row>
    <row r="1538" spans="2:5">
      <c r="B1538" s="39">
        <v>41408</v>
      </c>
      <c r="C1538">
        <v>57.360000999999997</v>
      </c>
      <c r="D1538">
        <v>39.889999000000003</v>
      </c>
      <c r="E1538">
        <v>81.400002000000001</v>
      </c>
    </row>
    <row r="1539" spans="2:5">
      <c r="B1539" s="39">
        <v>41409</v>
      </c>
      <c r="C1539">
        <v>57.669998</v>
      </c>
      <c r="D1539">
        <v>40.270000000000003</v>
      </c>
      <c r="E1539">
        <v>81.169998000000007</v>
      </c>
    </row>
    <row r="1540" spans="2:5">
      <c r="B1540" s="39">
        <v>41410</v>
      </c>
      <c r="C1540">
        <v>57</v>
      </c>
      <c r="D1540">
        <v>39.939999</v>
      </c>
      <c r="E1540">
        <v>80.769997000000004</v>
      </c>
    </row>
    <row r="1541" spans="2:5">
      <c r="B1541" s="39">
        <v>41411</v>
      </c>
      <c r="C1541">
        <v>57.549999</v>
      </c>
      <c r="D1541">
        <v>40.32</v>
      </c>
      <c r="E1541">
        <v>82.120002999999997</v>
      </c>
    </row>
    <row r="1542" spans="2:5">
      <c r="B1542" s="39">
        <v>41414</v>
      </c>
      <c r="C1542">
        <v>57.380001</v>
      </c>
      <c r="D1542">
        <v>40.119999</v>
      </c>
      <c r="E1542">
        <v>83.279999000000004</v>
      </c>
    </row>
    <row r="1543" spans="2:5">
      <c r="B1543" s="39">
        <v>41415</v>
      </c>
      <c r="C1543">
        <v>57.639999000000003</v>
      </c>
      <c r="D1543">
        <v>40.200001</v>
      </c>
      <c r="E1543">
        <v>83.110000999999997</v>
      </c>
    </row>
    <row r="1544" spans="2:5">
      <c r="B1544" s="39">
        <v>41416</v>
      </c>
      <c r="C1544">
        <v>57.09</v>
      </c>
      <c r="D1544">
        <v>39.520000000000003</v>
      </c>
      <c r="E1544">
        <v>82.150002000000001</v>
      </c>
    </row>
    <row r="1545" spans="2:5">
      <c r="B1545" s="39">
        <v>41417</v>
      </c>
      <c r="C1545">
        <v>56.970001000000003</v>
      </c>
      <c r="D1545">
        <v>39.25</v>
      </c>
      <c r="E1545">
        <v>82.190002000000007</v>
      </c>
    </row>
    <row r="1546" spans="2:5">
      <c r="B1546" s="39">
        <v>41418</v>
      </c>
      <c r="C1546">
        <v>56.799999</v>
      </c>
      <c r="D1546">
        <v>38.830002</v>
      </c>
      <c r="E1546">
        <v>81.709998999999996</v>
      </c>
    </row>
    <row r="1547" spans="2:5">
      <c r="B1547" s="39">
        <v>41422</v>
      </c>
      <c r="C1547">
        <v>57.349997999999999</v>
      </c>
      <c r="D1547">
        <v>38.380001</v>
      </c>
      <c r="E1547">
        <v>82.57</v>
      </c>
    </row>
    <row r="1548" spans="2:5">
      <c r="B1548" s="39">
        <v>41423</v>
      </c>
      <c r="C1548">
        <v>56.759998000000003</v>
      </c>
      <c r="D1548">
        <v>37.810001</v>
      </c>
      <c r="E1548">
        <v>82.389999000000003</v>
      </c>
    </row>
    <row r="1549" spans="2:5">
      <c r="B1549" s="39">
        <v>41424</v>
      </c>
      <c r="C1549">
        <v>56.759998000000003</v>
      </c>
      <c r="D1549">
        <v>37.909999999999997</v>
      </c>
      <c r="E1549">
        <v>82.199996999999996</v>
      </c>
    </row>
    <row r="1550" spans="2:5">
      <c r="B1550" s="39">
        <v>41425</v>
      </c>
      <c r="C1550">
        <v>56.119999</v>
      </c>
      <c r="D1550">
        <v>37.68</v>
      </c>
      <c r="E1550">
        <v>80.5</v>
      </c>
    </row>
    <row r="1551" spans="2:5">
      <c r="B1551" s="39">
        <v>41428</v>
      </c>
      <c r="C1551">
        <v>56.369999</v>
      </c>
      <c r="D1551">
        <v>37.759998000000003</v>
      </c>
      <c r="E1551">
        <v>81.279999000000004</v>
      </c>
    </row>
    <row r="1552" spans="2:5">
      <c r="B1552" s="39">
        <v>41429</v>
      </c>
      <c r="C1552">
        <v>56.169998</v>
      </c>
      <c r="D1552">
        <v>37.630001</v>
      </c>
      <c r="E1552">
        <v>80.639999000000003</v>
      </c>
    </row>
    <row r="1553" spans="2:5">
      <c r="B1553" s="39">
        <v>41430</v>
      </c>
      <c r="C1553">
        <v>55.240001999999997</v>
      </c>
      <c r="D1553">
        <v>37.299999</v>
      </c>
      <c r="E1553">
        <v>79.699996999999996</v>
      </c>
    </row>
    <row r="1554" spans="2:5">
      <c r="B1554" s="39">
        <v>41431</v>
      </c>
      <c r="C1554">
        <v>55.82</v>
      </c>
      <c r="D1554">
        <v>37.740001999999997</v>
      </c>
      <c r="E1554">
        <v>80.300003000000004</v>
      </c>
    </row>
    <row r="1555" spans="2:5">
      <c r="B1555" s="39">
        <v>41432</v>
      </c>
      <c r="C1555">
        <v>56.84</v>
      </c>
      <c r="D1555">
        <v>37.970001000000003</v>
      </c>
      <c r="E1555">
        <v>81.309997999999993</v>
      </c>
    </row>
    <row r="1556" spans="2:5">
      <c r="B1556" s="39">
        <v>41435</v>
      </c>
      <c r="C1556">
        <v>56.669998</v>
      </c>
      <c r="D1556">
        <v>37.959999000000003</v>
      </c>
      <c r="E1556">
        <v>81.080001999999993</v>
      </c>
    </row>
    <row r="1557" spans="2:5">
      <c r="B1557" s="39">
        <v>41436</v>
      </c>
      <c r="C1557">
        <v>56.110000999999997</v>
      </c>
      <c r="D1557">
        <v>37.709999000000003</v>
      </c>
      <c r="E1557">
        <v>79.849997999999999</v>
      </c>
    </row>
    <row r="1558" spans="2:5">
      <c r="B1558" s="39">
        <v>41437</v>
      </c>
      <c r="C1558">
        <v>55.490001999999997</v>
      </c>
      <c r="D1558">
        <v>37.340000000000003</v>
      </c>
      <c r="E1558">
        <v>79.360000999999997</v>
      </c>
    </row>
    <row r="1559" spans="2:5">
      <c r="B1559" s="39">
        <v>41438</v>
      </c>
      <c r="C1559">
        <v>56.529998999999997</v>
      </c>
      <c r="D1559">
        <v>37.950001</v>
      </c>
      <c r="E1559">
        <v>80.690002000000007</v>
      </c>
    </row>
    <row r="1560" spans="2:5">
      <c r="B1560" s="39">
        <v>41439</v>
      </c>
      <c r="C1560">
        <v>56.349997999999999</v>
      </c>
      <c r="D1560">
        <v>38</v>
      </c>
      <c r="E1560">
        <v>79.910004000000001</v>
      </c>
    </row>
    <row r="1561" spans="2:5">
      <c r="B1561" s="39">
        <v>41442</v>
      </c>
      <c r="C1561">
        <v>56.66</v>
      </c>
      <c r="D1561">
        <v>38.119999</v>
      </c>
      <c r="E1561">
        <v>81.059997999999993</v>
      </c>
    </row>
    <row r="1562" spans="2:5">
      <c r="B1562" s="39">
        <v>41443</v>
      </c>
      <c r="C1562">
        <v>57.240001999999997</v>
      </c>
      <c r="D1562">
        <v>38.380001</v>
      </c>
      <c r="E1562">
        <v>81.519997000000004</v>
      </c>
    </row>
    <row r="1563" spans="2:5">
      <c r="B1563" s="39">
        <v>41444</v>
      </c>
      <c r="C1563">
        <v>56.59</v>
      </c>
      <c r="D1563">
        <v>37.5</v>
      </c>
      <c r="E1563">
        <v>80.769997000000004</v>
      </c>
    </row>
    <row r="1564" spans="2:5">
      <c r="B1564" s="39">
        <v>41445</v>
      </c>
      <c r="C1564">
        <v>55.110000999999997</v>
      </c>
      <c r="D1564">
        <v>36.439999</v>
      </c>
      <c r="E1564">
        <v>78.410004000000001</v>
      </c>
    </row>
    <row r="1565" spans="2:5">
      <c r="B1565" s="39">
        <v>41446</v>
      </c>
      <c r="C1565">
        <v>55.040000999999997</v>
      </c>
      <c r="D1565">
        <v>36.540000999999997</v>
      </c>
      <c r="E1565">
        <v>78.169998000000007</v>
      </c>
    </row>
    <row r="1566" spans="2:5">
      <c r="B1566" s="39">
        <v>41449</v>
      </c>
      <c r="C1566">
        <v>54.540000999999997</v>
      </c>
      <c r="D1566">
        <v>36.509998000000003</v>
      </c>
      <c r="E1566">
        <v>77.010002</v>
      </c>
    </row>
    <row r="1567" spans="2:5">
      <c r="B1567" s="39">
        <v>41450</v>
      </c>
      <c r="C1567">
        <v>55.029998999999997</v>
      </c>
      <c r="D1567">
        <v>36.990001999999997</v>
      </c>
      <c r="E1567">
        <v>78</v>
      </c>
    </row>
    <row r="1568" spans="2:5">
      <c r="B1568" s="39">
        <v>41451</v>
      </c>
      <c r="C1568">
        <v>55.720001000000003</v>
      </c>
      <c r="D1568">
        <v>37.459999000000003</v>
      </c>
      <c r="E1568">
        <v>78.480002999999996</v>
      </c>
    </row>
    <row r="1569" spans="2:5">
      <c r="B1569" s="39">
        <v>41452</v>
      </c>
      <c r="C1569">
        <v>56.200001</v>
      </c>
      <c r="D1569">
        <v>37.540000999999997</v>
      </c>
      <c r="E1569">
        <v>78.629997000000003</v>
      </c>
    </row>
    <row r="1570" spans="2:5">
      <c r="B1570" s="39">
        <v>41453</v>
      </c>
      <c r="C1570">
        <v>56.400002000000001</v>
      </c>
      <c r="D1570">
        <v>37.630001</v>
      </c>
      <c r="E1570">
        <v>78.300003000000004</v>
      </c>
    </row>
    <row r="1571" spans="2:5">
      <c r="B1571" s="39">
        <v>41456</v>
      </c>
      <c r="C1571">
        <v>56.790000999999997</v>
      </c>
      <c r="D1571">
        <v>37.159999999999997</v>
      </c>
      <c r="E1571">
        <v>78.860000999999997</v>
      </c>
    </row>
    <row r="1572" spans="2:5">
      <c r="B1572" s="39">
        <v>41457</v>
      </c>
      <c r="C1572">
        <v>56.889999000000003</v>
      </c>
      <c r="D1572">
        <v>37.150002000000001</v>
      </c>
      <c r="E1572">
        <v>79.029999000000004</v>
      </c>
    </row>
    <row r="1573" spans="2:5">
      <c r="B1573" s="39">
        <v>41458</v>
      </c>
      <c r="C1573">
        <v>57.150002000000001</v>
      </c>
      <c r="D1573">
        <v>37.009998000000003</v>
      </c>
      <c r="E1573">
        <v>78.980002999999996</v>
      </c>
    </row>
    <row r="1574" spans="2:5">
      <c r="B1574" s="39">
        <v>41460</v>
      </c>
      <c r="C1574">
        <v>57.77</v>
      </c>
      <c r="D1574">
        <v>36.900002000000001</v>
      </c>
      <c r="E1574">
        <v>79.959998999999996</v>
      </c>
    </row>
    <row r="1575" spans="2:5">
      <c r="B1575" s="39">
        <v>41463</v>
      </c>
      <c r="C1575">
        <v>58.310001</v>
      </c>
      <c r="D1575">
        <v>37.43</v>
      </c>
      <c r="E1575">
        <v>80.480002999999996</v>
      </c>
    </row>
    <row r="1576" spans="2:5">
      <c r="B1576" s="39">
        <v>41464</v>
      </c>
      <c r="C1576">
        <v>58.540000999999997</v>
      </c>
      <c r="D1576">
        <v>37.700001</v>
      </c>
      <c r="E1576">
        <v>81.300003000000004</v>
      </c>
    </row>
    <row r="1577" spans="2:5">
      <c r="B1577" s="39">
        <v>41465</v>
      </c>
      <c r="C1577">
        <v>58.599997999999999</v>
      </c>
      <c r="D1577">
        <v>37.909999999999997</v>
      </c>
      <c r="E1577">
        <v>80.800003000000004</v>
      </c>
    </row>
    <row r="1578" spans="2:5">
      <c r="B1578" s="39">
        <v>41466</v>
      </c>
      <c r="C1578">
        <v>59.439999</v>
      </c>
      <c r="D1578">
        <v>38.520000000000003</v>
      </c>
      <c r="E1578">
        <v>81.449996999999996</v>
      </c>
    </row>
    <row r="1579" spans="2:5">
      <c r="B1579" s="39">
        <v>41467</v>
      </c>
      <c r="C1579">
        <v>59.720001000000003</v>
      </c>
      <c r="D1579">
        <v>38.639999000000003</v>
      </c>
      <c r="E1579">
        <v>81.910004000000001</v>
      </c>
    </row>
    <row r="1580" spans="2:5">
      <c r="B1580" s="39">
        <v>41470</v>
      </c>
      <c r="C1580">
        <v>59.57</v>
      </c>
      <c r="D1580">
        <v>39.270000000000003</v>
      </c>
      <c r="E1580">
        <v>81.839995999999999</v>
      </c>
    </row>
    <row r="1581" spans="2:5">
      <c r="B1581" s="39">
        <v>41471</v>
      </c>
      <c r="C1581">
        <v>59.25</v>
      </c>
      <c r="D1581">
        <v>39.060001</v>
      </c>
      <c r="E1581">
        <v>81.339995999999999</v>
      </c>
    </row>
    <row r="1582" spans="2:5">
      <c r="B1582" s="39">
        <v>41472</v>
      </c>
      <c r="C1582">
        <v>59.279998999999997</v>
      </c>
      <c r="D1582">
        <v>39.040000999999997</v>
      </c>
      <c r="E1582">
        <v>81.699996999999996</v>
      </c>
    </row>
    <row r="1583" spans="2:5">
      <c r="B1583" s="39">
        <v>41473</v>
      </c>
      <c r="C1583">
        <v>59.619999</v>
      </c>
      <c r="D1583">
        <v>39.380001</v>
      </c>
      <c r="E1583">
        <v>82.57</v>
      </c>
    </row>
    <row r="1584" spans="2:5">
      <c r="B1584" s="39">
        <v>41474</v>
      </c>
      <c r="C1584">
        <v>59.57</v>
      </c>
      <c r="D1584">
        <v>39.389999000000003</v>
      </c>
      <c r="E1584">
        <v>83.720000999999996</v>
      </c>
    </row>
    <row r="1585" spans="2:5">
      <c r="B1585" s="39">
        <v>41477</v>
      </c>
      <c r="C1585">
        <v>59.529998999999997</v>
      </c>
      <c r="D1585">
        <v>39.349997999999999</v>
      </c>
      <c r="E1585">
        <v>83.449996999999996</v>
      </c>
    </row>
    <row r="1586" spans="2:5">
      <c r="B1586" s="39">
        <v>41478</v>
      </c>
      <c r="C1586">
        <v>59.450001</v>
      </c>
      <c r="D1586">
        <v>39.450001</v>
      </c>
      <c r="E1586">
        <v>83.589995999999999</v>
      </c>
    </row>
    <row r="1587" spans="2:5">
      <c r="B1587" s="39">
        <v>41479</v>
      </c>
      <c r="C1587">
        <v>59.25</v>
      </c>
      <c r="D1587">
        <v>38.849997999999999</v>
      </c>
      <c r="E1587">
        <v>82.660004000000001</v>
      </c>
    </row>
    <row r="1588" spans="2:5">
      <c r="B1588" s="39">
        <v>41480</v>
      </c>
      <c r="C1588">
        <v>59.330002</v>
      </c>
      <c r="D1588">
        <v>39.209999000000003</v>
      </c>
      <c r="E1588">
        <v>83.209998999999996</v>
      </c>
    </row>
    <row r="1589" spans="2:5">
      <c r="B1589" s="39">
        <v>41481</v>
      </c>
      <c r="C1589">
        <v>59.52</v>
      </c>
      <c r="D1589">
        <v>39.349997999999999</v>
      </c>
      <c r="E1589">
        <v>83</v>
      </c>
    </row>
    <row r="1590" spans="2:5">
      <c r="B1590" s="39">
        <v>41484</v>
      </c>
      <c r="C1590">
        <v>59.209999000000003</v>
      </c>
      <c r="D1590">
        <v>39.419998</v>
      </c>
      <c r="E1590">
        <v>82.309997999999993</v>
      </c>
    </row>
    <row r="1591" spans="2:5">
      <c r="B1591" s="39">
        <v>41485</v>
      </c>
      <c r="C1591">
        <v>59.060001</v>
      </c>
      <c r="D1591">
        <v>39.549999</v>
      </c>
      <c r="E1591">
        <v>82.150002000000001</v>
      </c>
    </row>
    <row r="1592" spans="2:5">
      <c r="B1592" s="39">
        <v>41486</v>
      </c>
      <c r="C1592">
        <v>59.369999</v>
      </c>
      <c r="D1592">
        <v>39.259998000000003</v>
      </c>
      <c r="E1592">
        <v>82.419998000000007</v>
      </c>
    </row>
    <row r="1593" spans="2:5">
      <c r="B1593" s="39">
        <v>41487</v>
      </c>
      <c r="C1593">
        <v>60.290000999999997</v>
      </c>
      <c r="D1593">
        <v>39.590000000000003</v>
      </c>
      <c r="E1593">
        <v>83.760002</v>
      </c>
    </row>
    <row r="1594" spans="2:5">
      <c r="B1594" s="39">
        <v>41488</v>
      </c>
      <c r="C1594">
        <v>60.720001000000003</v>
      </c>
      <c r="D1594">
        <v>39.540000999999997</v>
      </c>
      <c r="E1594">
        <v>83.389999000000003</v>
      </c>
    </row>
    <row r="1595" spans="2:5">
      <c r="B1595" s="39">
        <v>41491</v>
      </c>
      <c r="C1595">
        <v>60.59</v>
      </c>
      <c r="D1595">
        <v>39.279998999999997</v>
      </c>
      <c r="E1595">
        <v>83.190002000000007</v>
      </c>
    </row>
    <row r="1596" spans="2:5">
      <c r="B1596" s="39">
        <v>41492</v>
      </c>
      <c r="C1596">
        <v>60.34</v>
      </c>
      <c r="D1596">
        <v>39.080002</v>
      </c>
      <c r="E1596">
        <v>82.68</v>
      </c>
    </row>
    <row r="1597" spans="2:5">
      <c r="B1597" s="39">
        <v>41493</v>
      </c>
      <c r="C1597">
        <v>59.810001</v>
      </c>
      <c r="D1597">
        <v>39.259998000000003</v>
      </c>
      <c r="E1597">
        <v>82.389999000000003</v>
      </c>
    </row>
    <row r="1598" spans="2:5">
      <c r="B1598" s="39">
        <v>41494</v>
      </c>
      <c r="C1598">
        <v>60.209999000000003</v>
      </c>
      <c r="D1598">
        <v>39.409999999999997</v>
      </c>
      <c r="E1598">
        <v>82.839995999999999</v>
      </c>
    </row>
    <row r="1599" spans="2:5">
      <c r="B1599" s="39">
        <v>41495</v>
      </c>
      <c r="C1599">
        <v>60.080002</v>
      </c>
      <c r="D1599">
        <v>39.139999000000003</v>
      </c>
      <c r="E1599">
        <v>82.589995999999999</v>
      </c>
    </row>
    <row r="1600" spans="2:5">
      <c r="B1600" s="39">
        <v>41498</v>
      </c>
      <c r="C1600">
        <v>60</v>
      </c>
      <c r="D1600">
        <v>38.93</v>
      </c>
      <c r="E1600">
        <v>82.239998</v>
      </c>
    </row>
    <row r="1601" spans="2:5">
      <c r="B1601" s="39">
        <v>41499</v>
      </c>
      <c r="C1601">
        <v>60</v>
      </c>
      <c r="D1601">
        <v>38.720001000000003</v>
      </c>
      <c r="E1601">
        <v>82.389999000000003</v>
      </c>
    </row>
    <row r="1602" spans="2:5">
      <c r="B1602" s="39">
        <v>41500</v>
      </c>
      <c r="C1602">
        <v>59.34</v>
      </c>
      <c r="D1602">
        <v>38.470001000000003</v>
      </c>
      <c r="E1602">
        <v>82.010002</v>
      </c>
    </row>
    <row r="1603" spans="2:5">
      <c r="B1603" s="39">
        <v>41501</v>
      </c>
      <c r="C1603">
        <v>58.299999</v>
      </c>
      <c r="D1603">
        <v>37.979999999999997</v>
      </c>
      <c r="E1603">
        <v>81.559997999999993</v>
      </c>
    </row>
    <row r="1604" spans="2:5">
      <c r="B1604" s="39">
        <v>41502</v>
      </c>
      <c r="C1604">
        <v>58.09</v>
      </c>
      <c r="D1604">
        <v>37.540000999999997</v>
      </c>
      <c r="E1604">
        <v>81.230002999999996</v>
      </c>
    </row>
    <row r="1605" spans="2:5">
      <c r="B1605" s="39">
        <v>41505</v>
      </c>
      <c r="C1605">
        <v>57.84</v>
      </c>
      <c r="D1605">
        <v>37.220001000000003</v>
      </c>
      <c r="E1605">
        <v>79.940002000000007</v>
      </c>
    </row>
    <row r="1606" spans="2:5">
      <c r="B1606" s="39">
        <v>41506</v>
      </c>
      <c r="C1606">
        <v>58.43</v>
      </c>
      <c r="D1606">
        <v>37.57</v>
      </c>
      <c r="E1606">
        <v>80.430000000000007</v>
      </c>
    </row>
    <row r="1607" spans="2:5">
      <c r="B1607" s="39">
        <v>41507</v>
      </c>
      <c r="C1607">
        <v>57.93</v>
      </c>
      <c r="D1607">
        <v>37.139999000000003</v>
      </c>
      <c r="E1607">
        <v>79.989998</v>
      </c>
    </row>
    <row r="1608" spans="2:5">
      <c r="B1608" s="39">
        <v>41508</v>
      </c>
      <c r="C1608">
        <v>58.509998000000003</v>
      </c>
      <c r="D1608">
        <v>37.349997999999999</v>
      </c>
      <c r="E1608">
        <v>81.180000000000007</v>
      </c>
    </row>
    <row r="1609" spans="2:5">
      <c r="B1609" s="39">
        <v>41509</v>
      </c>
      <c r="C1609">
        <v>58.52</v>
      </c>
      <c r="D1609">
        <v>37.659999999999997</v>
      </c>
      <c r="E1609">
        <v>81.760002</v>
      </c>
    </row>
    <row r="1610" spans="2:5">
      <c r="B1610" s="39">
        <v>41512</v>
      </c>
      <c r="C1610">
        <v>58.400002000000001</v>
      </c>
      <c r="D1610">
        <v>37.380001</v>
      </c>
      <c r="E1610">
        <v>81.620002999999997</v>
      </c>
    </row>
    <row r="1611" spans="2:5">
      <c r="B1611" s="39">
        <v>41513</v>
      </c>
      <c r="C1611">
        <v>57.450001</v>
      </c>
      <c r="D1611">
        <v>37.360000999999997</v>
      </c>
      <c r="E1611">
        <v>81.110000999999997</v>
      </c>
    </row>
    <row r="1612" spans="2:5">
      <c r="B1612" s="39">
        <v>41514</v>
      </c>
      <c r="C1612">
        <v>57.759998000000003</v>
      </c>
      <c r="D1612">
        <v>37.490001999999997</v>
      </c>
      <c r="E1612">
        <v>82.459998999999996</v>
      </c>
    </row>
    <row r="1613" spans="2:5">
      <c r="B1613" s="39">
        <v>41515</v>
      </c>
      <c r="C1613">
        <v>58.040000999999997</v>
      </c>
      <c r="D1613">
        <v>37.270000000000003</v>
      </c>
      <c r="E1613">
        <v>81.599997999999999</v>
      </c>
    </row>
    <row r="1614" spans="2:5">
      <c r="B1614" s="39">
        <v>41516</v>
      </c>
      <c r="C1614">
        <v>57.68</v>
      </c>
      <c r="D1614">
        <v>37.299999</v>
      </c>
      <c r="E1614">
        <v>81.569999999999993</v>
      </c>
    </row>
    <row r="1615" spans="2:5">
      <c r="B1615" s="39">
        <v>41520</v>
      </c>
      <c r="C1615">
        <v>58.09</v>
      </c>
      <c r="D1615">
        <v>36.869999</v>
      </c>
      <c r="E1615">
        <v>82.169998000000007</v>
      </c>
    </row>
    <row r="1616" spans="2:5">
      <c r="B1616" s="39">
        <v>41521</v>
      </c>
      <c r="C1616">
        <v>58.700001</v>
      </c>
      <c r="D1616">
        <v>36.869999</v>
      </c>
      <c r="E1616">
        <v>82.610000999999997</v>
      </c>
    </row>
    <row r="1617" spans="2:5">
      <c r="B1617" s="39">
        <v>41522</v>
      </c>
      <c r="C1617">
        <v>58.720001000000003</v>
      </c>
      <c r="D1617">
        <v>36.720001000000003</v>
      </c>
      <c r="E1617">
        <v>82.889999000000003</v>
      </c>
    </row>
    <row r="1618" spans="2:5">
      <c r="B1618" s="39">
        <v>41523</v>
      </c>
      <c r="C1618">
        <v>58.650002000000001</v>
      </c>
      <c r="D1618">
        <v>36.979999999999997</v>
      </c>
      <c r="E1618">
        <v>82.879997000000003</v>
      </c>
    </row>
    <row r="1619" spans="2:5">
      <c r="B1619" s="39">
        <v>41526</v>
      </c>
      <c r="C1619">
        <v>59.169998</v>
      </c>
      <c r="D1619">
        <v>37.110000999999997</v>
      </c>
      <c r="E1619">
        <v>83.809997999999993</v>
      </c>
    </row>
    <row r="1620" spans="2:5">
      <c r="B1620" s="39">
        <v>41527</v>
      </c>
      <c r="C1620">
        <v>59.740001999999997</v>
      </c>
      <c r="D1620">
        <v>37.400002000000001</v>
      </c>
      <c r="E1620">
        <v>83.839995999999999</v>
      </c>
    </row>
    <row r="1621" spans="2:5">
      <c r="B1621" s="39">
        <v>41528</v>
      </c>
      <c r="C1621">
        <v>60.18</v>
      </c>
      <c r="D1621">
        <v>37.029998999999997</v>
      </c>
      <c r="E1621">
        <v>84.480002999999996</v>
      </c>
    </row>
    <row r="1622" spans="2:5">
      <c r="B1622" s="39">
        <v>41529</v>
      </c>
      <c r="C1622">
        <v>60.040000999999997</v>
      </c>
      <c r="D1622">
        <v>36.93</v>
      </c>
      <c r="E1622">
        <v>83.980002999999996</v>
      </c>
    </row>
    <row r="1623" spans="2:5">
      <c r="B1623" s="39">
        <v>41530</v>
      </c>
      <c r="C1623">
        <v>60.209999000000003</v>
      </c>
      <c r="D1623">
        <v>37.209999000000003</v>
      </c>
      <c r="E1623">
        <v>83.949996999999996</v>
      </c>
    </row>
    <row r="1624" spans="2:5">
      <c r="B1624" s="39">
        <v>41533</v>
      </c>
      <c r="C1624">
        <v>60.48</v>
      </c>
      <c r="D1624">
        <v>37.310001</v>
      </c>
      <c r="E1624">
        <v>83.93</v>
      </c>
    </row>
    <row r="1625" spans="2:5">
      <c r="B1625" s="39">
        <v>41534</v>
      </c>
      <c r="C1625">
        <v>60.830002</v>
      </c>
      <c r="D1625">
        <v>37.529998999999997</v>
      </c>
      <c r="E1625">
        <v>84.309997999999993</v>
      </c>
    </row>
    <row r="1626" spans="2:5">
      <c r="B1626" s="39">
        <v>41535</v>
      </c>
      <c r="C1626">
        <v>61.529998999999997</v>
      </c>
      <c r="D1626">
        <v>38.650002000000001</v>
      </c>
      <c r="E1626">
        <v>85.330001999999993</v>
      </c>
    </row>
    <row r="1627" spans="2:5">
      <c r="B1627" s="39">
        <v>41536</v>
      </c>
      <c r="C1627">
        <v>61.509998000000003</v>
      </c>
      <c r="D1627">
        <v>38.470001000000003</v>
      </c>
      <c r="E1627">
        <v>85.120002999999997</v>
      </c>
    </row>
    <row r="1628" spans="2:5">
      <c r="B1628" s="39">
        <v>41537</v>
      </c>
      <c r="C1628">
        <v>60.959999000000003</v>
      </c>
      <c r="D1628">
        <v>37.529998999999997</v>
      </c>
      <c r="E1628">
        <v>84.040001000000004</v>
      </c>
    </row>
    <row r="1629" spans="2:5">
      <c r="B1629" s="39">
        <v>41540</v>
      </c>
      <c r="C1629">
        <v>60.490001999999997</v>
      </c>
      <c r="D1629">
        <v>37.979999999999997</v>
      </c>
      <c r="E1629">
        <v>83.629997000000003</v>
      </c>
    </row>
    <row r="1630" spans="2:5">
      <c r="B1630" s="39">
        <v>41541</v>
      </c>
      <c r="C1630">
        <v>60.650002000000001</v>
      </c>
      <c r="D1630">
        <v>37.959999000000003</v>
      </c>
      <c r="E1630">
        <v>83.709998999999996</v>
      </c>
    </row>
    <row r="1631" spans="2:5">
      <c r="B1631" s="39">
        <v>41542</v>
      </c>
      <c r="C1631">
        <v>60.279998999999997</v>
      </c>
      <c r="D1631">
        <v>37.700001</v>
      </c>
      <c r="E1631">
        <v>83.690002000000007</v>
      </c>
    </row>
    <row r="1632" spans="2:5">
      <c r="B1632" s="39">
        <v>41543</v>
      </c>
      <c r="C1632">
        <v>60.849997999999999</v>
      </c>
      <c r="D1632">
        <v>37.650002000000001</v>
      </c>
      <c r="E1632">
        <v>83.839995999999999</v>
      </c>
    </row>
    <row r="1633" spans="2:5">
      <c r="B1633" s="39">
        <v>41544</v>
      </c>
      <c r="C1633">
        <v>60.860000999999997</v>
      </c>
      <c r="D1633">
        <v>37.409999999999997</v>
      </c>
      <c r="E1633">
        <v>83.550003000000004</v>
      </c>
    </row>
    <row r="1634" spans="2:5">
      <c r="B1634" s="39">
        <v>41547</v>
      </c>
      <c r="C1634">
        <v>60.630001</v>
      </c>
      <c r="D1634">
        <v>37.369999</v>
      </c>
      <c r="E1634">
        <v>82.910004000000001</v>
      </c>
    </row>
    <row r="1635" spans="2:5">
      <c r="B1635" s="39">
        <v>41548</v>
      </c>
      <c r="C1635">
        <v>61.119999</v>
      </c>
      <c r="D1635">
        <v>37.479999999999997</v>
      </c>
      <c r="E1635">
        <v>83.440002000000007</v>
      </c>
    </row>
    <row r="1636" spans="2:5">
      <c r="B1636" s="39">
        <v>41549</v>
      </c>
      <c r="C1636">
        <v>61.099997999999999</v>
      </c>
      <c r="D1636">
        <v>37.520000000000003</v>
      </c>
      <c r="E1636">
        <v>83.629997000000003</v>
      </c>
    </row>
    <row r="1637" spans="2:5">
      <c r="B1637" s="39">
        <v>41550</v>
      </c>
      <c r="C1637">
        <v>60.41</v>
      </c>
      <c r="D1637">
        <v>37.080002</v>
      </c>
      <c r="E1637">
        <v>82.900002000000001</v>
      </c>
    </row>
    <row r="1638" spans="2:5">
      <c r="B1638" s="39">
        <v>41551</v>
      </c>
      <c r="C1638">
        <v>60.98</v>
      </c>
      <c r="D1638">
        <v>37.150002000000001</v>
      </c>
      <c r="E1638">
        <v>83.739998</v>
      </c>
    </row>
    <row r="1639" spans="2:5">
      <c r="B1639" s="39">
        <v>41554</v>
      </c>
      <c r="C1639">
        <v>60.119999</v>
      </c>
      <c r="D1639">
        <v>36.970001000000003</v>
      </c>
      <c r="E1639">
        <v>83.050003000000004</v>
      </c>
    </row>
    <row r="1640" spans="2:5">
      <c r="B1640" s="39">
        <v>41555</v>
      </c>
      <c r="C1640">
        <v>59.169998</v>
      </c>
      <c r="D1640">
        <v>37.229999999999997</v>
      </c>
      <c r="E1640">
        <v>82.160004000000001</v>
      </c>
    </row>
    <row r="1641" spans="2:5">
      <c r="B1641" s="39">
        <v>41556</v>
      </c>
      <c r="C1641">
        <v>58.900002000000001</v>
      </c>
      <c r="D1641">
        <v>37.380001</v>
      </c>
      <c r="E1641">
        <v>81.870002999999997</v>
      </c>
    </row>
    <row r="1642" spans="2:5">
      <c r="B1642" s="39">
        <v>41557</v>
      </c>
      <c r="C1642">
        <v>60.27</v>
      </c>
      <c r="D1642">
        <v>37.939999</v>
      </c>
      <c r="E1642">
        <v>83.389999000000003</v>
      </c>
    </row>
    <row r="1643" spans="2:5">
      <c r="B1643" s="39">
        <v>41558</v>
      </c>
      <c r="C1643">
        <v>60.790000999999997</v>
      </c>
      <c r="D1643">
        <v>38.119999</v>
      </c>
      <c r="E1643">
        <v>84.290001000000004</v>
      </c>
    </row>
    <row r="1644" spans="2:5">
      <c r="B1644" s="39">
        <v>41561</v>
      </c>
      <c r="C1644">
        <v>61.040000999999997</v>
      </c>
      <c r="D1644">
        <v>37.909999999999997</v>
      </c>
      <c r="E1644">
        <v>84.860000999999997</v>
      </c>
    </row>
    <row r="1645" spans="2:5">
      <c r="B1645" s="39">
        <v>41562</v>
      </c>
      <c r="C1645">
        <v>60.459999000000003</v>
      </c>
      <c r="D1645">
        <v>37.380001</v>
      </c>
      <c r="E1645">
        <v>84.550003000000004</v>
      </c>
    </row>
    <row r="1646" spans="2:5">
      <c r="B1646" s="39">
        <v>41563</v>
      </c>
      <c r="C1646">
        <v>61.209999000000003</v>
      </c>
      <c r="D1646">
        <v>37.720001000000003</v>
      </c>
      <c r="E1646">
        <v>85.82</v>
      </c>
    </row>
    <row r="1647" spans="2:5">
      <c r="B1647" s="39">
        <v>41564</v>
      </c>
      <c r="C1647">
        <v>61.66</v>
      </c>
      <c r="D1647">
        <v>38.330002</v>
      </c>
      <c r="E1647">
        <v>86</v>
      </c>
    </row>
    <row r="1648" spans="2:5">
      <c r="B1648" s="39">
        <v>41565</v>
      </c>
      <c r="C1648">
        <v>62.040000999999997</v>
      </c>
      <c r="D1648">
        <v>38.43</v>
      </c>
      <c r="E1648">
        <v>86.940002000000007</v>
      </c>
    </row>
    <row r="1649" spans="2:5">
      <c r="B1649" s="39">
        <v>41568</v>
      </c>
      <c r="C1649">
        <v>62.200001</v>
      </c>
      <c r="D1649">
        <v>38.349997999999999</v>
      </c>
      <c r="E1649">
        <v>86.550003000000004</v>
      </c>
    </row>
    <row r="1650" spans="2:5">
      <c r="B1650" s="39">
        <v>41569</v>
      </c>
      <c r="C1650">
        <v>62.619999</v>
      </c>
      <c r="D1650">
        <v>38.840000000000003</v>
      </c>
      <c r="E1650">
        <v>87.029999000000004</v>
      </c>
    </row>
    <row r="1651" spans="2:5">
      <c r="B1651" s="39">
        <v>41570</v>
      </c>
      <c r="C1651">
        <v>62.220001000000003</v>
      </c>
      <c r="D1651">
        <v>38.869999</v>
      </c>
      <c r="E1651">
        <v>85.669998000000007</v>
      </c>
    </row>
    <row r="1652" spans="2:5">
      <c r="B1652" s="39">
        <v>41571</v>
      </c>
      <c r="C1652">
        <v>62.84</v>
      </c>
      <c r="D1652">
        <v>38.790000999999997</v>
      </c>
      <c r="E1652">
        <v>86.080001999999993</v>
      </c>
    </row>
    <row r="1653" spans="2:5">
      <c r="B1653" s="39">
        <v>41572</v>
      </c>
      <c r="C1653">
        <v>63.310001</v>
      </c>
      <c r="D1653">
        <v>39.200001</v>
      </c>
      <c r="E1653">
        <v>86.599997999999999</v>
      </c>
    </row>
    <row r="1654" spans="2:5">
      <c r="B1654" s="39">
        <v>41575</v>
      </c>
      <c r="C1654">
        <v>63.189999</v>
      </c>
      <c r="D1654">
        <v>39.119999</v>
      </c>
      <c r="E1654">
        <v>86.669998000000007</v>
      </c>
    </row>
    <row r="1655" spans="2:5">
      <c r="B1655" s="39">
        <v>41576</v>
      </c>
      <c r="C1655">
        <v>63.560001</v>
      </c>
      <c r="D1655">
        <v>39.169998</v>
      </c>
      <c r="E1655">
        <v>87.279999000000004</v>
      </c>
    </row>
    <row r="1656" spans="2:5">
      <c r="B1656" s="39">
        <v>41577</v>
      </c>
      <c r="C1656">
        <v>63.25</v>
      </c>
      <c r="D1656">
        <v>38.919998</v>
      </c>
      <c r="E1656">
        <v>86.690002000000007</v>
      </c>
    </row>
    <row r="1657" spans="2:5">
      <c r="B1657" s="39">
        <v>41578</v>
      </c>
      <c r="C1657">
        <v>63.41</v>
      </c>
      <c r="D1657">
        <v>38.779998999999997</v>
      </c>
      <c r="E1657">
        <v>86.389999000000003</v>
      </c>
    </row>
    <row r="1658" spans="2:5">
      <c r="B1658" s="39">
        <v>41579</v>
      </c>
      <c r="C1658">
        <v>63.560001</v>
      </c>
      <c r="D1658">
        <v>39.060001</v>
      </c>
      <c r="E1658">
        <v>86.080001999999993</v>
      </c>
    </row>
    <row r="1659" spans="2:5">
      <c r="B1659" s="39">
        <v>41582</v>
      </c>
      <c r="C1659">
        <v>63.779998999999997</v>
      </c>
      <c r="D1659">
        <v>39.139999000000003</v>
      </c>
      <c r="E1659">
        <v>87.150002000000001</v>
      </c>
    </row>
    <row r="1660" spans="2:5">
      <c r="B1660" s="39">
        <v>41583</v>
      </c>
      <c r="C1660">
        <v>63.779998999999997</v>
      </c>
      <c r="D1660">
        <v>38.860000999999997</v>
      </c>
      <c r="E1660">
        <v>86.360000999999997</v>
      </c>
    </row>
    <row r="1661" spans="2:5">
      <c r="B1661" s="39">
        <v>41584</v>
      </c>
      <c r="C1661">
        <v>63.619999</v>
      </c>
      <c r="D1661">
        <v>39.389999000000003</v>
      </c>
      <c r="E1661">
        <v>86.620002999999997</v>
      </c>
    </row>
    <row r="1662" spans="2:5">
      <c r="B1662" s="39">
        <v>41585</v>
      </c>
      <c r="C1662">
        <v>62.299999</v>
      </c>
      <c r="D1662">
        <v>39.020000000000003</v>
      </c>
      <c r="E1662">
        <v>85.279999000000004</v>
      </c>
    </row>
    <row r="1663" spans="2:5">
      <c r="B1663" s="39">
        <v>41586</v>
      </c>
      <c r="C1663">
        <v>63.290000999999997</v>
      </c>
      <c r="D1663">
        <v>38.950001</v>
      </c>
      <c r="E1663">
        <v>86.550003000000004</v>
      </c>
    </row>
    <row r="1664" spans="2:5">
      <c r="B1664" s="39">
        <v>41589</v>
      </c>
      <c r="C1664">
        <v>63.389999000000003</v>
      </c>
      <c r="D1664">
        <v>38.939999</v>
      </c>
      <c r="E1664">
        <v>86.709998999999996</v>
      </c>
    </row>
    <row r="1665" spans="2:5">
      <c r="B1665" s="39">
        <v>41590</v>
      </c>
      <c r="C1665">
        <v>63.279998999999997</v>
      </c>
      <c r="D1665">
        <v>38.610000999999997</v>
      </c>
      <c r="E1665">
        <v>85.910004000000001</v>
      </c>
    </row>
    <row r="1666" spans="2:5">
      <c r="B1666" s="39">
        <v>41591</v>
      </c>
      <c r="C1666">
        <v>64.279999000000004</v>
      </c>
      <c r="D1666">
        <v>38.799999</v>
      </c>
      <c r="E1666">
        <v>86.660004000000001</v>
      </c>
    </row>
    <row r="1667" spans="2:5">
      <c r="B1667" s="39">
        <v>41592</v>
      </c>
      <c r="C1667">
        <v>64.730002999999996</v>
      </c>
      <c r="D1667">
        <v>39.139999000000003</v>
      </c>
      <c r="E1667">
        <v>87.18</v>
      </c>
    </row>
    <row r="1668" spans="2:5">
      <c r="B1668" s="39">
        <v>41593</v>
      </c>
      <c r="C1668">
        <v>64.949996999999996</v>
      </c>
      <c r="D1668">
        <v>39.369999</v>
      </c>
      <c r="E1668">
        <v>87.660004000000001</v>
      </c>
    </row>
    <row r="1669" spans="2:5">
      <c r="B1669" s="39">
        <v>41596</v>
      </c>
      <c r="C1669">
        <v>64.440002000000007</v>
      </c>
      <c r="D1669">
        <v>39.32</v>
      </c>
      <c r="E1669">
        <v>86.989998</v>
      </c>
    </row>
    <row r="1670" spans="2:5">
      <c r="B1670" s="39">
        <v>41597</v>
      </c>
      <c r="C1670">
        <v>64.160004000000001</v>
      </c>
      <c r="D1670">
        <v>39.029998999999997</v>
      </c>
      <c r="E1670">
        <v>87.139999000000003</v>
      </c>
    </row>
    <row r="1671" spans="2:5">
      <c r="B1671" s="39">
        <v>41598</v>
      </c>
      <c r="C1671">
        <v>63.830002</v>
      </c>
      <c r="D1671">
        <v>38.599997999999999</v>
      </c>
      <c r="E1671">
        <v>86.93</v>
      </c>
    </row>
    <row r="1672" spans="2:5">
      <c r="B1672" s="39">
        <v>41599</v>
      </c>
      <c r="C1672">
        <v>64.489998</v>
      </c>
      <c r="D1672">
        <v>38.689999</v>
      </c>
      <c r="E1672">
        <v>87.760002</v>
      </c>
    </row>
    <row r="1673" spans="2:5">
      <c r="B1673" s="39">
        <v>41600</v>
      </c>
      <c r="C1673">
        <v>64.849997999999999</v>
      </c>
      <c r="D1673">
        <v>38.659999999999997</v>
      </c>
      <c r="E1673">
        <v>88.230002999999996</v>
      </c>
    </row>
    <row r="1674" spans="2:5">
      <c r="B1674" s="39">
        <v>41603</v>
      </c>
      <c r="C1674">
        <v>64.910004000000001</v>
      </c>
      <c r="D1674">
        <v>38.509998000000003</v>
      </c>
      <c r="E1674">
        <v>87.43</v>
      </c>
    </row>
    <row r="1675" spans="2:5">
      <c r="B1675" s="39">
        <v>41604</v>
      </c>
      <c r="C1675">
        <v>65.290001000000004</v>
      </c>
      <c r="D1675">
        <v>38.130001</v>
      </c>
      <c r="E1675">
        <v>87.209998999999996</v>
      </c>
    </row>
    <row r="1676" spans="2:5">
      <c r="B1676" s="39">
        <v>41605</v>
      </c>
      <c r="C1676">
        <v>65.540001000000004</v>
      </c>
      <c r="D1676">
        <v>38.049999</v>
      </c>
      <c r="E1676">
        <v>86.620002999999997</v>
      </c>
    </row>
    <row r="1677" spans="2:5">
      <c r="B1677" s="39">
        <v>41607</v>
      </c>
      <c r="C1677">
        <v>65.599997999999999</v>
      </c>
      <c r="D1677">
        <v>38.029998999999997</v>
      </c>
      <c r="E1677">
        <v>86.440002000000007</v>
      </c>
    </row>
    <row r="1678" spans="2:5">
      <c r="B1678" s="39">
        <v>41610</v>
      </c>
      <c r="C1678">
        <v>65.290001000000004</v>
      </c>
      <c r="D1678">
        <v>37.869999</v>
      </c>
      <c r="E1678">
        <v>86.5</v>
      </c>
    </row>
    <row r="1679" spans="2:5">
      <c r="B1679" s="39">
        <v>41611</v>
      </c>
      <c r="C1679">
        <v>64.669998000000007</v>
      </c>
      <c r="D1679">
        <v>38.060001</v>
      </c>
      <c r="E1679">
        <v>86.709998999999996</v>
      </c>
    </row>
    <row r="1680" spans="2:5">
      <c r="B1680" s="39">
        <v>41612</v>
      </c>
      <c r="C1680">
        <v>64.519997000000004</v>
      </c>
      <c r="D1680">
        <v>38.229999999999997</v>
      </c>
      <c r="E1680">
        <v>86.43</v>
      </c>
    </row>
    <row r="1681" spans="2:5">
      <c r="B1681" s="39">
        <v>41613</v>
      </c>
      <c r="C1681">
        <v>64.589995999999999</v>
      </c>
      <c r="D1681">
        <v>37.919998</v>
      </c>
      <c r="E1681">
        <v>86.139999000000003</v>
      </c>
    </row>
    <row r="1682" spans="2:5">
      <c r="B1682" s="39">
        <v>41614</v>
      </c>
      <c r="C1682">
        <v>65.129997000000003</v>
      </c>
      <c r="D1682">
        <v>38.439999</v>
      </c>
      <c r="E1682">
        <v>86.410004000000001</v>
      </c>
    </row>
    <row r="1683" spans="2:5">
      <c r="B1683" s="39">
        <v>41617</v>
      </c>
      <c r="C1683">
        <v>65.080001999999993</v>
      </c>
      <c r="D1683">
        <v>38.209999000000003</v>
      </c>
      <c r="E1683">
        <v>86.529999000000004</v>
      </c>
    </row>
    <row r="1684" spans="2:5">
      <c r="B1684" s="39">
        <v>41618</v>
      </c>
      <c r="C1684">
        <v>65.120002999999997</v>
      </c>
      <c r="D1684">
        <v>37.830002</v>
      </c>
      <c r="E1684">
        <v>86.269997000000004</v>
      </c>
    </row>
    <row r="1685" spans="2:5">
      <c r="B1685" s="39">
        <v>41619</v>
      </c>
      <c r="C1685">
        <v>64.519997000000004</v>
      </c>
      <c r="D1685">
        <v>37.520000000000003</v>
      </c>
      <c r="E1685">
        <v>85.050003000000004</v>
      </c>
    </row>
    <row r="1686" spans="2:5">
      <c r="B1686" s="39">
        <v>41620</v>
      </c>
      <c r="C1686">
        <v>64.319999999999993</v>
      </c>
      <c r="D1686">
        <v>37.57</v>
      </c>
      <c r="E1686">
        <v>85.410004000000001</v>
      </c>
    </row>
    <row r="1687" spans="2:5">
      <c r="B1687" s="39">
        <v>41621</v>
      </c>
      <c r="C1687">
        <v>64.480002999999996</v>
      </c>
      <c r="D1687">
        <v>37.509998000000003</v>
      </c>
      <c r="E1687">
        <v>85.129997000000003</v>
      </c>
    </row>
    <row r="1688" spans="2:5">
      <c r="B1688" s="39">
        <v>41624</v>
      </c>
      <c r="C1688">
        <v>64.900002000000001</v>
      </c>
      <c r="D1688">
        <v>37.709999000000003</v>
      </c>
      <c r="E1688">
        <v>85.870002999999997</v>
      </c>
    </row>
    <row r="1689" spans="2:5">
      <c r="B1689" s="39">
        <v>41625</v>
      </c>
      <c r="C1689">
        <v>64.730002999999996</v>
      </c>
      <c r="D1689">
        <v>37.639999000000003</v>
      </c>
      <c r="E1689">
        <v>85.379997000000003</v>
      </c>
    </row>
    <row r="1690" spans="2:5">
      <c r="B1690" s="39">
        <v>41626</v>
      </c>
      <c r="C1690">
        <v>65.690002000000007</v>
      </c>
      <c r="D1690">
        <v>38.139999000000003</v>
      </c>
      <c r="E1690">
        <v>86.669998000000007</v>
      </c>
    </row>
    <row r="1691" spans="2:5">
      <c r="B1691" s="39">
        <v>41627</v>
      </c>
      <c r="C1691">
        <v>65.650002000000001</v>
      </c>
      <c r="D1691">
        <v>37.860000999999997</v>
      </c>
      <c r="E1691">
        <v>86.919998000000007</v>
      </c>
    </row>
    <row r="1692" spans="2:5">
      <c r="B1692" s="39">
        <v>41628</v>
      </c>
      <c r="C1692">
        <v>65.660004000000001</v>
      </c>
      <c r="D1692">
        <v>37.830002</v>
      </c>
      <c r="E1692">
        <v>86.669998000000007</v>
      </c>
    </row>
    <row r="1693" spans="2:5">
      <c r="B1693" s="39">
        <v>41631</v>
      </c>
      <c r="C1693">
        <v>65.949996999999996</v>
      </c>
      <c r="D1693">
        <v>37.68</v>
      </c>
      <c r="E1693">
        <v>86.760002</v>
      </c>
    </row>
    <row r="1694" spans="2:5">
      <c r="B1694" s="39">
        <v>41632</v>
      </c>
      <c r="C1694">
        <v>66.089995999999999</v>
      </c>
      <c r="D1694">
        <v>37.830002</v>
      </c>
      <c r="E1694">
        <v>87.239998</v>
      </c>
    </row>
    <row r="1695" spans="2:5">
      <c r="B1695" s="39">
        <v>41634</v>
      </c>
      <c r="C1695">
        <v>66.580001999999993</v>
      </c>
      <c r="D1695">
        <v>37.659999999999997</v>
      </c>
      <c r="E1695">
        <v>87.860000999999997</v>
      </c>
    </row>
    <row r="1696" spans="2:5">
      <c r="B1696" s="39">
        <v>41635</v>
      </c>
      <c r="C1696">
        <v>66.269997000000004</v>
      </c>
      <c r="D1696">
        <v>37.810001</v>
      </c>
      <c r="E1696">
        <v>88.290001000000004</v>
      </c>
    </row>
    <row r="1697" spans="2:5">
      <c r="B1697" s="39">
        <v>41638</v>
      </c>
      <c r="C1697">
        <v>66.569999999999993</v>
      </c>
      <c r="D1697">
        <v>37.900002000000001</v>
      </c>
      <c r="E1697">
        <v>87.660004000000001</v>
      </c>
    </row>
    <row r="1698" spans="2:5">
      <c r="B1698" s="39">
        <v>41639</v>
      </c>
      <c r="C1698">
        <v>66.830001999999993</v>
      </c>
      <c r="D1698">
        <v>37.970001000000003</v>
      </c>
      <c r="E1698">
        <v>88.510002</v>
      </c>
    </row>
    <row r="1699" spans="2:5">
      <c r="B1699" s="39">
        <v>41641</v>
      </c>
      <c r="C1699">
        <v>66.519997000000004</v>
      </c>
      <c r="D1699">
        <v>37.389999000000003</v>
      </c>
      <c r="E1699">
        <v>87.25</v>
      </c>
    </row>
    <row r="1700" spans="2:5">
      <c r="B1700" s="39">
        <v>41642</v>
      </c>
      <c r="C1700">
        <v>66.339995999999999</v>
      </c>
      <c r="D1700">
        <v>37.270000000000003</v>
      </c>
      <c r="E1700">
        <v>86.93</v>
      </c>
    </row>
    <row r="1701" spans="2:5">
      <c r="B1701" s="39">
        <v>41645</v>
      </c>
      <c r="C1701">
        <v>65.930000000000007</v>
      </c>
      <c r="D1701">
        <v>37.330002</v>
      </c>
      <c r="E1701">
        <v>87.050003000000004</v>
      </c>
    </row>
    <row r="1702" spans="2:5">
      <c r="B1702" s="39">
        <v>41646</v>
      </c>
      <c r="C1702">
        <v>66.330001999999993</v>
      </c>
      <c r="D1702">
        <v>37.659999999999997</v>
      </c>
      <c r="E1702">
        <v>87.709998999999996</v>
      </c>
    </row>
    <row r="1703" spans="2:5">
      <c r="B1703" s="39">
        <v>41647</v>
      </c>
      <c r="C1703">
        <v>66.150002000000001</v>
      </c>
      <c r="D1703">
        <v>37.459999000000003</v>
      </c>
      <c r="E1703">
        <v>87.099997999999999</v>
      </c>
    </row>
    <row r="1704" spans="2:5">
      <c r="B1704" s="39">
        <v>41648</v>
      </c>
      <c r="C1704">
        <v>66.139999000000003</v>
      </c>
      <c r="D1704">
        <v>37.68</v>
      </c>
      <c r="E1704">
        <v>86.830001999999993</v>
      </c>
    </row>
    <row r="1705" spans="2:5">
      <c r="B1705" s="39">
        <v>41649</v>
      </c>
      <c r="C1705">
        <v>66.339995999999999</v>
      </c>
      <c r="D1705">
        <v>38.220001000000003</v>
      </c>
      <c r="E1705">
        <v>86.900002000000001</v>
      </c>
    </row>
    <row r="1706" spans="2:5">
      <c r="B1706" s="39">
        <v>41652</v>
      </c>
      <c r="C1706">
        <v>65.010002</v>
      </c>
      <c r="D1706">
        <v>37.830002</v>
      </c>
      <c r="E1706">
        <v>85.169998000000007</v>
      </c>
    </row>
    <row r="1707" spans="2:5">
      <c r="B1707" s="39">
        <v>41653</v>
      </c>
      <c r="C1707">
        <v>65.569999999999993</v>
      </c>
      <c r="D1707">
        <v>37.880001</v>
      </c>
      <c r="E1707">
        <v>86.279999000000004</v>
      </c>
    </row>
    <row r="1708" spans="2:5">
      <c r="B1708" s="39">
        <v>41654</v>
      </c>
      <c r="C1708">
        <v>65.730002999999996</v>
      </c>
      <c r="D1708">
        <v>37.810001</v>
      </c>
      <c r="E1708">
        <v>86.029999000000004</v>
      </c>
    </row>
    <row r="1709" spans="2:5">
      <c r="B1709" s="39">
        <v>41655</v>
      </c>
      <c r="C1709">
        <v>65.379997000000003</v>
      </c>
      <c r="D1709">
        <v>38.07</v>
      </c>
      <c r="E1709">
        <v>86.150002000000001</v>
      </c>
    </row>
    <row r="1710" spans="2:5">
      <c r="B1710" s="39">
        <v>41656</v>
      </c>
      <c r="C1710">
        <v>65.089995999999999</v>
      </c>
      <c r="D1710">
        <v>38.060001</v>
      </c>
      <c r="E1710">
        <v>86.010002</v>
      </c>
    </row>
    <row r="1711" spans="2:5">
      <c r="B1711" s="39">
        <v>41660</v>
      </c>
      <c r="C1711">
        <v>65.029999000000004</v>
      </c>
      <c r="D1711">
        <v>38.479999999999997</v>
      </c>
      <c r="E1711">
        <v>86.720000999999996</v>
      </c>
    </row>
    <row r="1712" spans="2:5">
      <c r="B1712" s="39">
        <v>41661</v>
      </c>
      <c r="C1712">
        <v>65.199996999999996</v>
      </c>
      <c r="D1712">
        <v>38.520000000000003</v>
      </c>
      <c r="E1712">
        <v>87.120002999999997</v>
      </c>
    </row>
    <row r="1713" spans="2:5">
      <c r="B1713" s="39">
        <v>41662</v>
      </c>
      <c r="C1713">
        <v>64.739998</v>
      </c>
      <c r="D1713">
        <v>38.409999999999997</v>
      </c>
      <c r="E1713">
        <v>86.129997000000003</v>
      </c>
    </row>
    <row r="1714" spans="2:5">
      <c r="B1714" s="39">
        <v>41663</v>
      </c>
      <c r="C1714">
        <v>63.5</v>
      </c>
      <c r="D1714">
        <v>37.979999999999997</v>
      </c>
      <c r="E1714">
        <v>84.330001999999993</v>
      </c>
    </row>
    <row r="1715" spans="2:5">
      <c r="B1715" s="39">
        <v>41666</v>
      </c>
      <c r="C1715">
        <v>63.25</v>
      </c>
      <c r="D1715">
        <v>38.07</v>
      </c>
      <c r="E1715">
        <v>84.029999000000004</v>
      </c>
    </row>
    <row r="1716" spans="2:5">
      <c r="B1716" s="39">
        <v>41667</v>
      </c>
      <c r="C1716">
        <v>63.689999</v>
      </c>
      <c r="D1716">
        <v>38.209999000000003</v>
      </c>
      <c r="E1716">
        <v>84.669998000000007</v>
      </c>
    </row>
    <row r="1717" spans="2:5">
      <c r="B1717" s="39">
        <v>41668</v>
      </c>
      <c r="C1717">
        <v>62.669998</v>
      </c>
      <c r="D1717">
        <v>38.189999</v>
      </c>
      <c r="E1717">
        <v>84.199996999999996</v>
      </c>
    </row>
    <row r="1718" spans="2:5">
      <c r="B1718" s="39">
        <v>41669</v>
      </c>
      <c r="C1718">
        <v>63.720001000000003</v>
      </c>
      <c r="D1718">
        <v>38.779998999999997</v>
      </c>
      <c r="E1718">
        <v>84.470000999999996</v>
      </c>
    </row>
    <row r="1719" spans="2:5">
      <c r="B1719" s="39">
        <v>41670</v>
      </c>
      <c r="C1719">
        <v>62.82</v>
      </c>
      <c r="D1719">
        <v>39.099997999999999</v>
      </c>
      <c r="E1719">
        <v>83.379997000000003</v>
      </c>
    </row>
    <row r="1720" spans="2:5">
      <c r="B1720" s="39">
        <v>41673</v>
      </c>
      <c r="C1720">
        <v>61.169998</v>
      </c>
      <c r="D1720">
        <v>38.790000999999997</v>
      </c>
      <c r="E1720">
        <v>81.889999000000003</v>
      </c>
    </row>
    <row r="1721" spans="2:5">
      <c r="B1721" s="39">
        <v>41674</v>
      </c>
      <c r="C1721">
        <v>61.919998</v>
      </c>
      <c r="D1721">
        <v>38.560001</v>
      </c>
      <c r="E1721">
        <v>82.730002999999996</v>
      </c>
    </row>
    <row r="1722" spans="2:5">
      <c r="B1722" s="39">
        <v>41675</v>
      </c>
      <c r="C1722">
        <v>62</v>
      </c>
      <c r="D1722">
        <v>38.389999000000003</v>
      </c>
      <c r="E1722">
        <v>81.919998000000007</v>
      </c>
    </row>
    <row r="1723" spans="2:5">
      <c r="B1723" s="39">
        <v>41676</v>
      </c>
      <c r="C1723">
        <v>63.310001</v>
      </c>
      <c r="D1723">
        <v>38.669998</v>
      </c>
      <c r="E1723">
        <v>83.139999000000003</v>
      </c>
    </row>
    <row r="1724" spans="2:5">
      <c r="B1724" s="39">
        <v>41677</v>
      </c>
      <c r="C1724">
        <v>64.089995999999999</v>
      </c>
      <c r="D1724">
        <v>38.880001</v>
      </c>
      <c r="E1724">
        <v>84.040001000000004</v>
      </c>
    </row>
    <row r="1725" spans="2:5">
      <c r="B1725" s="39">
        <v>41680</v>
      </c>
      <c r="C1725">
        <v>64.050003000000004</v>
      </c>
      <c r="D1725">
        <v>39.169998</v>
      </c>
      <c r="E1725">
        <v>83.629997000000003</v>
      </c>
    </row>
    <row r="1726" spans="2:5">
      <c r="B1726" s="39">
        <v>41681</v>
      </c>
      <c r="C1726">
        <v>64.519997000000004</v>
      </c>
      <c r="D1726">
        <v>39.540000999999997</v>
      </c>
      <c r="E1726">
        <v>84.720000999999996</v>
      </c>
    </row>
    <row r="1727" spans="2:5">
      <c r="B1727" s="39">
        <v>41682</v>
      </c>
      <c r="C1727">
        <v>64.580001999999993</v>
      </c>
      <c r="D1727">
        <v>39.590000000000003</v>
      </c>
      <c r="E1727">
        <v>84.519997000000004</v>
      </c>
    </row>
    <row r="1728" spans="2:5">
      <c r="B1728" s="39">
        <v>41683</v>
      </c>
      <c r="C1728">
        <v>64.779999000000004</v>
      </c>
      <c r="D1728">
        <v>40.020000000000003</v>
      </c>
      <c r="E1728">
        <v>84.919998000000007</v>
      </c>
    </row>
    <row r="1729" spans="2:5">
      <c r="B1729" s="39">
        <v>41684</v>
      </c>
      <c r="C1729">
        <v>65.169998000000007</v>
      </c>
      <c r="D1729">
        <v>40.279998999999997</v>
      </c>
      <c r="E1729">
        <v>86.029999000000004</v>
      </c>
    </row>
    <row r="1730" spans="2:5">
      <c r="B1730" s="39">
        <v>41688</v>
      </c>
      <c r="C1730">
        <v>65.25</v>
      </c>
      <c r="D1730">
        <v>40.419998</v>
      </c>
      <c r="E1730">
        <v>86.419998000000007</v>
      </c>
    </row>
    <row r="1731" spans="2:5">
      <c r="B1731" s="39">
        <v>41689</v>
      </c>
      <c r="C1731">
        <v>64.720000999999996</v>
      </c>
      <c r="D1731">
        <v>40.189999</v>
      </c>
      <c r="E1731">
        <v>86.529999000000004</v>
      </c>
    </row>
    <row r="1732" spans="2:5">
      <c r="B1732" s="39">
        <v>41690</v>
      </c>
      <c r="C1732">
        <v>65.069999999999993</v>
      </c>
      <c r="D1732">
        <v>40.5</v>
      </c>
      <c r="E1732">
        <v>87.099997999999999</v>
      </c>
    </row>
    <row r="1733" spans="2:5">
      <c r="B1733" s="39">
        <v>41691</v>
      </c>
      <c r="C1733">
        <v>65.199996999999996</v>
      </c>
      <c r="D1733">
        <v>40.549999</v>
      </c>
      <c r="E1733">
        <v>86.410004000000001</v>
      </c>
    </row>
    <row r="1734" spans="2:5">
      <c r="B1734" s="39">
        <v>41694</v>
      </c>
      <c r="C1734">
        <v>65.470000999999996</v>
      </c>
      <c r="D1734">
        <v>40.450001</v>
      </c>
      <c r="E1734">
        <v>87.709998999999996</v>
      </c>
    </row>
    <row r="1735" spans="2:5">
      <c r="B1735" s="39">
        <v>41695</v>
      </c>
      <c r="C1735">
        <v>65.930000000000007</v>
      </c>
      <c r="D1735">
        <v>40.400002000000001</v>
      </c>
      <c r="E1735">
        <v>87.669998000000007</v>
      </c>
    </row>
    <row r="1736" spans="2:5">
      <c r="B1736" s="39">
        <v>41696</v>
      </c>
      <c r="C1736">
        <v>66.300003000000004</v>
      </c>
      <c r="D1736">
        <v>40.270000000000003</v>
      </c>
      <c r="E1736">
        <v>87.120002999999997</v>
      </c>
    </row>
    <row r="1737" spans="2:5">
      <c r="B1737" s="39">
        <v>41697</v>
      </c>
      <c r="C1737">
        <v>66.569999999999993</v>
      </c>
      <c r="D1737">
        <v>40.169998</v>
      </c>
      <c r="E1737">
        <v>87.209998999999996</v>
      </c>
    </row>
    <row r="1738" spans="2:5">
      <c r="B1738" s="39">
        <v>41698</v>
      </c>
      <c r="C1738">
        <v>66.839995999999999</v>
      </c>
      <c r="D1738">
        <v>40.450001</v>
      </c>
      <c r="E1738">
        <v>87.650002000000001</v>
      </c>
    </row>
    <row r="1739" spans="2:5">
      <c r="B1739" s="39">
        <v>41701</v>
      </c>
      <c r="C1739">
        <v>66.209998999999996</v>
      </c>
      <c r="D1739">
        <v>40.049999</v>
      </c>
      <c r="E1739">
        <v>87.089995999999999</v>
      </c>
    </row>
    <row r="1740" spans="2:5">
      <c r="B1740" s="39">
        <v>41702</v>
      </c>
      <c r="C1740">
        <v>67.040001000000004</v>
      </c>
      <c r="D1740">
        <v>40.340000000000003</v>
      </c>
      <c r="E1740">
        <v>88.040001000000004</v>
      </c>
    </row>
    <row r="1741" spans="2:5">
      <c r="B1741" s="39">
        <v>41703</v>
      </c>
      <c r="C1741">
        <v>67.319999999999993</v>
      </c>
      <c r="D1741">
        <v>40.07</v>
      </c>
      <c r="E1741">
        <v>87.220000999999996</v>
      </c>
    </row>
    <row r="1742" spans="2:5">
      <c r="B1742" s="39">
        <v>41704</v>
      </c>
      <c r="C1742">
        <v>67.489998</v>
      </c>
      <c r="D1742">
        <v>39.869999</v>
      </c>
      <c r="E1742">
        <v>87.849997999999999</v>
      </c>
    </row>
    <row r="1743" spans="2:5">
      <c r="B1743" s="39">
        <v>41705</v>
      </c>
      <c r="C1743">
        <v>67.389999000000003</v>
      </c>
      <c r="D1743">
        <v>39.990001999999997</v>
      </c>
      <c r="E1743">
        <v>88.019997000000004</v>
      </c>
    </row>
    <row r="1744" spans="2:5">
      <c r="B1744" s="39">
        <v>41708</v>
      </c>
      <c r="C1744">
        <v>67.209998999999996</v>
      </c>
      <c r="D1744">
        <v>39.889999000000003</v>
      </c>
      <c r="E1744">
        <v>88.160004000000001</v>
      </c>
    </row>
    <row r="1745" spans="2:5">
      <c r="B1745" s="39">
        <v>41709</v>
      </c>
      <c r="C1745">
        <v>66.819999999999993</v>
      </c>
      <c r="D1745">
        <v>39.779998999999997</v>
      </c>
      <c r="E1745">
        <v>87.160004000000001</v>
      </c>
    </row>
    <row r="1746" spans="2:5">
      <c r="B1746" s="39">
        <v>41710</v>
      </c>
      <c r="C1746">
        <v>66.720000999999996</v>
      </c>
      <c r="D1746">
        <v>40.279998999999997</v>
      </c>
      <c r="E1746">
        <v>87.169998000000007</v>
      </c>
    </row>
    <row r="1747" spans="2:5">
      <c r="B1747" s="39">
        <v>41711</v>
      </c>
      <c r="C1747">
        <v>65.910004000000001</v>
      </c>
      <c r="D1747">
        <v>40.700001</v>
      </c>
      <c r="E1747">
        <v>86.300003000000004</v>
      </c>
    </row>
    <row r="1748" spans="2:5">
      <c r="B1748" s="39">
        <v>41712</v>
      </c>
      <c r="C1748">
        <v>65.849997999999999</v>
      </c>
      <c r="D1748">
        <v>40.889999000000003</v>
      </c>
      <c r="E1748">
        <v>86.379997000000003</v>
      </c>
    </row>
    <row r="1749" spans="2:5">
      <c r="B1749" s="39">
        <v>41715</v>
      </c>
      <c r="C1749">
        <v>66.290001000000004</v>
      </c>
      <c r="D1749">
        <v>41.16</v>
      </c>
      <c r="E1749">
        <v>86.839995999999999</v>
      </c>
    </row>
    <row r="1750" spans="2:5">
      <c r="B1750" s="39">
        <v>41716</v>
      </c>
      <c r="C1750">
        <v>66.580001999999993</v>
      </c>
      <c r="D1750">
        <v>41.099997999999999</v>
      </c>
      <c r="E1750">
        <v>87.57</v>
      </c>
    </row>
    <row r="1751" spans="2:5">
      <c r="B1751" s="39">
        <v>41717</v>
      </c>
      <c r="C1751">
        <v>66.139999000000003</v>
      </c>
      <c r="D1751">
        <v>40.450001</v>
      </c>
      <c r="E1751">
        <v>86.910004000000001</v>
      </c>
    </row>
    <row r="1752" spans="2:5">
      <c r="B1752" s="39">
        <v>41718</v>
      </c>
      <c r="C1752">
        <v>66.309997999999993</v>
      </c>
      <c r="D1752">
        <v>40.540000999999997</v>
      </c>
      <c r="E1752">
        <v>87.25</v>
      </c>
    </row>
    <row r="1753" spans="2:5">
      <c r="B1753" s="39">
        <v>41719</v>
      </c>
      <c r="C1753">
        <v>65.680000000000007</v>
      </c>
      <c r="D1753">
        <v>40.509998000000003</v>
      </c>
      <c r="E1753">
        <v>87.059997999999993</v>
      </c>
    </row>
    <row r="1754" spans="2:5">
      <c r="B1754" s="39">
        <v>41722</v>
      </c>
      <c r="C1754">
        <v>65.019997000000004</v>
      </c>
      <c r="D1754">
        <v>40.619999</v>
      </c>
      <c r="E1754">
        <v>86.879997000000003</v>
      </c>
    </row>
    <row r="1755" spans="2:5">
      <c r="B1755" s="39">
        <v>41723</v>
      </c>
      <c r="C1755">
        <v>64.629997000000003</v>
      </c>
      <c r="D1755">
        <v>40.790000999999997</v>
      </c>
      <c r="E1755">
        <v>87.660004000000001</v>
      </c>
    </row>
    <row r="1756" spans="2:5">
      <c r="B1756" s="39">
        <v>41724</v>
      </c>
      <c r="C1756">
        <v>64.110000999999997</v>
      </c>
      <c r="D1756">
        <v>40.619999</v>
      </c>
      <c r="E1756">
        <v>87.25</v>
      </c>
    </row>
    <row r="1757" spans="2:5">
      <c r="B1757" s="39">
        <v>41725</v>
      </c>
      <c r="C1757">
        <v>63.799999</v>
      </c>
      <c r="D1757">
        <v>40.950001</v>
      </c>
      <c r="E1757">
        <v>87.959998999999996</v>
      </c>
    </row>
    <row r="1758" spans="2:5">
      <c r="B1758" s="39">
        <v>41726</v>
      </c>
      <c r="C1758">
        <v>64.279999000000004</v>
      </c>
      <c r="D1758">
        <v>41.009998000000003</v>
      </c>
      <c r="E1758">
        <v>89.059997999999993</v>
      </c>
    </row>
    <row r="1759" spans="2:5">
      <c r="B1759" s="39">
        <v>41729</v>
      </c>
      <c r="C1759">
        <v>64.720000999999996</v>
      </c>
      <c r="D1759">
        <v>41.459999000000003</v>
      </c>
      <c r="E1759">
        <v>89.059997999999993</v>
      </c>
    </row>
    <row r="1760" spans="2:5">
      <c r="B1760" s="39">
        <v>41730</v>
      </c>
      <c r="C1760">
        <v>65.620002999999997</v>
      </c>
      <c r="D1760">
        <v>41.169998</v>
      </c>
      <c r="E1760">
        <v>89.589995999999999</v>
      </c>
    </row>
    <row r="1761" spans="2:5">
      <c r="B1761" s="39">
        <v>41731</v>
      </c>
      <c r="C1761">
        <v>66.059997999999993</v>
      </c>
      <c r="D1761">
        <v>41.110000999999997</v>
      </c>
      <c r="E1761">
        <v>89.910004000000001</v>
      </c>
    </row>
    <row r="1762" spans="2:5">
      <c r="B1762" s="39">
        <v>41732</v>
      </c>
      <c r="C1762">
        <v>65.739998</v>
      </c>
      <c r="D1762">
        <v>41.240001999999997</v>
      </c>
      <c r="E1762">
        <v>90.489998</v>
      </c>
    </row>
    <row r="1763" spans="2:5">
      <c r="B1763" s="39">
        <v>41733</v>
      </c>
      <c r="C1763">
        <v>64.650002000000001</v>
      </c>
      <c r="D1763">
        <v>41.459999000000003</v>
      </c>
      <c r="E1763">
        <v>90.160004000000001</v>
      </c>
    </row>
    <row r="1764" spans="2:5">
      <c r="B1764" s="39">
        <v>41736</v>
      </c>
      <c r="C1764">
        <v>63.389999000000003</v>
      </c>
      <c r="D1764">
        <v>41.389999000000003</v>
      </c>
      <c r="E1764">
        <v>88.650002000000001</v>
      </c>
    </row>
    <row r="1765" spans="2:5">
      <c r="B1765" s="39">
        <v>41737</v>
      </c>
      <c r="C1765">
        <v>64.029999000000004</v>
      </c>
      <c r="D1765">
        <v>41.98</v>
      </c>
      <c r="E1765">
        <v>89.540001000000004</v>
      </c>
    </row>
    <row r="1766" spans="2:5">
      <c r="B1766" s="39">
        <v>41738</v>
      </c>
      <c r="C1766">
        <v>64.720000999999996</v>
      </c>
      <c r="D1766">
        <v>41.889999000000003</v>
      </c>
      <c r="E1766">
        <v>89.949996999999996</v>
      </c>
    </row>
    <row r="1767" spans="2:5">
      <c r="B1767" s="39">
        <v>41739</v>
      </c>
      <c r="C1767">
        <v>63.110000999999997</v>
      </c>
      <c r="D1767">
        <v>41.73</v>
      </c>
      <c r="E1767">
        <v>88.699996999999996</v>
      </c>
    </row>
    <row r="1768" spans="2:5">
      <c r="B1768" s="39">
        <v>41740</v>
      </c>
      <c r="C1768">
        <v>62.240001999999997</v>
      </c>
      <c r="D1768">
        <v>41.689999</v>
      </c>
      <c r="E1768">
        <v>88.449996999999996</v>
      </c>
    </row>
    <row r="1769" spans="2:5">
      <c r="B1769" s="39">
        <v>41743</v>
      </c>
      <c r="C1769">
        <v>62.73</v>
      </c>
      <c r="D1769">
        <v>41.939999</v>
      </c>
      <c r="E1769">
        <v>89.660004000000001</v>
      </c>
    </row>
    <row r="1770" spans="2:5">
      <c r="B1770" s="39">
        <v>41744</v>
      </c>
      <c r="C1770">
        <v>62.810001</v>
      </c>
      <c r="D1770">
        <v>42.52</v>
      </c>
      <c r="E1770">
        <v>90.860000999999997</v>
      </c>
    </row>
    <row r="1771" spans="2:5">
      <c r="B1771" s="39">
        <v>41745</v>
      </c>
      <c r="C1771">
        <v>63.689999</v>
      </c>
      <c r="D1771">
        <v>42.830002</v>
      </c>
      <c r="E1771">
        <v>91.949996999999996</v>
      </c>
    </row>
    <row r="1772" spans="2:5">
      <c r="B1772" s="39">
        <v>41746</v>
      </c>
      <c r="C1772">
        <v>63.77</v>
      </c>
      <c r="D1772">
        <v>42.299999</v>
      </c>
      <c r="E1772">
        <v>92.790001000000004</v>
      </c>
    </row>
    <row r="1773" spans="2:5">
      <c r="B1773" s="39">
        <v>41750</v>
      </c>
      <c r="C1773">
        <v>63.939999</v>
      </c>
      <c r="D1773">
        <v>42.25</v>
      </c>
      <c r="E1773">
        <v>93.419998000000007</v>
      </c>
    </row>
    <row r="1774" spans="2:5">
      <c r="B1774" s="39">
        <v>41751</v>
      </c>
      <c r="C1774">
        <v>64.489998</v>
      </c>
      <c r="D1774">
        <v>42.310001</v>
      </c>
      <c r="E1774">
        <v>93.269997000000004</v>
      </c>
    </row>
    <row r="1775" spans="2:5">
      <c r="B1775" s="39">
        <v>41752</v>
      </c>
      <c r="C1775">
        <v>64.190002000000007</v>
      </c>
      <c r="D1775">
        <v>42.330002</v>
      </c>
      <c r="E1775">
        <v>93.760002</v>
      </c>
    </row>
    <row r="1776" spans="2:5">
      <c r="B1776" s="39">
        <v>41753</v>
      </c>
      <c r="C1776">
        <v>64.540001000000004</v>
      </c>
      <c r="D1776">
        <v>42.619999</v>
      </c>
      <c r="E1776">
        <v>93.790001000000004</v>
      </c>
    </row>
    <row r="1777" spans="2:5">
      <c r="B1777" s="39">
        <v>41754</v>
      </c>
      <c r="C1777">
        <v>63.439999</v>
      </c>
      <c r="D1777">
        <v>43.110000999999997</v>
      </c>
      <c r="E1777">
        <v>93.230002999999996</v>
      </c>
    </row>
    <row r="1778" spans="2:5">
      <c r="B1778" s="39">
        <v>41757</v>
      </c>
      <c r="C1778">
        <v>63.279998999999997</v>
      </c>
      <c r="D1778">
        <v>43.32</v>
      </c>
      <c r="E1778">
        <v>93.389999000000003</v>
      </c>
    </row>
    <row r="1779" spans="2:5">
      <c r="B1779" s="39">
        <v>41758</v>
      </c>
      <c r="C1779">
        <v>63.57</v>
      </c>
      <c r="D1779">
        <v>43.139999000000003</v>
      </c>
      <c r="E1779">
        <v>93.82</v>
      </c>
    </row>
    <row r="1780" spans="2:5">
      <c r="B1780" s="39">
        <v>41759</v>
      </c>
      <c r="C1780">
        <v>63.84</v>
      </c>
      <c r="D1780">
        <v>43.209999000000003</v>
      </c>
      <c r="E1780">
        <v>93.739998</v>
      </c>
    </row>
    <row r="1781" spans="2:5">
      <c r="B1781" s="39">
        <v>41760</v>
      </c>
      <c r="C1781">
        <v>64.089995999999999</v>
      </c>
      <c r="D1781">
        <v>43.389999000000003</v>
      </c>
      <c r="E1781">
        <v>93.529999000000004</v>
      </c>
    </row>
    <row r="1782" spans="2:5">
      <c r="B1782" s="39">
        <v>41761</v>
      </c>
      <c r="C1782">
        <v>64.25</v>
      </c>
      <c r="D1782">
        <v>42.5</v>
      </c>
      <c r="E1782">
        <v>93.720000999999996</v>
      </c>
    </row>
    <row r="1783" spans="2:5">
      <c r="B1783" s="39">
        <v>41764</v>
      </c>
      <c r="C1783">
        <v>64.309997999999993</v>
      </c>
      <c r="D1783">
        <v>42.880001</v>
      </c>
      <c r="E1783">
        <v>94.160004000000001</v>
      </c>
    </row>
    <row r="1784" spans="2:5">
      <c r="B1784" s="39">
        <v>41765</v>
      </c>
      <c r="C1784">
        <v>63.389999000000003</v>
      </c>
      <c r="D1784">
        <v>42.669998</v>
      </c>
      <c r="E1784">
        <v>94.300003000000004</v>
      </c>
    </row>
    <row r="1785" spans="2:5">
      <c r="B1785" s="39">
        <v>41766</v>
      </c>
      <c r="C1785">
        <v>63.310001</v>
      </c>
      <c r="D1785">
        <v>43.360000999999997</v>
      </c>
      <c r="E1785">
        <v>95.120002999999997</v>
      </c>
    </row>
    <row r="1786" spans="2:5">
      <c r="B1786" s="39">
        <v>41767</v>
      </c>
      <c r="C1786">
        <v>63.490001999999997</v>
      </c>
      <c r="D1786">
        <v>42.889999000000003</v>
      </c>
      <c r="E1786">
        <v>93.760002</v>
      </c>
    </row>
    <row r="1787" spans="2:5">
      <c r="B1787" s="39">
        <v>41768</v>
      </c>
      <c r="C1787">
        <v>63.84</v>
      </c>
      <c r="D1787">
        <v>42.259998000000003</v>
      </c>
      <c r="E1787">
        <v>93.669998000000007</v>
      </c>
    </row>
    <row r="1788" spans="2:5">
      <c r="B1788" s="39">
        <v>41771</v>
      </c>
      <c r="C1788">
        <v>64.639999000000003</v>
      </c>
      <c r="D1788">
        <v>41.869999</v>
      </c>
      <c r="E1788">
        <v>94.330001999999993</v>
      </c>
    </row>
    <row r="1789" spans="2:5">
      <c r="B1789" s="39">
        <v>41772</v>
      </c>
      <c r="C1789">
        <v>64.459998999999996</v>
      </c>
      <c r="D1789">
        <v>41.970001000000003</v>
      </c>
      <c r="E1789">
        <v>94.68</v>
      </c>
    </row>
    <row r="1790" spans="2:5">
      <c r="B1790" s="39">
        <v>41773</v>
      </c>
      <c r="C1790">
        <v>63.740001999999997</v>
      </c>
      <c r="D1790">
        <v>42.18</v>
      </c>
      <c r="E1790">
        <v>94.720000999999996</v>
      </c>
    </row>
    <row r="1791" spans="2:5">
      <c r="B1791" s="39">
        <v>41774</v>
      </c>
      <c r="C1791">
        <v>63.279998999999997</v>
      </c>
      <c r="D1791">
        <v>42.009998000000003</v>
      </c>
      <c r="E1791">
        <v>93.639999000000003</v>
      </c>
    </row>
    <row r="1792" spans="2:5">
      <c r="B1792" s="39">
        <v>41775</v>
      </c>
      <c r="C1792">
        <v>63.75</v>
      </c>
      <c r="D1792">
        <v>42.139999000000003</v>
      </c>
      <c r="E1792">
        <v>93.400002000000001</v>
      </c>
    </row>
    <row r="1793" spans="2:5">
      <c r="B1793" s="39">
        <v>41778</v>
      </c>
      <c r="C1793">
        <v>64.040001000000004</v>
      </c>
      <c r="D1793">
        <v>41.490001999999997</v>
      </c>
      <c r="E1793">
        <v>93.690002000000007</v>
      </c>
    </row>
    <row r="1794" spans="2:5">
      <c r="B1794" s="39">
        <v>41779</v>
      </c>
      <c r="C1794">
        <v>63.459999000000003</v>
      </c>
      <c r="D1794">
        <v>41.490001999999997</v>
      </c>
      <c r="E1794">
        <v>93.419998000000007</v>
      </c>
    </row>
    <row r="1795" spans="2:5">
      <c r="B1795" s="39">
        <v>41780</v>
      </c>
      <c r="C1795">
        <v>64.230002999999996</v>
      </c>
      <c r="D1795">
        <v>41.52</v>
      </c>
      <c r="E1795">
        <v>94.43</v>
      </c>
    </row>
    <row r="1796" spans="2:5">
      <c r="B1796" s="39">
        <v>41781</v>
      </c>
      <c r="C1796">
        <v>64.569999999999993</v>
      </c>
      <c r="D1796">
        <v>41.860000999999997</v>
      </c>
      <c r="E1796">
        <v>94.339995999999999</v>
      </c>
    </row>
    <row r="1797" spans="2:5">
      <c r="B1797" s="39">
        <v>41782</v>
      </c>
      <c r="C1797">
        <v>65.080001999999993</v>
      </c>
      <c r="D1797">
        <v>41.759998000000003</v>
      </c>
      <c r="E1797">
        <v>94.150002000000001</v>
      </c>
    </row>
    <row r="1798" spans="2:5">
      <c r="B1798" s="39">
        <v>41786</v>
      </c>
      <c r="C1798">
        <v>65.419998000000007</v>
      </c>
      <c r="D1798">
        <v>42.09</v>
      </c>
      <c r="E1798">
        <v>94.410004000000001</v>
      </c>
    </row>
    <row r="1799" spans="2:5">
      <c r="B1799" s="39">
        <v>41787</v>
      </c>
      <c r="C1799">
        <v>65.349997999999999</v>
      </c>
      <c r="D1799">
        <v>42.34</v>
      </c>
      <c r="E1799">
        <v>94.57</v>
      </c>
    </row>
    <row r="1800" spans="2:5">
      <c r="B1800" s="39">
        <v>41788</v>
      </c>
      <c r="C1800">
        <v>65.620002999999997</v>
      </c>
      <c r="D1800">
        <v>42.459999000000003</v>
      </c>
      <c r="E1800">
        <v>95.379997000000003</v>
      </c>
    </row>
    <row r="1801" spans="2:5">
      <c r="B1801" s="39">
        <v>41789</v>
      </c>
      <c r="C1801">
        <v>65.680000000000007</v>
      </c>
      <c r="D1801">
        <v>42.740001999999997</v>
      </c>
      <c r="E1801">
        <v>95.309997999999993</v>
      </c>
    </row>
    <row r="1802" spans="2:5">
      <c r="B1802" s="39">
        <v>41792</v>
      </c>
      <c r="C1802">
        <v>65.900002000000001</v>
      </c>
      <c r="D1802">
        <v>42.73</v>
      </c>
      <c r="E1802">
        <v>95.190002000000007</v>
      </c>
    </row>
    <row r="1803" spans="2:5">
      <c r="B1803" s="39">
        <v>41793</v>
      </c>
      <c r="C1803">
        <v>65.779999000000004</v>
      </c>
      <c r="D1803">
        <v>42.889999000000003</v>
      </c>
      <c r="E1803">
        <v>95.519997000000004</v>
      </c>
    </row>
    <row r="1804" spans="2:5">
      <c r="B1804" s="39">
        <v>41794</v>
      </c>
      <c r="C1804">
        <v>66.099997999999999</v>
      </c>
      <c r="D1804">
        <v>42.869999</v>
      </c>
      <c r="E1804">
        <v>95.470000999999996</v>
      </c>
    </row>
    <row r="1805" spans="2:5">
      <c r="B1805" s="39">
        <v>41795</v>
      </c>
      <c r="C1805">
        <v>66.529999000000004</v>
      </c>
      <c r="D1805">
        <v>43.23</v>
      </c>
      <c r="E1805">
        <v>96.019997000000004</v>
      </c>
    </row>
    <row r="1806" spans="2:5">
      <c r="B1806" s="39">
        <v>41796</v>
      </c>
      <c r="C1806">
        <v>66.919998000000007</v>
      </c>
      <c r="D1806">
        <v>43.080002</v>
      </c>
      <c r="E1806">
        <v>96.809997999999993</v>
      </c>
    </row>
    <row r="1807" spans="2:5">
      <c r="B1807" s="39">
        <v>41799</v>
      </c>
      <c r="C1807">
        <v>66.940002000000007</v>
      </c>
      <c r="D1807">
        <v>42.790000999999997</v>
      </c>
      <c r="E1807">
        <v>96.959998999999996</v>
      </c>
    </row>
    <row r="1808" spans="2:5">
      <c r="B1808" s="39">
        <v>41800</v>
      </c>
      <c r="C1808">
        <v>66.809997999999993</v>
      </c>
      <c r="D1808">
        <v>42.689999</v>
      </c>
      <c r="E1808">
        <v>96.800003000000004</v>
      </c>
    </row>
    <row r="1809" spans="2:5">
      <c r="B1809" s="39">
        <v>41801</v>
      </c>
      <c r="C1809">
        <v>66.610000999999997</v>
      </c>
      <c r="D1809">
        <v>42.150002000000001</v>
      </c>
      <c r="E1809">
        <v>97.169998000000007</v>
      </c>
    </row>
    <row r="1810" spans="2:5">
      <c r="B1810" s="39">
        <v>41802</v>
      </c>
      <c r="C1810">
        <v>65.760002</v>
      </c>
      <c r="D1810">
        <v>42.279998999999997</v>
      </c>
      <c r="E1810">
        <v>97.489998</v>
      </c>
    </row>
    <row r="1811" spans="2:5">
      <c r="B1811" s="39">
        <v>41803</v>
      </c>
      <c r="C1811">
        <v>65.790001000000004</v>
      </c>
      <c r="D1811">
        <v>42.549999</v>
      </c>
      <c r="E1811">
        <v>98.419998000000007</v>
      </c>
    </row>
    <row r="1812" spans="2:5">
      <c r="B1812" s="39">
        <v>41806</v>
      </c>
      <c r="C1812">
        <v>65.940002000000007</v>
      </c>
      <c r="D1812">
        <v>42.84</v>
      </c>
      <c r="E1812">
        <v>99.010002</v>
      </c>
    </row>
    <row r="1813" spans="2:5">
      <c r="B1813" s="39">
        <v>41807</v>
      </c>
      <c r="C1813">
        <v>66.199996999999996</v>
      </c>
      <c r="D1813">
        <v>42.779998999999997</v>
      </c>
      <c r="E1813">
        <v>98.940002000000007</v>
      </c>
    </row>
    <row r="1814" spans="2:5">
      <c r="B1814" s="39">
        <v>41808</v>
      </c>
      <c r="C1814">
        <v>66.699996999999996</v>
      </c>
      <c r="D1814">
        <v>43.75</v>
      </c>
      <c r="E1814">
        <v>99.690002000000007</v>
      </c>
    </row>
    <row r="1815" spans="2:5">
      <c r="B1815" s="39">
        <v>41809</v>
      </c>
      <c r="C1815">
        <v>66.540001000000004</v>
      </c>
      <c r="D1815">
        <v>44.110000999999997</v>
      </c>
      <c r="E1815">
        <v>100.400002</v>
      </c>
    </row>
    <row r="1816" spans="2:5">
      <c r="B1816" s="39">
        <v>41810</v>
      </c>
      <c r="C1816">
        <v>66.080001999999993</v>
      </c>
      <c r="D1816">
        <v>43.470001000000003</v>
      </c>
      <c r="E1816">
        <v>100.93</v>
      </c>
    </row>
    <row r="1817" spans="2:5">
      <c r="B1817" s="39">
        <v>41813</v>
      </c>
      <c r="C1817">
        <v>66.160004000000001</v>
      </c>
      <c r="D1817">
        <v>43.32</v>
      </c>
      <c r="E1817">
        <v>101.290001</v>
      </c>
    </row>
    <row r="1818" spans="2:5">
      <c r="B1818" s="39">
        <v>41814</v>
      </c>
      <c r="C1818">
        <v>66</v>
      </c>
      <c r="D1818">
        <v>43.450001</v>
      </c>
      <c r="E1818">
        <v>99.160004000000001</v>
      </c>
    </row>
    <row r="1819" spans="2:5">
      <c r="B1819" s="39">
        <v>41815</v>
      </c>
      <c r="C1819">
        <v>66.559997999999993</v>
      </c>
      <c r="D1819">
        <v>43.610000999999997</v>
      </c>
      <c r="E1819">
        <v>99.910004000000001</v>
      </c>
    </row>
    <row r="1820" spans="2:5">
      <c r="B1820" s="39">
        <v>41816</v>
      </c>
      <c r="C1820">
        <v>66.610000999999997</v>
      </c>
      <c r="D1820">
        <v>43.740001999999997</v>
      </c>
      <c r="E1820">
        <v>100.019997</v>
      </c>
    </row>
    <row r="1821" spans="2:5">
      <c r="B1821" s="39">
        <v>41817</v>
      </c>
      <c r="C1821">
        <v>66.769997000000004</v>
      </c>
      <c r="D1821">
        <v>43.91</v>
      </c>
      <c r="E1821">
        <v>100.019997</v>
      </c>
    </row>
    <row r="1822" spans="2:5">
      <c r="B1822" s="39">
        <v>41820</v>
      </c>
      <c r="C1822">
        <v>66.739998</v>
      </c>
      <c r="D1822">
        <v>44.259998000000003</v>
      </c>
      <c r="E1822">
        <v>100.099998</v>
      </c>
    </row>
    <row r="1823" spans="2:5">
      <c r="B1823" s="39">
        <v>41821</v>
      </c>
      <c r="C1823">
        <v>67.449996999999996</v>
      </c>
      <c r="D1823">
        <v>43.82</v>
      </c>
      <c r="E1823">
        <v>100.160004</v>
      </c>
    </row>
    <row r="1824" spans="2:5">
      <c r="B1824" s="39">
        <v>41822</v>
      </c>
      <c r="C1824">
        <v>67.550003000000004</v>
      </c>
      <c r="D1824">
        <v>42.970001000000003</v>
      </c>
      <c r="E1824">
        <v>100.010002</v>
      </c>
    </row>
    <row r="1825" spans="2:5">
      <c r="B1825" s="39">
        <v>41823</v>
      </c>
      <c r="C1825">
        <v>68.069999999999993</v>
      </c>
      <c r="D1825">
        <v>42.5</v>
      </c>
      <c r="E1825">
        <v>100.389999</v>
      </c>
    </row>
    <row r="1826" spans="2:5">
      <c r="B1826" s="39">
        <v>41827</v>
      </c>
      <c r="C1826">
        <v>67.650002000000001</v>
      </c>
      <c r="D1826">
        <v>42.700001</v>
      </c>
      <c r="E1826">
        <v>99.620002999999997</v>
      </c>
    </row>
    <row r="1827" spans="2:5">
      <c r="B1827" s="39">
        <v>41828</v>
      </c>
      <c r="C1827">
        <v>66.989998</v>
      </c>
      <c r="D1827">
        <v>42.990001999999997</v>
      </c>
      <c r="E1827">
        <v>99.459998999999996</v>
      </c>
    </row>
    <row r="1828" spans="2:5">
      <c r="B1828" s="39">
        <v>41829</v>
      </c>
      <c r="C1828">
        <v>67.800003000000004</v>
      </c>
      <c r="D1828">
        <v>42.869999</v>
      </c>
      <c r="E1828">
        <v>100.120003</v>
      </c>
    </row>
    <row r="1829" spans="2:5">
      <c r="B1829" s="39">
        <v>41830</v>
      </c>
      <c r="C1829">
        <v>67.169998000000007</v>
      </c>
      <c r="D1829">
        <v>43.16</v>
      </c>
      <c r="E1829">
        <v>99.160004000000001</v>
      </c>
    </row>
    <row r="1830" spans="2:5">
      <c r="B1830" s="39">
        <v>41831</v>
      </c>
      <c r="C1830">
        <v>67.389999000000003</v>
      </c>
      <c r="D1830">
        <v>42.830002</v>
      </c>
      <c r="E1830">
        <v>98.400002000000001</v>
      </c>
    </row>
    <row r="1831" spans="2:5">
      <c r="B1831" s="39">
        <v>41834</v>
      </c>
      <c r="C1831">
        <v>67.580001999999993</v>
      </c>
      <c r="D1831">
        <v>42.34</v>
      </c>
      <c r="E1831">
        <v>99.25</v>
      </c>
    </row>
    <row r="1832" spans="2:5">
      <c r="B1832" s="39">
        <v>41835</v>
      </c>
      <c r="C1832">
        <v>67.349997999999999</v>
      </c>
      <c r="D1832">
        <v>42.560001</v>
      </c>
      <c r="E1832">
        <v>98.82</v>
      </c>
    </row>
    <row r="1833" spans="2:5">
      <c r="B1833" s="39">
        <v>41836</v>
      </c>
      <c r="C1833">
        <v>67.519997000000004</v>
      </c>
      <c r="D1833">
        <v>42.700001</v>
      </c>
      <c r="E1833">
        <v>100.32</v>
      </c>
    </row>
    <row r="1834" spans="2:5">
      <c r="B1834" s="39">
        <v>41837</v>
      </c>
      <c r="C1834">
        <v>66.879997000000003</v>
      </c>
      <c r="D1834">
        <v>42.310001</v>
      </c>
      <c r="E1834">
        <v>98.699996999999996</v>
      </c>
    </row>
    <row r="1835" spans="2:5">
      <c r="B1835" s="39">
        <v>41838</v>
      </c>
      <c r="C1835">
        <v>67.5</v>
      </c>
      <c r="D1835">
        <v>42.740001999999997</v>
      </c>
      <c r="E1835">
        <v>98.989998</v>
      </c>
    </row>
    <row r="1836" spans="2:5">
      <c r="B1836" s="39">
        <v>41841</v>
      </c>
      <c r="C1836">
        <v>67.190002000000007</v>
      </c>
      <c r="D1836">
        <v>42.700001</v>
      </c>
      <c r="E1836">
        <v>99.139999000000003</v>
      </c>
    </row>
    <row r="1837" spans="2:5">
      <c r="B1837" s="39">
        <v>41842</v>
      </c>
      <c r="C1837">
        <v>67.470000999999996</v>
      </c>
      <c r="D1837">
        <v>42.610000999999997</v>
      </c>
      <c r="E1837">
        <v>99.849997999999999</v>
      </c>
    </row>
    <row r="1838" spans="2:5">
      <c r="B1838" s="39">
        <v>41843</v>
      </c>
      <c r="C1838">
        <v>67.419998000000007</v>
      </c>
      <c r="D1838">
        <v>42.650002000000001</v>
      </c>
      <c r="E1838">
        <v>100.489998</v>
      </c>
    </row>
    <row r="1839" spans="2:5">
      <c r="B1839" s="39">
        <v>41844</v>
      </c>
      <c r="C1839">
        <v>67.569999999999993</v>
      </c>
      <c r="D1839">
        <v>42.779998999999997</v>
      </c>
      <c r="E1839">
        <v>100.58000199999999</v>
      </c>
    </row>
    <row r="1840" spans="2:5">
      <c r="B1840" s="39">
        <v>41845</v>
      </c>
      <c r="C1840">
        <v>66.819999999999993</v>
      </c>
      <c r="D1840">
        <v>42.439999</v>
      </c>
      <c r="E1840">
        <v>99.839995999999999</v>
      </c>
    </row>
    <row r="1841" spans="2:5">
      <c r="B1841" s="39">
        <v>41848</v>
      </c>
      <c r="C1841">
        <v>66.949996999999996</v>
      </c>
      <c r="D1841">
        <v>43.029998999999997</v>
      </c>
      <c r="E1841">
        <v>99.599997999999999</v>
      </c>
    </row>
    <row r="1842" spans="2:5">
      <c r="B1842" s="39">
        <v>41849</v>
      </c>
      <c r="C1842">
        <v>66.760002</v>
      </c>
      <c r="D1842">
        <v>42.630001</v>
      </c>
      <c r="E1842">
        <v>99.349997999999999</v>
      </c>
    </row>
    <row r="1843" spans="2:5">
      <c r="B1843" s="39">
        <v>41850</v>
      </c>
      <c r="C1843">
        <v>67.129997000000003</v>
      </c>
      <c r="D1843">
        <v>41.91</v>
      </c>
      <c r="E1843">
        <v>98.760002</v>
      </c>
    </row>
    <row r="1844" spans="2:5">
      <c r="B1844" s="39">
        <v>41851</v>
      </c>
      <c r="C1844">
        <v>65.889999000000003</v>
      </c>
      <c r="D1844">
        <v>41.25</v>
      </c>
      <c r="E1844">
        <v>96.629997000000003</v>
      </c>
    </row>
    <row r="1845" spans="2:5">
      <c r="B1845" s="39">
        <v>41852</v>
      </c>
      <c r="C1845">
        <v>65.650002000000001</v>
      </c>
      <c r="D1845">
        <v>41.41</v>
      </c>
      <c r="E1845">
        <v>95.849997999999999</v>
      </c>
    </row>
    <row r="1846" spans="2:5">
      <c r="B1846" s="39">
        <v>41855</v>
      </c>
      <c r="C1846">
        <v>66.290001000000004</v>
      </c>
      <c r="D1846">
        <v>41.189999</v>
      </c>
      <c r="E1846">
        <v>97.459998999999996</v>
      </c>
    </row>
    <row r="1847" spans="2:5">
      <c r="B1847" s="39">
        <v>41856</v>
      </c>
      <c r="C1847">
        <v>65.830001999999993</v>
      </c>
      <c r="D1847">
        <v>40.689999</v>
      </c>
      <c r="E1847">
        <v>95.330001999999993</v>
      </c>
    </row>
    <row r="1848" spans="2:5">
      <c r="B1848" s="39">
        <v>41857</v>
      </c>
      <c r="C1848">
        <v>65.690002000000007</v>
      </c>
      <c r="D1848">
        <v>40.169998</v>
      </c>
      <c r="E1848">
        <v>95.610000999999997</v>
      </c>
    </row>
    <row r="1849" spans="2:5">
      <c r="B1849" s="39">
        <v>41858</v>
      </c>
      <c r="C1849">
        <v>65.349997999999999</v>
      </c>
      <c r="D1849">
        <v>40.630001</v>
      </c>
      <c r="E1849">
        <v>95.010002</v>
      </c>
    </row>
    <row r="1850" spans="2:5">
      <c r="B1850" s="39">
        <v>41859</v>
      </c>
      <c r="C1850">
        <v>66.360000999999997</v>
      </c>
      <c r="D1850">
        <v>41.439999</v>
      </c>
      <c r="E1850">
        <v>96.599997999999999</v>
      </c>
    </row>
    <row r="1851" spans="2:5">
      <c r="B1851" s="39">
        <v>41862</v>
      </c>
      <c r="C1851">
        <v>66.660004000000001</v>
      </c>
      <c r="D1851">
        <v>41.290000999999997</v>
      </c>
      <c r="E1851">
        <v>96.610000999999997</v>
      </c>
    </row>
    <row r="1852" spans="2:5">
      <c r="B1852" s="39">
        <v>41863</v>
      </c>
      <c r="C1852">
        <v>66.489998</v>
      </c>
      <c r="D1852">
        <v>41.259998000000003</v>
      </c>
      <c r="E1852">
        <v>95.900002000000001</v>
      </c>
    </row>
    <row r="1853" spans="2:5">
      <c r="B1853" s="39">
        <v>41864</v>
      </c>
      <c r="C1853">
        <v>66.730002999999996</v>
      </c>
      <c r="D1853">
        <v>41.450001</v>
      </c>
      <c r="E1853">
        <v>96.209998999999996</v>
      </c>
    </row>
    <row r="1854" spans="2:5">
      <c r="B1854" s="39">
        <v>41865</v>
      </c>
      <c r="C1854">
        <v>67.25</v>
      </c>
      <c r="D1854">
        <v>41.810001</v>
      </c>
      <c r="E1854">
        <v>95.660004000000001</v>
      </c>
    </row>
    <row r="1855" spans="2:5">
      <c r="B1855" s="39">
        <v>41866</v>
      </c>
      <c r="C1855">
        <v>67.120002999999997</v>
      </c>
      <c r="D1855">
        <v>41.970001000000003</v>
      </c>
      <c r="E1855">
        <v>96.370002999999997</v>
      </c>
    </row>
    <row r="1856" spans="2:5">
      <c r="B1856" s="39">
        <v>41869</v>
      </c>
      <c r="C1856">
        <v>67.739998</v>
      </c>
      <c r="D1856">
        <v>41.860000999999997</v>
      </c>
      <c r="E1856">
        <v>96.629997000000003</v>
      </c>
    </row>
    <row r="1857" spans="2:5">
      <c r="B1857" s="39">
        <v>41870</v>
      </c>
      <c r="C1857">
        <v>68.25</v>
      </c>
      <c r="D1857">
        <v>42.389999000000003</v>
      </c>
      <c r="E1857">
        <v>97.370002999999997</v>
      </c>
    </row>
    <row r="1858" spans="2:5">
      <c r="B1858" s="39">
        <v>41871</v>
      </c>
      <c r="C1858">
        <v>68.569999999999993</v>
      </c>
      <c r="D1858">
        <v>42.48</v>
      </c>
      <c r="E1858">
        <v>97.580001999999993</v>
      </c>
    </row>
    <row r="1859" spans="2:5">
      <c r="B1859" s="39">
        <v>41872</v>
      </c>
      <c r="C1859">
        <v>68.510002</v>
      </c>
      <c r="D1859">
        <v>42.580002</v>
      </c>
      <c r="E1859">
        <v>97.660004000000001</v>
      </c>
    </row>
    <row r="1860" spans="2:5">
      <c r="B1860" s="39">
        <v>41873</v>
      </c>
      <c r="C1860">
        <v>68.639999000000003</v>
      </c>
      <c r="D1860">
        <v>42.450001</v>
      </c>
      <c r="E1860">
        <v>97.010002</v>
      </c>
    </row>
    <row r="1861" spans="2:5">
      <c r="B1861" s="39">
        <v>41876</v>
      </c>
      <c r="C1861">
        <v>68.839995999999999</v>
      </c>
      <c r="D1861">
        <v>42.740001999999997</v>
      </c>
      <c r="E1861">
        <v>97.870002999999997</v>
      </c>
    </row>
    <row r="1862" spans="2:5">
      <c r="B1862" s="39">
        <v>41877</v>
      </c>
      <c r="C1862">
        <v>68.849997999999999</v>
      </c>
      <c r="D1862">
        <v>42.23</v>
      </c>
      <c r="E1862">
        <v>98.370002999999997</v>
      </c>
    </row>
    <row r="1863" spans="2:5">
      <c r="B1863" s="39">
        <v>41878</v>
      </c>
      <c r="C1863">
        <v>68.919998000000007</v>
      </c>
      <c r="D1863">
        <v>42.689999</v>
      </c>
      <c r="E1863">
        <v>98.169998000000007</v>
      </c>
    </row>
    <row r="1864" spans="2:5">
      <c r="B1864" s="39">
        <v>41879</v>
      </c>
      <c r="C1864">
        <v>68.830001999999993</v>
      </c>
      <c r="D1864">
        <v>43</v>
      </c>
      <c r="E1864">
        <v>98.190002000000007</v>
      </c>
    </row>
    <row r="1865" spans="2:5">
      <c r="B1865" s="39">
        <v>41880</v>
      </c>
      <c r="C1865">
        <v>68.819999999999993</v>
      </c>
      <c r="D1865">
        <v>43.279998999999997</v>
      </c>
      <c r="E1865">
        <v>98.739998</v>
      </c>
    </row>
    <row r="1866" spans="2:5">
      <c r="B1866" s="39">
        <v>41884</v>
      </c>
      <c r="C1866">
        <v>68.949996999999996</v>
      </c>
      <c r="D1866">
        <v>42.889999000000003</v>
      </c>
      <c r="E1866">
        <v>97.489998</v>
      </c>
    </row>
    <row r="1867" spans="2:5">
      <c r="B1867" s="39">
        <v>41885</v>
      </c>
      <c r="C1867">
        <v>68.769997000000004</v>
      </c>
      <c r="D1867">
        <v>43.099997999999999</v>
      </c>
      <c r="E1867">
        <v>97.75</v>
      </c>
    </row>
    <row r="1868" spans="2:5">
      <c r="B1868" s="39">
        <v>41886</v>
      </c>
      <c r="C1868">
        <v>69.029999000000004</v>
      </c>
      <c r="D1868">
        <v>43.080002</v>
      </c>
      <c r="E1868">
        <v>96.43</v>
      </c>
    </row>
    <row r="1869" spans="2:5">
      <c r="B1869" s="39">
        <v>41887</v>
      </c>
      <c r="C1869">
        <v>69.260002</v>
      </c>
      <c r="D1869">
        <v>43.619999</v>
      </c>
      <c r="E1869">
        <v>97.080001999999993</v>
      </c>
    </row>
    <row r="1870" spans="2:5">
      <c r="B1870" s="39">
        <v>41890</v>
      </c>
      <c r="C1870">
        <v>68.970000999999996</v>
      </c>
      <c r="D1870">
        <v>43.360000999999997</v>
      </c>
      <c r="E1870">
        <v>95.57</v>
      </c>
    </row>
    <row r="1871" spans="2:5">
      <c r="B1871" s="39">
        <v>41891</v>
      </c>
      <c r="C1871">
        <v>68.279999000000004</v>
      </c>
      <c r="D1871">
        <v>42.860000999999997</v>
      </c>
      <c r="E1871">
        <v>95.150002000000001</v>
      </c>
    </row>
    <row r="1872" spans="2:5">
      <c r="B1872" s="39">
        <v>41892</v>
      </c>
      <c r="C1872">
        <v>68.519997000000004</v>
      </c>
      <c r="D1872">
        <v>42.669998</v>
      </c>
      <c r="E1872">
        <v>94.919998000000007</v>
      </c>
    </row>
    <row r="1873" spans="2:5">
      <c r="B1873" s="39">
        <v>41893</v>
      </c>
      <c r="C1873">
        <v>68.550003000000004</v>
      </c>
      <c r="D1873">
        <v>43.029998999999997</v>
      </c>
      <c r="E1873">
        <v>94.980002999999996</v>
      </c>
    </row>
    <row r="1874" spans="2:5">
      <c r="B1874" s="39">
        <v>41894</v>
      </c>
      <c r="C1874">
        <v>68.349997999999999</v>
      </c>
      <c r="D1874">
        <v>42.259998000000003</v>
      </c>
      <c r="E1874">
        <v>93.559997999999993</v>
      </c>
    </row>
    <row r="1875" spans="2:5">
      <c r="B1875" s="39">
        <v>41897</v>
      </c>
      <c r="C1875">
        <v>68.069999999999993</v>
      </c>
      <c r="D1875">
        <v>42.389999000000003</v>
      </c>
      <c r="E1875">
        <v>94.220000999999996</v>
      </c>
    </row>
    <row r="1876" spans="2:5">
      <c r="B1876" s="39">
        <v>41898</v>
      </c>
      <c r="C1876">
        <v>68.419998000000007</v>
      </c>
      <c r="D1876">
        <v>42.93</v>
      </c>
      <c r="E1876">
        <v>95.360000999999997</v>
      </c>
    </row>
    <row r="1877" spans="2:5">
      <c r="B1877" s="39">
        <v>41899</v>
      </c>
      <c r="C1877">
        <v>68.389999000000003</v>
      </c>
      <c r="D1877">
        <v>42.849997999999999</v>
      </c>
      <c r="E1877">
        <v>94.839995999999999</v>
      </c>
    </row>
    <row r="1878" spans="2:5">
      <c r="B1878" s="39">
        <v>41900</v>
      </c>
      <c r="C1878">
        <v>68.690002000000007</v>
      </c>
      <c r="D1878">
        <v>42.540000999999997</v>
      </c>
      <c r="E1878">
        <v>94.349997999999999</v>
      </c>
    </row>
    <row r="1879" spans="2:5">
      <c r="B1879" s="39">
        <v>41901</v>
      </c>
      <c r="C1879">
        <v>68.489998</v>
      </c>
      <c r="D1879">
        <v>42.540000999999997</v>
      </c>
      <c r="E1879">
        <v>93.790001000000004</v>
      </c>
    </row>
    <row r="1880" spans="2:5">
      <c r="B1880" s="39">
        <v>41904</v>
      </c>
      <c r="C1880">
        <v>67.529999000000004</v>
      </c>
      <c r="D1880">
        <v>42.220001000000003</v>
      </c>
      <c r="E1880">
        <v>92.410004000000001</v>
      </c>
    </row>
    <row r="1881" spans="2:5">
      <c r="B1881" s="39">
        <v>41905</v>
      </c>
      <c r="C1881">
        <v>66.949996999999996</v>
      </c>
      <c r="D1881">
        <v>42.099997999999999</v>
      </c>
      <c r="E1881">
        <v>92.139999000000003</v>
      </c>
    </row>
    <row r="1882" spans="2:5">
      <c r="B1882" s="39">
        <v>41906</v>
      </c>
      <c r="C1882">
        <v>67.709998999999996</v>
      </c>
      <c r="D1882">
        <v>41.950001</v>
      </c>
      <c r="E1882">
        <v>92.220000999999996</v>
      </c>
    </row>
    <row r="1883" spans="2:5">
      <c r="B1883" s="39">
        <v>41907</v>
      </c>
      <c r="C1883">
        <v>66.720000999999996</v>
      </c>
      <c r="D1883">
        <v>41.700001</v>
      </c>
      <c r="E1883">
        <v>90.809997999999993</v>
      </c>
    </row>
    <row r="1884" spans="2:5">
      <c r="B1884" s="39">
        <v>41908</v>
      </c>
      <c r="C1884">
        <v>67.410004000000001</v>
      </c>
      <c r="D1884">
        <v>41.759998000000003</v>
      </c>
      <c r="E1884">
        <v>91.980002999999996</v>
      </c>
    </row>
    <row r="1885" spans="2:5">
      <c r="B1885" s="39">
        <v>41911</v>
      </c>
      <c r="C1885">
        <v>67.059997999999993</v>
      </c>
      <c r="D1885">
        <v>42.029998999999997</v>
      </c>
      <c r="E1885">
        <v>91.769997000000004</v>
      </c>
    </row>
    <row r="1886" spans="2:5">
      <c r="B1886" s="39">
        <v>41912</v>
      </c>
      <c r="C1886">
        <v>66.690002000000007</v>
      </c>
      <c r="D1886">
        <v>42.09</v>
      </c>
      <c r="E1886">
        <v>90.620002999999997</v>
      </c>
    </row>
    <row r="1887" spans="2:5">
      <c r="B1887" s="39">
        <v>41913</v>
      </c>
      <c r="C1887">
        <v>65.800003000000004</v>
      </c>
      <c r="D1887">
        <v>42.330002</v>
      </c>
      <c r="E1887">
        <v>88.769997000000004</v>
      </c>
    </row>
    <row r="1888" spans="2:5">
      <c r="B1888" s="39">
        <v>41914</v>
      </c>
      <c r="C1888">
        <v>66.099997999999999</v>
      </c>
      <c r="D1888">
        <v>42.27</v>
      </c>
      <c r="E1888">
        <v>88.309997999999993</v>
      </c>
    </row>
    <row r="1889" spans="2:5">
      <c r="B1889" s="39">
        <v>41915</v>
      </c>
      <c r="C1889">
        <v>66.949996999999996</v>
      </c>
      <c r="D1889">
        <v>42.540000999999997</v>
      </c>
      <c r="E1889">
        <v>88.169998000000007</v>
      </c>
    </row>
    <row r="1890" spans="2:5">
      <c r="B1890" s="39">
        <v>41918</v>
      </c>
      <c r="C1890">
        <v>66.589995999999999</v>
      </c>
      <c r="D1890">
        <v>42.540000999999997</v>
      </c>
      <c r="E1890">
        <v>88.269997000000004</v>
      </c>
    </row>
    <row r="1891" spans="2:5">
      <c r="B1891" s="39">
        <v>41919</v>
      </c>
      <c r="C1891">
        <v>65.599997999999999</v>
      </c>
      <c r="D1891">
        <v>42.48</v>
      </c>
      <c r="E1891">
        <v>87.120002999999997</v>
      </c>
    </row>
    <row r="1892" spans="2:5">
      <c r="B1892" s="39">
        <v>41920</v>
      </c>
      <c r="C1892">
        <v>66.629997000000003</v>
      </c>
      <c r="D1892">
        <v>43.439999</v>
      </c>
      <c r="E1892">
        <v>87.970000999999996</v>
      </c>
    </row>
    <row r="1893" spans="2:5">
      <c r="B1893" s="39">
        <v>41921</v>
      </c>
      <c r="C1893">
        <v>65.120002999999997</v>
      </c>
      <c r="D1893">
        <v>42.73</v>
      </c>
      <c r="E1893">
        <v>84.739998</v>
      </c>
    </row>
    <row r="1894" spans="2:5">
      <c r="B1894" s="39">
        <v>41922</v>
      </c>
      <c r="C1894">
        <v>64.550003000000004</v>
      </c>
      <c r="D1894">
        <v>42.93</v>
      </c>
      <c r="E1894">
        <v>83.550003000000004</v>
      </c>
    </row>
    <row r="1895" spans="2:5">
      <c r="B1895" s="39">
        <v>41925</v>
      </c>
      <c r="C1895">
        <v>63.240001999999997</v>
      </c>
      <c r="D1895">
        <v>42.889999000000003</v>
      </c>
      <c r="E1895">
        <v>80.970000999999996</v>
      </c>
    </row>
    <row r="1896" spans="2:5">
      <c r="B1896" s="39">
        <v>41926</v>
      </c>
      <c r="C1896">
        <v>63.700001</v>
      </c>
      <c r="D1896">
        <v>43.279998999999997</v>
      </c>
      <c r="E1896">
        <v>79.949996999999996</v>
      </c>
    </row>
    <row r="1897" spans="2:5">
      <c r="B1897" s="39">
        <v>41927</v>
      </c>
      <c r="C1897">
        <v>63.169998</v>
      </c>
      <c r="D1897">
        <v>42.709999000000003</v>
      </c>
      <c r="E1897">
        <v>80.559997999999993</v>
      </c>
    </row>
    <row r="1898" spans="2:5">
      <c r="B1898" s="39">
        <v>41928</v>
      </c>
      <c r="C1898">
        <v>63.240001999999997</v>
      </c>
      <c r="D1898">
        <v>42.75</v>
      </c>
      <c r="E1898">
        <v>82</v>
      </c>
    </row>
    <row r="1899" spans="2:5">
      <c r="B1899" s="39">
        <v>41929</v>
      </c>
      <c r="C1899">
        <v>63.939999</v>
      </c>
      <c r="D1899">
        <v>43</v>
      </c>
      <c r="E1899">
        <v>82.699996999999996</v>
      </c>
    </row>
    <row r="1900" spans="2:5">
      <c r="B1900" s="39">
        <v>41932</v>
      </c>
      <c r="C1900">
        <v>64.830001999999993</v>
      </c>
      <c r="D1900">
        <v>43.599997999999999</v>
      </c>
      <c r="E1900">
        <v>83.419998000000007</v>
      </c>
    </row>
    <row r="1901" spans="2:5">
      <c r="B1901" s="39">
        <v>41933</v>
      </c>
      <c r="C1901">
        <v>66.089995999999999</v>
      </c>
      <c r="D1901">
        <v>43.75</v>
      </c>
      <c r="E1901">
        <v>85.959998999999996</v>
      </c>
    </row>
    <row r="1902" spans="2:5">
      <c r="B1902" s="39">
        <v>41934</v>
      </c>
      <c r="C1902">
        <v>65.519997000000004</v>
      </c>
      <c r="D1902">
        <v>44.02</v>
      </c>
      <c r="E1902">
        <v>84.330001999999993</v>
      </c>
    </row>
    <row r="1903" spans="2:5">
      <c r="B1903" s="39">
        <v>41935</v>
      </c>
      <c r="C1903">
        <v>66.410004000000001</v>
      </c>
      <c r="D1903">
        <v>44.099997999999999</v>
      </c>
      <c r="E1903">
        <v>85.900002000000001</v>
      </c>
    </row>
    <row r="1904" spans="2:5">
      <c r="B1904" s="39">
        <v>41936</v>
      </c>
      <c r="C1904">
        <v>66.349997999999999</v>
      </c>
      <c r="D1904">
        <v>44.529998999999997</v>
      </c>
      <c r="E1904">
        <v>85.599997999999999</v>
      </c>
    </row>
    <row r="1905" spans="2:5">
      <c r="B1905" s="39">
        <v>41939</v>
      </c>
      <c r="C1905">
        <v>66.480002999999996</v>
      </c>
      <c r="D1905">
        <v>44.43</v>
      </c>
      <c r="E1905">
        <v>83.800003000000004</v>
      </c>
    </row>
    <row r="1906" spans="2:5">
      <c r="B1906" s="39">
        <v>41940</v>
      </c>
      <c r="C1906">
        <v>67.199996999999996</v>
      </c>
      <c r="D1906">
        <v>44.740001999999997</v>
      </c>
      <c r="E1906">
        <v>85.709998999999996</v>
      </c>
    </row>
    <row r="1907" spans="2:5">
      <c r="B1907" s="39">
        <v>41941</v>
      </c>
      <c r="C1907">
        <v>67</v>
      </c>
      <c r="D1907">
        <v>44.48</v>
      </c>
      <c r="E1907">
        <v>85.989998</v>
      </c>
    </row>
    <row r="1908" spans="2:5">
      <c r="B1908" s="39">
        <v>41942</v>
      </c>
      <c r="C1908">
        <v>67.440002000000007</v>
      </c>
      <c r="D1908">
        <v>45.459999000000003</v>
      </c>
      <c r="E1908">
        <v>85.68</v>
      </c>
    </row>
    <row r="1909" spans="2:5">
      <c r="B1909" s="39">
        <v>41943</v>
      </c>
      <c r="C1909">
        <v>68.099997999999999</v>
      </c>
      <c r="D1909">
        <v>45.470001000000003</v>
      </c>
      <c r="E1909">
        <v>87.419998000000007</v>
      </c>
    </row>
    <row r="1910" spans="2:5">
      <c r="B1910" s="39">
        <v>41946</v>
      </c>
      <c r="C1910">
        <v>68.099997999999999</v>
      </c>
      <c r="D1910">
        <v>45.77</v>
      </c>
      <c r="E1910">
        <v>86.040001000000004</v>
      </c>
    </row>
    <row r="1911" spans="2:5">
      <c r="B1911" s="39">
        <v>41947</v>
      </c>
      <c r="C1911">
        <v>67.279999000000004</v>
      </c>
      <c r="D1911">
        <v>45.529998999999997</v>
      </c>
      <c r="E1911">
        <v>84.269997000000004</v>
      </c>
    </row>
    <row r="1912" spans="2:5">
      <c r="B1912" s="39">
        <v>41948</v>
      </c>
      <c r="C1912">
        <v>67.550003000000004</v>
      </c>
      <c r="D1912">
        <v>46.560001</v>
      </c>
      <c r="E1912">
        <v>85.75</v>
      </c>
    </row>
    <row r="1913" spans="2:5">
      <c r="B1913" s="39">
        <v>41949</v>
      </c>
      <c r="C1913">
        <v>68.120002999999997</v>
      </c>
      <c r="D1913">
        <v>45.77</v>
      </c>
      <c r="E1913">
        <v>86.830001999999993</v>
      </c>
    </row>
    <row r="1914" spans="2:5">
      <c r="B1914" s="39">
        <v>41950</v>
      </c>
      <c r="C1914">
        <v>68.010002</v>
      </c>
      <c r="D1914">
        <v>46.25</v>
      </c>
      <c r="E1914">
        <v>87.790001000000004</v>
      </c>
    </row>
    <row r="1915" spans="2:5">
      <c r="B1915" s="39">
        <v>41953</v>
      </c>
      <c r="C1915">
        <v>67.970000999999996</v>
      </c>
      <c r="D1915">
        <v>46.48</v>
      </c>
      <c r="E1915">
        <v>87</v>
      </c>
    </row>
    <row r="1916" spans="2:5">
      <c r="B1916" s="39">
        <v>41954</v>
      </c>
      <c r="C1916">
        <v>68.260002</v>
      </c>
      <c r="D1916">
        <v>46.310001</v>
      </c>
      <c r="E1916">
        <v>87.260002</v>
      </c>
    </row>
    <row r="1917" spans="2:5">
      <c r="B1917" s="39">
        <v>41955</v>
      </c>
      <c r="C1917">
        <v>68.580001999999993</v>
      </c>
      <c r="D1917">
        <v>45.5</v>
      </c>
      <c r="E1917">
        <v>86.489998</v>
      </c>
    </row>
    <row r="1918" spans="2:5">
      <c r="B1918" s="39">
        <v>41956</v>
      </c>
      <c r="C1918">
        <v>69.010002</v>
      </c>
      <c r="D1918">
        <v>45.130001</v>
      </c>
      <c r="E1918">
        <v>85.339995999999999</v>
      </c>
    </row>
    <row r="1919" spans="2:5">
      <c r="B1919" s="39">
        <v>41957</v>
      </c>
      <c r="C1919">
        <v>69.279999000000004</v>
      </c>
      <c r="D1919">
        <v>44.939999</v>
      </c>
      <c r="E1919">
        <v>86.209998999999996</v>
      </c>
    </row>
    <row r="1920" spans="2:5">
      <c r="B1920" s="39">
        <v>41960</v>
      </c>
      <c r="C1920">
        <v>69.199996999999996</v>
      </c>
      <c r="D1920">
        <v>45.529998999999997</v>
      </c>
      <c r="E1920">
        <v>85.760002</v>
      </c>
    </row>
    <row r="1921" spans="2:5">
      <c r="B1921" s="39">
        <v>41961</v>
      </c>
      <c r="C1921">
        <v>69.330001999999993</v>
      </c>
      <c r="D1921">
        <v>45.66</v>
      </c>
      <c r="E1921">
        <v>85.830001999999993</v>
      </c>
    </row>
    <row r="1922" spans="2:5">
      <c r="B1922" s="39">
        <v>41962</v>
      </c>
      <c r="C1922">
        <v>69.620002999999997</v>
      </c>
      <c r="D1922">
        <v>45.619999</v>
      </c>
      <c r="E1922">
        <v>86.279999000000004</v>
      </c>
    </row>
    <row r="1923" spans="2:5">
      <c r="B1923" s="39">
        <v>41963</v>
      </c>
      <c r="C1923">
        <v>69.919998000000007</v>
      </c>
      <c r="D1923">
        <v>45.52</v>
      </c>
      <c r="E1923">
        <v>87.360000999999997</v>
      </c>
    </row>
    <row r="1924" spans="2:5">
      <c r="B1924" s="39">
        <v>41964</v>
      </c>
      <c r="C1924">
        <v>70.089995999999999</v>
      </c>
      <c r="D1924">
        <v>45.700001</v>
      </c>
      <c r="E1924">
        <v>88.5</v>
      </c>
    </row>
    <row r="1925" spans="2:5">
      <c r="B1925" s="39">
        <v>41967</v>
      </c>
      <c r="C1925">
        <v>70.739998</v>
      </c>
      <c r="D1925">
        <v>45.32</v>
      </c>
      <c r="E1925">
        <v>87.82</v>
      </c>
    </row>
    <row r="1926" spans="2:5">
      <c r="B1926" s="39">
        <v>41968</v>
      </c>
      <c r="C1926">
        <v>70.959998999999996</v>
      </c>
      <c r="D1926">
        <v>45.32</v>
      </c>
      <c r="E1926">
        <v>86.389999000000003</v>
      </c>
    </row>
    <row r="1927" spans="2:5">
      <c r="B1927" s="39">
        <v>41969</v>
      </c>
      <c r="C1927">
        <v>70.949996999999996</v>
      </c>
      <c r="D1927">
        <v>45.52</v>
      </c>
      <c r="E1927">
        <v>85.300003000000004</v>
      </c>
    </row>
    <row r="1928" spans="2:5">
      <c r="B1928" s="39">
        <v>41971</v>
      </c>
      <c r="C1928">
        <v>71.809997999999993</v>
      </c>
      <c r="D1928">
        <v>46</v>
      </c>
      <c r="E1928">
        <v>79.819999999999993</v>
      </c>
    </row>
    <row r="1929" spans="2:5">
      <c r="B1929" s="39">
        <v>41974</v>
      </c>
      <c r="C1929">
        <v>71.019997000000004</v>
      </c>
      <c r="D1929">
        <v>46.09</v>
      </c>
      <c r="E1929">
        <v>80.099997999999999</v>
      </c>
    </row>
    <row r="1930" spans="2:5">
      <c r="B1930" s="39">
        <v>41975</v>
      </c>
      <c r="C1930">
        <v>71.290001000000004</v>
      </c>
      <c r="D1930">
        <v>46.400002000000001</v>
      </c>
      <c r="E1930">
        <v>80.970000999999996</v>
      </c>
    </row>
    <row r="1931" spans="2:5">
      <c r="B1931" s="39">
        <v>41976</v>
      </c>
      <c r="C1931">
        <v>71.410004000000001</v>
      </c>
      <c r="D1931">
        <v>46.27</v>
      </c>
      <c r="E1931">
        <v>81.959998999999996</v>
      </c>
    </row>
    <row r="1932" spans="2:5">
      <c r="B1932" s="39">
        <v>41977</v>
      </c>
      <c r="C1932">
        <v>71.370002999999997</v>
      </c>
      <c r="D1932">
        <v>46.23</v>
      </c>
      <c r="E1932">
        <v>81.25</v>
      </c>
    </row>
    <row r="1933" spans="2:5">
      <c r="B1933" s="39">
        <v>41978</v>
      </c>
      <c r="C1933">
        <v>71.529999000000004</v>
      </c>
      <c r="D1933">
        <v>45.869999</v>
      </c>
      <c r="E1933">
        <v>80.279999000000004</v>
      </c>
    </row>
    <row r="1934" spans="2:5">
      <c r="B1934" s="39">
        <v>41981</v>
      </c>
      <c r="C1934">
        <v>70.949996999999996</v>
      </c>
      <c r="D1934">
        <v>46.240001999999997</v>
      </c>
      <c r="E1934">
        <v>77.029999000000004</v>
      </c>
    </row>
    <row r="1935" spans="2:5">
      <c r="B1935" s="39">
        <v>41982</v>
      </c>
      <c r="C1935">
        <v>70.819999999999993</v>
      </c>
      <c r="D1935">
        <v>46.470001000000003</v>
      </c>
      <c r="E1935">
        <v>77.870002999999997</v>
      </c>
    </row>
    <row r="1936" spans="2:5">
      <c r="B1936" s="39">
        <v>41983</v>
      </c>
      <c r="C1936">
        <v>69.879997000000003</v>
      </c>
      <c r="D1936">
        <v>45.889999000000003</v>
      </c>
      <c r="E1936">
        <v>75.470000999999996</v>
      </c>
    </row>
    <row r="1937" spans="2:5">
      <c r="B1937" s="39">
        <v>41984</v>
      </c>
      <c r="C1937">
        <v>70.449996999999996</v>
      </c>
      <c r="D1937">
        <v>46.349997999999999</v>
      </c>
      <c r="E1937">
        <v>75.419998000000007</v>
      </c>
    </row>
    <row r="1938" spans="2:5">
      <c r="B1938" s="39">
        <v>41985</v>
      </c>
      <c r="C1938">
        <v>70</v>
      </c>
      <c r="D1938">
        <v>45.91</v>
      </c>
      <c r="E1938">
        <v>74.019997000000004</v>
      </c>
    </row>
    <row r="1939" spans="2:5">
      <c r="B1939" s="39">
        <v>41988</v>
      </c>
      <c r="C1939">
        <v>69.580001999999993</v>
      </c>
      <c r="D1939">
        <v>45.52</v>
      </c>
      <c r="E1939">
        <v>73.360000999999997</v>
      </c>
    </row>
    <row r="1940" spans="2:5">
      <c r="B1940" s="39">
        <v>41989</v>
      </c>
      <c r="C1940">
        <v>68.510002</v>
      </c>
      <c r="D1940">
        <v>45.48</v>
      </c>
      <c r="E1940">
        <v>74.010002</v>
      </c>
    </row>
    <row r="1941" spans="2:5">
      <c r="B1941" s="39">
        <v>41990</v>
      </c>
      <c r="C1941">
        <v>69.819999999999993</v>
      </c>
      <c r="D1941">
        <v>46.290000999999997</v>
      </c>
      <c r="E1941">
        <v>77.080001999999993</v>
      </c>
    </row>
    <row r="1942" spans="2:5">
      <c r="B1942" s="39">
        <v>41991</v>
      </c>
      <c r="C1942">
        <v>70.970000999999996</v>
      </c>
      <c r="D1942">
        <v>47.200001</v>
      </c>
      <c r="E1942">
        <v>78.559997999999993</v>
      </c>
    </row>
    <row r="1943" spans="2:5">
      <c r="B1943" s="39">
        <v>41992</v>
      </c>
      <c r="C1943">
        <v>70.870002999999997</v>
      </c>
      <c r="D1943">
        <v>46.860000999999997</v>
      </c>
      <c r="E1943">
        <v>80.569999999999993</v>
      </c>
    </row>
    <row r="1944" spans="2:5">
      <c r="B1944" s="39">
        <v>41995</v>
      </c>
      <c r="C1944">
        <v>71.559997999999993</v>
      </c>
      <c r="D1944">
        <v>46.98</v>
      </c>
      <c r="E1944">
        <v>79.75</v>
      </c>
    </row>
    <row r="1945" spans="2:5">
      <c r="B1945" s="39">
        <v>41996</v>
      </c>
      <c r="C1945">
        <v>71.959998999999996</v>
      </c>
      <c r="D1945">
        <v>47.099997999999999</v>
      </c>
      <c r="E1945">
        <v>80.720000999999996</v>
      </c>
    </row>
    <row r="1946" spans="2:5">
      <c r="B1946" s="39">
        <v>41997</v>
      </c>
      <c r="C1946">
        <v>71.839995999999999</v>
      </c>
      <c r="D1946">
        <v>47.970001000000003</v>
      </c>
      <c r="E1946">
        <v>80.129997000000003</v>
      </c>
    </row>
    <row r="1947" spans="2:5">
      <c r="B1947" s="39">
        <v>41999</v>
      </c>
      <c r="C1947">
        <v>72.230002999999996</v>
      </c>
      <c r="D1947">
        <v>48.549999</v>
      </c>
      <c r="E1947">
        <v>80.110000999999997</v>
      </c>
    </row>
    <row r="1948" spans="2:5">
      <c r="B1948" s="39">
        <v>42002</v>
      </c>
      <c r="C1948">
        <v>72.779999000000004</v>
      </c>
      <c r="D1948">
        <v>49.110000999999997</v>
      </c>
      <c r="E1948">
        <v>80.400002000000001</v>
      </c>
    </row>
    <row r="1949" spans="2:5">
      <c r="B1949" s="39">
        <v>42003</v>
      </c>
      <c r="C1949">
        <v>72.440002000000007</v>
      </c>
      <c r="D1949">
        <v>48.09</v>
      </c>
      <c r="E1949">
        <v>79.760002</v>
      </c>
    </row>
    <row r="1950" spans="2:5">
      <c r="B1950" s="39">
        <v>42004</v>
      </c>
      <c r="C1950">
        <v>72.150002000000001</v>
      </c>
      <c r="D1950">
        <v>47.220001000000003</v>
      </c>
      <c r="E1950">
        <v>79.160004000000001</v>
      </c>
    </row>
    <row r="1951" spans="2:5">
      <c r="B1951" s="39">
        <v>42006</v>
      </c>
      <c r="C1951">
        <v>71.629997000000003</v>
      </c>
      <c r="D1951">
        <v>47.439999</v>
      </c>
      <c r="E1951">
        <v>79.529999000000004</v>
      </c>
    </row>
    <row r="1952" spans="2:5">
      <c r="B1952" s="39">
        <v>42009</v>
      </c>
      <c r="C1952">
        <v>70.260002</v>
      </c>
      <c r="D1952">
        <v>46.860000999999997</v>
      </c>
      <c r="E1952">
        <v>76.239998</v>
      </c>
    </row>
    <row r="1953" spans="2:5">
      <c r="B1953" s="39">
        <v>42010</v>
      </c>
      <c r="C1953">
        <v>69.559997999999993</v>
      </c>
      <c r="D1953">
        <v>46.889999000000003</v>
      </c>
      <c r="E1953">
        <v>75.120002999999997</v>
      </c>
    </row>
    <row r="1954" spans="2:5">
      <c r="B1954" s="39">
        <v>42011</v>
      </c>
      <c r="C1954">
        <v>70.660004000000001</v>
      </c>
      <c r="D1954">
        <v>47.349997999999999</v>
      </c>
      <c r="E1954">
        <v>75.279999000000004</v>
      </c>
    </row>
    <row r="1955" spans="2:5">
      <c r="B1955" s="39">
        <v>42012</v>
      </c>
      <c r="C1955">
        <v>71.720000999999996</v>
      </c>
      <c r="D1955">
        <v>47.68</v>
      </c>
      <c r="E1955">
        <v>76.970000999999996</v>
      </c>
    </row>
    <row r="1956" spans="2:5">
      <c r="B1956" s="39">
        <v>42013</v>
      </c>
      <c r="C1956">
        <v>70.889999000000003</v>
      </c>
      <c r="D1956">
        <v>47.380001</v>
      </c>
      <c r="E1956">
        <v>76.360000999999997</v>
      </c>
    </row>
    <row r="1957" spans="2:5">
      <c r="B1957" s="39">
        <v>42016</v>
      </c>
      <c r="C1957">
        <v>70.510002</v>
      </c>
      <c r="D1957">
        <v>47.27</v>
      </c>
      <c r="E1957">
        <v>74.160004000000001</v>
      </c>
    </row>
    <row r="1958" spans="2:5">
      <c r="B1958" s="39">
        <v>42017</v>
      </c>
      <c r="C1958">
        <v>70.510002</v>
      </c>
      <c r="D1958">
        <v>47.400002000000001</v>
      </c>
      <c r="E1958">
        <v>73.569999999999993</v>
      </c>
    </row>
    <row r="1959" spans="2:5">
      <c r="B1959" s="39">
        <v>42018</v>
      </c>
      <c r="C1959">
        <v>69.660004000000001</v>
      </c>
      <c r="D1959">
        <v>47.810001</v>
      </c>
      <c r="E1959">
        <v>73.800003000000004</v>
      </c>
    </row>
    <row r="1960" spans="2:5">
      <c r="B1960" s="39">
        <v>42019</v>
      </c>
      <c r="C1960">
        <v>68.760002</v>
      </c>
      <c r="D1960">
        <v>48.189999</v>
      </c>
      <c r="E1960">
        <v>72.860000999999997</v>
      </c>
    </row>
    <row r="1961" spans="2:5">
      <c r="B1961" s="39">
        <v>42020</v>
      </c>
      <c r="C1961">
        <v>69.669998000000007</v>
      </c>
      <c r="D1961">
        <v>48.619999</v>
      </c>
      <c r="E1961">
        <v>75.230002999999996</v>
      </c>
    </row>
    <row r="1962" spans="2:5">
      <c r="B1962" s="39">
        <v>42024</v>
      </c>
      <c r="C1962">
        <v>69.269997000000004</v>
      </c>
      <c r="D1962">
        <v>48.740001999999997</v>
      </c>
      <c r="E1962">
        <v>75.319999999999993</v>
      </c>
    </row>
    <row r="1963" spans="2:5">
      <c r="B1963" s="39">
        <v>42025</v>
      </c>
      <c r="C1963">
        <v>69.720000999999996</v>
      </c>
      <c r="D1963">
        <v>49.209999000000003</v>
      </c>
      <c r="E1963">
        <v>76.849997999999999</v>
      </c>
    </row>
    <row r="1964" spans="2:5">
      <c r="B1964" s="39">
        <v>42026</v>
      </c>
      <c r="C1964">
        <v>71.029999000000004</v>
      </c>
      <c r="D1964">
        <v>49</v>
      </c>
      <c r="E1964">
        <v>77.209998999999996</v>
      </c>
    </row>
    <row r="1965" spans="2:5">
      <c r="B1965" s="39">
        <v>42027</v>
      </c>
      <c r="C1965">
        <v>70.930000000000007</v>
      </c>
      <c r="D1965">
        <v>49.139999000000003</v>
      </c>
      <c r="E1965">
        <v>76.660004000000001</v>
      </c>
    </row>
    <row r="1966" spans="2:5">
      <c r="B1966" s="39">
        <v>42030</v>
      </c>
      <c r="C1966">
        <v>71.300003000000004</v>
      </c>
      <c r="D1966">
        <v>49.110000999999997</v>
      </c>
      <c r="E1966">
        <v>77.760002</v>
      </c>
    </row>
    <row r="1967" spans="2:5">
      <c r="B1967" s="39">
        <v>42031</v>
      </c>
      <c r="C1967">
        <v>70.730002999999996</v>
      </c>
      <c r="D1967">
        <v>49.18</v>
      </c>
      <c r="E1967">
        <v>77.709998999999996</v>
      </c>
    </row>
    <row r="1968" spans="2:5">
      <c r="B1968" s="39">
        <v>42032</v>
      </c>
      <c r="C1968">
        <v>69.809997999999993</v>
      </c>
      <c r="D1968">
        <v>48.759998000000003</v>
      </c>
      <c r="E1968">
        <v>74.650002000000001</v>
      </c>
    </row>
    <row r="1969" spans="2:5">
      <c r="B1969" s="39">
        <v>42033</v>
      </c>
      <c r="C1969">
        <v>70.760002</v>
      </c>
      <c r="D1969">
        <v>49.41</v>
      </c>
      <c r="E1969">
        <v>74.900002000000001</v>
      </c>
    </row>
    <row r="1970" spans="2:5">
      <c r="B1970" s="39">
        <v>42034</v>
      </c>
      <c r="C1970">
        <v>69.989998</v>
      </c>
      <c r="D1970">
        <v>48.32</v>
      </c>
      <c r="E1970">
        <v>75.550003000000004</v>
      </c>
    </row>
    <row r="1971" spans="2:5">
      <c r="B1971" s="39">
        <v>42037</v>
      </c>
      <c r="C1971">
        <v>70.620002999999997</v>
      </c>
      <c r="D1971">
        <v>48.529998999999997</v>
      </c>
      <c r="E1971">
        <v>77.860000999999997</v>
      </c>
    </row>
    <row r="1972" spans="2:5">
      <c r="B1972" s="39">
        <v>42038</v>
      </c>
      <c r="C1972">
        <v>72.120002999999997</v>
      </c>
      <c r="D1972">
        <v>48.709999000000003</v>
      </c>
      <c r="E1972">
        <v>79.989998</v>
      </c>
    </row>
    <row r="1973" spans="2:5">
      <c r="B1973" s="39">
        <v>42039</v>
      </c>
      <c r="C1973">
        <v>72.599997999999999</v>
      </c>
      <c r="D1973">
        <v>48.119999</v>
      </c>
      <c r="E1973">
        <v>78.669998000000007</v>
      </c>
    </row>
    <row r="1974" spans="2:5">
      <c r="B1974" s="39">
        <v>42040</v>
      </c>
      <c r="C1974">
        <v>73.050003000000004</v>
      </c>
      <c r="D1974">
        <v>48.560001</v>
      </c>
      <c r="E1974">
        <v>79.800003000000004</v>
      </c>
    </row>
    <row r="1975" spans="2:5">
      <c r="B1975" s="39">
        <v>42041</v>
      </c>
      <c r="C1975">
        <v>72.940002000000007</v>
      </c>
      <c r="D1975">
        <v>46.560001</v>
      </c>
      <c r="E1975">
        <v>79.819999999999993</v>
      </c>
    </row>
    <row r="1976" spans="2:5">
      <c r="B1976" s="39">
        <v>42044</v>
      </c>
      <c r="C1976">
        <v>72.660004000000001</v>
      </c>
      <c r="D1976">
        <v>46.150002000000001</v>
      </c>
      <c r="E1976">
        <v>79.900002000000001</v>
      </c>
    </row>
    <row r="1977" spans="2:5">
      <c r="B1977" s="39">
        <v>42045</v>
      </c>
      <c r="C1977">
        <v>73.550003000000004</v>
      </c>
      <c r="D1977">
        <v>47.099997999999999</v>
      </c>
      <c r="E1977">
        <v>79.860000999999997</v>
      </c>
    </row>
    <row r="1978" spans="2:5">
      <c r="B1978" s="39">
        <v>42046</v>
      </c>
      <c r="C1978">
        <v>73.569999999999993</v>
      </c>
      <c r="D1978">
        <v>46.080002</v>
      </c>
      <c r="E1978">
        <v>79.300003000000004</v>
      </c>
    </row>
    <row r="1979" spans="2:5">
      <c r="B1979" s="39">
        <v>42047</v>
      </c>
      <c r="C1979">
        <v>74.440002000000007</v>
      </c>
      <c r="D1979">
        <v>45.869999</v>
      </c>
      <c r="E1979">
        <v>80.339995999999999</v>
      </c>
    </row>
    <row r="1980" spans="2:5">
      <c r="B1980" s="39">
        <v>42048</v>
      </c>
      <c r="C1980">
        <v>74.889999000000003</v>
      </c>
      <c r="D1980">
        <v>45.169998</v>
      </c>
      <c r="E1980">
        <v>82.040001000000004</v>
      </c>
    </row>
    <row r="1981" spans="2:5">
      <c r="B1981" s="39">
        <v>42052</v>
      </c>
      <c r="C1981">
        <v>74.720000999999996</v>
      </c>
      <c r="D1981">
        <v>45.130001</v>
      </c>
      <c r="E1981">
        <v>82.290001000000004</v>
      </c>
    </row>
    <row r="1982" spans="2:5">
      <c r="B1982" s="39">
        <v>42053</v>
      </c>
      <c r="C1982">
        <v>74.680000000000007</v>
      </c>
      <c r="D1982">
        <v>46.200001</v>
      </c>
      <c r="E1982">
        <v>81.309997999999993</v>
      </c>
    </row>
    <row r="1983" spans="2:5">
      <c r="B1983" s="39">
        <v>42054</v>
      </c>
      <c r="C1983">
        <v>74.910004000000001</v>
      </c>
      <c r="D1983">
        <v>45.68</v>
      </c>
      <c r="E1983">
        <v>80.930000000000007</v>
      </c>
    </row>
    <row r="1984" spans="2:5">
      <c r="B1984" s="39">
        <v>42055</v>
      </c>
      <c r="C1984">
        <v>75.440002000000007</v>
      </c>
      <c r="D1984">
        <v>45.689999</v>
      </c>
      <c r="E1984">
        <v>80.540001000000004</v>
      </c>
    </row>
    <row r="1985" spans="2:5">
      <c r="B1985" s="39">
        <v>42058</v>
      </c>
      <c r="C1985">
        <v>75.370002999999997</v>
      </c>
      <c r="D1985">
        <v>46</v>
      </c>
      <c r="E1985">
        <v>80.209998999999996</v>
      </c>
    </row>
    <row r="1986" spans="2:5">
      <c r="B1986" s="39">
        <v>42059</v>
      </c>
      <c r="C1986">
        <v>75.730002999999996</v>
      </c>
      <c r="D1986">
        <v>46.34</v>
      </c>
      <c r="E1986">
        <v>80.430000000000007</v>
      </c>
    </row>
    <row r="1987" spans="2:5">
      <c r="B1987" s="39">
        <v>42060</v>
      </c>
      <c r="C1987">
        <v>76.309997999999993</v>
      </c>
      <c r="D1987">
        <v>45.580002</v>
      </c>
      <c r="E1987">
        <v>80.870002999999997</v>
      </c>
    </row>
    <row r="1988" spans="2:5">
      <c r="B1988" s="39">
        <v>42061</v>
      </c>
      <c r="C1988">
        <v>76.069999999999993</v>
      </c>
      <c r="D1988">
        <v>45.279998999999997</v>
      </c>
      <c r="E1988">
        <v>79.370002999999997</v>
      </c>
    </row>
    <row r="1989" spans="2:5">
      <c r="B1989" s="39">
        <v>42062</v>
      </c>
      <c r="C1989">
        <v>75.970000999999996</v>
      </c>
      <c r="D1989">
        <v>45.23</v>
      </c>
      <c r="E1989">
        <v>79.019997000000004</v>
      </c>
    </row>
    <row r="1990" spans="2:5">
      <c r="B1990" s="39">
        <v>42065</v>
      </c>
      <c r="C1990">
        <v>76.879997000000003</v>
      </c>
      <c r="D1990">
        <v>44.360000999999997</v>
      </c>
      <c r="E1990">
        <v>78.470000999999996</v>
      </c>
    </row>
    <row r="1991" spans="2:5">
      <c r="B1991" s="39">
        <v>42066</v>
      </c>
      <c r="C1991">
        <v>76.669998000000007</v>
      </c>
      <c r="D1991">
        <v>44.630001</v>
      </c>
      <c r="E1991">
        <v>78.760002</v>
      </c>
    </row>
    <row r="1992" spans="2:5">
      <c r="B1992" s="39">
        <v>42067</v>
      </c>
      <c r="C1992">
        <v>76.269997000000004</v>
      </c>
      <c r="D1992">
        <v>44.380001</v>
      </c>
      <c r="E1992">
        <v>78.650002000000001</v>
      </c>
    </row>
    <row r="1993" spans="2:5">
      <c r="B1993" s="39">
        <v>42068</v>
      </c>
      <c r="C1993">
        <v>76.319999999999993</v>
      </c>
      <c r="D1993">
        <v>44.73</v>
      </c>
      <c r="E1993">
        <v>78.180000000000007</v>
      </c>
    </row>
    <row r="1994" spans="2:5">
      <c r="B1994" s="39">
        <v>42069</v>
      </c>
      <c r="C1994">
        <v>75.410004000000001</v>
      </c>
      <c r="D1994">
        <v>43.389999000000003</v>
      </c>
      <c r="E1994">
        <v>76.779999000000004</v>
      </c>
    </row>
    <row r="1995" spans="2:5">
      <c r="B1995" s="39">
        <v>42072</v>
      </c>
      <c r="C1995">
        <v>75.839995999999999</v>
      </c>
      <c r="D1995">
        <v>43.470001000000003</v>
      </c>
      <c r="E1995">
        <v>76.230002999999996</v>
      </c>
    </row>
    <row r="1996" spans="2:5">
      <c r="B1996" s="39">
        <v>42073</v>
      </c>
      <c r="C1996">
        <v>74.660004000000001</v>
      </c>
      <c r="D1996">
        <v>43.389999000000003</v>
      </c>
      <c r="E1996">
        <v>75.169998000000007</v>
      </c>
    </row>
    <row r="1997" spans="2:5">
      <c r="B1997" s="39">
        <v>42074</v>
      </c>
      <c r="C1997">
        <v>74.25</v>
      </c>
      <c r="D1997">
        <v>43.110000999999997</v>
      </c>
      <c r="E1997">
        <v>75.389999000000003</v>
      </c>
    </row>
    <row r="1998" spans="2:5">
      <c r="B1998" s="39">
        <v>42075</v>
      </c>
      <c r="C1998">
        <v>75.760002</v>
      </c>
      <c r="D1998">
        <v>43.93</v>
      </c>
      <c r="E1998">
        <v>74.910004000000001</v>
      </c>
    </row>
    <row r="1999" spans="2:5">
      <c r="B1999" s="39">
        <v>42076</v>
      </c>
      <c r="C1999">
        <v>75.160004000000001</v>
      </c>
      <c r="D1999">
        <v>43.48</v>
      </c>
      <c r="E1999">
        <v>74.629997000000003</v>
      </c>
    </row>
    <row r="2000" spans="2:5">
      <c r="B2000" s="39">
        <v>42079</v>
      </c>
      <c r="C2000">
        <v>76.040001000000004</v>
      </c>
      <c r="D2000">
        <v>44.23</v>
      </c>
      <c r="E2000">
        <v>75.639999000000003</v>
      </c>
    </row>
    <row r="2001" spans="2:5">
      <c r="B2001" s="39">
        <v>42080</v>
      </c>
      <c r="C2001">
        <v>75.620002999999997</v>
      </c>
      <c r="D2001">
        <v>44.16</v>
      </c>
      <c r="E2001">
        <v>75.349997999999999</v>
      </c>
    </row>
    <row r="2002" spans="2:5">
      <c r="B2002" s="39">
        <v>42081</v>
      </c>
      <c r="C2002">
        <v>76.290001000000004</v>
      </c>
      <c r="D2002">
        <v>45.349997999999999</v>
      </c>
      <c r="E2002">
        <v>77.540001000000004</v>
      </c>
    </row>
    <row r="2003" spans="2:5">
      <c r="B2003" s="39">
        <v>42082</v>
      </c>
      <c r="C2003">
        <v>76.180000000000007</v>
      </c>
      <c r="D2003">
        <v>44.93</v>
      </c>
      <c r="E2003">
        <v>76.309997999999993</v>
      </c>
    </row>
    <row r="2004" spans="2:5">
      <c r="B2004" s="39">
        <v>42083</v>
      </c>
      <c r="C2004">
        <v>76.769997000000004</v>
      </c>
      <c r="D2004">
        <v>44.98</v>
      </c>
      <c r="E2004">
        <v>76.910004000000001</v>
      </c>
    </row>
    <row r="2005" spans="2:5">
      <c r="B2005" s="39">
        <v>42086</v>
      </c>
      <c r="C2005">
        <v>76.639999000000003</v>
      </c>
      <c r="D2005">
        <v>45.009998000000003</v>
      </c>
      <c r="E2005">
        <v>76.639999000000003</v>
      </c>
    </row>
    <row r="2006" spans="2:5">
      <c r="B2006" s="39">
        <v>42087</v>
      </c>
      <c r="C2006">
        <v>76.239998</v>
      </c>
      <c r="D2006">
        <v>44.509998000000003</v>
      </c>
      <c r="E2006">
        <v>76.129997000000003</v>
      </c>
    </row>
    <row r="2007" spans="2:5">
      <c r="B2007" s="39">
        <v>42088</v>
      </c>
      <c r="C2007">
        <v>75</v>
      </c>
      <c r="D2007">
        <v>43.990001999999997</v>
      </c>
      <c r="E2007">
        <v>77.120002999999997</v>
      </c>
    </row>
    <row r="2008" spans="2:5">
      <c r="B2008" s="39">
        <v>42089</v>
      </c>
      <c r="C2008">
        <v>74.529999000000004</v>
      </c>
      <c r="D2008">
        <v>43.619999</v>
      </c>
      <c r="E2008">
        <v>77.029999000000004</v>
      </c>
    </row>
    <row r="2009" spans="2:5">
      <c r="B2009" s="39">
        <v>42090</v>
      </c>
      <c r="C2009">
        <v>74.910004000000001</v>
      </c>
      <c r="D2009">
        <v>43.880001</v>
      </c>
      <c r="E2009">
        <v>76.400002000000001</v>
      </c>
    </row>
    <row r="2010" spans="2:5">
      <c r="B2010" s="39">
        <v>42093</v>
      </c>
      <c r="C2010">
        <v>75.680000000000007</v>
      </c>
      <c r="D2010">
        <v>44.419998</v>
      </c>
      <c r="E2010">
        <v>78.040001000000004</v>
      </c>
    </row>
    <row r="2011" spans="2:5">
      <c r="B2011" s="39">
        <v>42094</v>
      </c>
      <c r="C2011">
        <v>75.349997999999999</v>
      </c>
      <c r="D2011">
        <v>44.43</v>
      </c>
      <c r="E2011">
        <v>77.580001999999993</v>
      </c>
    </row>
    <row r="2012" spans="2:5">
      <c r="B2012" s="39">
        <v>42095</v>
      </c>
      <c r="C2012">
        <v>75.019997000000004</v>
      </c>
      <c r="D2012">
        <v>44.470001000000003</v>
      </c>
      <c r="E2012">
        <v>77.559997999999993</v>
      </c>
    </row>
    <row r="2013" spans="2:5">
      <c r="B2013" s="39">
        <v>42096</v>
      </c>
      <c r="C2013">
        <v>75.690002000000007</v>
      </c>
      <c r="D2013">
        <v>44.549999</v>
      </c>
      <c r="E2013">
        <v>77.720000999999996</v>
      </c>
    </row>
    <row r="2014" spans="2:5">
      <c r="B2014" s="39">
        <v>42100</v>
      </c>
      <c r="C2014">
        <v>76.050003000000004</v>
      </c>
      <c r="D2014">
        <v>45.169998</v>
      </c>
      <c r="E2014">
        <v>79.120002999999997</v>
      </c>
    </row>
    <row r="2015" spans="2:5">
      <c r="B2015" s="39">
        <v>42101</v>
      </c>
      <c r="C2015">
        <v>75.629997000000003</v>
      </c>
      <c r="D2015">
        <v>44.650002000000001</v>
      </c>
      <c r="E2015">
        <v>79.169998000000007</v>
      </c>
    </row>
    <row r="2016" spans="2:5">
      <c r="B2016" s="39">
        <v>42102</v>
      </c>
      <c r="C2016">
        <v>76.339995999999999</v>
      </c>
      <c r="D2016">
        <v>44.52</v>
      </c>
      <c r="E2016">
        <v>78.529999000000004</v>
      </c>
    </row>
    <row r="2017" spans="2:5">
      <c r="B2017" s="39">
        <v>42103</v>
      </c>
      <c r="C2017">
        <v>76.410004000000001</v>
      </c>
      <c r="D2017">
        <v>44.330002</v>
      </c>
      <c r="E2017">
        <v>79.790001000000004</v>
      </c>
    </row>
    <row r="2018" spans="2:5">
      <c r="B2018" s="39">
        <v>42104</v>
      </c>
      <c r="C2018">
        <v>76.669998000000007</v>
      </c>
      <c r="D2018">
        <v>44.66</v>
      </c>
      <c r="E2018">
        <v>80.139999000000003</v>
      </c>
    </row>
    <row r="2019" spans="2:5">
      <c r="B2019" s="39">
        <v>42107</v>
      </c>
      <c r="C2019">
        <v>76.25</v>
      </c>
      <c r="D2019">
        <v>44.220001000000003</v>
      </c>
      <c r="E2019">
        <v>79.339995999999999</v>
      </c>
    </row>
    <row r="2020" spans="2:5">
      <c r="B2020" s="39">
        <v>42108</v>
      </c>
      <c r="C2020">
        <v>76.209998999999996</v>
      </c>
      <c r="D2020">
        <v>44.439999</v>
      </c>
      <c r="E2020">
        <v>80.769997000000004</v>
      </c>
    </row>
    <row r="2021" spans="2:5">
      <c r="B2021" s="39">
        <v>42109</v>
      </c>
      <c r="C2021">
        <v>76.209998999999996</v>
      </c>
      <c r="D2021">
        <v>44.549999</v>
      </c>
      <c r="E2021">
        <v>82.699996999999996</v>
      </c>
    </row>
    <row r="2022" spans="2:5">
      <c r="B2022" s="39">
        <v>42110</v>
      </c>
      <c r="C2022">
        <v>76.360000999999997</v>
      </c>
      <c r="D2022">
        <v>44.259998000000003</v>
      </c>
      <c r="E2022">
        <v>82.510002</v>
      </c>
    </row>
    <row r="2023" spans="2:5">
      <c r="B2023" s="39">
        <v>42111</v>
      </c>
      <c r="C2023">
        <v>75.230002999999996</v>
      </c>
      <c r="D2023">
        <v>44.099997999999999</v>
      </c>
      <c r="E2023">
        <v>81.910004000000001</v>
      </c>
    </row>
    <row r="2024" spans="2:5">
      <c r="B2024" s="39">
        <v>42114</v>
      </c>
      <c r="C2024">
        <v>76.059997999999993</v>
      </c>
      <c r="D2024">
        <v>44.759998000000003</v>
      </c>
      <c r="E2024">
        <v>82.220000999999996</v>
      </c>
    </row>
    <row r="2025" spans="2:5">
      <c r="B2025" s="39">
        <v>42115</v>
      </c>
      <c r="C2025">
        <v>76.139999000000003</v>
      </c>
      <c r="D2025">
        <v>44.360000999999997</v>
      </c>
      <c r="E2025">
        <v>81.349997999999999</v>
      </c>
    </row>
    <row r="2026" spans="2:5">
      <c r="B2026" s="39">
        <v>42116</v>
      </c>
      <c r="C2026">
        <v>76.209998999999996</v>
      </c>
      <c r="D2026">
        <v>44.450001</v>
      </c>
      <c r="E2026">
        <v>81.889999000000003</v>
      </c>
    </row>
    <row r="2027" spans="2:5">
      <c r="B2027" s="39">
        <v>42117</v>
      </c>
      <c r="C2027">
        <v>76.589995999999999</v>
      </c>
      <c r="D2027">
        <v>44.700001</v>
      </c>
      <c r="E2027">
        <v>82.449996999999996</v>
      </c>
    </row>
    <row r="2028" spans="2:5">
      <c r="B2028" s="39">
        <v>42118</v>
      </c>
      <c r="C2028">
        <v>77.629997000000003</v>
      </c>
      <c r="D2028">
        <v>45.150002000000001</v>
      </c>
      <c r="E2028">
        <v>81.980002999999996</v>
      </c>
    </row>
    <row r="2029" spans="2:5">
      <c r="B2029" s="39">
        <v>42121</v>
      </c>
      <c r="C2029">
        <v>76.949996999999996</v>
      </c>
      <c r="D2029">
        <v>44.610000999999997</v>
      </c>
      <c r="E2029">
        <v>81.889999000000003</v>
      </c>
    </row>
    <row r="2030" spans="2:5">
      <c r="B2030" s="39">
        <v>42122</v>
      </c>
      <c r="C2030">
        <v>76.680000000000007</v>
      </c>
      <c r="D2030">
        <v>44.93</v>
      </c>
      <c r="E2030">
        <v>82.300003000000004</v>
      </c>
    </row>
    <row r="2031" spans="2:5">
      <c r="B2031" s="39">
        <v>42123</v>
      </c>
      <c r="C2031">
        <v>76.160004000000001</v>
      </c>
      <c r="D2031">
        <v>44.740001999999997</v>
      </c>
      <c r="E2031">
        <v>82.940002000000007</v>
      </c>
    </row>
    <row r="2032" spans="2:5">
      <c r="B2032" s="39">
        <v>42124</v>
      </c>
      <c r="C2032">
        <v>75.309997999999993</v>
      </c>
      <c r="D2032">
        <v>44.220001000000003</v>
      </c>
      <c r="E2032">
        <v>82.68</v>
      </c>
    </row>
    <row r="2033" spans="2:5">
      <c r="B2033" s="39">
        <v>42125</v>
      </c>
      <c r="C2033">
        <v>76.349997999999999</v>
      </c>
      <c r="D2033">
        <v>44.470001000000003</v>
      </c>
      <c r="E2033">
        <v>82.870002999999997</v>
      </c>
    </row>
    <row r="2034" spans="2:5">
      <c r="B2034" s="39">
        <v>42128</v>
      </c>
      <c r="C2034">
        <v>76.510002</v>
      </c>
      <c r="D2034">
        <v>44.799999</v>
      </c>
      <c r="E2034">
        <v>82.660004000000001</v>
      </c>
    </row>
    <row r="2035" spans="2:5">
      <c r="B2035" s="39">
        <v>42129</v>
      </c>
      <c r="C2035">
        <v>75.709998999999996</v>
      </c>
      <c r="D2035">
        <v>43.799999</v>
      </c>
      <c r="E2035">
        <v>81.639999000000003</v>
      </c>
    </row>
    <row r="2036" spans="2:5">
      <c r="B2036" s="39">
        <v>42130</v>
      </c>
      <c r="C2036">
        <v>75.400002000000001</v>
      </c>
      <c r="D2036">
        <v>43.560001</v>
      </c>
      <c r="E2036">
        <v>81.319999999999993</v>
      </c>
    </row>
    <row r="2037" spans="2:5">
      <c r="B2037" s="39">
        <v>42131</v>
      </c>
      <c r="C2037">
        <v>75.790001000000004</v>
      </c>
      <c r="D2037">
        <v>43.720001000000003</v>
      </c>
      <c r="E2037">
        <v>80.440002000000007</v>
      </c>
    </row>
    <row r="2038" spans="2:5">
      <c r="B2038" s="39">
        <v>42132</v>
      </c>
      <c r="C2038">
        <v>76.599997999999999</v>
      </c>
      <c r="D2038">
        <v>44.029998999999997</v>
      </c>
      <c r="E2038">
        <v>81.760002</v>
      </c>
    </row>
    <row r="2039" spans="2:5">
      <c r="B2039" s="39">
        <v>42135</v>
      </c>
      <c r="C2039">
        <v>76.260002</v>
      </c>
      <c r="D2039">
        <v>43.73</v>
      </c>
      <c r="E2039">
        <v>80.220000999999996</v>
      </c>
    </row>
    <row r="2040" spans="2:5">
      <c r="B2040" s="39">
        <v>42136</v>
      </c>
      <c r="C2040">
        <v>76.120002999999997</v>
      </c>
      <c r="D2040">
        <v>43.68</v>
      </c>
      <c r="E2040">
        <v>80.589995999999999</v>
      </c>
    </row>
    <row r="2041" spans="2:5">
      <c r="B2041" s="39">
        <v>42137</v>
      </c>
      <c r="C2041">
        <v>75.639999000000003</v>
      </c>
      <c r="D2041">
        <v>43.25</v>
      </c>
      <c r="E2041">
        <v>80.379997000000003</v>
      </c>
    </row>
    <row r="2042" spans="2:5">
      <c r="B2042" s="39">
        <v>42138</v>
      </c>
      <c r="C2042">
        <v>75.980002999999996</v>
      </c>
      <c r="D2042">
        <v>43.75</v>
      </c>
      <c r="E2042">
        <v>80.349997999999999</v>
      </c>
    </row>
    <row r="2043" spans="2:5">
      <c r="B2043" s="39">
        <v>42139</v>
      </c>
      <c r="C2043">
        <v>76.589995999999999</v>
      </c>
      <c r="D2043">
        <v>44.32</v>
      </c>
      <c r="E2043">
        <v>80.669998000000007</v>
      </c>
    </row>
    <row r="2044" spans="2:5">
      <c r="B2044" s="39">
        <v>42142</v>
      </c>
      <c r="C2044">
        <v>76.879997000000003</v>
      </c>
      <c r="D2044">
        <v>44.490001999999997</v>
      </c>
      <c r="E2044">
        <v>80.739998</v>
      </c>
    </row>
    <row r="2045" spans="2:5">
      <c r="B2045" s="39">
        <v>42143</v>
      </c>
      <c r="C2045">
        <v>76.860000999999997</v>
      </c>
      <c r="D2045">
        <v>44.59</v>
      </c>
      <c r="E2045">
        <v>79.589995999999999</v>
      </c>
    </row>
    <row r="2046" spans="2:5">
      <c r="B2046" s="39">
        <v>42144</v>
      </c>
      <c r="C2046">
        <v>76.769997000000004</v>
      </c>
      <c r="D2046">
        <v>44.66</v>
      </c>
      <c r="E2046">
        <v>79.739998</v>
      </c>
    </row>
    <row r="2047" spans="2:5">
      <c r="B2047" s="39">
        <v>42145</v>
      </c>
      <c r="C2047">
        <v>77.069999999999993</v>
      </c>
      <c r="D2047">
        <v>44.639999000000003</v>
      </c>
      <c r="E2047">
        <v>80.489998</v>
      </c>
    </row>
    <row r="2048" spans="2:5">
      <c r="B2048" s="39">
        <v>42146</v>
      </c>
      <c r="C2048">
        <v>76.940002000000007</v>
      </c>
      <c r="D2048">
        <v>44.57</v>
      </c>
      <c r="E2048">
        <v>80.199996999999996</v>
      </c>
    </row>
    <row r="2049" spans="2:5">
      <c r="B2049" s="39">
        <v>42150</v>
      </c>
      <c r="C2049">
        <v>76.389999000000003</v>
      </c>
      <c r="D2049">
        <v>44.290000999999997</v>
      </c>
      <c r="E2049">
        <v>78.930000000000007</v>
      </c>
    </row>
    <row r="2050" spans="2:5">
      <c r="B2050" s="39">
        <v>42151</v>
      </c>
      <c r="C2050">
        <v>76.959998999999996</v>
      </c>
      <c r="D2050">
        <v>44.470001000000003</v>
      </c>
      <c r="E2050">
        <v>78.790001000000004</v>
      </c>
    </row>
    <row r="2051" spans="2:5">
      <c r="B2051" s="39">
        <v>42152</v>
      </c>
      <c r="C2051">
        <v>76.830001999999993</v>
      </c>
      <c r="D2051">
        <v>44.57</v>
      </c>
      <c r="E2051">
        <v>78.480002999999996</v>
      </c>
    </row>
    <row r="2052" spans="2:5">
      <c r="B2052" s="39">
        <v>42153</v>
      </c>
      <c r="C2052">
        <v>76.300003000000004</v>
      </c>
      <c r="D2052">
        <v>44.5</v>
      </c>
      <c r="E2052">
        <v>78.389999000000003</v>
      </c>
    </row>
    <row r="2053" spans="2:5">
      <c r="B2053" s="39">
        <v>42156</v>
      </c>
      <c r="C2053">
        <v>76.519997000000004</v>
      </c>
      <c r="D2053">
        <v>44.560001</v>
      </c>
      <c r="E2053">
        <v>78.190002000000007</v>
      </c>
    </row>
    <row r="2054" spans="2:5">
      <c r="B2054" s="39">
        <v>42157</v>
      </c>
      <c r="C2054">
        <v>76.690002000000007</v>
      </c>
      <c r="D2054">
        <v>43.970001000000003</v>
      </c>
      <c r="E2054">
        <v>78.730002999999996</v>
      </c>
    </row>
    <row r="2055" spans="2:5">
      <c r="B2055" s="39">
        <v>42158</v>
      </c>
      <c r="C2055">
        <v>77.290001000000004</v>
      </c>
      <c r="D2055">
        <v>43.32</v>
      </c>
      <c r="E2055">
        <v>78.190002000000007</v>
      </c>
    </row>
    <row r="2056" spans="2:5">
      <c r="B2056" s="39">
        <v>42159</v>
      </c>
      <c r="C2056">
        <v>76.739998</v>
      </c>
      <c r="D2056">
        <v>43.259998000000003</v>
      </c>
      <c r="E2056">
        <v>77.129997000000003</v>
      </c>
    </row>
    <row r="2057" spans="2:5">
      <c r="B2057" s="39">
        <v>42160</v>
      </c>
      <c r="C2057">
        <v>76.519997000000004</v>
      </c>
      <c r="D2057">
        <v>42.720001000000003</v>
      </c>
      <c r="E2057">
        <v>77.669998000000007</v>
      </c>
    </row>
    <row r="2058" spans="2:5">
      <c r="B2058" s="39">
        <v>42163</v>
      </c>
      <c r="C2058">
        <v>75.980002999999996</v>
      </c>
      <c r="D2058">
        <v>42.470001000000003</v>
      </c>
      <c r="E2058">
        <v>77.230002999999996</v>
      </c>
    </row>
    <row r="2059" spans="2:5">
      <c r="B2059" s="39">
        <v>42164</v>
      </c>
      <c r="C2059">
        <v>75.900002000000001</v>
      </c>
      <c r="D2059">
        <v>42.369999</v>
      </c>
      <c r="E2059">
        <v>77.220000999999996</v>
      </c>
    </row>
    <row r="2060" spans="2:5">
      <c r="B2060" s="39">
        <v>42165</v>
      </c>
      <c r="C2060">
        <v>76.680000000000007</v>
      </c>
      <c r="D2060">
        <v>42.580002</v>
      </c>
      <c r="E2060">
        <v>78.139999000000003</v>
      </c>
    </row>
    <row r="2061" spans="2:5">
      <c r="B2061" s="39">
        <v>42166</v>
      </c>
      <c r="C2061">
        <v>76.940002000000007</v>
      </c>
      <c r="D2061">
        <v>42.919998</v>
      </c>
      <c r="E2061">
        <v>77.819999999999993</v>
      </c>
    </row>
    <row r="2062" spans="2:5">
      <c r="B2062" s="39">
        <v>42167</v>
      </c>
      <c r="C2062">
        <v>76.589995999999999</v>
      </c>
      <c r="D2062">
        <v>42.540000999999997</v>
      </c>
      <c r="E2062">
        <v>76.970000999999996</v>
      </c>
    </row>
    <row r="2063" spans="2:5">
      <c r="B2063" s="39">
        <v>42170</v>
      </c>
      <c r="C2063">
        <v>76.230002999999996</v>
      </c>
      <c r="D2063">
        <v>42.470001000000003</v>
      </c>
      <c r="E2063">
        <v>76.760002</v>
      </c>
    </row>
    <row r="2064" spans="2:5">
      <c r="B2064" s="39">
        <v>42171</v>
      </c>
      <c r="C2064">
        <v>76.690002000000007</v>
      </c>
      <c r="D2064">
        <v>42.669998</v>
      </c>
      <c r="E2064">
        <v>77.370002999999997</v>
      </c>
    </row>
    <row r="2065" spans="2:5">
      <c r="B2065" s="39">
        <v>42172</v>
      </c>
      <c r="C2065">
        <v>77.010002</v>
      </c>
      <c r="D2065">
        <v>43.029998999999997</v>
      </c>
      <c r="E2065">
        <v>77.180000000000007</v>
      </c>
    </row>
    <row r="2066" spans="2:5">
      <c r="B2066" s="39">
        <v>42173</v>
      </c>
      <c r="C2066">
        <v>77.970000999999996</v>
      </c>
      <c r="D2066">
        <v>43.599997999999999</v>
      </c>
      <c r="E2066">
        <v>77.129997000000003</v>
      </c>
    </row>
    <row r="2067" spans="2:5">
      <c r="B2067" s="39">
        <v>42174</v>
      </c>
      <c r="C2067">
        <v>77.449996999999996</v>
      </c>
      <c r="D2067">
        <v>42.790000999999997</v>
      </c>
      <c r="E2067">
        <v>75.900002000000001</v>
      </c>
    </row>
    <row r="2068" spans="2:5">
      <c r="B2068" s="39">
        <v>42177</v>
      </c>
      <c r="C2068">
        <v>77.879997000000003</v>
      </c>
      <c r="D2068">
        <v>42.73</v>
      </c>
      <c r="E2068">
        <v>76.860000999999997</v>
      </c>
    </row>
    <row r="2069" spans="2:5">
      <c r="B2069" s="39">
        <v>42178</v>
      </c>
      <c r="C2069">
        <v>78.190002000000007</v>
      </c>
      <c r="D2069">
        <v>42.150002000000001</v>
      </c>
      <c r="E2069">
        <v>77.099997999999999</v>
      </c>
    </row>
    <row r="2070" spans="2:5">
      <c r="B2070" s="39">
        <v>42179</v>
      </c>
      <c r="C2070">
        <v>77.639999000000003</v>
      </c>
      <c r="D2070">
        <v>41.82</v>
      </c>
      <c r="E2070">
        <v>76.610000999999997</v>
      </c>
    </row>
    <row r="2071" spans="2:5">
      <c r="B2071" s="39">
        <v>42180</v>
      </c>
      <c r="C2071">
        <v>77.589995999999999</v>
      </c>
      <c r="D2071">
        <v>41.540000999999997</v>
      </c>
      <c r="E2071">
        <v>75.839995999999999</v>
      </c>
    </row>
    <row r="2072" spans="2:5">
      <c r="B2072" s="39">
        <v>42181</v>
      </c>
      <c r="C2072">
        <v>77.900002000000001</v>
      </c>
      <c r="D2072">
        <v>41.790000999999997</v>
      </c>
      <c r="E2072">
        <v>76.019997000000004</v>
      </c>
    </row>
    <row r="2073" spans="2:5">
      <c r="B2073" s="39">
        <v>42184</v>
      </c>
      <c r="C2073">
        <v>76.120002999999997</v>
      </c>
      <c r="D2073">
        <v>41.57</v>
      </c>
      <c r="E2073">
        <v>74.620002999999997</v>
      </c>
    </row>
    <row r="2074" spans="2:5">
      <c r="B2074" s="39">
        <v>42185</v>
      </c>
      <c r="C2074">
        <v>76.480002999999996</v>
      </c>
      <c r="D2074">
        <v>41.459999000000003</v>
      </c>
      <c r="E2074">
        <v>75.160004000000001</v>
      </c>
    </row>
    <row r="2075" spans="2:5">
      <c r="B2075" s="39">
        <v>42186</v>
      </c>
      <c r="C2075">
        <v>77.349997999999999</v>
      </c>
      <c r="D2075">
        <v>41.709999000000003</v>
      </c>
      <c r="E2075">
        <v>74.199996999999996</v>
      </c>
    </row>
    <row r="2076" spans="2:5">
      <c r="B2076" s="39">
        <v>42187</v>
      </c>
      <c r="C2076">
        <v>77.199996999999996</v>
      </c>
      <c r="D2076">
        <v>42.23</v>
      </c>
      <c r="E2076">
        <v>74.470000999999996</v>
      </c>
    </row>
    <row r="2077" spans="2:5">
      <c r="B2077" s="39">
        <v>42191</v>
      </c>
      <c r="C2077">
        <v>77.050003000000004</v>
      </c>
      <c r="D2077">
        <v>42.400002000000001</v>
      </c>
      <c r="E2077">
        <v>73.540001000000004</v>
      </c>
    </row>
    <row r="2078" spans="2:5">
      <c r="B2078" s="39">
        <v>42192</v>
      </c>
      <c r="C2078">
        <v>77.720000999999996</v>
      </c>
      <c r="D2078">
        <v>43.450001</v>
      </c>
      <c r="E2078">
        <v>74.220000999999996</v>
      </c>
    </row>
    <row r="2079" spans="2:5">
      <c r="B2079" s="39">
        <v>42193</v>
      </c>
      <c r="C2079">
        <v>76.239998</v>
      </c>
      <c r="D2079">
        <v>43.220001000000003</v>
      </c>
      <c r="E2079">
        <v>72.720000999999996</v>
      </c>
    </row>
    <row r="2080" spans="2:5">
      <c r="B2080" s="39">
        <v>42194</v>
      </c>
      <c r="C2080">
        <v>76.529999000000004</v>
      </c>
      <c r="D2080">
        <v>42.740001999999997</v>
      </c>
      <c r="E2080">
        <v>73.110000999999997</v>
      </c>
    </row>
    <row r="2081" spans="2:5">
      <c r="B2081" s="39">
        <v>42195</v>
      </c>
      <c r="C2081">
        <v>77.669998000000007</v>
      </c>
      <c r="D2081">
        <v>42.970001000000003</v>
      </c>
      <c r="E2081">
        <v>73.459998999999996</v>
      </c>
    </row>
    <row r="2082" spans="2:5">
      <c r="B2082" s="39">
        <v>42198</v>
      </c>
      <c r="C2082">
        <v>78.790001000000004</v>
      </c>
      <c r="D2082">
        <v>42.990001999999997</v>
      </c>
      <c r="E2082">
        <v>73.980002999999996</v>
      </c>
    </row>
    <row r="2083" spans="2:5">
      <c r="B2083" s="39">
        <v>42199</v>
      </c>
      <c r="C2083">
        <v>78.889999000000003</v>
      </c>
      <c r="D2083">
        <v>42.93</v>
      </c>
      <c r="E2083">
        <v>74.540001000000004</v>
      </c>
    </row>
    <row r="2084" spans="2:5">
      <c r="B2084" s="39">
        <v>42200</v>
      </c>
      <c r="C2084">
        <v>78.809997999999993</v>
      </c>
      <c r="D2084">
        <v>43.139999000000003</v>
      </c>
      <c r="E2084">
        <v>73.230002999999996</v>
      </c>
    </row>
    <row r="2085" spans="2:5">
      <c r="B2085" s="39">
        <v>42201</v>
      </c>
      <c r="C2085">
        <v>79.290001000000004</v>
      </c>
      <c r="D2085">
        <v>43.779998999999997</v>
      </c>
      <c r="E2085">
        <v>73.330001999999993</v>
      </c>
    </row>
    <row r="2086" spans="2:5">
      <c r="B2086" s="39">
        <v>42202</v>
      </c>
      <c r="C2086">
        <v>79.150002000000001</v>
      </c>
      <c r="D2086">
        <v>43.349997999999999</v>
      </c>
      <c r="E2086">
        <v>72.440002000000007</v>
      </c>
    </row>
    <row r="2087" spans="2:5">
      <c r="B2087" s="39">
        <v>42205</v>
      </c>
      <c r="C2087">
        <v>79.190002000000007</v>
      </c>
      <c r="D2087">
        <v>43.130001</v>
      </c>
      <c r="E2087">
        <v>71.480002999999996</v>
      </c>
    </row>
    <row r="2088" spans="2:5">
      <c r="B2088" s="39">
        <v>42206</v>
      </c>
      <c r="C2088">
        <v>78.949996999999996</v>
      </c>
      <c r="D2088">
        <v>42.740001999999997</v>
      </c>
      <c r="E2088">
        <v>71.510002</v>
      </c>
    </row>
    <row r="2089" spans="2:5">
      <c r="B2089" s="39">
        <v>42207</v>
      </c>
      <c r="C2089">
        <v>79.319999999999993</v>
      </c>
      <c r="D2089">
        <v>42.93</v>
      </c>
      <c r="E2089">
        <v>70.930000000000007</v>
      </c>
    </row>
    <row r="2090" spans="2:5">
      <c r="B2090" s="39">
        <v>42208</v>
      </c>
      <c r="C2090">
        <v>78.849997999999999</v>
      </c>
      <c r="D2090">
        <v>42.290000999999997</v>
      </c>
      <c r="E2090">
        <v>70.870002999999997</v>
      </c>
    </row>
    <row r="2091" spans="2:5">
      <c r="B2091" s="39">
        <v>42209</v>
      </c>
      <c r="C2091">
        <v>78.849997999999999</v>
      </c>
      <c r="D2091">
        <v>42.330002</v>
      </c>
      <c r="E2091">
        <v>69.529999000000004</v>
      </c>
    </row>
    <row r="2092" spans="2:5">
      <c r="B2092" s="39">
        <v>42212</v>
      </c>
      <c r="C2092">
        <v>78.260002</v>
      </c>
      <c r="D2092">
        <v>42.869999</v>
      </c>
      <c r="E2092">
        <v>68.510002</v>
      </c>
    </row>
    <row r="2093" spans="2:5">
      <c r="B2093" s="39">
        <v>42213</v>
      </c>
      <c r="C2093">
        <v>78.870002999999997</v>
      </c>
      <c r="D2093">
        <v>43.07</v>
      </c>
      <c r="E2093">
        <v>70.470000999999996</v>
      </c>
    </row>
    <row r="2094" spans="2:5">
      <c r="B2094" s="39">
        <v>42214</v>
      </c>
      <c r="C2094">
        <v>79.680000000000007</v>
      </c>
      <c r="D2094">
        <v>43.23</v>
      </c>
      <c r="E2094">
        <v>71.430000000000007</v>
      </c>
    </row>
    <row r="2095" spans="2:5">
      <c r="B2095" s="39">
        <v>42215</v>
      </c>
      <c r="C2095">
        <v>79.970000999999996</v>
      </c>
      <c r="D2095">
        <v>43.549999</v>
      </c>
      <c r="E2095">
        <v>70.930000000000007</v>
      </c>
    </row>
    <row r="2096" spans="2:5">
      <c r="B2096" s="39">
        <v>42216</v>
      </c>
      <c r="C2096">
        <v>80.220000999999996</v>
      </c>
      <c r="D2096">
        <v>43.990001999999997</v>
      </c>
      <c r="E2096">
        <v>69.379997000000003</v>
      </c>
    </row>
    <row r="2097" spans="2:5">
      <c r="B2097" s="39">
        <v>42219</v>
      </c>
      <c r="C2097">
        <v>79.949996999999996</v>
      </c>
      <c r="D2097">
        <v>44.220001000000003</v>
      </c>
      <c r="E2097">
        <v>67.919998000000007</v>
      </c>
    </row>
    <row r="2098" spans="2:5">
      <c r="B2098" s="39">
        <v>42220</v>
      </c>
      <c r="C2098">
        <v>80.290001000000004</v>
      </c>
      <c r="D2098">
        <v>43.509998000000003</v>
      </c>
      <c r="E2098">
        <v>67.690002000000007</v>
      </c>
    </row>
    <row r="2099" spans="2:5">
      <c r="B2099" s="39">
        <v>42221</v>
      </c>
      <c r="C2099">
        <v>79.419998000000007</v>
      </c>
      <c r="D2099">
        <v>43.619999</v>
      </c>
      <c r="E2099">
        <v>67.180000000000007</v>
      </c>
    </row>
    <row r="2100" spans="2:5">
      <c r="B2100" s="39">
        <v>42222</v>
      </c>
      <c r="C2100">
        <v>78.339995999999999</v>
      </c>
      <c r="D2100">
        <v>43.849997999999999</v>
      </c>
      <c r="E2100">
        <v>68.279999000000004</v>
      </c>
    </row>
    <row r="2101" spans="2:5">
      <c r="B2101" s="39">
        <v>42223</v>
      </c>
      <c r="C2101">
        <v>78.279999000000004</v>
      </c>
      <c r="D2101">
        <v>44.389999000000003</v>
      </c>
      <c r="E2101">
        <v>66.989998</v>
      </c>
    </row>
    <row r="2102" spans="2:5">
      <c r="B2102" s="39">
        <v>42226</v>
      </c>
      <c r="C2102">
        <v>78.940002000000007</v>
      </c>
      <c r="D2102">
        <v>44.209999000000003</v>
      </c>
      <c r="E2102">
        <v>69.180000000000007</v>
      </c>
    </row>
    <row r="2103" spans="2:5">
      <c r="B2103" s="39">
        <v>42227</v>
      </c>
      <c r="C2103">
        <v>78.199996999999996</v>
      </c>
      <c r="D2103">
        <v>44.43</v>
      </c>
      <c r="E2103">
        <v>69.300003000000004</v>
      </c>
    </row>
    <row r="2104" spans="2:5">
      <c r="B2104" s="39">
        <v>42228</v>
      </c>
      <c r="C2104">
        <v>77.860000999999997</v>
      </c>
      <c r="D2104">
        <v>45.220001000000003</v>
      </c>
      <c r="E2104">
        <v>70.559997999999993</v>
      </c>
    </row>
    <row r="2105" spans="2:5">
      <c r="B2105" s="39">
        <v>42229</v>
      </c>
      <c r="C2105">
        <v>78.309997999999993</v>
      </c>
      <c r="D2105">
        <v>45.23</v>
      </c>
      <c r="E2105">
        <v>69.489998</v>
      </c>
    </row>
    <row r="2106" spans="2:5">
      <c r="B2106" s="39">
        <v>42230</v>
      </c>
      <c r="C2106">
        <v>78.360000999999997</v>
      </c>
      <c r="D2106">
        <v>45.57</v>
      </c>
      <c r="E2106">
        <v>69.339995999999999</v>
      </c>
    </row>
    <row r="2107" spans="2:5">
      <c r="B2107" s="39">
        <v>42233</v>
      </c>
      <c r="C2107">
        <v>79.110000999999997</v>
      </c>
      <c r="D2107">
        <v>45.790000999999997</v>
      </c>
      <c r="E2107">
        <v>69.480002999999996</v>
      </c>
    </row>
    <row r="2108" spans="2:5">
      <c r="B2108" s="39">
        <v>42234</v>
      </c>
      <c r="C2108">
        <v>79.180000000000007</v>
      </c>
      <c r="D2108">
        <v>45.68</v>
      </c>
      <c r="E2108">
        <v>69.230002999999996</v>
      </c>
    </row>
    <row r="2109" spans="2:5">
      <c r="B2109" s="39">
        <v>42235</v>
      </c>
      <c r="C2109">
        <v>79.040001000000004</v>
      </c>
      <c r="D2109">
        <v>45.869999</v>
      </c>
      <c r="E2109">
        <v>67.319999999999993</v>
      </c>
    </row>
    <row r="2110" spans="2:5">
      <c r="B2110" s="39">
        <v>42236</v>
      </c>
      <c r="C2110">
        <v>76.819999999999993</v>
      </c>
      <c r="D2110">
        <v>45.599997999999999</v>
      </c>
      <c r="E2110">
        <v>65.800003000000004</v>
      </c>
    </row>
    <row r="2111" spans="2:5">
      <c r="B2111" s="39">
        <v>42237</v>
      </c>
      <c r="C2111">
        <v>74.360000999999997</v>
      </c>
      <c r="D2111">
        <v>45.049999</v>
      </c>
      <c r="E2111">
        <v>63.459999000000003</v>
      </c>
    </row>
    <row r="2112" spans="2:5">
      <c r="B2112" s="39">
        <v>42240</v>
      </c>
      <c r="C2112">
        <v>71.389999000000003</v>
      </c>
      <c r="D2112">
        <v>43.360000999999997</v>
      </c>
      <c r="E2112">
        <v>60.130001</v>
      </c>
    </row>
    <row r="2113" spans="2:5">
      <c r="B2113" s="39">
        <v>42241</v>
      </c>
      <c r="C2113">
        <v>71.080001999999993</v>
      </c>
      <c r="D2113">
        <v>42.029998999999997</v>
      </c>
      <c r="E2113">
        <v>59.220001000000003</v>
      </c>
    </row>
    <row r="2114" spans="2:5">
      <c r="B2114" s="39">
        <v>42242</v>
      </c>
      <c r="C2114">
        <v>73.830001999999993</v>
      </c>
      <c r="D2114">
        <v>42.779998999999997</v>
      </c>
      <c r="E2114">
        <v>61.299999</v>
      </c>
    </row>
    <row r="2115" spans="2:5">
      <c r="B2115" s="39">
        <v>42243</v>
      </c>
      <c r="C2115">
        <v>75.529999000000004</v>
      </c>
      <c r="D2115">
        <v>43.279998999999997</v>
      </c>
      <c r="E2115">
        <v>64.300003000000004</v>
      </c>
    </row>
    <row r="2116" spans="2:5">
      <c r="B2116" s="39">
        <v>42244</v>
      </c>
      <c r="C2116">
        <v>75.559997999999993</v>
      </c>
      <c r="D2116">
        <v>43.150002000000001</v>
      </c>
      <c r="E2116">
        <v>65.739998</v>
      </c>
    </row>
    <row r="2117" spans="2:5">
      <c r="B2117" s="39">
        <v>42247</v>
      </c>
      <c r="C2117">
        <v>74.980002999999996</v>
      </c>
      <c r="D2117">
        <v>42.459999000000003</v>
      </c>
      <c r="E2117">
        <v>66.480002999999996</v>
      </c>
    </row>
    <row r="2118" spans="2:5">
      <c r="B2118" s="39">
        <v>42248</v>
      </c>
      <c r="C2118">
        <v>73.080001999999993</v>
      </c>
      <c r="D2118">
        <v>41.310001</v>
      </c>
      <c r="E2118">
        <v>64.089995999999999</v>
      </c>
    </row>
    <row r="2119" spans="2:5">
      <c r="B2119" s="39">
        <v>42249</v>
      </c>
      <c r="C2119">
        <v>74.620002999999997</v>
      </c>
      <c r="D2119">
        <v>41.34</v>
      </c>
      <c r="E2119">
        <v>64.680000000000007</v>
      </c>
    </row>
    <row r="2120" spans="2:5">
      <c r="B2120" s="39">
        <v>42250</v>
      </c>
      <c r="C2120">
        <v>74.650002000000001</v>
      </c>
      <c r="D2120">
        <v>41.529998999999997</v>
      </c>
      <c r="E2120">
        <v>64.879997000000003</v>
      </c>
    </row>
    <row r="2121" spans="2:5">
      <c r="B2121" s="39">
        <v>42251</v>
      </c>
      <c r="C2121">
        <v>73.849997999999999</v>
      </c>
      <c r="D2121">
        <v>40.959999000000003</v>
      </c>
      <c r="E2121">
        <v>63.790000999999997</v>
      </c>
    </row>
    <row r="2122" spans="2:5">
      <c r="B2122" s="39">
        <v>42255</v>
      </c>
      <c r="C2122">
        <v>75.540001000000004</v>
      </c>
      <c r="D2122">
        <v>41.830002</v>
      </c>
      <c r="E2122">
        <v>64.769997000000004</v>
      </c>
    </row>
    <row r="2123" spans="2:5">
      <c r="B2123" s="39">
        <v>42256</v>
      </c>
      <c r="C2123">
        <v>74.75</v>
      </c>
      <c r="D2123">
        <v>41.310001</v>
      </c>
      <c r="E2123">
        <v>63.599997999999999</v>
      </c>
    </row>
    <row r="2124" spans="2:5">
      <c r="B2124" s="39">
        <v>42257</v>
      </c>
      <c r="C2124">
        <v>74.959998999999996</v>
      </c>
      <c r="D2124">
        <v>41.240001999999997</v>
      </c>
      <c r="E2124">
        <v>63.939999</v>
      </c>
    </row>
    <row r="2125" spans="2:5">
      <c r="B2125" s="39">
        <v>42258</v>
      </c>
      <c r="C2125">
        <v>75.519997000000004</v>
      </c>
      <c r="D2125">
        <v>41.549999</v>
      </c>
      <c r="E2125">
        <v>63.369999</v>
      </c>
    </row>
    <row r="2126" spans="2:5">
      <c r="B2126" s="39">
        <v>42261</v>
      </c>
      <c r="C2126">
        <v>75.120002999999997</v>
      </c>
      <c r="D2126">
        <v>41.650002000000001</v>
      </c>
      <c r="E2126">
        <v>62.82</v>
      </c>
    </row>
    <row r="2127" spans="2:5">
      <c r="B2127" s="39">
        <v>42262</v>
      </c>
      <c r="C2127">
        <v>75.910004000000001</v>
      </c>
      <c r="D2127">
        <v>41.869999</v>
      </c>
      <c r="E2127">
        <v>63.52</v>
      </c>
    </row>
    <row r="2128" spans="2:5">
      <c r="B2128" s="39">
        <v>42263</v>
      </c>
      <c r="C2128">
        <v>76.769997000000004</v>
      </c>
      <c r="D2128">
        <v>42.290000999999997</v>
      </c>
      <c r="E2128">
        <v>65.319999999999993</v>
      </c>
    </row>
    <row r="2129" spans="2:5">
      <c r="B2129" s="39">
        <v>42264</v>
      </c>
      <c r="C2129">
        <v>76.980002999999996</v>
      </c>
      <c r="D2129">
        <v>42.869999</v>
      </c>
      <c r="E2129">
        <v>65.279999000000004</v>
      </c>
    </row>
    <row r="2130" spans="2:5">
      <c r="B2130" s="39">
        <v>42265</v>
      </c>
      <c r="C2130">
        <v>75.459998999999996</v>
      </c>
      <c r="D2130">
        <v>42.23</v>
      </c>
      <c r="E2130">
        <v>63.060001</v>
      </c>
    </row>
    <row r="2131" spans="2:5">
      <c r="B2131" s="39">
        <v>42268</v>
      </c>
      <c r="C2131">
        <v>76.120002999999997</v>
      </c>
      <c r="D2131">
        <v>42.400002000000001</v>
      </c>
      <c r="E2131">
        <v>63.459999000000003</v>
      </c>
    </row>
    <row r="2132" spans="2:5">
      <c r="B2132" s="39">
        <v>42269</v>
      </c>
      <c r="C2132">
        <v>75.110000999999997</v>
      </c>
      <c r="D2132">
        <v>41.869999</v>
      </c>
      <c r="E2132">
        <v>62.790000999999997</v>
      </c>
    </row>
    <row r="2133" spans="2:5">
      <c r="B2133" s="39">
        <v>42270</v>
      </c>
      <c r="C2133">
        <v>74.930000000000007</v>
      </c>
      <c r="D2133">
        <v>41.98</v>
      </c>
      <c r="E2133">
        <v>61.98</v>
      </c>
    </row>
    <row r="2134" spans="2:5">
      <c r="B2134" s="39">
        <v>42271</v>
      </c>
      <c r="C2134">
        <v>74.720000999999996</v>
      </c>
      <c r="D2134">
        <v>42.32</v>
      </c>
      <c r="E2134">
        <v>62.25</v>
      </c>
    </row>
    <row r="2135" spans="2:5">
      <c r="B2135" s="39">
        <v>42272</v>
      </c>
      <c r="C2135">
        <v>74.699996999999996</v>
      </c>
      <c r="D2135">
        <v>42.73</v>
      </c>
      <c r="E2135">
        <v>62.369999</v>
      </c>
    </row>
    <row r="2136" spans="2:5">
      <c r="B2136" s="39">
        <v>42275</v>
      </c>
      <c r="C2136">
        <v>72.550003000000004</v>
      </c>
      <c r="D2136">
        <v>42.52</v>
      </c>
      <c r="E2136">
        <v>59.880001</v>
      </c>
    </row>
    <row r="2137" spans="2:5">
      <c r="B2137" s="39">
        <v>42276</v>
      </c>
      <c r="C2137">
        <v>72.309997999999993</v>
      </c>
      <c r="D2137">
        <v>42.529998999999997</v>
      </c>
      <c r="E2137">
        <v>59.790000999999997</v>
      </c>
    </row>
    <row r="2138" spans="2:5">
      <c r="B2138" s="39">
        <v>42277</v>
      </c>
      <c r="C2138">
        <v>74.239998</v>
      </c>
      <c r="D2138">
        <v>43.290000999999997</v>
      </c>
      <c r="E2138">
        <v>61.209999000000003</v>
      </c>
    </row>
    <row r="2139" spans="2:5">
      <c r="B2139" s="39">
        <v>42278</v>
      </c>
      <c r="C2139">
        <v>74.809997999999993</v>
      </c>
      <c r="D2139">
        <v>42.779998999999997</v>
      </c>
      <c r="E2139">
        <v>61.32</v>
      </c>
    </row>
    <row r="2140" spans="2:5">
      <c r="B2140" s="39">
        <v>42279</v>
      </c>
      <c r="C2140">
        <v>75.879997000000003</v>
      </c>
      <c r="D2140">
        <v>43.349997999999999</v>
      </c>
      <c r="E2140">
        <v>63.849997999999999</v>
      </c>
    </row>
    <row r="2141" spans="2:5">
      <c r="B2141" s="39">
        <v>42282</v>
      </c>
      <c r="C2141">
        <v>77</v>
      </c>
      <c r="D2141">
        <v>43.91</v>
      </c>
      <c r="E2141">
        <v>65.779999000000004</v>
      </c>
    </row>
    <row r="2142" spans="2:5">
      <c r="B2142" s="39">
        <v>42283</v>
      </c>
      <c r="C2142">
        <v>76.430000000000007</v>
      </c>
      <c r="D2142">
        <v>43.610000999999997</v>
      </c>
      <c r="E2142">
        <v>67.239998</v>
      </c>
    </row>
    <row r="2143" spans="2:5">
      <c r="B2143" s="39">
        <v>42284</v>
      </c>
      <c r="C2143">
        <v>76.690002000000007</v>
      </c>
      <c r="D2143">
        <v>43.459999000000003</v>
      </c>
      <c r="E2143">
        <v>68.089995999999999</v>
      </c>
    </row>
    <row r="2144" spans="2:5">
      <c r="B2144" s="39">
        <v>42285</v>
      </c>
      <c r="C2144">
        <v>77.629997000000003</v>
      </c>
      <c r="D2144">
        <v>44</v>
      </c>
      <c r="E2144">
        <v>69.389999000000003</v>
      </c>
    </row>
    <row r="2145" spans="2:5">
      <c r="B2145" s="39">
        <v>42286</v>
      </c>
      <c r="C2145">
        <v>77.720000999999996</v>
      </c>
      <c r="D2145">
        <v>43.790000999999997</v>
      </c>
      <c r="E2145">
        <v>68.940002000000007</v>
      </c>
    </row>
    <row r="2146" spans="2:5">
      <c r="B2146" s="39">
        <v>42289</v>
      </c>
      <c r="C2146">
        <v>78.089995999999999</v>
      </c>
      <c r="D2146">
        <v>44.18</v>
      </c>
      <c r="E2146">
        <v>68.050003000000004</v>
      </c>
    </row>
    <row r="2147" spans="2:5">
      <c r="B2147" s="39">
        <v>42290</v>
      </c>
      <c r="C2147">
        <v>77.669998000000007</v>
      </c>
      <c r="D2147">
        <v>44.080002</v>
      </c>
      <c r="E2147">
        <v>67.339995999999999</v>
      </c>
    </row>
    <row r="2148" spans="2:5">
      <c r="B2148" s="39">
        <v>42291</v>
      </c>
      <c r="C2148">
        <v>76.879997000000003</v>
      </c>
      <c r="D2148">
        <v>44.07</v>
      </c>
      <c r="E2148">
        <v>67.919998000000007</v>
      </c>
    </row>
    <row r="2149" spans="2:5">
      <c r="B2149" s="39">
        <v>42292</v>
      </c>
      <c r="C2149">
        <v>77.879997000000003</v>
      </c>
      <c r="D2149">
        <v>44.720001000000003</v>
      </c>
      <c r="E2149">
        <v>69.139999000000003</v>
      </c>
    </row>
    <row r="2150" spans="2:5">
      <c r="B2150" s="39">
        <v>42293</v>
      </c>
      <c r="C2150">
        <v>78.290001000000004</v>
      </c>
      <c r="D2150">
        <v>44.779998999999997</v>
      </c>
      <c r="E2150">
        <v>69.230002999999996</v>
      </c>
    </row>
    <row r="2151" spans="2:5">
      <c r="B2151" s="39">
        <v>42296</v>
      </c>
      <c r="C2151">
        <v>78.660004000000001</v>
      </c>
      <c r="D2151">
        <v>44.810001</v>
      </c>
      <c r="E2151">
        <v>67.860000999999997</v>
      </c>
    </row>
    <row r="2152" spans="2:5">
      <c r="B2152" s="39">
        <v>42297</v>
      </c>
      <c r="C2152">
        <v>78.559997999999993</v>
      </c>
      <c r="D2152">
        <v>44.959999000000003</v>
      </c>
      <c r="E2152">
        <v>68.050003000000004</v>
      </c>
    </row>
    <row r="2153" spans="2:5">
      <c r="B2153" s="39">
        <v>42298</v>
      </c>
      <c r="C2153">
        <v>78.209998999999996</v>
      </c>
      <c r="D2153">
        <v>44.869999</v>
      </c>
      <c r="E2153">
        <v>67.209998999999996</v>
      </c>
    </row>
    <row r="2154" spans="2:5">
      <c r="B2154" s="39">
        <v>42299</v>
      </c>
      <c r="C2154">
        <v>79.239998</v>
      </c>
      <c r="D2154">
        <v>45.389999000000003</v>
      </c>
      <c r="E2154">
        <v>68.419998000000007</v>
      </c>
    </row>
    <row r="2155" spans="2:5">
      <c r="B2155" s="39">
        <v>42300</v>
      </c>
      <c r="C2155">
        <v>79.629997000000003</v>
      </c>
      <c r="D2155">
        <v>44.59</v>
      </c>
      <c r="E2155">
        <v>68.260002</v>
      </c>
    </row>
    <row r="2156" spans="2:5">
      <c r="B2156" s="39">
        <v>42303</v>
      </c>
      <c r="C2156">
        <v>80.190002000000007</v>
      </c>
      <c r="D2156">
        <v>44.43</v>
      </c>
      <c r="E2156">
        <v>66.589995999999999</v>
      </c>
    </row>
    <row r="2157" spans="2:5">
      <c r="B2157" s="39">
        <v>42304</v>
      </c>
      <c r="C2157">
        <v>79.809997999999993</v>
      </c>
      <c r="D2157">
        <v>44.27</v>
      </c>
      <c r="E2157">
        <v>65.790001000000004</v>
      </c>
    </row>
    <row r="2158" spans="2:5">
      <c r="B2158" s="39">
        <v>42305</v>
      </c>
      <c r="C2158">
        <v>80.569999999999993</v>
      </c>
      <c r="D2158">
        <v>43.799999</v>
      </c>
      <c r="E2158">
        <v>67.25</v>
      </c>
    </row>
    <row r="2159" spans="2:5">
      <c r="B2159" s="39">
        <v>42306</v>
      </c>
      <c r="C2159">
        <v>80.800003000000004</v>
      </c>
      <c r="D2159">
        <v>43.549999</v>
      </c>
      <c r="E2159">
        <v>67.589995999999999</v>
      </c>
    </row>
    <row r="2160" spans="2:5">
      <c r="B2160" s="39">
        <v>42307</v>
      </c>
      <c r="C2160">
        <v>80.970000999999996</v>
      </c>
      <c r="D2160">
        <v>43.75</v>
      </c>
      <c r="E2160">
        <v>68.029999000000004</v>
      </c>
    </row>
    <row r="2161" spans="2:5">
      <c r="B2161" s="39">
        <v>42310</v>
      </c>
      <c r="C2161">
        <v>81.339995999999999</v>
      </c>
      <c r="D2161">
        <v>43.799999</v>
      </c>
      <c r="E2161">
        <v>69.620002999999997</v>
      </c>
    </row>
    <row r="2162" spans="2:5">
      <c r="B2162" s="39">
        <v>42311</v>
      </c>
      <c r="C2162">
        <v>81.650002000000001</v>
      </c>
      <c r="D2162">
        <v>43.93</v>
      </c>
      <c r="E2162">
        <v>71.400002000000001</v>
      </c>
    </row>
    <row r="2163" spans="2:5">
      <c r="B2163" s="39">
        <v>42312</v>
      </c>
      <c r="C2163">
        <v>81.120002999999997</v>
      </c>
      <c r="D2163">
        <v>44.16</v>
      </c>
      <c r="E2163">
        <v>70.760002</v>
      </c>
    </row>
    <row r="2164" spans="2:5">
      <c r="B2164" s="39">
        <v>42313</v>
      </c>
      <c r="C2164">
        <v>81.410004000000001</v>
      </c>
      <c r="D2164">
        <v>43.779998999999997</v>
      </c>
      <c r="E2164">
        <v>70.160004000000001</v>
      </c>
    </row>
    <row r="2165" spans="2:5">
      <c r="B2165" s="39">
        <v>42314</v>
      </c>
      <c r="C2165">
        <v>81.419998000000007</v>
      </c>
      <c r="D2165">
        <v>42.25</v>
      </c>
      <c r="E2165">
        <v>69.800003000000004</v>
      </c>
    </row>
    <row r="2166" spans="2:5">
      <c r="B2166" s="39">
        <v>42317</v>
      </c>
      <c r="C2166">
        <v>80.300003000000004</v>
      </c>
      <c r="D2166">
        <v>42.360000999999997</v>
      </c>
      <c r="E2166">
        <v>69.110000999999997</v>
      </c>
    </row>
    <row r="2167" spans="2:5">
      <c r="B2167" s="39">
        <v>42318</v>
      </c>
      <c r="C2167">
        <v>81.059997999999993</v>
      </c>
      <c r="D2167">
        <v>42.740001999999997</v>
      </c>
      <c r="E2167">
        <v>69.260002</v>
      </c>
    </row>
    <row r="2168" spans="2:5">
      <c r="B2168" s="39">
        <v>42319</v>
      </c>
      <c r="C2168">
        <v>80.580001999999993</v>
      </c>
      <c r="D2168">
        <v>43.110000999999997</v>
      </c>
      <c r="E2168">
        <v>67.790001000000004</v>
      </c>
    </row>
    <row r="2169" spans="2:5">
      <c r="B2169" s="39">
        <v>42320</v>
      </c>
      <c r="C2169">
        <v>79.830001999999993</v>
      </c>
      <c r="D2169">
        <v>42.700001</v>
      </c>
      <c r="E2169">
        <v>66.25</v>
      </c>
    </row>
    <row r="2170" spans="2:5">
      <c r="B2170" s="39">
        <v>42321</v>
      </c>
      <c r="C2170">
        <v>77.730002999999996</v>
      </c>
      <c r="D2170">
        <v>42.540000999999997</v>
      </c>
      <c r="E2170">
        <v>65.980002999999996</v>
      </c>
    </row>
    <row r="2171" spans="2:5">
      <c r="B2171" s="39">
        <v>42324</v>
      </c>
      <c r="C2171">
        <v>78.669998000000007</v>
      </c>
      <c r="D2171">
        <v>43.259998000000003</v>
      </c>
      <c r="E2171">
        <v>68.180000000000007</v>
      </c>
    </row>
    <row r="2172" spans="2:5">
      <c r="B2172" s="39">
        <v>42325</v>
      </c>
      <c r="C2172">
        <v>78.819999999999993</v>
      </c>
      <c r="D2172">
        <v>42.48</v>
      </c>
      <c r="E2172">
        <v>67.430000000000007</v>
      </c>
    </row>
    <row r="2173" spans="2:5">
      <c r="B2173" s="39">
        <v>42326</v>
      </c>
      <c r="C2173">
        <v>80.169998000000007</v>
      </c>
      <c r="D2173">
        <v>42.75</v>
      </c>
      <c r="E2173">
        <v>68.540001000000004</v>
      </c>
    </row>
    <row r="2174" spans="2:5">
      <c r="B2174" s="39">
        <v>42327</v>
      </c>
      <c r="C2174">
        <v>80.269997000000004</v>
      </c>
      <c r="D2174">
        <v>43.209999000000003</v>
      </c>
      <c r="E2174">
        <v>67.620002999999997</v>
      </c>
    </row>
    <row r="2175" spans="2:5">
      <c r="B2175" s="39">
        <v>42328</v>
      </c>
      <c r="C2175">
        <v>81.230002999999996</v>
      </c>
      <c r="D2175">
        <v>43.389999000000003</v>
      </c>
      <c r="E2175">
        <v>66.900002000000001</v>
      </c>
    </row>
    <row r="2176" spans="2:5">
      <c r="B2176" s="39">
        <v>42331</v>
      </c>
      <c r="C2176">
        <v>81.529999000000004</v>
      </c>
      <c r="D2176">
        <v>42.990001999999997</v>
      </c>
      <c r="E2176">
        <v>67.379997000000003</v>
      </c>
    </row>
    <row r="2177" spans="2:5">
      <c r="B2177" s="39">
        <v>42332</v>
      </c>
      <c r="C2177">
        <v>81.360000999999997</v>
      </c>
      <c r="D2177">
        <v>42.93</v>
      </c>
      <c r="E2177">
        <v>68.819999999999993</v>
      </c>
    </row>
    <row r="2178" spans="2:5">
      <c r="B2178" s="39">
        <v>42333</v>
      </c>
      <c r="C2178">
        <v>81.769997000000004</v>
      </c>
      <c r="D2178">
        <v>42.669998</v>
      </c>
      <c r="E2178">
        <v>68.260002</v>
      </c>
    </row>
    <row r="2179" spans="2:5">
      <c r="B2179" s="39">
        <v>42335</v>
      </c>
      <c r="C2179">
        <v>81.470000999999996</v>
      </c>
      <c r="D2179">
        <v>42.75</v>
      </c>
      <c r="E2179">
        <v>67.769997000000004</v>
      </c>
    </row>
    <row r="2180" spans="2:5">
      <c r="B2180" s="39">
        <v>42338</v>
      </c>
      <c r="C2180">
        <v>80.779999000000004</v>
      </c>
      <c r="D2180">
        <v>42.82</v>
      </c>
      <c r="E2180">
        <v>68.019997000000004</v>
      </c>
    </row>
    <row r="2181" spans="2:5">
      <c r="B2181" s="39">
        <v>42339</v>
      </c>
      <c r="C2181">
        <v>81.610000999999997</v>
      </c>
      <c r="D2181">
        <v>43.16</v>
      </c>
      <c r="E2181">
        <v>68.559997999999993</v>
      </c>
    </row>
    <row r="2182" spans="2:5">
      <c r="B2182" s="39">
        <v>42340</v>
      </c>
      <c r="C2182">
        <v>80.900002000000001</v>
      </c>
      <c r="D2182">
        <v>42.200001</v>
      </c>
      <c r="E2182">
        <v>66.440002000000007</v>
      </c>
    </row>
    <row r="2183" spans="2:5">
      <c r="B2183" s="39">
        <v>42341</v>
      </c>
      <c r="C2183">
        <v>79.680000000000007</v>
      </c>
      <c r="D2183">
        <v>41.880001</v>
      </c>
      <c r="E2183">
        <v>65.110000999999997</v>
      </c>
    </row>
    <row r="2184" spans="2:5">
      <c r="B2184" s="39">
        <v>42342</v>
      </c>
      <c r="C2184">
        <v>81.220000999999996</v>
      </c>
      <c r="D2184">
        <v>42.470001000000003</v>
      </c>
      <c r="E2184">
        <v>64.699996999999996</v>
      </c>
    </row>
    <row r="2185" spans="2:5">
      <c r="B2185" s="39">
        <v>42345</v>
      </c>
      <c r="C2185">
        <v>80.879997000000003</v>
      </c>
      <c r="D2185">
        <v>42.66</v>
      </c>
      <c r="E2185">
        <v>62.240001999999997</v>
      </c>
    </row>
    <row r="2186" spans="2:5">
      <c r="B2186" s="39">
        <v>42346</v>
      </c>
      <c r="C2186">
        <v>80.639999000000003</v>
      </c>
      <c r="D2186">
        <v>42.599997999999999</v>
      </c>
      <c r="E2186">
        <v>61.599997999999999</v>
      </c>
    </row>
    <row r="2187" spans="2:5">
      <c r="B2187" s="39">
        <v>42347</v>
      </c>
      <c r="C2187">
        <v>79.610000999999997</v>
      </c>
      <c r="D2187">
        <v>42.610000999999997</v>
      </c>
      <c r="E2187">
        <v>62.41</v>
      </c>
    </row>
    <row r="2188" spans="2:5">
      <c r="B2188" s="39">
        <v>42348</v>
      </c>
      <c r="C2188">
        <v>79.879997000000003</v>
      </c>
      <c r="D2188">
        <v>41.91</v>
      </c>
      <c r="E2188">
        <v>62.810001</v>
      </c>
    </row>
    <row r="2189" spans="2:5">
      <c r="B2189" s="39">
        <v>42349</v>
      </c>
      <c r="C2189">
        <v>78.059997999999993</v>
      </c>
      <c r="D2189">
        <v>41.790000999999997</v>
      </c>
      <c r="E2189">
        <v>60.459999000000003</v>
      </c>
    </row>
    <row r="2190" spans="2:5">
      <c r="B2190" s="39">
        <v>42352</v>
      </c>
      <c r="C2190">
        <v>78.459998999999996</v>
      </c>
      <c r="D2190">
        <v>42</v>
      </c>
      <c r="E2190">
        <v>60.779998999999997</v>
      </c>
    </row>
    <row r="2191" spans="2:5">
      <c r="B2191" s="39">
        <v>42353</v>
      </c>
      <c r="C2191">
        <v>78.889999000000003</v>
      </c>
      <c r="D2191">
        <v>42.330002</v>
      </c>
      <c r="E2191">
        <v>62.310001</v>
      </c>
    </row>
    <row r="2192" spans="2:5">
      <c r="B2192" s="39">
        <v>42354</v>
      </c>
      <c r="C2192">
        <v>80.209998999999996</v>
      </c>
      <c r="D2192">
        <v>43.400002000000001</v>
      </c>
      <c r="E2192">
        <v>61.900002000000001</v>
      </c>
    </row>
    <row r="2193" spans="2:5">
      <c r="B2193" s="39">
        <v>42355</v>
      </c>
      <c r="C2193">
        <v>78.889999000000003</v>
      </c>
      <c r="D2193">
        <v>43.490001999999997</v>
      </c>
      <c r="E2193">
        <v>60.380001</v>
      </c>
    </row>
    <row r="2194" spans="2:5">
      <c r="B2194" s="39">
        <v>42356</v>
      </c>
      <c r="C2194">
        <v>77.330001999999993</v>
      </c>
      <c r="D2194">
        <v>42.509998000000003</v>
      </c>
      <c r="E2194">
        <v>58.790000999999997</v>
      </c>
    </row>
    <row r="2195" spans="2:5">
      <c r="B2195" s="39">
        <v>42359</v>
      </c>
      <c r="C2195">
        <v>77.720000999999996</v>
      </c>
      <c r="D2195">
        <v>42.48</v>
      </c>
      <c r="E2195">
        <v>58.849997999999999</v>
      </c>
    </row>
    <row r="2196" spans="2:5">
      <c r="B2196" s="39">
        <v>42360</v>
      </c>
      <c r="C2196">
        <v>78.290001000000004</v>
      </c>
      <c r="D2196">
        <v>42.84</v>
      </c>
      <c r="E2196">
        <v>59.540000999999997</v>
      </c>
    </row>
    <row r="2197" spans="2:5">
      <c r="B2197" s="39">
        <v>42361</v>
      </c>
      <c r="C2197">
        <v>78.690002000000007</v>
      </c>
      <c r="D2197">
        <v>43.5</v>
      </c>
      <c r="E2197">
        <v>62.130001</v>
      </c>
    </row>
    <row r="2198" spans="2:5">
      <c r="B2198" s="39">
        <v>42362</v>
      </c>
      <c r="C2198">
        <v>78.480002999999996</v>
      </c>
      <c r="D2198">
        <v>43.470001000000003</v>
      </c>
      <c r="E2198">
        <v>61.57</v>
      </c>
    </row>
    <row r="2199" spans="2:5">
      <c r="B2199" s="39">
        <v>42366</v>
      </c>
      <c r="C2199">
        <v>78.680000000000007</v>
      </c>
      <c r="D2199">
        <v>43.549999</v>
      </c>
      <c r="E2199">
        <v>60.450001</v>
      </c>
    </row>
    <row r="2200" spans="2:5">
      <c r="B2200" s="39">
        <v>42367</v>
      </c>
      <c r="C2200">
        <v>79.589995999999999</v>
      </c>
      <c r="D2200">
        <v>43.790000999999997</v>
      </c>
      <c r="E2200">
        <v>60.869999</v>
      </c>
    </row>
    <row r="2201" spans="2:5">
      <c r="B2201" s="39">
        <v>42368</v>
      </c>
      <c r="C2201">
        <v>78.949996999999996</v>
      </c>
      <c r="D2201">
        <v>43.75</v>
      </c>
      <c r="E2201">
        <v>60.049999</v>
      </c>
    </row>
    <row r="2202" spans="2:5">
      <c r="B2202" s="39">
        <v>42369</v>
      </c>
      <c r="C2202">
        <v>78.160004000000001</v>
      </c>
      <c r="D2202">
        <v>43.279998999999997</v>
      </c>
      <c r="E2202">
        <v>60.32</v>
      </c>
    </row>
    <row r="2203" spans="2:5">
      <c r="B2203" s="39">
        <v>42373</v>
      </c>
      <c r="C2203">
        <v>76.819999999999993</v>
      </c>
      <c r="D2203">
        <v>43.189999</v>
      </c>
      <c r="E2203">
        <v>60.299999</v>
      </c>
    </row>
    <row r="2204" spans="2:5">
      <c r="B2204" s="39">
        <v>42374</v>
      </c>
      <c r="C2204">
        <v>76.720000999999996</v>
      </c>
      <c r="D2204">
        <v>43.5</v>
      </c>
      <c r="E2204">
        <v>60.529998999999997</v>
      </c>
    </row>
    <row r="2205" spans="2:5">
      <c r="B2205" s="39">
        <v>42375</v>
      </c>
      <c r="C2205">
        <v>75.970000999999996</v>
      </c>
      <c r="D2205">
        <v>43.419998</v>
      </c>
      <c r="E2205">
        <v>58.200001</v>
      </c>
    </row>
    <row r="2206" spans="2:5">
      <c r="B2206" s="39">
        <v>42376</v>
      </c>
      <c r="C2206">
        <v>74.410004000000001</v>
      </c>
      <c r="D2206">
        <v>43.130001</v>
      </c>
      <c r="E2206">
        <v>56.779998999999997</v>
      </c>
    </row>
    <row r="2207" spans="2:5">
      <c r="B2207" s="39">
        <v>42377</v>
      </c>
      <c r="C2207">
        <v>73.610000999999997</v>
      </c>
      <c r="D2207">
        <v>43.110000999999997</v>
      </c>
      <c r="E2207">
        <v>56.049999</v>
      </c>
    </row>
    <row r="2208" spans="2:5">
      <c r="B2208" s="39">
        <v>42380</v>
      </c>
      <c r="C2208">
        <v>74.190002000000007</v>
      </c>
      <c r="D2208">
        <v>43.34</v>
      </c>
      <c r="E2208">
        <v>54.849997999999999</v>
      </c>
    </row>
    <row r="2209" spans="2:5">
      <c r="B2209" s="39">
        <v>42381</v>
      </c>
      <c r="C2209">
        <v>75.010002</v>
      </c>
      <c r="D2209">
        <v>43.169998</v>
      </c>
      <c r="E2209">
        <v>54.98</v>
      </c>
    </row>
    <row r="2210" spans="2:5">
      <c r="B2210" s="39">
        <v>42382</v>
      </c>
      <c r="C2210">
        <v>72.480002999999996</v>
      </c>
      <c r="D2210">
        <v>43.150002000000001</v>
      </c>
      <c r="E2210">
        <v>53.66</v>
      </c>
    </row>
    <row r="2211" spans="2:5">
      <c r="B2211" s="39">
        <v>42383</v>
      </c>
      <c r="C2211">
        <v>73</v>
      </c>
      <c r="D2211">
        <v>43.799999</v>
      </c>
      <c r="E2211">
        <v>55.970001000000003</v>
      </c>
    </row>
    <row r="2212" spans="2:5">
      <c r="B2212" s="39">
        <v>42384</v>
      </c>
      <c r="C2212">
        <v>71.5</v>
      </c>
      <c r="D2212">
        <v>43.41</v>
      </c>
      <c r="E2212">
        <v>54.349997999999999</v>
      </c>
    </row>
    <row r="2213" spans="2:5">
      <c r="B2213" s="39">
        <v>42388</v>
      </c>
      <c r="C2213">
        <v>71.769997000000004</v>
      </c>
      <c r="D2213">
        <v>44.060001</v>
      </c>
      <c r="E2213">
        <v>53.18</v>
      </c>
    </row>
    <row r="2214" spans="2:5">
      <c r="B2214" s="39">
        <v>42389</v>
      </c>
      <c r="C2214">
        <v>71.139999000000003</v>
      </c>
      <c r="D2214">
        <v>43.07</v>
      </c>
      <c r="E2214">
        <v>51.77</v>
      </c>
    </row>
    <row r="2215" spans="2:5">
      <c r="B2215" s="39">
        <v>42390</v>
      </c>
      <c r="C2215">
        <v>72.050003000000004</v>
      </c>
      <c r="D2215">
        <v>43.029998999999997</v>
      </c>
      <c r="E2215">
        <v>53.380001</v>
      </c>
    </row>
    <row r="2216" spans="2:5">
      <c r="B2216" s="39">
        <v>42391</v>
      </c>
      <c r="C2216">
        <v>73.309997999999993</v>
      </c>
      <c r="D2216">
        <v>43.799999</v>
      </c>
      <c r="E2216">
        <v>55.740001999999997</v>
      </c>
    </row>
    <row r="2217" spans="2:5">
      <c r="B2217" s="39">
        <v>42394</v>
      </c>
      <c r="C2217">
        <v>72.470000999999996</v>
      </c>
      <c r="D2217">
        <v>43.43</v>
      </c>
      <c r="E2217">
        <v>53.139999000000003</v>
      </c>
    </row>
    <row r="2218" spans="2:5">
      <c r="B2218" s="39">
        <v>42395</v>
      </c>
      <c r="C2218">
        <v>73.529999000000004</v>
      </c>
      <c r="D2218">
        <v>43.73</v>
      </c>
      <c r="E2218">
        <v>55.150002000000001</v>
      </c>
    </row>
    <row r="2219" spans="2:5">
      <c r="B2219" s="39">
        <v>42396</v>
      </c>
      <c r="C2219">
        <v>72.379997000000003</v>
      </c>
      <c r="D2219">
        <v>43.830002</v>
      </c>
      <c r="E2219">
        <v>54.889999000000003</v>
      </c>
    </row>
    <row r="2220" spans="2:5">
      <c r="B2220" s="39">
        <v>42397</v>
      </c>
      <c r="C2220">
        <v>73.309997999999993</v>
      </c>
      <c r="D2220">
        <v>44.529998999999997</v>
      </c>
      <c r="E2220">
        <v>56.560001</v>
      </c>
    </row>
    <row r="2221" spans="2:5">
      <c r="B2221" s="39">
        <v>42398</v>
      </c>
      <c r="C2221">
        <v>74.110000999999997</v>
      </c>
      <c r="D2221">
        <v>45.419998</v>
      </c>
      <c r="E2221">
        <v>58.209999000000003</v>
      </c>
    </row>
    <row r="2222" spans="2:5">
      <c r="B2222" s="39">
        <v>42401</v>
      </c>
      <c r="C2222">
        <v>74.559997999999993</v>
      </c>
      <c r="D2222">
        <v>45.849997999999999</v>
      </c>
      <c r="E2222">
        <v>57.240001999999997</v>
      </c>
    </row>
    <row r="2223" spans="2:5">
      <c r="B2223" s="39">
        <v>42402</v>
      </c>
      <c r="C2223">
        <v>73.110000999999997</v>
      </c>
      <c r="D2223">
        <v>46.049999</v>
      </c>
      <c r="E2223">
        <v>55.330002</v>
      </c>
    </row>
    <row r="2224" spans="2:5">
      <c r="B2224" s="39">
        <v>42403</v>
      </c>
      <c r="C2224">
        <v>72.919998000000007</v>
      </c>
      <c r="D2224">
        <v>46.619999</v>
      </c>
      <c r="E2224">
        <v>57.299999</v>
      </c>
    </row>
    <row r="2225" spans="2:5">
      <c r="B2225" s="39">
        <v>42404</v>
      </c>
      <c r="C2225">
        <v>72.5</v>
      </c>
      <c r="D2225">
        <v>46.419998</v>
      </c>
      <c r="E2225">
        <v>57.27</v>
      </c>
    </row>
    <row r="2226" spans="2:5">
      <c r="B2226" s="39">
        <v>42405</v>
      </c>
      <c r="C2226">
        <v>70.160004000000001</v>
      </c>
      <c r="D2226">
        <v>46.57</v>
      </c>
      <c r="E2226">
        <v>55.939999</v>
      </c>
    </row>
    <row r="2227" spans="2:5">
      <c r="B2227" s="39">
        <v>42408</v>
      </c>
      <c r="C2227">
        <v>68.800003000000004</v>
      </c>
      <c r="D2227">
        <v>46.41</v>
      </c>
      <c r="E2227">
        <v>55.650002000000001</v>
      </c>
    </row>
    <row r="2228" spans="2:5">
      <c r="B2228" s="39">
        <v>42409</v>
      </c>
      <c r="C2228">
        <v>68.690002000000007</v>
      </c>
      <c r="D2228">
        <v>46.57</v>
      </c>
      <c r="E2228">
        <v>54.310001</v>
      </c>
    </row>
    <row r="2229" spans="2:5">
      <c r="B2229" s="39">
        <v>42410</v>
      </c>
      <c r="C2229">
        <v>68.569999999999993</v>
      </c>
      <c r="D2229">
        <v>46.52</v>
      </c>
      <c r="E2229">
        <v>54.09</v>
      </c>
    </row>
    <row r="2230" spans="2:5">
      <c r="B2230" s="39">
        <v>42411</v>
      </c>
      <c r="C2230">
        <v>68.529999000000004</v>
      </c>
      <c r="D2230">
        <v>45.700001</v>
      </c>
      <c r="E2230">
        <v>53.860000999999997</v>
      </c>
    </row>
    <row r="2231" spans="2:5">
      <c r="B2231" s="39">
        <v>42412</v>
      </c>
      <c r="C2231">
        <v>69.790001000000004</v>
      </c>
      <c r="D2231">
        <v>45.560001</v>
      </c>
      <c r="E2231">
        <v>55.279998999999997</v>
      </c>
    </row>
    <row r="2232" spans="2:5">
      <c r="B2232" s="39">
        <v>42416</v>
      </c>
      <c r="C2232">
        <v>71.480002999999996</v>
      </c>
      <c r="D2232">
        <v>45.849997999999999</v>
      </c>
      <c r="E2232">
        <v>55.830002</v>
      </c>
    </row>
    <row r="2233" spans="2:5">
      <c r="B2233" s="39">
        <v>42417</v>
      </c>
      <c r="C2233">
        <v>73.019997000000004</v>
      </c>
      <c r="D2233">
        <v>45.759998000000003</v>
      </c>
      <c r="E2233">
        <v>57.66</v>
      </c>
    </row>
    <row r="2234" spans="2:5">
      <c r="B2234" s="39">
        <v>42418</v>
      </c>
      <c r="C2234">
        <v>72.540001000000004</v>
      </c>
      <c r="D2234">
        <v>46.509998000000003</v>
      </c>
      <c r="E2234">
        <v>56.939999</v>
      </c>
    </row>
    <row r="2235" spans="2:5">
      <c r="B2235" s="39">
        <v>42419</v>
      </c>
      <c r="C2235">
        <v>72.739998</v>
      </c>
      <c r="D2235">
        <v>46.200001</v>
      </c>
      <c r="E2235">
        <v>56.810001</v>
      </c>
    </row>
    <row r="2236" spans="2:5">
      <c r="B2236" s="39">
        <v>42422</v>
      </c>
      <c r="C2236">
        <v>74.150002000000001</v>
      </c>
      <c r="D2236">
        <v>46.740001999999997</v>
      </c>
      <c r="E2236">
        <v>58.259998000000003</v>
      </c>
    </row>
    <row r="2237" spans="2:5">
      <c r="B2237" s="39">
        <v>42423</v>
      </c>
      <c r="C2237">
        <v>73.739998</v>
      </c>
      <c r="D2237">
        <v>46.779998999999997</v>
      </c>
      <c r="E2237">
        <v>56.27</v>
      </c>
    </row>
    <row r="2238" spans="2:5">
      <c r="B2238" s="39">
        <v>42424</v>
      </c>
      <c r="C2238">
        <v>74.169998000000007</v>
      </c>
      <c r="D2238">
        <v>47</v>
      </c>
      <c r="E2238">
        <v>56.84</v>
      </c>
    </row>
    <row r="2239" spans="2:5">
      <c r="B2239" s="39">
        <v>42425</v>
      </c>
      <c r="C2239">
        <v>74.910004000000001</v>
      </c>
      <c r="D2239">
        <v>47.48</v>
      </c>
      <c r="E2239">
        <v>56.889999000000003</v>
      </c>
    </row>
    <row r="2240" spans="2:5">
      <c r="B2240" s="39">
        <v>42426</v>
      </c>
      <c r="C2240">
        <v>74.830001999999993</v>
      </c>
      <c r="D2240">
        <v>46.169998</v>
      </c>
      <c r="E2240">
        <v>57.23</v>
      </c>
    </row>
    <row r="2241" spans="2:5">
      <c r="B2241" s="39">
        <v>42429</v>
      </c>
      <c r="C2241">
        <v>74.440002000000007</v>
      </c>
      <c r="D2241">
        <v>46.299999</v>
      </c>
      <c r="E2241">
        <v>56.580002</v>
      </c>
    </row>
    <row r="2242" spans="2:5">
      <c r="B2242" s="39">
        <v>42430</v>
      </c>
      <c r="C2242">
        <v>76.410004000000001</v>
      </c>
      <c r="D2242">
        <v>46.07</v>
      </c>
      <c r="E2242">
        <v>58.060001</v>
      </c>
    </row>
    <row r="2243" spans="2:5">
      <c r="B2243" s="39">
        <v>42431</v>
      </c>
      <c r="C2243">
        <v>76.339995999999999</v>
      </c>
      <c r="D2243">
        <v>46.310001</v>
      </c>
      <c r="E2243">
        <v>59.48</v>
      </c>
    </row>
    <row r="2244" spans="2:5">
      <c r="B2244" s="39">
        <v>42432</v>
      </c>
      <c r="C2244">
        <v>76.790001000000004</v>
      </c>
      <c r="D2244">
        <v>46.59</v>
      </c>
      <c r="E2244">
        <v>60.380001</v>
      </c>
    </row>
    <row r="2245" spans="2:5">
      <c r="B2245" s="39">
        <v>42433</v>
      </c>
      <c r="C2245">
        <v>76.720000999999996</v>
      </c>
      <c r="D2245">
        <v>47.110000999999997</v>
      </c>
      <c r="E2245">
        <v>60.959999000000003</v>
      </c>
    </row>
    <row r="2246" spans="2:5">
      <c r="B2246" s="39">
        <v>42436</v>
      </c>
      <c r="C2246">
        <v>76.389999000000003</v>
      </c>
      <c r="D2246">
        <v>47.369999</v>
      </c>
      <c r="E2246">
        <v>62.389999000000003</v>
      </c>
    </row>
    <row r="2247" spans="2:5">
      <c r="B2247" s="39">
        <v>42437</v>
      </c>
      <c r="C2247">
        <v>75.790001000000004</v>
      </c>
      <c r="D2247">
        <v>47.84</v>
      </c>
      <c r="E2247">
        <v>59.77</v>
      </c>
    </row>
    <row r="2248" spans="2:5">
      <c r="B2248" s="39">
        <v>42438</v>
      </c>
      <c r="C2248">
        <v>75.940002000000007</v>
      </c>
      <c r="D2248">
        <v>48.060001</v>
      </c>
      <c r="E2248">
        <v>60.740001999999997</v>
      </c>
    </row>
    <row r="2249" spans="2:5">
      <c r="B2249" s="39">
        <v>42439</v>
      </c>
      <c r="C2249">
        <v>76.129997000000003</v>
      </c>
      <c r="D2249">
        <v>48.099997999999999</v>
      </c>
      <c r="E2249">
        <v>60.790000999999997</v>
      </c>
    </row>
    <row r="2250" spans="2:5">
      <c r="B2250" s="39">
        <v>42440</v>
      </c>
      <c r="C2250">
        <v>77.300003000000004</v>
      </c>
      <c r="D2250">
        <v>48.150002000000001</v>
      </c>
      <c r="E2250">
        <v>62.360000999999997</v>
      </c>
    </row>
    <row r="2251" spans="2:5">
      <c r="B2251" s="39">
        <v>42443</v>
      </c>
      <c r="C2251">
        <v>77.589995999999999</v>
      </c>
      <c r="D2251">
        <v>48.209999000000003</v>
      </c>
      <c r="E2251">
        <v>61.950001</v>
      </c>
    </row>
    <row r="2252" spans="2:5">
      <c r="B2252" s="39">
        <v>42444</v>
      </c>
      <c r="C2252">
        <v>77.569999999999993</v>
      </c>
      <c r="D2252">
        <v>48.299999</v>
      </c>
      <c r="E2252">
        <v>61.830002</v>
      </c>
    </row>
    <row r="2253" spans="2:5">
      <c r="B2253" s="39">
        <v>42445</v>
      </c>
      <c r="C2253">
        <v>78.199996999999996</v>
      </c>
      <c r="D2253">
        <v>49.040000999999997</v>
      </c>
      <c r="E2253">
        <v>62.900002000000001</v>
      </c>
    </row>
    <row r="2254" spans="2:5">
      <c r="B2254" s="39">
        <v>42446</v>
      </c>
      <c r="C2254">
        <v>78.309997999999993</v>
      </c>
      <c r="D2254">
        <v>49.310001</v>
      </c>
      <c r="E2254">
        <v>63.759998000000003</v>
      </c>
    </row>
    <row r="2255" spans="2:5">
      <c r="B2255" s="39">
        <v>42447</v>
      </c>
      <c r="C2255">
        <v>78.089995999999999</v>
      </c>
      <c r="D2255">
        <v>48.630001</v>
      </c>
      <c r="E2255">
        <v>63.490001999999997</v>
      </c>
    </row>
    <row r="2256" spans="2:5">
      <c r="B2256" s="39">
        <v>42450</v>
      </c>
      <c r="C2256">
        <v>78.129997000000003</v>
      </c>
      <c r="D2256">
        <v>48.580002</v>
      </c>
      <c r="E2256">
        <v>63.27</v>
      </c>
    </row>
    <row r="2257" spans="2:5">
      <c r="B2257" s="39">
        <v>42451</v>
      </c>
      <c r="C2257">
        <v>78</v>
      </c>
      <c r="D2257">
        <v>48.419998</v>
      </c>
      <c r="E2257">
        <v>62.919998</v>
      </c>
    </row>
    <row r="2258" spans="2:5">
      <c r="B2258" s="39">
        <v>42452</v>
      </c>
      <c r="C2258">
        <v>77.449996999999996</v>
      </c>
      <c r="D2258">
        <v>48.779998999999997</v>
      </c>
      <c r="E2258">
        <v>61.540000999999997</v>
      </c>
    </row>
    <row r="2259" spans="2:5">
      <c r="B2259" s="39">
        <v>42453</v>
      </c>
      <c r="C2259">
        <v>77.550003000000004</v>
      </c>
      <c r="D2259">
        <v>48.91</v>
      </c>
      <c r="E2259">
        <v>61.84</v>
      </c>
    </row>
    <row r="2260" spans="2:5">
      <c r="B2260" s="39">
        <v>42457</v>
      </c>
      <c r="C2260">
        <v>77.900002000000001</v>
      </c>
      <c r="D2260">
        <v>48.73</v>
      </c>
      <c r="E2260">
        <v>61.509998000000003</v>
      </c>
    </row>
    <row r="2261" spans="2:5">
      <c r="B2261" s="39">
        <v>42458</v>
      </c>
      <c r="C2261">
        <v>78.690002000000007</v>
      </c>
      <c r="D2261">
        <v>49.450001</v>
      </c>
      <c r="E2261">
        <v>61.799999</v>
      </c>
    </row>
    <row r="2262" spans="2:5">
      <c r="B2262" s="39">
        <v>42459</v>
      </c>
      <c r="C2262">
        <v>79.190002000000007</v>
      </c>
      <c r="D2262">
        <v>49.330002</v>
      </c>
      <c r="E2262">
        <v>61.919998</v>
      </c>
    </row>
    <row r="2263" spans="2:5">
      <c r="B2263" s="39">
        <v>42460</v>
      </c>
      <c r="C2263">
        <v>79.099997999999999</v>
      </c>
      <c r="D2263">
        <v>49.619999</v>
      </c>
      <c r="E2263">
        <v>61.889999000000003</v>
      </c>
    </row>
    <row r="2264" spans="2:5">
      <c r="B2264" s="39">
        <v>42461</v>
      </c>
      <c r="C2264">
        <v>79.430000000000007</v>
      </c>
      <c r="D2264">
        <v>49.810001</v>
      </c>
      <c r="E2264">
        <v>61.060001</v>
      </c>
    </row>
    <row r="2265" spans="2:5">
      <c r="B2265" s="39">
        <v>42464</v>
      </c>
      <c r="C2265">
        <v>78.809997999999993</v>
      </c>
      <c r="D2265">
        <v>49.599997999999999</v>
      </c>
      <c r="E2265">
        <v>60.610000999999997</v>
      </c>
    </row>
    <row r="2266" spans="2:5">
      <c r="B2266" s="39">
        <v>42465</v>
      </c>
      <c r="C2266">
        <v>78.139999000000003</v>
      </c>
      <c r="D2266">
        <v>48.669998</v>
      </c>
      <c r="E2266">
        <v>60.200001</v>
      </c>
    </row>
    <row r="2267" spans="2:5">
      <c r="B2267" s="39">
        <v>42466</v>
      </c>
      <c r="C2267">
        <v>78.879997000000003</v>
      </c>
      <c r="D2267">
        <v>48.610000999999997</v>
      </c>
      <c r="E2267">
        <v>61.5</v>
      </c>
    </row>
    <row r="2268" spans="2:5">
      <c r="B2268" s="39">
        <v>42467</v>
      </c>
      <c r="C2268">
        <v>77.989998</v>
      </c>
      <c r="D2268">
        <v>48.59</v>
      </c>
      <c r="E2268">
        <v>61.139999000000003</v>
      </c>
    </row>
    <row r="2269" spans="2:5">
      <c r="B2269" s="39">
        <v>42468</v>
      </c>
      <c r="C2269">
        <v>77.870002999999997</v>
      </c>
      <c r="D2269">
        <v>48.849997999999999</v>
      </c>
      <c r="E2269">
        <v>62.369999</v>
      </c>
    </row>
    <row r="2270" spans="2:5">
      <c r="B2270" s="39">
        <v>42471</v>
      </c>
      <c r="C2270">
        <v>77.580001999999993</v>
      </c>
      <c r="D2270">
        <v>48.639999000000003</v>
      </c>
      <c r="E2270">
        <v>62.110000999999997</v>
      </c>
    </row>
    <row r="2271" spans="2:5">
      <c r="B2271" s="39">
        <v>42472</v>
      </c>
      <c r="C2271">
        <v>78.169998000000007</v>
      </c>
      <c r="D2271">
        <v>48.98</v>
      </c>
      <c r="E2271">
        <v>63.959999000000003</v>
      </c>
    </row>
    <row r="2272" spans="2:5">
      <c r="B2272" s="39">
        <v>42473</v>
      </c>
      <c r="C2272">
        <v>79.269997000000004</v>
      </c>
      <c r="D2272">
        <v>48.68</v>
      </c>
      <c r="E2272">
        <v>64.260002</v>
      </c>
    </row>
    <row r="2273" spans="2:5">
      <c r="B2273" s="39">
        <v>42474</v>
      </c>
      <c r="C2273">
        <v>79.269997000000004</v>
      </c>
      <c r="D2273">
        <v>48.619999</v>
      </c>
      <c r="E2273">
        <v>64.410004000000001</v>
      </c>
    </row>
    <row r="2274" spans="2:5">
      <c r="B2274" s="39">
        <v>42475</v>
      </c>
      <c r="C2274">
        <v>79.489998</v>
      </c>
      <c r="D2274">
        <v>48.889999000000003</v>
      </c>
      <c r="E2274">
        <v>63.540000999999997</v>
      </c>
    </row>
    <row r="2275" spans="2:5">
      <c r="B2275" s="39">
        <v>42478</v>
      </c>
      <c r="C2275">
        <v>80.239998</v>
      </c>
      <c r="D2275">
        <v>49.080002</v>
      </c>
      <c r="E2275">
        <v>64.589995999999999</v>
      </c>
    </row>
    <row r="2276" spans="2:5">
      <c r="B2276" s="39">
        <v>42479</v>
      </c>
      <c r="C2276">
        <v>79.800003000000004</v>
      </c>
      <c r="D2276">
        <v>49.16</v>
      </c>
      <c r="E2276">
        <v>65.879997000000003</v>
      </c>
    </row>
    <row r="2277" spans="2:5">
      <c r="B2277" s="39">
        <v>42480</v>
      </c>
      <c r="C2277">
        <v>79.900002000000001</v>
      </c>
      <c r="D2277">
        <v>47.93</v>
      </c>
      <c r="E2277">
        <v>66.470000999999996</v>
      </c>
    </row>
    <row r="2278" spans="2:5">
      <c r="B2278" s="39">
        <v>42481</v>
      </c>
      <c r="C2278">
        <v>79.620002999999997</v>
      </c>
      <c r="D2278">
        <v>46.93</v>
      </c>
      <c r="E2278">
        <v>66.080001999999993</v>
      </c>
    </row>
    <row r="2279" spans="2:5">
      <c r="B2279" s="39">
        <v>42482</v>
      </c>
      <c r="C2279">
        <v>79.459998999999996</v>
      </c>
      <c r="D2279">
        <v>47.349997999999999</v>
      </c>
      <c r="E2279">
        <v>67.040001000000004</v>
      </c>
    </row>
    <row r="2280" spans="2:5">
      <c r="B2280" s="39">
        <v>42485</v>
      </c>
      <c r="C2280">
        <v>79.550003000000004</v>
      </c>
      <c r="D2280">
        <v>47.439999</v>
      </c>
      <c r="E2280">
        <v>66.290001000000004</v>
      </c>
    </row>
    <row r="2281" spans="2:5">
      <c r="B2281" s="39">
        <v>42486</v>
      </c>
      <c r="C2281">
        <v>79.739998</v>
      </c>
      <c r="D2281">
        <v>47.509998000000003</v>
      </c>
      <c r="E2281">
        <v>67.349997999999999</v>
      </c>
    </row>
    <row r="2282" spans="2:5">
      <c r="B2282" s="39">
        <v>42487</v>
      </c>
      <c r="C2282">
        <v>79.660004000000001</v>
      </c>
      <c r="D2282">
        <v>48.200001</v>
      </c>
      <c r="E2282">
        <v>68.629997000000003</v>
      </c>
    </row>
    <row r="2283" spans="2:5">
      <c r="B2283" s="39">
        <v>42488</v>
      </c>
      <c r="C2283">
        <v>78.800003000000004</v>
      </c>
      <c r="D2283">
        <v>48.130001</v>
      </c>
      <c r="E2283">
        <v>67.610000999999997</v>
      </c>
    </row>
    <row r="2284" spans="2:5">
      <c r="B2284" s="39">
        <v>42489</v>
      </c>
      <c r="C2284">
        <v>79.199996999999996</v>
      </c>
      <c r="D2284">
        <v>48.419998</v>
      </c>
      <c r="E2284">
        <v>67.5</v>
      </c>
    </row>
    <row r="2285" spans="2:5">
      <c r="B2285" s="39">
        <v>42492</v>
      </c>
      <c r="C2285">
        <v>80.309997999999993</v>
      </c>
      <c r="D2285">
        <v>48.810001</v>
      </c>
      <c r="E2285">
        <v>67.430000000000007</v>
      </c>
    </row>
    <row r="2286" spans="2:5">
      <c r="B2286" s="39">
        <v>42493</v>
      </c>
      <c r="C2286">
        <v>79.569999999999993</v>
      </c>
      <c r="D2286">
        <v>48.77</v>
      </c>
      <c r="E2286">
        <v>65.839995999999999</v>
      </c>
    </row>
    <row r="2287" spans="2:5">
      <c r="B2287" s="39">
        <v>42494</v>
      </c>
      <c r="C2287">
        <v>79.209998999999996</v>
      </c>
      <c r="D2287">
        <v>49.34</v>
      </c>
      <c r="E2287">
        <v>64.889999000000003</v>
      </c>
    </row>
    <row r="2288" spans="2:5">
      <c r="B2288" s="39">
        <v>42495</v>
      </c>
      <c r="C2288">
        <v>78.699996999999996</v>
      </c>
      <c r="D2288">
        <v>49.150002000000001</v>
      </c>
      <c r="E2288">
        <v>65.419998000000007</v>
      </c>
    </row>
    <row r="2289" spans="2:5">
      <c r="B2289" s="39">
        <v>42496</v>
      </c>
      <c r="C2289">
        <v>79.279999000000004</v>
      </c>
      <c r="D2289">
        <v>48.830002</v>
      </c>
      <c r="E2289">
        <v>65.269997000000004</v>
      </c>
    </row>
    <row r="2290" spans="2:5">
      <c r="B2290" s="39">
        <v>42499</v>
      </c>
      <c r="C2290">
        <v>79.5</v>
      </c>
      <c r="D2290">
        <v>49.110000999999997</v>
      </c>
      <c r="E2290">
        <v>64.319999999999993</v>
      </c>
    </row>
    <row r="2291" spans="2:5">
      <c r="B2291" s="39">
        <v>42500</v>
      </c>
      <c r="C2291">
        <v>80.519997000000004</v>
      </c>
      <c r="D2291">
        <v>49.16</v>
      </c>
      <c r="E2291">
        <v>65.449996999999996</v>
      </c>
    </row>
    <row r="2292" spans="2:5">
      <c r="B2292" s="39">
        <v>42501</v>
      </c>
      <c r="C2292">
        <v>78.900002000000001</v>
      </c>
      <c r="D2292">
        <v>49.34</v>
      </c>
      <c r="E2292">
        <v>65.650002000000001</v>
      </c>
    </row>
    <row r="2293" spans="2:5">
      <c r="B2293" s="39">
        <v>42502</v>
      </c>
      <c r="C2293">
        <v>79.050003000000004</v>
      </c>
      <c r="D2293">
        <v>49.630001</v>
      </c>
      <c r="E2293">
        <v>65.830001999999993</v>
      </c>
    </row>
    <row r="2294" spans="2:5">
      <c r="B2294" s="39">
        <v>42503</v>
      </c>
      <c r="C2294">
        <v>78.110000999999997</v>
      </c>
      <c r="D2294">
        <v>49.389999000000003</v>
      </c>
      <c r="E2294">
        <v>64.989998</v>
      </c>
    </row>
    <row r="2295" spans="2:5">
      <c r="B2295" s="39">
        <v>42506</v>
      </c>
      <c r="C2295">
        <v>78.599997999999999</v>
      </c>
      <c r="D2295">
        <v>49.450001</v>
      </c>
      <c r="E2295">
        <v>66.089995999999999</v>
      </c>
    </row>
    <row r="2296" spans="2:5">
      <c r="B2296" s="39">
        <v>42507</v>
      </c>
      <c r="C2296">
        <v>77.709998999999996</v>
      </c>
      <c r="D2296">
        <v>48.610000999999997</v>
      </c>
      <c r="E2296">
        <v>66.400002000000001</v>
      </c>
    </row>
    <row r="2297" spans="2:5">
      <c r="B2297" s="39">
        <v>42508</v>
      </c>
      <c r="C2297">
        <v>77.260002</v>
      </c>
      <c r="D2297">
        <v>47.700001</v>
      </c>
      <c r="E2297">
        <v>65.760002</v>
      </c>
    </row>
    <row r="2298" spans="2:5">
      <c r="B2298" s="39">
        <v>42509</v>
      </c>
      <c r="C2298">
        <v>77.190002000000007</v>
      </c>
      <c r="D2298">
        <v>48.18</v>
      </c>
      <c r="E2298">
        <v>65.769997000000004</v>
      </c>
    </row>
    <row r="2299" spans="2:5">
      <c r="B2299" s="39">
        <v>42510</v>
      </c>
      <c r="C2299">
        <v>77.699996999999996</v>
      </c>
      <c r="D2299">
        <v>48.290000999999997</v>
      </c>
      <c r="E2299">
        <v>66.160004000000001</v>
      </c>
    </row>
    <row r="2300" spans="2:5">
      <c r="B2300" s="39">
        <v>42513</v>
      </c>
      <c r="C2300">
        <v>77.430000000000007</v>
      </c>
      <c r="D2300">
        <v>47.860000999999997</v>
      </c>
      <c r="E2300">
        <v>65.989998</v>
      </c>
    </row>
    <row r="2301" spans="2:5">
      <c r="B2301" s="39">
        <v>42514</v>
      </c>
      <c r="C2301">
        <v>78.360000999999997</v>
      </c>
      <c r="D2301">
        <v>48.34</v>
      </c>
      <c r="E2301">
        <v>66.319999999999993</v>
      </c>
    </row>
    <row r="2302" spans="2:5">
      <c r="B2302" s="39">
        <v>42515</v>
      </c>
      <c r="C2302">
        <v>78.790001000000004</v>
      </c>
      <c r="D2302">
        <v>48.200001</v>
      </c>
      <c r="E2302">
        <v>67.370002999999997</v>
      </c>
    </row>
    <row r="2303" spans="2:5">
      <c r="B2303" s="39">
        <v>42516</v>
      </c>
      <c r="C2303">
        <v>78.949996999999996</v>
      </c>
      <c r="D2303">
        <v>48.75</v>
      </c>
      <c r="E2303">
        <v>67.089995999999999</v>
      </c>
    </row>
    <row r="2304" spans="2:5">
      <c r="B2304" s="39">
        <v>42517</v>
      </c>
      <c r="C2304">
        <v>79.319999999999993</v>
      </c>
      <c r="D2304">
        <v>48.830002</v>
      </c>
      <c r="E2304">
        <v>67.129997000000003</v>
      </c>
    </row>
    <row r="2305" spans="2:5">
      <c r="B2305" s="39">
        <v>42521</v>
      </c>
      <c r="C2305">
        <v>79.239998</v>
      </c>
      <c r="D2305">
        <v>49.150002000000001</v>
      </c>
      <c r="E2305">
        <v>66.870002999999997</v>
      </c>
    </row>
    <row r="2306" spans="2:5">
      <c r="B2306" s="39">
        <v>42522</v>
      </c>
      <c r="C2306">
        <v>79.190002000000007</v>
      </c>
      <c r="D2306">
        <v>49.279998999999997</v>
      </c>
      <c r="E2306">
        <v>66.889999000000003</v>
      </c>
    </row>
    <row r="2307" spans="2:5">
      <c r="B2307" s="39">
        <v>42523</v>
      </c>
      <c r="C2307">
        <v>79.629997000000003</v>
      </c>
      <c r="D2307">
        <v>49.299999</v>
      </c>
      <c r="E2307">
        <v>66.800003000000004</v>
      </c>
    </row>
    <row r="2308" spans="2:5">
      <c r="B2308" s="39">
        <v>42524</v>
      </c>
      <c r="C2308">
        <v>79.110000999999997</v>
      </c>
      <c r="D2308">
        <v>50.080002</v>
      </c>
      <c r="E2308">
        <v>66.540001000000004</v>
      </c>
    </row>
    <row r="2309" spans="2:5">
      <c r="B2309" s="39">
        <v>42527</v>
      </c>
      <c r="C2309">
        <v>79.309997999999993</v>
      </c>
      <c r="D2309">
        <v>50.009998000000003</v>
      </c>
      <c r="E2309">
        <v>68.010002</v>
      </c>
    </row>
    <row r="2310" spans="2:5">
      <c r="B2310" s="39">
        <v>42528</v>
      </c>
      <c r="C2310">
        <v>79.410004000000001</v>
      </c>
      <c r="D2310">
        <v>49.970001000000003</v>
      </c>
      <c r="E2310">
        <v>69.550003000000004</v>
      </c>
    </row>
    <row r="2311" spans="2:5">
      <c r="B2311" s="39">
        <v>42529</v>
      </c>
      <c r="C2311">
        <v>79.5</v>
      </c>
      <c r="D2311">
        <v>50.27</v>
      </c>
      <c r="E2311">
        <v>69.389999000000003</v>
      </c>
    </row>
    <row r="2312" spans="2:5">
      <c r="B2312" s="39">
        <v>42530</v>
      </c>
      <c r="C2312">
        <v>79.319999999999993</v>
      </c>
      <c r="D2312">
        <v>50.700001</v>
      </c>
      <c r="E2312">
        <v>68.860000999999997</v>
      </c>
    </row>
    <row r="2313" spans="2:5">
      <c r="B2313" s="39">
        <v>42531</v>
      </c>
      <c r="C2313">
        <v>78.489998</v>
      </c>
      <c r="D2313">
        <v>50.57</v>
      </c>
      <c r="E2313">
        <v>67.370002999999997</v>
      </c>
    </row>
    <row r="2314" spans="2:5">
      <c r="B2314" s="39">
        <v>42534</v>
      </c>
      <c r="C2314">
        <v>78.059997999999993</v>
      </c>
      <c r="D2314">
        <v>50.509998000000003</v>
      </c>
      <c r="E2314">
        <v>67.169998000000007</v>
      </c>
    </row>
    <row r="2315" spans="2:5">
      <c r="B2315" s="39">
        <v>42535</v>
      </c>
      <c r="C2315">
        <v>77.860000999999997</v>
      </c>
      <c r="D2315">
        <v>50.779998999999997</v>
      </c>
      <c r="E2315">
        <v>67.129997000000003</v>
      </c>
    </row>
    <row r="2316" spans="2:5">
      <c r="B2316" s="39">
        <v>42536</v>
      </c>
      <c r="C2316">
        <v>78.080001999999993</v>
      </c>
      <c r="D2316">
        <v>50.459999000000003</v>
      </c>
      <c r="E2316">
        <v>66.970000999999996</v>
      </c>
    </row>
    <row r="2317" spans="2:5">
      <c r="B2317" s="39">
        <v>42537</v>
      </c>
      <c r="C2317">
        <v>78.330001999999993</v>
      </c>
      <c r="D2317">
        <v>50.779998999999997</v>
      </c>
      <c r="E2317">
        <v>66.650002000000001</v>
      </c>
    </row>
    <row r="2318" spans="2:5">
      <c r="B2318" s="39">
        <v>42538</v>
      </c>
      <c r="C2318">
        <v>77.930000000000007</v>
      </c>
      <c r="D2318">
        <v>50.549999</v>
      </c>
      <c r="E2318">
        <v>66.889999000000003</v>
      </c>
    </row>
    <row r="2319" spans="2:5">
      <c r="B2319" s="39">
        <v>42541</v>
      </c>
      <c r="C2319">
        <v>78.629997000000003</v>
      </c>
      <c r="D2319">
        <v>50.360000999999997</v>
      </c>
      <c r="E2319">
        <v>67.470000999999996</v>
      </c>
    </row>
    <row r="2320" spans="2:5">
      <c r="B2320" s="39">
        <v>42542</v>
      </c>
      <c r="C2320">
        <v>78.449996999999996</v>
      </c>
      <c r="D2320">
        <v>50.43</v>
      </c>
      <c r="E2320">
        <v>68.269997000000004</v>
      </c>
    </row>
    <row r="2321" spans="2:5">
      <c r="B2321" s="39">
        <v>42543</v>
      </c>
      <c r="C2321">
        <v>78.339995999999999</v>
      </c>
      <c r="D2321">
        <v>50.189999</v>
      </c>
      <c r="E2321">
        <v>67.889999000000003</v>
      </c>
    </row>
    <row r="2322" spans="2:5">
      <c r="B2322" s="39">
        <v>42544</v>
      </c>
      <c r="C2322">
        <v>79.110000999999997</v>
      </c>
      <c r="D2322">
        <v>50.330002</v>
      </c>
      <c r="E2322">
        <v>69.010002</v>
      </c>
    </row>
    <row r="2323" spans="2:5">
      <c r="B2323" s="39">
        <v>42545</v>
      </c>
      <c r="C2323">
        <v>76.169998000000007</v>
      </c>
      <c r="D2323">
        <v>50.41</v>
      </c>
      <c r="E2323">
        <v>66.779999000000004</v>
      </c>
    </row>
    <row r="2324" spans="2:5">
      <c r="B2324" s="39">
        <v>42548</v>
      </c>
      <c r="C2324">
        <v>74.769997000000004</v>
      </c>
      <c r="D2324">
        <v>51.029998999999997</v>
      </c>
      <c r="E2324">
        <v>64.639999000000003</v>
      </c>
    </row>
    <row r="2325" spans="2:5">
      <c r="B2325" s="39">
        <v>42549</v>
      </c>
      <c r="C2325">
        <v>76.260002</v>
      </c>
      <c r="D2325">
        <v>51.220001000000003</v>
      </c>
      <c r="E2325">
        <v>66.440002000000007</v>
      </c>
    </row>
    <row r="2326" spans="2:5">
      <c r="B2326" s="39">
        <v>42550</v>
      </c>
      <c r="C2326">
        <v>77.489998</v>
      </c>
      <c r="D2326">
        <v>51.360000999999997</v>
      </c>
      <c r="E2326">
        <v>67.699996999999996</v>
      </c>
    </row>
    <row r="2327" spans="2:5">
      <c r="B2327" s="39">
        <v>42551</v>
      </c>
      <c r="C2327">
        <v>78.059997999999993</v>
      </c>
      <c r="D2327">
        <v>52.470001000000003</v>
      </c>
      <c r="E2327">
        <v>68.239998</v>
      </c>
    </row>
    <row r="2328" spans="2:5">
      <c r="B2328" s="39">
        <v>42552</v>
      </c>
      <c r="C2328">
        <v>78.870002999999997</v>
      </c>
      <c r="D2328">
        <v>52.48</v>
      </c>
      <c r="E2328">
        <v>68.599997999999999</v>
      </c>
    </row>
    <row r="2329" spans="2:5">
      <c r="B2329" s="39">
        <v>42556</v>
      </c>
      <c r="C2329">
        <v>78.230002999999996</v>
      </c>
      <c r="D2329">
        <v>52.869999</v>
      </c>
      <c r="E2329">
        <v>67.220000999999996</v>
      </c>
    </row>
    <row r="2330" spans="2:5">
      <c r="B2330" s="39">
        <v>42557</v>
      </c>
      <c r="C2330">
        <v>78.900002000000001</v>
      </c>
      <c r="D2330">
        <v>52.98</v>
      </c>
      <c r="E2330">
        <v>67.510002</v>
      </c>
    </row>
    <row r="2331" spans="2:5">
      <c r="B2331" s="39">
        <v>42558</v>
      </c>
      <c r="C2331">
        <v>79.239998</v>
      </c>
      <c r="D2331">
        <v>52</v>
      </c>
      <c r="E2331">
        <v>66.819999999999993</v>
      </c>
    </row>
    <row r="2332" spans="2:5">
      <c r="B2332" s="39">
        <v>42559</v>
      </c>
      <c r="C2332">
        <v>80.620002999999997</v>
      </c>
      <c r="D2332">
        <v>52.540000999999997</v>
      </c>
      <c r="E2332">
        <v>67.709998999999996</v>
      </c>
    </row>
    <row r="2333" spans="2:5">
      <c r="B2333" s="39">
        <v>42562</v>
      </c>
      <c r="C2333">
        <v>81.089995999999999</v>
      </c>
      <c r="D2333">
        <v>52.5</v>
      </c>
      <c r="E2333">
        <v>67.839995999999999</v>
      </c>
    </row>
    <row r="2334" spans="2:5">
      <c r="B2334" s="39">
        <v>42563</v>
      </c>
      <c r="C2334">
        <v>81.410004000000001</v>
      </c>
      <c r="D2334">
        <v>51.779998999999997</v>
      </c>
      <c r="E2334">
        <v>69.519997000000004</v>
      </c>
    </row>
    <row r="2335" spans="2:5">
      <c r="B2335" s="39">
        <v>42564</v>
      </c>
      <c r="C2335">
        <v>81.010002</v>
      </c>
      <c r="D2335">
        <v>52.189999</v>
      </c>
      <c r="E2335">
        <v>68.919998000000007</v>
      </c>
    </row>
    <row r="2336" spans="2:5">
      <c r="B2336" s="39">
        <v>42565</v>
      </c>
      <c r="C2336">
        <v>81.339995999999999</v>
      </c>
      <c r="D2336">
        <v>51.849997999999999</v>
      </c>
      <c r="E2336">
        <v>69.269997000000004</v>
      </c>
    </row>
    <row r="2337" spans="2:5">
      <c r="B2337" s="39">
        <v>42566</v>
      </c>
      <c r="C2337">
        <v>80.980002999999996</v>
      </c>
      <c r="D2337">
        <v>52</v>
      </c>
      <c r="E2337">
        <v>69.230002999999996</v>
      </c>
    </row>
    <row r="2338" spans="2:5">
      <c r="B2338" s="39">
        <v>42569</v>
      </c>
      <c r="C2338">
        <v>81.290001000000004</v>
      </c>
      <c r="D2338">
        <v>52.150002000000001</v>
      </c>
      <c r="E2338">
        <v>69.279999000000004</v>
      </c>
    </row>
    <row r="2339" spans="2:5">
      <c r="B2339" s="39">
        <v>42570</v>
      </c>
      <c r="C2339">
        <v>81.139999000000003</v>
      </c>
      <c r="D2339">
        <v>52.060001</v>
      </c>
      <c r="E2339">
        <v>68.889999000000003</v>
      </c>
    </row>
    <row r="2340" spans="2:5">
      <c r="B2340" s="39">
        <v>42571</v>
      </c>
      <c r="C2340">
        <v>81.480002999999996</v>
      </c>
      <c r="D2340">
        <v>51.759998000000003</v>
      </c>
      <c r="E2340">
        <v>68.790001000000004</v>
      </c>
    </row>
    <row r="2341" spans="2:5">
      <c r="B2341" s="39">
        <v>42572</v>
      </c>
      <c r="C2341">
        <v>81.260002</v>
      </c>
      <c r="D2341">
        <v>52.07</v>
      </c>
      <c r="E2341">
        <v>68.110000999999997</v>
      </c>
    </row>
    <row r="2342" spans="2:5">
      <c r="B2342" s="39">
        <v>42573</v>
      </c>
      <c r="C2342">
        <v>81.599997999999999</v>
      </c>
      <c r="D2342">
        <v>52.759998000000003</v>
      </c>
      <c r="E2342">
        <v>68.319999999999993</v>
      </c>
    </row>
    <row r="2343" spans="2:5">
      <c r="B2343" s="39">
        <v>42576</v>
      </c>
      <c r="C2343">
        <v>81.730002999999996</v>
      </c>
      <c r="D2343">
        <v>52.669998</v>
      </c>
      <c r="E2343">
        <v>66.959998999999996</v>
      </c>
    </row>
    <row r="2344" spans="2:5">
      <c r="B2344" s="39">
        <v>42577</v>
      </c>
      <c r="C2344">
        <v>81.629997000000003</v>
      </c>
      <c r="D2344">
        <v>52.209999000000003</v>
      </c>
      <c r="E2344">
        <v>67.349997999999999</v>
      </c>
    </row>
    <row r="2345" spans="2:5">
      <c r="B2345" s="39">
        <v>42578</v>
      </c>
      <c r="C2345">
        <v>81.379997000000003</v>
      </c>
      <c r="D2345">
        <v>51.610000999999997</v>
      </c>
      <c r="E2345">
        <v>66.690002000000007</v>
      </c>
    </row>
    <row r="2346" spans="2:5">
      <c r="B2346" s="39">
        <v>42579</v>
      </c>
      <c r="C2346">
        <v>81.529999000000004</v>
      </c>
      <c r="D2346">
        <v>51.810001</v>
      </c>
      <c r="E2346">
        <v>66.699996999999996</v>
      </c>
    </row>
    <row r="2347" spans="2:5">
      <c r="B2347" s="39">
        <v>42580</v>
      </c>
      <c r="C2347">
        <v>81.620002999999997</v>
      </c>
      <c r="D2347">
        <v>52.119999</v>
      </c>
      <c r="E2347">
        <v>67.379997000000003</v>
      </c>
    </row>
    <row r="2348" spans="2:5">
      <c r="B2348" s="39">
        <v>42583</v>
      </c>
      <c r="C2348">
        <v>81.75</v>
      </c>
      <c r="D2348">
        <v>52.150002000000001</v>
      </c>
      <c r="E2348">
        <v>65.160004000000001</v>
      </c>
    </row>
    <row r="2349" spans="2:5">
      <c r="B2349" s="39">
        <v>42584</v>
      </c>
      <c r="C2349">
        <v>80.529999000000004</v>
      </c>
      <c r="D2349">
        <v>51.810001</v>
      </c>
      <c r="E2349">
        <v>65.75</v>
      </c>
    </row>
    <row r="2350" spans="2:5">
      <c r="B2350" s="39">
        <v>42585</v>
      </c>
      <c r="C2350">
        <v>80.760002</v>
      </c>
      <c r="D2350">
        <v>51.5</v>
      </c>
      <c r="E2350">
        <v>67.019997000000004</v>
      </c>
    </row>
    <row r="2351" spans="2:5">
      <c r="B2351" s="39">
        <v>42586</v>
      </c>
      <c r="C2351">
        <v>80.720000999999996</v>
      </c>
      <c r="D2351">
        <v>51.470001000000003</v>
      </c>
      <c r="E2351">
        <v>66.919998000000007</v>
      </c>
    </row>
    <row r="2352" spans="2:5">
      <c r="B2352" s="39">
        <v>42587</v>
      </c>
      <c r="C2352">
        <v>81.569999999999993</v>
      </c>
      <c r="D2352">
        <v>50.73</v>
      </c>
      <c r="E2352">
        <v>67.529999000000004</v>
      </c>
    </row>
    <row r="2353" spans="2:5">
      <c r="B2353" s="39">
        <v>42590</v>
      </c>
      <c r="C2353">
        <v>81.300003000000004</v>
      </c>
      <c r="D2353">
        <v>50.709999000000003</v>
      </c>
      <c r="E2353">
        <v>68.430000000000007</v>
      </c>
    </row>
    <row r="2354" spans="2:5">
      <c r="B2354" s="39">
        <v>42591</v>
      </c>
      <c r="C2354">
        <v>81.059997999999993</v>
      </c>
      <c r="D2354">
        <v>50.700001</v>
      </c>
      <c r="E2354">
        <v>68.069999999999993</v>
      </c>
    </row>
    <row r="2355" spans="2:5">
      <c r="B2355" s="39">
        <v>42592</v>
      </c>
      <c r="C2355">
        <v>81.230002999999996</v>
      </c>
      <c r="D2355">
        <v>50.709999000000003</v>
      </c>
      <c r="E2355">
        <v>67.330001999999993</v>
      </c>
    </row>
    <row r="2356" spans="2:5">
      <c r="B2356" s="39">
        <v>42593</v>
      </c>
      <c r="C2356">
        <v>82.040001000000004</v>
      </c>
      <c r="D2356">
        <v>50.830002</v>
      </c>
      <c r="E2356">
        <v>68.319999999999993</v>
      </c>
    </row>
    <row r="2357" spans="2:5">
      <c r="B2357" s="39">
        <v>42594</v>
      </c>
      <c r="C2357">
        <v>82</v>
      </c>
      <c r="D2357">
        <v>50.900002000000001</v>
      </c>
      <c r="E2357">
        <v>68.699996999999996</v>
      </c>
    </row>
    <row r="2358" spans="2:5">
      <c r="B2358" s="39">
        <v>42597</v>
      </c>
      <c r="C2358">
        <v>82.160004000000001</v>
      </c>
      <c r="D2358">
        <v>50.119999</v>
      </c>
      <c r="E2358">
        <v>69.25</v>
      </c>
    </row>
    <row r="2359" spans="2:5">
      <c r="B2359" s="39">
        <v>42598</v>
      </c>
      <c r="C2359">
        <v>81.690002000000007</v>
      </c>
      <c r="D2359">
        <v>49.529998999999997</v>
      </c>
      <c r="E2359">
        <v>69.360000999999997</v>
      </c>
    </row>
    <row r="2360" spans="2:5">
      <c r="B2360" s="39">
        <v>42599</v>
      </c>
      <c r="C2360">
        <v>81.5</v>
      </c>
      <c r="D2360">
        <v>50.27</v>
      </c>
      <c r="E2360">
        <v>69.569999999999993</v>
      </c>
    </row>
    <row r="2361" spans="2:5">
      <c r="B2361" s="39">
        <v>42600</v>
      </c>
      <c r="C2361">
        <v>81.449996999999996</v>
      </c>
      <c r="D2361">
        <v>50.889999000000003</v>
      </c>
      <c r="E2361">
        <v>71</v>
      </c>
    </row>
    <row r="2362" spans="2:5">
      <c r="B2362" s="39">
        <v>42601</v>
      </c>
      <c r="C2362">
        <v>81.5</v>
      </c>
      <c r="D2362">
        <v>50.27</v>
      </c>
      <c r="E2362">
        <v>70.410004000000001</v>
      </c>
    </row>
    <row r="2363" spans="2:5">
      <c r="B2363" s="39">
        <v>42604</v>
      </c>
      <c r="C2363">
        <v>81.419998000000007</v>
      </c>
      <c r="D2363">
        <v>50.400002000000001</v>
      </c>
      <c r="E2363">
        <v>69.599997999999999</v>
      </c>
    </row>
    <row r="2364" spans="2:5">
      <c r="B2364" s="39">
        <v>42605</v>
      </c>
      <c r="C2364">
        <v>81.830001999999993</v>
      </c>
      <c r="D2364">
        <v>50.18</v>
      </c>
      <c r="E2364">
        <v>70.089995999999999</v>
      </c>
    </row>
    <row r="2365" spans="2:5">
      <c r="B2365" s="39">
        <v>42606</v>
      </c>
      <c r="C2365">
        <v>81.440002000000007</v>
      </c>
      <c r="D2365">
        <v>50.16</v>
      </c>
      <c r="E2365">
        <v>69.809997999999993</v>
      </c>
    </row>
    <row r="2366" spans="2:5">
      <c r="B2366" s="39">
        <v>42607</v>
      </c>
      <c r="C2366">
        <v>81.169998000000007</v>
      </c>
      <c r="D2366">
        <v>50.189999</v>
      </c>
      <c r="E2366">
        <v>69.620002999999997</v>
      </c>
    </row>
    <row r="2367" spans="2:5">
      <c r="B2367" s="39">
        <v>42608</v>
      </c>
      <c r="C2367">
        <v>80.940002000000007</v>
      </c>
      <c r="D2367">
        <v>49.150002000000001</v>
      </c>
      <c r="E2367">
        <v>69.379997000000003</v>
      </c>
    </row>
    <row r="2368" spans="2:5">
      <c r="B2368" s="39">
        <v>42611</v>
      </c>
      <c r="C2368">
        <v>81.220000999999996</v>
      </c>
      <c r="D2368">
        <v>49.549999</v>
      </c>
      <c r="E2368">
        <v>69.849997999999999</v>
      </c>
    </row>
    <row r="2369" spans="2:5">
      <c r="B2369" s="39">
        <v>42612</v>
      </c>
      <c r="C2369">
        <v>80.769997000000004</v>
      </c>
      <c r="D2369">
        <v>49.029998999999997</v>
      </c>
      <c r="E2369">
        <v>69.610000999999997</v>
      </c>
    </row>
    <row r="2370" spans="2:5">
      <c r="B2370" s="39">
        <v>42613</v>
      </c>
      <c r="C2370">
        <v>80.559997999999993</v>
      </c>
      <c r="D2370">
        <v>49.23</v>
      </c>
      <c r="E2370">
        <v>68.510002</v>
      </c>
    </row>
    <row r="2371" spans="2:5">
      <c r="B2371" s="39">
        <v>42614</v>
      </c>
      <c r="C2371">
        <v>80.720000999999996</v>
      </c>
      <c r="D2371">
        <v>48.98</v>
      </c>
      <c r="E2371">
        <v>68.309997999999993</v>
      </c>
    </row>
    <row r="2372" spans="2:5">
      <c r="B2372" s="39">
        <v>42615</v>
      </c>
      <c r="C2372">
        <v>80.879997000000003</v>
      </c>
      <c r="D2372">
        <v>49.630001</v>
      </c>
      <c r="E2372">
        <v>69.080001999999993</v>
      </c>
    </row>
    <row r="2373" spans="2:5">
      <c r="B2373" s="39">
        <v>42619</v>
      </c>
      <c r="C2373">
        <v>81.029999000000004</v>
      </c>
      <c r="D2373">
        <v>50.169998</v>
      </c>
      <c r="E2373">
        <v>70.120002999999997</v>
      </c>
    </row>
    <row r="2374" spans="2:5">
      <c r="B2374" s="39">
        <v>42620</v>
      </c>
      <c r="C2374">
        <v>81.069999999999993</v>
      </c>
      <c r="D2374">
        <v>50.18</v>
      </c>
      <c r="E2374">
        <v>70.519997000000004</v>
      </c>
    </row>
    <row r="2375" spans="2:5">
      <c r="B2375" s="39">
        <v>42621</v>
      </c>
      <c r="C2375">
        <v>80.370002999999997</v>
      </c>
      <c r="D2375">
        <v>50.349997999999999</v>
      </c>
      <c r="E2375">
        <v>71.839995999999999</v>
      </c>
    </row>
    <row r="2376" spans="2:5">
      <c r="B2376" s="39">
        <v>42622</v>
      </c>
      <c r="C2376">
        <v>78.430000000000007</v>
      </c>
      <c r="D2376">
        <v>48.459999000000003</v>
      </c>
      <c r="E2376">
        <v>69.699996999999996</v>
      </c>
    </row>
    <row r="2377" spans="2:5">
      <c r="B2377" s="39">
        <v>42625</v>
      </c>
      <c r="C2377">
        <v>79.529999000000004</v>
      </c>
      <c r="D2377">
        <v>49.32</v>
      </c>
      <c r="E2377">
        <v>70.389999000000003</v>
      </c>
    </row>
    <row r="2378" spans="2:5">
      <c r="B2378" s="39">
        <v>42626</v>
      </c>
      <c r="C2378">
        <v>78.400002000000001</v>
      </c>
      <c r="D2378">
        <v>48.639999000000003</v>
      </c>
      <c r="E2378">
        <v>68.379997000000003</v>
      </c>
    </row>
    <row r="2379" spans="2:5">
      <c r="B2379" s="39">
        <v>42627</v>
      </c>
      <c r="C2379">
        <v>78.410004000000001</v>
      </c>
      <c r="D2379">
        <v>48.830002</v>
      </c>
      <c r="E2379">
        <v>67.569999999999993</v>
      </c>
    </row>
    <row r="2380" spans="2:5">
      <c r="B2380" s="39">
        <v>42628</v>
      </c>
      <c r="C2380">
        <v>78.980002999999996</v>
      </c>
      <c r="D2380">
        <v>49.200001</v>
      </c>
      <c r="E2380">
        <v>68.410004000000001</v>
      </c>
    </row>
    <row r="2381" spans="2:5">
      <c r="B2381" s="39">
        <v>42629</v>
      </c>
      <c r="C2381">
        <v>78.510002</v>
      </c>
      <c r="D2381">
        <v>49.259998000000003</v>
      </c>
      <c r="E2381">
        <v>67.449996999999996</v>
      </c>
    </row>
    <row r="2382" spans="2:5">
      <c r="B2382" s="39">
        <v>42632</v>
      </c>
      <c r="C2382">
        <v>78.449996999999996</v>
      </c>
      <c r="D2382">
        <v>49.75</v>
      </c>
      <c r="E2382">
        <v>67.410004000000001</v>
      </c>
    </row>
    <row r="2383" spans="2:5">
      <c r="B2383" s="39">
        <v>42633</v>
      </c>
      <c r="C2383">
        <v>78.510002</v>
      </c>
      <c r="D2383">
        <v>49.66</v>
      </c>
      <c r="E2383">
        <v>66.919998000000007</v>
      </c>
    </row>
    <row r="2384" spans="2:5">
      <c r="B2384" s="39">
        <v>42634</v>
      </c>
      <c r="C2384">
        <v>79.269997000000004</v>
      </c>
      <c r="D2384">
        <v>50.669998</v>
      </c>
      <c r="E2384">
        <v>68.470000999999996</v>
      </c>
    </row>
    <row r="2385" spans="2:5">
      <c r="B2385" s="39">
        <v>42635</v>
      </c>
      <c r="C2385">
        <v>79.849997999999999</v>
      </c>
      <c r="D2385">
        <v>50.98</v>
      </c>
      <c r="E2385">
        <v>68.550003000000004</v>
      </c>
    </row>
    <row r="2386" spans="2:5">
      <c r="B2386" s="39">
        <v>42636</v>
      </c>
      <c r="C2386">
        <v>79.669998000000007</v>
      </c>
      <c r="D2386">
        <v>50.939999</v>
      </c>
      <c r="E2386">
        <v>67.639999000000003</v>
      </c>
    </row>
    <row r="2387" spans="2:5">
      <c r="B2387" s="39">
        <v>42639</v>
      </c>
      <c r="C2387">
        <v>78.790001000000004</v>
      </c>
      <c r="D2387">
        <v>50.810001</v>
      </c>
      <c r="E2387">
        <v>67.339995999999999</v>
      </c>
    </row>
    <row r="2388" spans="2:5">
      <c r="B2388" s="39">
        <v>42640</v>
      </c>
      <c r="C2388">
        <v>79.589995999999999</v>
      </c>
      <c r="D2388">
        <v>50.150002000000001</v>
      </c>
      <c r="E2388">
        <v>66.889999000000003</v>
      </c>
    </row>
    <row r="2389" spans="2:5">
      <c r="B2389" s="39">
        <v>42641</v>
      </c>
      <c r="C2389">
        <v>79.809997999999993</v>
      </c>
      <c r="D2389">
        <v>50.080002</v>
      </c>
      <c r="E2389">
        <v>69.779999000000004</v>
      </c>
    </row>
    <row r="2390" spans="2:5">
      <c r="B2390" s="39">
        <v>42642</v>
      </c>
      <c r="C2390">
        <v>79.400002000000001</v>
      </c>
      <c r="D2390">
        <v>49.330002</v>
      </c>
      <c r="E2390">
        <v>69.660004000000001</v>
      </c>
    </row>
    <row r="2391" spans="2:5">
      <c r="B2391" s="39">
        <v>42643</v>
      </c>
      <c r="C2391">
        <v>80.040001000000004</v>
      </c>
      <c r="D2391">
        <v>48.990001999999997</v>
      </c>
      <c r="E2391">
        <v>70.610000999999997</v>
      </c>
    </row>
    <row r="2392" spans="2:5">
      <c r="B2392" s="39">
        <v>42646</v>
      </c>
      <c r="C2392">
        <v>79.989998</v>
      </c>
      <c r="D2392">
        <v>48.299999</v>
      </c>
      <c r="E2392">
        <v>70.559997999999993</v>
      </c>
    </row>
    <row r="2393" spans="2:5">
      <c r="B2393" s="39">
        <v>42647</v>
      </c>
      <c r="C2393">
        <v>79.709998999999996</v>
      </c>
      <c r="D2393">
        <v>47.290000999999997</v>
      </c>
      <c r="E2393">
        <v>69.839995999999999</v>
      </c>
    </row>
    <row r="2394" spans="2:5">
      <c r="B2394" s="39">
        <v>42648</v>
      </c>
      <c r="C2394">
        <v>80.040001000000004</v>
      </c>
      <c r="D2394">
        <v>47.189999</v>
      </c>
      <c r="E2394">
        <v>70.910004000000001</v>
      </c>
    </row>
    <row r="2395" spans="2:5">
      <c r="B2395" s="39">
        <v>42649</v>
      </c>
      <c r="C2395">
        <v>80.099997999999999</v>
      </c>
      <c r="D2395">
        <v>47.18</v>
      </c>
      <c r="E2395">
        <v>71.019997000000004</v>
      </c>
    </row>
    <row r="2396" spans="2:5">
      <c r="B2396" s="39">
        <v>42650</v>
      </c>
      <c r="C2396">
        <v>79.739998</v>
      </c>
      <c r="D2396">
        <v>47.119999</v>
      </c>
      <c r="E2396">
        <v>70.610000999999997</v>
      </c>
    </row>
    <row r="2397" spans="2:5">
      <c r="B2397" s="39">
        <v>42653</v>
      </c>
      <c r="C2397">
        <v>79.870002999999997</v>
      </c>
      <c r="D2397">
        <v>47.509998000000003</v>
      </c>
      <c r="E2397">
        <v>71.720000999999996</v>
      </c>
    </row>
    <row r="2398" spans="2:5">
      <c r="B2398" s="39">
        <v>42654</v>
      </c>
      <c r="C2398">
        <v>78.900002000000001</v>
      </c>
      <c r="D2398">
        <v>46.970001000000003</v>
      </c>
      <c r="E2398">
        <v>70.900002000000001</v>
      </c>
    </row>
    <row r="2399" spans="2:5">
      <c r="B2399" s="39">
        <v>42655</v>
      </c>
      <c r="C2399">
        <v>79.269997000000004</v>
      </c>
      <c r="D2399">
        <v>47.43</v>
      </c>
      <c r="E2399">
        <v>70.599997999999999</v>
      </c>
    </row>
    <row r="2400" spans="2:5">
      <c r="B2400" s="39">
        <v>42656</v>
      </c>
      <c r="C2400">
        <v>78.980002999999996</v>
      </c>
      <c r="D2400">
        <v>48.02</v>
      </c>
      <c r="E2400">
        <v>70.209998999999996</v>
      </c>
    </row>
    <row r="2401" spans="2:5">
      <c r="B2401" s="39">
        <v>42657</v>
      </c>
      <c r="C2401">
        <v>78.889999000000003</v>
      </c>
      <c r="D2401">
        <v>47.75</v>
      </c>
      <c r="E2401">
        <v>69.800003000000004</v>
      </c>
    </row>
    <row r="2402" spans="2:5">
      <c r="B2402" s="39">
        <v>42660</v>
      </c>
      <c r="C2402">
        <v>78.239998</v>
      </c>
      <c r="D2402">
        <v>48.009998000000003</v>
      </c>
      <c r="E2402">
        <v>69.459998999999996</v>
      </c>
    </row>
    <row r="2403" spans="2:5">
      <c r="B2403" s="39">
        <v>42661</v>
      </c>
      <c r="C2403">
        <v>78.760002</v>
      </c>
      <c r="D2403">
        <v>48.419998</v>
      </c>
      <c r="E2403">
        <v>69.739998</v>
      </c>
    </row>
    <row r="2404" spans="2:5">
      <c r="B2404" s="39">
        <v>42662</v>
      </c>
      <c r="C2404">
        <v>79.110000999999997</v>
      </c>
      <c r="D2404">
        <v>48.310001</v>
      </c>
      <c r="E2404">
        <v>70.730002999999996</v>
      </c>
    </row>
    <row r="2405" spans="2:5">
      <c r="B2405" s="39">
        <v>42663</v>
      </c>
      <c r="C2405">
        <v>78.959998999999996</v>
      </c>
      <c r="D2405">
        <v>48.279998999999997</v>
      </c>
      <c r="E2405">
        <v>70.650002000000001</v>
      </c>
    </row>
    <row r="2406" spans="2:5">
      <c r="B2406" s="39">
        <v>42664</v>
      </c>
      <c r="C2406">
        <v>79.589995999999999</v>
      </c>
      <c r="D2406">
        <v>48</v>
      </c>
      <c r="E2406">
        <v>70.190002000000007</v>
      </c>
    </row>
    <row r="2407" spans="2:5">
      <c r="B2407" s="39">
        <v>42667</v>
      </c>
      <c r="C2407">
        <v>80.160004000000001</v>
      </c>
      <c r="D2407">
        <v>48.18</v>
      </c>
      <c r="E2407">
        <v>69.980002999999996</v>
      </c>
    </row>
    <row r="2408" spans="2:5">
      <c r="B2408" s="39">
        <v>42668</v>
      </c>
      <c r="C2408">
        <v>79.220000999999996</v>
      </c>
      <c r="D2408">
        <v>48.48</v>
      </c>
      <c r="E2408">
        <v>69.660004000000001</v>
      </c>
    </row>
    <row r="2409" spans="2:5">
      <c r="B2409" s="39">
        <v>42669</v>
      </c>
      <c r="C2409">
        <v>78.879997000000003</v>
      </c>
      <c r="D2409">
        <v>48.599997999999999</v>
      </c>
      <c r="E2409">
        <v>69.819999999999993</v>
      </c>
    </row>
    <row r="2410" spans="2:5">
      <c r="B2410" s="39">
        <v>42670</v>
      </c>
      <c r="C2410">
        <v>78.220000999999996</v>
      </c>
      <c r="D2410">
        <v>48.310001</v>
      </c>
      <c r="E2410">
        <v>69.559997999999993</v>
      </c>
    </row>
    <row r="2411" spans="2:5">
      <c r="B2411" s="39">
        <v>42671</v>
      </c>
      <c r="C2411">
        <v>78.040001000000004</v>
      </c>
      <c r="D2411">
        <v>48.459999000000003</v>
      </c>
      <c r="E2411">
        <v>69.370002999999997</v>
      </c>
    </row>
    <row r="2412" spans="2:5">
      <c r="B2412" s="39">
        <v>42674</v>
      </c>
      <c r="C2412">
        <v>78.099997999999999</v>
      </c>
      <c r="D2412">
        <v>49.43</v>
      </c>
      <c r="E2412">
        <v>68.620002999999997</v>
      </c>
    </row>
    <row r="2413" spans="2:5">
      <c r="B2413" s="39">
        <v>42675</v>
      </c>
      <c r="C2413">
        <v>77.550003000000004</v>
      </c>
      <c r="D2413">
        <v>48.529998999999997</v>
      </c>
      <c r="E2413">
        <v>68.629997000000003</v>
      </c>
    </row>
    <row r="2414" spans="2:5">
      <c r="B2414" s="39">
        <v>42676</v>
      </c>
      <c r="C2414">
        <v>77.080001999999993</v>
      </c>
      <c r="D2414">
        <v>47.919998</v>
      </c>
      <c r="E2414">
        <v>67.870002999999997</v>
      </c>
    </row>
    <row r="2415" spans="2:5">
      <c r="B2415" s="39">
        <v>42677</v>
      </c>
      <c r="C2415">
        <v>76.879997000000003</v>
      </c>
      <c r="D2415">
        <v>48.099997999999999</v>
      </c>
      <c r="E2415">
        <v>68.139999000000003</v>
      </c>
    </row>
    <row r="2416" spans="2:5">
      <c r="B2416" s="39">
        <v>42678</v>
      </c>
      <c r="C2416">
        <v>76.730002999999996</v>
      </c>
      <c r="D2416">
        <v>47.950001</v>
      </c>
      <c r="E2416">
        <v>67.769997000000004</v>
      </c>
    </row>
    <row r="2417" spans="2:5">
      <c r="B2417" s="39">
        <v>42681</v>
      </c>
      <c r="C2417">
        <v>78.5</v>
      </c>
      <c r="D2417">
        <v>48.790000999999997</v>
      </c>
      <c r="E2417">
        <v>69.230002999999996</v>
      </c>
    </row>
    <row r="2418" spans="2:5">
      <c r="B2418" s="39">
        <v>42682</v>
      </c>
      <c r="C2418">
        <v>78.819999999999993</v>
      </c>
      <c r="D2418">
        <v>49.169998</v>
      </c>
      <c r="E2418">
        <v>69.319999999999993</v>
      </c>
    </row>
    <row r="2419" spans="2:5">
      <c r="B2419" s="39">
        <v>42683</v>
      </c>
      <c r="C2419">
        <v>78.980002999999996</v>
      </c>
      <c r="D2419">
        <v>47.360000999999997</v>
      </c>
      <c r="E2419">
        <v>70.449996999999996</v>
      </c>
    </row>
    <row r="2420" spans="2:5">
      <c r="B2420" s="39">
        <v>42684</v>
      </c>
      <c r="C2420">
        <v>79.269997000000004</v>
      </c>
      <c r="D2420">
        <v>46.220001000000003</v>
      </c>
      <c r="E2420">
        <v>70.75</v>
      </c>
    </row>
    <row r="2421" spans="2:5">
      <c r="B2421" s="39">
        <v>42685</v>
      </c>
      <c r="C2421">
        <v>79.720000999999996</v>
      </c>
      <c r="D2421">
        <v>46.029998999999997</v>
      </c>
      <c r="E2421">
        <v>69.459998999999996</v>
      </c>
    </row>
    <row r="2422" spans="2:5">
      <c r="B2422" s="39">
        <v>42688</v>
      </c>
      <c r="C2422">
        <v>79.730002999999996</v>
      </c>
      <c r="D2422">
        <v>46</v>
      </c>
      <c r="E2422">
        <v>69.849997999999999</v>
      </c>
    </row>
    <row r="2423" spans="2:5">
      <c r="B2423" s="39">
        <v>42689</v>
      </c>
      <c r="C2423">
        <v>80.040001000000004</v>
      </c>
      <c r="D2423">
        <v>46.740001999999997</v>
      </c>
      <c r="E2423">
        <v>71.819999999999993</v>
      </c>
    </row>
    <row r="2424" spans="2:5">
      <c r="B2424" s="39">
        <v>42690</v>
      </c>
      <c r="C2424">
        <v>80.480002999999996</v>
      </c>
      <c r="D2424">
        <v>46.419998</v>
      </c>
      <c r="E2424">
        <v>71.319999999999993</v>
      </c>
    </row>
    <row r="2425" spans="2:5">
      <c r="B2425" s="39">
        <v>42691</v>
      </c>
      <c r="C2425">
        <v>81.449996999999996</v>
      </c>
      <c r="D2425">
        <v>46.43</v>
      </c>
      <c r="E2425">
        <v>70.839995999999999</v>
      </c>
    </row>
    <row r="2426" spans="2:5">
      <c r="B2426" s="39">
        <v>42692</v>
      </c>
      <c r="C2426">
        <v>81.199996999999996</v>
      </c>
      <c r="D2426">
        <v>46.290000999999997</v>
      </c>
      <c r="E2426">
        <v>71.129997000000003</v>
      </c>
    </row>
    <row r="2427" spans="2:5">
      <c r="B2427" s="39">
        <v>42695</v>
      </c>
      <c r="C2427">
        <v>81.730002999999996</v>
      </c>
      <c r="D2427">
        <v>46.779998999999997</v>
      </c>
      <c r="E2427">
        <v>72.819999999999993</v>
      </c>
    </row>
    <row r="2428" spans="2:5">
      <c r="B2428" s="39">
        <v>42696</v>
      </c>
      <c r="C2428">
        <v>82.699996999999996</v>
      </c>
      <c r="D2428">
        <v>46.959999000000003</v>
      </c>
      <c r="E2428">
        <v>72.779999000000004</v>
      </c>
    </row>
    <row r="2429" spans="2:5">
      <c r="B2429" s="39">
        <v>42697</v>
      </c>
      <c r="C2429">
        <v>82.779999000000004</v>
      </c>
      <c r="D2429">
        <v>46.490001999999997</v>
      </c>
      <c r="E2429">
        <v>73.080001999999993</v>
      </c>
    </row>
    <row r="2430" spans="2:5">
      <c r="B2430" s="39">
        <v>42699</v>
      </c>
      <c r="C2430">
        <v>82.980002999999996</v>
      </c>
      <c r="D2430">
        <v>47.16</v>
      </c>
      <c r="E2430">
        <v>72.720000999999996</v>
      </c>
    </row>
    <row r="2431" spans="2:5">
      <c r="B2431" s="39">
        <v>42702</v>
      </c>
      <c r="C2431">
        <v>82.32</v>
      </c>
      <c r="D2431">
        <v>48.07</v>
      </c>
      <c r="E2431">
        <v>71.709998999999996</v>
      </c>
    </row>
    <row r="2432" spans="2:5">
      <c r="B2432" s="39">
        <v>42703</v>
      </c>
      <c r="C2432">
        <v>82.540001000000004</v>
      </c>
      <c r="D2432">
        <v>48.27</v>
      </c>
      <c r="E2432">
        <v>70.830001999999993</v>
      </c>
    </row>
    <row r="2433" spans="2:5">
      <c r="B2433" s="39">
        <v>42704</v>
      </c>
      <c r="C2433">
        <v>81.849997999999999</v>
      </c>
      <c r="D2433">
        <v>46.75</v>
      </c>
      <c r="E2433">
        <v>74.430000000000007</v>
      </c>
    </row>
    <row r="2434" spans="2:5">
      <c r="B2434" s="39">
        <v>42705</v>
      </c>
      <c r="C2434">
        <v>81.889999000000003</v>
      </c>
      <c r="D2434">
        <v>46.380001</v>
      </c>
      <c r="E2434">
        <v>74.610000999999997</v>
      </c>
    </row>
    <row r="2435" spans="2:5">
      <c r="B2435" s="39">
        <v>42706</v>
      </c>
      <c r="C2435">
        <v>81.440002000000007</v>
      </c>
      <c r="D2435">
        <v>46.799999</v>
      </c>
      <c r="E2435">
        <v>74.830001999999993</v>
      </c>
    </row>
    <row r="2436" spans="2:5">
      <c r="B2436" s="39">
        <v>42709</v>
      </c>
      <c r="C2436">
        <v>82.330001999999993</v>
      </c>
      <c r="D2436">
        <v>46.860000999999997</v>
      </c>
      <c r="E2436">
        <v>75.489998</v>
      </c>
    </row>
    <row r="2437" spans="2:5">
      <c r="B2437" s="39">
        <v>42710</v>
      </c>
      <c r="C2437">
        <v>82.519997000000004</v>
      </c>
      <c r="D2437">
        <v>46.77</v>
      </c>
      <c r="E2437">
        <v>75.349997999999999</v>
      </c>
    </row>
    <row r="2438" spans="2:5">
      <c r="B2438" s="39">
        <v>42711</v>
      </c>
      <c r="C2438">
        <v>84.120002999999997</v>
      </c>
      <c r="D2438">
        <v>47.380001</v>
      </c>
      <c r="E2438">
        <v>75.949996999999996</v>
      </c>
    </row>
    <row r="2439" spans="2:5">
      <c r="B2439" s="39">
        <v>42712</v>
      </c>
      <c r="C2439">
        <v>84.120002999999997</v>
      </c>
      <c r="D2439">
        <v>47.459999000000003</v>
      </c>
      <c r="E2439">
        <v>76.360000999999997</v>
      </c>
    </row>
    <row r="2440" spans="2:5">
      <c r="B2440" s="39">
        <v>42713</v>
      </c>
      <c r="C2440">
        <v>84.309997999999993</v>
      </c>
      <c r="D2440">
        <v>47.959999000000003</v>
      </c>
      <c r="E2440">
        <v>76.599997999999999</v>
      </c>
    </row>
    <row r="2441" spans="2:5">
      <c r="B2441" s="39">
        <v>42716</v>
      </c>
      <c r="C2441">
        <v>83.610000999999997</v>
      </c>
      <c r="D2441">
        <v>48.459999000000003</v>
      </c>
      <c r="E2441">
        <v>76.959998999999996</v>
      </c>
    </row>
    <row r="2442" spans="2:5">
      <c r="B2442" s="39">
        <v>42717</v>
      </c>
      <c r="C2442">
        <v>84.360000999999997</v>
      </c>
      <c r="D2442">
        <v>48.959999000000003</v>
      </c>
      <c r="E2442">
        <v>77.830001999999993</v>
      </c>
    </row>
    <row r="2443" spans="2:5">
      <c r="B2443" s="39">
        <v>42718</v>
      </c>
      <c r="C2443">
        <v>83.790001000000004</v>
      </c>
      <c r="D2443">
        <v>47.950001</v>
      </c>
      <c r="E2443">
        <v>76.269997000000004</v>
      </c>
    </row>
    <row r="2444" spans="2:5">
      <c r="B2444" s="39">
        <v>42719</v>
      </c>
      <c r="C2444">
        <v>83.589995999999999</v>
      </c>
      <c r="D2444">
        <v>48.290000999999997</v>
      </c>
      <c r="E2444">
        <v>76.440002000000007</v>
      </c>
    </row>
    <row r="2445" spans="2:5">
      <c r="B2445" s="39">
        <v>42720</v>
      </c>
      <c r="C2445">
        <v>82.690002000000007</v>
      </c>
      <c r="D2445">
        <v>48.41</v>
      </c>
      <c r="E2445">
        <v>76.510002</v>
      </c>
    </row>
    <row r="2446" spans="2:5">
      <c r="B2446" s="39">
        <v>42723</v>
      </c>
      <c r="C2446">
        <v>82.910004000000001</v>
      </c>
      <c r="D2446">
        <v>48.59</v>
      </c>
      <c r="E2446">
        <v>76.160004000000001</v>
      </c>
    </row>
    <row r="2447" spans="2:5">
      <c r="B2447" s="39">
        <v>42724</v>
      </c>
      <c r="C2447">
        <v>83.57</v>
      </c>
      <c r="D2447">
        <v>48.650002000000001</v>
      </c>
      <c r="E2447">
        <v>75.989998</v>
      </c>
    </row>
    <row r="2448" spans="2:5">
      <c r="B2448" s="39">
        <v>42725</v>
      </c>
      <c r="C2448">
        <v>83.529999000000004</v>
      </c>
      <c r="D2448">
        <v>48.450001</v>
      </c>
      <c r="E2448">
        <v>76.110000999999997</v>
      </c>
    </row>
    <row r="2449" spans="2:5">
      <c r="B2449" s="39">
        <v>42726</v>
      </c>
      <c r="C2449">
        <v>82.629997000000003</v>
      </c>
      <c r="D2449">
        <v>48.619999</v>
      </c>
      <c r="E2449">
        <v>76.419998000000007</v>
      </c>
    </row>
    <row r="2450" spans="2:5">
      <c r="B2450" s="39">
        <v>42727</v>
      </c>
      <c r="C2450">
        <v>82.449996999999996</v>
      </c>
      <c r="D2450">
        <v>48.610000999999997</v>
      </c>
      <c r="E2450">
        <v>76.349997999999999</v>
      </c>
    </row>
    <row r="2451" spans="2:5">
      <c r="B2451" s="39">
        <v>42731</v>
      </c>
      <c r="C2451">
        <v>82.769997000000004</v>
      </c>
      <c r="D2451">
        <v>48.650002000000001</v>
      </c>
      <c r="E2451">
        <v>76.519997000000004</v>
      </c>
    </row>
    <row r="2452" spans="2:5">
      <c r="B2452" s="39">
        <v>42732</v>
      </c>
      <c r="C2452">
        <v>82.199996999999996</v>
      </c>
      <c r="D2452">
        <v>48.189999</v>
      </c>
      <c r="E2452">
        <v>75.690002000000007</v>
      </c>
    </row>
    <row r="2453" spans="2:5">
      <c r="B2453" s="39">
        <v>42733</v>
      </c>
      <c r="C2453">
        <v>82.089995999999999</v>
      </c>
      <c r="D2453">
        <v>48.84</v>
      </c>
      <c r="E2453">
        <v>75.540001000000004</v>
      </c>
    </row>
    <row r="2454" spans="2:5">
      <c r="B2454" s="39">
        <v>42734</v>
      </c>
      <c r="C2454">
        <v>81.400002000000001</v>
      </c>
      <c r="D2454">
        <v>48.57</v>
      </c>
      <c r="E2454">
        <v>75.319999999999993</v>
      </c>
    </row>
    <row r="2455" spans="2:5">
      <c r="B2455" s="39">
        <v>42738</v>
      </c>
      <c r="C2455">
        <v>81.879997000000003</v>
      </c>
      <c r="D2455">
        <v>48.450001</v>
      </c>
      <c r="E2455">
        <v>76.169998000000007</v>
      </c>
    </row>
    <row r="2456" spans="2:5">
      <c r="B2456" s="39">
        <v>42739</v>
      </c>
      <c r="C2456">
        <v>82.970000999999996</v>
      </c>
      <c r="D2456">
        <v>48.630001</v>
      </c>
      <c r="E2456">
        <v>76.010002</v>
      </c>
    </row>
    <row r="2457" spans="2:5">
      <c r="B2457" s="39">
        <v>42740</v>
      </c>
      <c r="C2457">
        <v>82.910004000000001</v>
      </c>
      <c r="D2457">
        <v>48.68</v>
      </c>
      <c r="E2457">
        <v>75.819999999999993</v>
      </c>
    </row>
    <row r="2458" spans="2:5">
      <c r="B2458" s="39">
        <v>42741</v>
      </c>
      <c r="C2458">
        <v>83.32</v>
      </c>
      <c r="D2458">
        <v>48.830002</v>
      </c>
      <c r="E2458">
        <v>75.889999000000003</v>
      </c>
    </row>
    <row r="2459" spans="2:5">
      <c r="B2459" s="39">
        <v>42744</v>
      </c>
      <c r="C2459">
        <v>83.25</v>
      </c>
      <c r="D2459">
        <v>48.189999</v>
      </c>
      <c r="E2459">
        <v>74.790001000000004</v>
      </c>
    </row>
    <row r="2460" spans="2:5">
      <c r="B2460" s="39">
        <v>42745</v>
      </c>
      <c r="C2460">
        <v>83.550003000000004</v>
      </c>
      <c r="D2460">
        <v>48.040000999999997</v>
      </c>
      <c r="E2460">
        <v>74.110000999999997</v>
      </c>
    </row>
    <row r="2461" spans="2:5">
      <c r="B2461" s="39">
        <v>42746</v>
      </c>
      <c r="C2461">
        <v>83.730002999999996</v>
      </c>
      <c r="D2461">
        <v>48.540000999999997</v>
      </c>
      <c r="E2461">
        <v>74.910004000000001</v>
      </c>
    </row>
    <row r="2462" spans="2:5">
      <c r="B2462" s="39">
        <v>42747</v>
      </c>
      <c r="C2462">
        <v>83.650002000000001</v>
      </c>
      <c r="D2462">
        <v>48.580002</v>
      </c>
      <c r="E2462">
        <v>74.599997999999999</v>
      </c>
    </row>
    <row r="2463" spans="2:5">
      <c r="B2463" s="39">
        <v>42748</v>
      </c>
      <c r="C2463">
        <v>83.959998999999996</v>
      </c>
      <c r="D2463">
        <v>48.509998000000003</v>
      </c>
      <c r="E2463">
        <v>74.379997000000003</v>
      </c>
    </row>
    <row r="2464" spans="2:5">
      <c r="B2464" s="39">
        <v>42752</v>
      </c>
      <c r="C2464">
        <v>84.099997999999999</v>
      </c>
      <c r="D2464">
        <v>49.040000999999997</v>
      </c>
      <c r="E2464">
        <v>74.839995999999999</v>
      </c>
    </row>
    <row r="2465" spans="2:5">
      <c r="B2465" s="39">
        <v>42753</v>
      </c>
      <c r="C2465">
        <v>83.949996999999996</v>
      </c>
      <c r="D2465">
        <v>48.98</v>
      </c>
      <c r="E2465">
        <v>74.669998000000007</v>
      </c>
    </row>
    <row r="2466" spans="2:5">
      <c r="B2466" s="39">
        <v>42754</v>
      </c>
      <c r="C2466">
        <v>83.690002000000007</v>
      </c>
      <c r="D2466">
        <v>48.549999</v>
      </c>
      <c r="E2466">
        <v>74.260002</v>
      </c>
    </row>
    <row r="2467" spans="2:5">
      <c r="B2467" s="39">
        <v>42755</v>
      </c>
      <c r="C2467">
        <v>83.93</v>
      </c>
      <c r="D2467">
        <v>48.639999000000003</v>
      </c>
      <c r="E2467">
        <v>74.540001000000004</v>
      </c>
    </row>
    <row r="2468" spans="2:5">
      <c r="B2468" s="39">
        <v>42758</v>
      </c>
      <c r="C2468">
        <v>83.989998</v>
      </c>
      <c r="D2468">
        <v>48.389999000000003</v>
      </c>
      <c r="E2468">
        <v>73.75</v>
      </c>
    </row>
    <row r="2469" spans="2:5">
      <c r="B2469" s="39">
        <v>42759</v>
      </c>
      <c r="C2469">
        <v>84.68</v>
      </c>
      <c r="D2469">
        <v>48.380001</v>
      </c>
      <c r="E2469">
        <v>74.559997999999993</v>
      </c>
    </row>
    <row r="2470" spans="2:5">
      <c r="B2470" s="39">
        <v>42760</v>
      </c>
      <c r="C2470">
        <v>85.199996999999996</v>
      </c>
      <c r="D2470">
        <v>48.380001</v>
      </c>
      <c r="E2470">
        <v>74.949996999999996</v>
      </c>
    </row>
    <row r="2471" spans="2:5">
      <c r="B2471" s="39">
        <v>42761</v>
      </c>
      <c r="C2471">
        <v>85.330001999999993</v>
      </c>
      <c r="D2471">
        <v>48.400002000000001</v>
      </c>
      <c r="E2471">
        <v>75.010002</v>
      </c>
    </row>
    <row r="2472" spans="2:5">
      <c r="B2472" s="39">
        <v>42762</v>
      </c>
      <c r="C2472">
        <v>85.059997999999993</v>
      </c>
      <c r="D2472">
        <v>48.389999000000003</v>
      </c>
      <c r="E2472">
        <v>74.230002999999996</v>
      </c>
    </row>
    <row r="2473" spans="2:5">
      <c r="B2473" s="39">
        <v>42765</v>
      </c>
      <c r="C2473">
        <v>84.959998999999996</v>
      </c>
      <c r="D2473">
        <v>48.43</v>
      </c>
      <c r="E2473">
        <v>72.870002999999997</v>
      </c>
    </row>
    <row r="2474" spans="2:5">
      <c r="B2474" s="39">
        <v>42766</v>
      </c>
      <c r="C2474">
        <v>84.830001999999993</v>
      </c>
      <c r="D2474">
        <v>49.18</v>
      </c>
      <c r="E2474">
        <v>72.900002000000001</v>
      </c>
    </row>
    <row r="2475" spans="2:5">
      <c r="B2475" s="39">
        <v>42767</v>
      </c>
      <c r="C2475">
        <v>84.669998000000007</v>
      </c>
      <c r="D2475">
        <v>48.330002</v>
      </c>
      <c r="E2475">
        <v>72.360000999999997</v>
      </c>
    </row>
    <row r="2476" spans="2:5">
      <c r="B2476" s="39">
        <v>42768</v>
      </c>
      <c r="C2476">
        <v>84.599997999999999</v>
      </c>
      <c r="D2476">
        <v>48.84</v>
      </c>
      <c r="E2476">
        <v>72.769997000000004</v>
      </c>
    </row>
    <row r="2477" spans="2:5">
      <c r="B2477" s="39">
        <v>42769</v>
      </c>
      <c r="C2477">
        <v>84.489998</v>
      </c>
      <c r="D2477">
        <v>48.900002000000001</v>
      </c>
      <c r="E2477">
        <v>73.400002000000001</v>
      </c>
    </row>
    <row r="2478" spans="2:5">
      <c r="B2478" s="39">
        <v>42772</v>
      </c>
      <c r="C2478">
        <v>84.239998</v>
      </c>
      <c r="D2478">
        <v>48.799999</v>
      </c>
      <c r="E2478">
        <v>72.779999000000004</v>
      </c>
    </row>
    <row r="2479" spans="2:5">
      <c r="B2479" s="39">
        <v>42773</v>
      </c>
      <c r="C2479">
        <v>84.160004000000001</v>
      </c>
      <c r="D2479">
        <v>48.919998</v>
      </c>
      <c r="E2479">
        <v>71.75</v>
      </c>
    </row>
    <row r="2480" spans="2:5">
      <c r="B2480" s="39">
        <v>42774</v>
      </c>
      <c r="C2480">
        <v>84.68</v>
      </c>
      <c r="D2480">
        <v>49.400002000000001</v>
      </c>
      <c r="E2480">
        <v>71.919998000000007</v>
      </c>
    </row>
    <row r="2481" spans="2:5">
      <c r="B2481" s="39">
        <v>42775</v>
      </c>
      <c r="C2481">
        <v>85.209998999999996</v>
      </c>
      <c r="D2481">
        <v>48.98</v>
      </c>
      <c r="E2481">
        <v>72.730002999999996</v>
      </c>
    </row>
    <row r="2482" spans="2:5">
      <c r="B2482" s="39">
        <v>42776</v>
      </c>
      <c r="C2482">
        <v>85.730002999999996</v>
      </c>
      <c r="D2482">
        <v>49.290000999999997</v>
      </c>
      <c r="E2482">
        <v>73.279999000000004</v>
      </c>
    </row>
    <row r="2483" spans="2:5">
      <c r="B2483" s="39">
        <v>42779</v>
      </c>
      <c r="C2483">
        <v>85.830001999999993</v>
      </c>
      <c r="D2483">
        <v>49.529998999999997</v>
      </c>
      <c r="E2483">
        <v>73.419998000000007</v>
      </c>
    </row>
    <row r="2484" spans="2:5">
      <c r="B2484" s="39">
        <v>42780</v>
      </c>
      <c r="C2484">
        <v>86.32</v>
      </c>
      <c r="D2484">
        <v>49.169998</v>
      </c>
      <c r="E2484">
        <v>73.660004000000001</v>
      </c>
    </row>
    <row r="2485" spans="2:5">
      <c r="B2485" s="39">
        <v>42781</v>
      </c>
      <c r="C2485">
        <v>86.769997000000004</v>
      </c>
      <c r="D2485">
        <v>49.049999</v>
      </c>
      <c r="E2485">
        <v>73.370002999999997</v>
      </c>
    </row>
    <row r="2486" spans="2:5">
      <c r="B2486" s="39">
        <v>42782</v>
      </c>
      <c r="C2486">
        <v>86.330001999999993</v>
      </c>
      <c r="D2486">
        <v>49.540000999999997</v>
      </c>
      <c r="E2486">
        <v>72.370002999999997</v>
      </c>
    </row>
    <row r="2487" spans="2:5">
      <c r="B2487" s="39">
        <v>42783</v>
      </c>
      <c r="C2487">
        <v>86.610000999999997</v>
      </c>
      <c r="D2487">
        <v>49.57</v>
      </c>
      <c r="E2487">
        <v>71.970000999999996</v>
      </c>
    </row>
    <row r="2488" spans="2:5">
      <c r="B2488" s="39">
        <v>42787</v>
      </c>
      <c r="C2488">
        <v>87.110000999999997</v>
      </c>
      <c r="D2488">
        <v>50.09</v>
      </c>
      <c r="E2488">
        <v>72.459998999999996</v>
      </c>
    </row>
    <row r="2489" spans="2:5">
      <c r="B2489" s="39">
        <v>42788</v>
      </c>
      <c r="C2489">
        <v>87.110000999999997</v>
      </c>
      <c r="D2489">
        <v>50.299999</v>
      </c>
      <c r="E2489">
        <v>71.360000999999997</v>
      </c>
    </row>
    <row r="2490" spans="2:5">
      <c r="B2490" s="39">
        <v>42789</v>
      </c>
      <c r="C2490">
        <v>86.519997000000004</v>
      </c>
      <c r="D2490">
        <v>50.82</v>
      </c>
      <c r="E2490">
        <v>71.660004000000001</v>
      </c>
    </row>
    <row r="2491" spans="2:5">
      <c r="B2491" s="39">
        <v>42790</v>
      </c>
      <c r="C2491">
        <v>86.919998000000007</v>
      </c>
      <c r="D2491">
        <v>51.59</v>
      </c>
      <c r="E2491">
        <v>70.989998</v>
      </c>
    </row>
    <row r="2492" spans="2:5">
      <c r="B2492" s="39">
        <v>42793</v>
      </c>
      <c r="C2492">
        <v>87.019997000000004</v>
      </c>
      <c r="D2492">
        <v>51.299999</v>
      </c>
      <c r="E2492">
        <v>71.599997999999999</v>
      </c>
    </row>
    <row r="2493" spans="2:5">
      <c r="B2493" s="39">
        <v>42794</v>
      </c>
      <c r="C2493">
        <v>86.370002999999997</v>
      </c>
      <c r="D2493">
        <v>51.77</v>
      </c>
      <c r="E2493">
        <v>71.379997000000003</v>
      </c>
    </row>
    <row r="2494" spans="2:5">
      <c r="B2494" s="39">
        <v>42795</v>
      </c>
      <c r="C2494">
        <v>87.339995999999999</v>
      </c>
      <c r="D2494">
        <v>51.310001</v>
      </c>
      <c r="E2494">
        <v>72.809997999999993</v>
      </c>
    </row>
    <row r="2495" spans="2:5">
      <c r="B2495" s="39">
        <v>42796</v>
      </c>
      <c r="C2495">
        <v>87.129997000000003</v>
      </c>
      <c r="D2495">
        <v>51.68</v>
      </c>
      <c r="E2495">
        <v>72.120002999999997</v>
      </c>
    </row>
    <row r="2496" spans="2:5">
      <c r="B2496" s="39">
        <v>42797</v>
      </c>
      <c r="C2496">
        <v>87</v>
      </c>
      <c r="D2496">
        <v>51.52</v>
      </c>
      <c r="E2496">
        <v>71.989998</v>
      </c>
    </row>
    <row r="2497" spans="2:5">
      <c r="B2497" s="39">
        <v>42800</v>
      </c>
      <c r="C2497">
        <v>86.720000999999996</v>
      </c>
      <c r="D2497">
        <v>51.419998</v>
      </c>
      <c r="E2497">
        <v>72.150002000000001</v>
      </c>
    </row>
    <row r="2498" spans="2:5">
      <c r="B2498" s="39">
        <v>42801</v>
      </c>
      <c r="C2498">
        <v>86.440002000000007</v>
      </c>
      <c r="D2498">
        <v>51.389999000000003</v>
      </c>
      <c r="E2498">
        <v>71.510002</v>
      </c>
    </row>
    <row r="2499" spans="2:5">
      <c r="B2499" s="39">
        <v>42802</v>
      </c>
      <c r="C2499">
        <v>86.800003000000004</v>
      </c>
      <c r="D2499">
        <v>50.650002000000001</v>
      </c>
      <c r="E2499">
        <v>69.650002000000001</v>
      </c>
    </row>
    <row r="2500" spans="2:5">
      <c r="B2500" s="39">
        <v>42803</v>
      </c>
      <c r="C2500">
        <v>86.720000999999996</v>
      </c>
      <c r="D2500">
        <v>50.540000999999997</v>
      </c>
      <c r="E2500">
        <v>70.110000999999997</v>
      </c>
    </row>
    <row r="2501" spans="2:5">
      <c r="B2501" s="39">
        <v>42804</v>
      </c>
      <c r="C2501">
        <v>86.849997999999999</v>
      </c>
      <c r="D2501">
        <v>50.959999000000003</v>
      </c>
      <c r="E2501">
        <v>70.010002</v>
      </c>
    </row>
    <row r="2502" spans="2:5">
      <c r="B2502" s="39">
        <v>42807</v>
      </c>
      <c r="C2502">
        <v>87.080001999999993</v>
      </c>
      <c r="D2502">
        <v>51.110000999999997</v>
      </c>
      <c r="E2502">
        <v>70.019997000000004</v>
      </c>
    </row>
    <row r="2503" spans="2:5">
      <c r="B2503" s="39">
        <v>42808</v>
      </c>
      <c r="C2503">
        <v>87.059997999999993</v>
      </c>
      <c r="D2503">
        <v>51.060001</v>
      </c>
      <c r="E2503">
        <v>69.230002999999996</v>
      </c>
    </row>
    <row r="2504" spans="2:5">
      <c r="B2504" s="39">
        <v>42809</v>
      </c>
      <c r="C2504">
        <v>87.519997000000004</v>
      </c>
      <c r="D2504">
        <v>51.880001</v>
      </c>
      <c r="E2504">
        <v>70.769997000000004</v>
      </c>
    </row>
    <row r="2505" spans="2:5">
      <c r="B2505" s="39">
        <v>42810</v>
      </c>
      <c r="C2505">
        <v>87.510002</v>
      </c>
      <c r="D2505">
        <v>51.310001</v>
      </c>
      <c r="E2505">
        <v>70.269997000000004</v>
      </c>
    </row>
    <row r="2506" spans="2:5">
      <c r="B2506" s="39">
        <v>42811</v>
      </c>
      <c r="C2506">
        <v>87.360000999999997</v>
      </c>
      <c r="D2506">
        <v>51.23</v>
      </c>
      <c r="E2506">
        <v>69.800003000000004</v>
      </c>
    </row>
    <row r="2507" spans="2:5">
      <c r="B2507" s="39">
        <v>42814</v>
      </c>
      <c r="C2507">
        <v>87.150002000000001</v>
      </c>
      <c r="D2507">
        <v>50.889999000000003</v>
      </c>
      <c r="E2507">
        <v>69.699996999999996</v>
      </c>
    </row>
    <row r="2508" spans="2:5">
      <c r="B2508" s="39">
        <v>42815</v>
      </c>
      <c r="C2508">
        <v>86.050003000000004</v>
      </c>
      <c r="D2508">
        <v>51.610000999999997</v>
      </c>
      <c r="E2508">
        <v>69.209998999999996</v>
      </c>
    </row>
    <row r="2509" spans="2:5">
      <c r="B2509" s="39">
        <v>42816</v>
      </c>
      <c r="C2509">
        <v>86.150002000000001</v>
      </c>
      <c r="D2509">
        <v>51.860000999999997</v>
      </c>
      <c r="E2509">
        <v>69.110000999999997</v>
      </c>
    </row>
    <row r="2510" spans="2:5">
      <c r="B2510" s="39">
        <v>42817</v>
      </c>
      <c r="C2510">
        <v>86.349997999999999</v>
      </c>
      <c r="D2510">
        <v>51.700001</v>
      </c>
      <c r="E2510">
        <v>68.830001999999993</v>
      </c>
    </row>
    <row r="2511" spans="2:5">
      <c r="B2511" s="39">
        <v>42818</v>
      </c>
      <c r="C2511">
        <v>86.559997999999993</v>
      </c>
      <c r="D2511">
        <v>51.889999000000003</v>
      </c>
      <c r="E2511">
        <v>68.559997999999993</v>
      </c>
    </row>
    <row r="2512" spans="2:5">
      <c r="B2512" s="39">
        <v>42821</v>
      </c>
      <c r="C2512">
        <v>86.529999000000004</v>
      </c>
      <c r="D2512">
        <v>51.689999</v>
      </c>
      <c r="E2512">
        <v>68.239998</v>
      </c>
    </row>
    <row r="2513" spans="2:5">
      <c r="B2513" s="39">
        <v>42822</v>
      </c>
      <c r="C2513">
        <v>87.190002000000007</v>
      </c>
      <c r="D2513">
        <v>51.650002000000001</v>
      </c>
      <c r="E2513">
        <v>69.209998999999996</v>
      </c>
    </row>
    <row r="2514" spans="2:5">
      <c r="B2514" s="39">
        <v>42823</v>
      </c>
      <c r="C2514">
        <v>87.709998999999996</v>
      </c>
      <c r="D2514">
        <v>51.509998000000003</v>
      </c>
      <c r="E2514">
        <v>70.160004000000001</v>
      </c>
    </row>
    <row r="2515" spans="2:5">
      <c r="B2515" s="39">
        <v>42824</v>
      </c>
      <c r="C2515">
        <v>87.940002000000007</v>
      </c>
      <c r="D2515">
        <v>51.110000999999997</v>
      </c>
      <c r="E2515">
        <v>70.139999000000003</v>
      </c>
    </row>
    <row r="2516" spans="2:5">
      <c r="B2516" s="39">
        <v>42825</v>
      </c>
      <c r="C2516">
        <v>87.949996999999996</v>
      </c>
      <c r="D2516">
        <v>51.310001</v>
      </c>
      <c r="E2516">
        <v>69.900002000000001</v>
      </c>
    </row>
    <row r="2517" spans="2:5">
      <c r="B2517" s="39">
        <v>42828</v>
      </c>
      <c r="C2517">
        <v>87.599997999999999</v>
      </c>
      <c r="D2517">
        <v>51.299999</v>
      </c>
      <c r="E2517">
        <v>69.779999000000004</v>
      </c>
    </row>
    <row r="2518" spans="2:5">
      <c r="B2518" s="39">
        <v>42829</v>
      </c>
      <c r="C2518">
        <v>87.459998999999996</v>
      </c>
      <c r="D2518">
        <v>51.459999000000003</v>
      </c>
      <c r="E2518">
        <v>70.290001000000004</v>
      </c>
    </row>
    <row r="2519" spans="2:5">
      <c r="B2519" s="39">
        <v>42830</v>
      </c>
      <c r="C2519">
        <v>87.25</v>
      </c>
      <c r="D2519">
        <v>51.75</v>
      </c>
      <c r="E2519">
        <v>70.069999999999993</v>
      </c>
    </row>
    <row r="2520" spans="2:5">
      <c r="B2520" s="39">
        <v>42831</v>
      </c>
      <c r="C2520">
        <v>87.519997000000004</v>
      </c>
      <c r="D2520">
        <v>51.619999</v>
      </c>
      <c r="E2520">
        <v>70.629997000000003</v>
      </c>
    </row>
    <row r="2521" spans="2:5">
      <c r="B2521" s="39">
        <v>42832</v>
      </c>
      <c r="C2521">
        <v>87.260002</v>
      </c>
      <c r="D2521">
        <v>51.400002000000001</v>
      </c>
      <c r="E2521">
        <v>70.360000999999997</v>
      </c>
    </row>
    <row r="2522" spans="2:5">
      <c r="B2522" s="39">
        <v>42835</v>
      </c>
      <c r="C2522">
        <v>87.580001999999993</v>
      </c>
      <c r="D2522">
        <v>51.490001999999997</v>
      </c>
      <c r="E2522">
        <v>70.889999000000003</v>
      </c>
    </row>
    <row r="2523" spans="2:5">
      <c r="B2523" s="39">
        <v>42836</v>
      </c>
      <c r="C2523">
        <v>87.510002</v>
      </c>
      <c r="D2523">
        <v>51.470001000000003</v>
      </c>
      <c r="E2523">
        <v>70.900002000000001</v>
      </c>
    </row>
    <row r="2524" spans="2:5">
      <c r="B2524" s="39">
        <v>42837</v>
      </c>
      <c r="C2524">
        <v>87.160004000000001</v>
      </c>
      <c r="D2524">
        <v>51.849997999999999</v>
      </c>
      <c r="E2524">
        <v>70.599997999999999</v>
      </c>
    </row>
    <row r="2525" spans="2:5">
      <c r="B2525" s="39">
        <v>42838</v>
      </c>
      <c r="C2525">
        <v>86.550003000000004</v>
      </c>
      <c r="D2525">
        <v>51.68</v>
      </c>
      <c r="E2525">
        <v>69.309997999999993</v>
      </c>
    </row>
    <row r="2526" spans="2:5">
      <c r="B2526" s="39">
        <v>42842</v>
      </c>
      <c r="C2526">
        <v>87.440002000000007</v>
      </c>
      <c r="D2526">
        <v>51.91</v>
      </c>
      <c r="E2526">
        <v>69.459998999999996</v>
      </c>
    </row>
    <row r="2527" spans="2:5">
      <c r="B2527" s="39">
        <v>42843</v>
      </c>
      <c r="C2527">
        <v>87.449996999999996</v>
      </c>
      <c r="D2527">
        <v>52.029998999999997</v>
      </c>
      <c r="E2527">
        <v>68.809997999999993</v>
      </c>
    </row>
    <row r="2528" spans="2:5">
      <c r="B2528" s="39">
        <v>42844</v>
      </c>
      <c r="C2528">
        <v>87.529999000000004</v>
      </c>
      <c r="D2528">
        <v>51.669998</v>
      </c>
      <c r="E2528">
        <v>67.800003000000004</v>
      </c>
    </row>
    <row r="2529" spans="2:5">
      <c r="B2529" s="39">
        <v>42845</v>
      </c>
      <c r="C2529">
        <v>88.449996999999996</v>
      </c>
      <c r="D2529">
        <v>51.470001000000003</v>
      </c>
      <c r="E2529">
        <v>68.129997000000003</v>
      </c>
    </row>
    <row r="2530" spans="2:5">
      <c r="B2530" s="39">
        <v>42846</v>
      </c>
      <c r="C2530">
        <v>88.25</v>
      </c>
      <c r="D2530">
        <v>51.73</v>
      </c>
      <c r="E2530">
        <v>67.790001000000004</v>
      </c>
    </row>
    <row r="2531" spans="2:5">
      <c r="B2531" s="39">
        <v>42849</v>
      </c>
      <c r="C2531">
        <v>88.82</v>
      </c>
      <c r="D2531">
        <v>52</v>
      </c>
      <c r="E2531">
        <v>68.190002000000007</v>
      </c>
    </row>
    <row r="2532" spans="2:5">
      <c r="B2532" s="39">
        <v>42850</v>
      </c>
      <c r="C2532">
        <v>89.519997000000004</v>
      </c>
      <c r="D2532">
        <v>51.93</v>
      </c>
      <c r="E2532">
        <v>68.769997000000004</v>
      </c>
    </row>
    <row r="2533" spans="2:5">
      <c r="B2533" s="39">
        <v>42851</v>
      </c>
      <c r="C2533">
        <v>89.940002000000007</v>
      </c>
      <c r="D2533">
        <v>51.77</v>
      </c>
      <c r="E2533">
        <v>68.540001000000004</v>
      </c>
    </row>
    <row r="2534" spans="2:5">
      <c r="B2534" s="39">
        <v>42852</v>
      </c>
      <c r="C2534">
        <v>90.419998000000007</v>
      </c>
      <c r="D2534">
        <v>51.950001</v>
      </c>
      <c r="E2534">
        <v>67.790001000000004</v>
      </c>
    </row>
    <row r="2535" spans="2:5">
      <c r="B2535" s="39">
        <v>42853</v>
      </c>
      <c r="C2535">
        <v>90.059997999999993</v>
      </c>
      <c r="D2535">
        <v>51.700001</v>
      </c>
      <c r="E2535">
        <v>67.839995999999999</v>
      </c>
    </row>
    <row r="2536" spans="2:5">
      <c r="B2536" s="39">
        <v>42856</v>
      </c>
      <c r="C2536">
        <v>90.18</v>
      </c>
      <c r="D2536">
        <v>51.389999000000003</v>
      </c>
      <c r="E2536">
        <v>67.650002000000001</v>
      </c>
    </row>
    <row r="2537" spans="2:5">
      <c r="B2537" s="39">
        <v>42857</v>
      </c>
      <c r="C2537">
        <v>90.279999000000004</v>
      </c>
      <c r="D2537">
        <v>51.450001</v>
      </c>
      <c r="E2537">
        <v>67.309997999999993</v>
      </c>
    </row>
    <row r="2538" spans="2:5">
      <c r="B2538" s="39">
        <v>42858</v>
      </c>
      <c r="C2538">
        <v>89.75</v>
      </c>
      <c r="D2538">
        <v>51.27</v>
      </c>
      <c r="E2538">
        <v>67.5</v>
      </c>
    </row>
    <row r="2539" spans="2:5">
      <c r="B2539" s="39">
        <v>42859</v>
      </c>
      <c r="C2539">
        <v>89.610000999999997</v>
      </c>
      <c r="D2539">
        <v>51.450001</v>
      </c>
      <c r="E2539">
        <v>66.260002</v>
      </c>
    </row>
    <row r="2540" spans="2:5">
      <c r="B2540" s="39">
        <v>42860</v>
      </c>
      <c r="C2540">
        <v>90.169998000000007</v>
      </c>
      <c r="D2540">
        <v>51.73</v>
      </c>
      <c r="E2540">
        <v>67.309997999999993</v>
      </c>
    </row>
    <row r="2541" spans="2:5">
      <c r="B2541" s="39">
        <v>42863</v>
      </c>
      <c r="C2541">
        <v>90.339995999999999</v>
      </c>
      <c r="D2541">
        <v>51.709999000000003</v>
      </c>
      <c r="E2541">
        <v>67.790001000000004</v>
      </c>
    </row>
    <row r="2542" spans="2:5">
      <c r="B2542" s="39">
        <v>42864</v>
      </c>
      <c r="C2542">
        <v>90.860000999999997</v>
      </c>
      <c r="D2542">
        <v>51.330002</v>
      </c>
      <c r="E2542">
        <v>67.230002999999996</v>
      </c>
    </row>
    <row r="2543" spans="2:5">
      <c r="B2543" s="39">
        <v>42865</v>
      </c>
      <c r="C2543">
        <v>90.550003000000004</v>
      </c>
      <c r="D2543">
        <v>51.41</v>
      </c>
      <c r="E2543">
        <v>68.120002999999997</v>
      </c>
    </row>
    <row r="2544" spans="2:5">
      <c r="B2544" s="39">
        <v>42866</v>
      </c>
      <c r="C2544">
        <v>90.010002</v>
      </c>
      <c r="D2544">
        <v>51.48</v>
      </c>
      <c r="E2544">
        <v>67.980002999999996</v>
      </c>
    </row>
    <row r="2545" spans="2:5">
      <c r="B2545" s="39">
        <v>42867</v>
      </c>
      <c r="C2545">
        <v>89.879997000000003</v>
      </c>
      <c r="D2545">
        <v>51.73</v>
      </c>
      <c r="E2545">
        <v>67.75</v>
      </c>
    </row>
    <row r="2546" spans="2:5">
      <c r="B2546" s="39">
        <v>42870</v>
      </c>
      <c r="C2546">
        <v>89.900002000000001</v>
      </c>
      <c r="D2546">
        <v>51.950001</v>
      </c>
      <c r="E2546">
        <v>68.279999000000004</v>
      </c>
    </row>
    <row r="2547" spans="2:5">
      <c r="B2547" s="39">
        <v>42871</v>
      </c>
      <c r="C2547">
        <v>89.589995999999999</v>
      </c>
      <c r="D2547">
        <v>51.57</v>
      </c>
      <c r="E2547">
        <v>67.940002000000007</v>
      </c>
    </row>
    <row r="2548" spans="2:5">
      <c r="B2548" s="39">
        <v>42872</v>
      </c>
      <c r="C2548">
        <v>88.139999000000003</v>
      </c>
      <c r="D2548">
        <v>51.700001</v>
      </c>
      <c r="E2548">
        <v>67.269997000000004</v>
      </c>
    </row>
    <row r="2549" spans="2:5">
      <c r="B2549" s="39">
        <v>42873</v>
      </c>
      <c r="C2549">
        <v>88.650002000000001</v>
      </c>
      <c r="D2549">
        <v>51.880001</v>
      </c>
      <c r="E2549">
        <v>67.25</v>
      </c>
    </row>
    <row r="2550" spans="2:5">
      <c r="B2550" s="39">
        <v>42874</v>
      </c>
      <c r="C2550">
        <v>89.25</v>
      </c>
      <c r="D2550">
        <v>52.080002</v>
      </c>
      <c r="E2550">
        <v>68.080001999999993</v>
      </c>
    </row>
    <row r="2551" spans="2:5">
      <c r="B2551" s="39">
        <v>42877</v>
      </c>
      <c r="C2551">
        <v>89.699996999999996</v>
      </c>
      <c r="D2551">
        <v>52.529998999999997</v>
      </c>
      <c r="E2551">
        <v>67.930000000000007</v>
      </c>
    </row>
    <row r="2552" spans="2:5">
      <c r="B2552" s="39">
        <v>42878</v>
      </c>
      <c r="C2552">
        <v>89.360000999999997</v>
      </c>
      <c r="D2552">
        <v>52.669998</v>
      </c>
      <c r="E2552">
        <v>68.089995999999999</v>
      </c>
    </row>
    <row r="2553" spans="2:5">
      <c r="B2553" s="39">
        <v>42879</v>
      </c>
      <c r="C2553">
        <v>89.68</v>
      </c>
      <c r="D2553">
        <v>52.970001000000003</v>
      </c>
      <c r="E2553">
        <v>67.730002999999996</v>
      </c>
    </row>
    <row r="2554" spans="2:5">
      <c r="B2554" s="39">
        <v>42880</v>
      </c>
      <c r="C2554">
        <v>90.470000999999996</v>
      </c>
      <c r="D2554">
        <v>53.400002000000001</v>
      </c>
      <c r="E2554">
        <v>66.5</v>
      </c>
    </row>
    <row r="2555" spans="2:5">
      <c r="B2555" s="39">
        <v>42881</v>
      </c>
      <c r="C2555">
        <v>90.739998</v>
      </c>
      <c r="D2555">
        <v>53.400002000000001</v>
      </c>
      <c r="E2555">
        <v>66.610000999999997</v>
      </c>
    </row>
    <row r="2556" spans="2:5">
      <c r="B2556" s="39">
        <v>42885</v>
      </c>
      <c r="C2556">
        <v>90.809997999999993</v>
      </c>
      <c r="D2556">
        <v>53.57</v>
      </c>
      <c r="E2556">
        <v>65.720000999999996</v>
      </c>
    </row>
    <row r="2557" spans="2:5">
      <c r="B2557" s="39">
        <v>42886</v>
      </c>
      <c r="C2557">
        <v>91.050003000000004</v>
      </c>
      <c r="D2557">
        <v>53.84</v>
      </c>
      <c r="E2557">
        <v>65.440002000000007</v>
      </c>
    </row>
    <row r="2558" spans="2:5">
      <c r="B2558" s="39">
        <v>42887</v>
      </c>
      <c r="C2558">
        <v>91.910004000000001</v>
      </c>
      <c r="D2558">
        <v>54.220001000000003</v>
      </c>
      <c r="E2558">
        <v>65.849997999999999</v>
      </c>
    </row>
    <row r="2559" spans="2:5">
      <c r="B2559" s="39">
        <v>42888</v>
      </c>
      <c r="C2559">
        <v>92.239998</v>
      </c>
      <c r="D2559">
        <v>54.279998999999997</v>
      </c>
      <c r="E2559">
        <v>65.089995999999999</v>
      </c>
    </row>
    <row r="2560" spans="2:5">
      <c r="B2560" s="39">
        <v>42891</v>
      </c>
      <c r="C2560">
        <v>91.989998</v>
      </c>
      <c r="D2560">
        <v>54.110000999999997</v>
      </c>
      <c r="E2560">
        <v>65.209998999999996</v>
      </c>
    </row>
    <row r="2561" spans="2:5">
      <c r="B2561" s="39">
        <v>42892</v>
      </c>
      <c r="C2561">
        <v>91.199996999999996</v>
      </c>
      <c r="D2561">
        <v>53.990001999999997</v>
      </c>
      <c r="E2561">
        <v>65.980002999999996</v>
      </c>
    </row>
    <row r="2562" spans="2:5">
      <c r="B2562" s="39">
        <v>42893</v>
      </c>
      <c r="C2562">
        <v>91.360000999999997</v>
      </c>
      <c r="D2562">
        <v>54.169998</v>
      </c>
      <c r="E2562">
        <v>65.050003000000004</v>
      </c>
    </row>
    <row r="2563" spans="2:5">
      <c r="B2563" s="39">
        <v>42894</v>
      </c>
      <c r="C2563">
        <v>90.769997000000004</v>
      </c>
      <c r="D2563">
        <v>53.720001000000003</v>
      </c>
      <c r="E2563">
        <v>64.860000999999997</v>
      </c>
    </row>
    <row r="2564" spans="2:5">
      <c r="B2564" s="39">
        <v>42895</v>
      </c>
      <c r="C2564">
        <v>90.370002999999997</v>
      </c>
      <c r="D2564">
        <v>53.669998</v>
      </c>
      <c r="E2564">
        <v>66.419998000000007</v>
      </c>
    </row>
    <row r="2565" spans="2:5">
      <c r="B2565" s="39">
        <v>42898</v>
      </c>
      <c r="C2565">
        <v>90.32</v>
      </c>
      <c r="D2565">
        <v>53.57</v>
      </c>
      <c r="E2565">
        <v>66.889999000000003</v>
      </c>
    </row>
    <row r="2566" spans="2:5">
      <c r="B2566" s="39">
        <v>42899</v>
      </c>
      <c r="C2566">
        <v>90.879997000000003</v>
      </c>
      <c r="D2566">
        <v>53.700001</v>
      </c>
      <c r="E2566">
        <v>67.389999000000003</v>
      </c>
    </row>
    <row r="2567" spans="2:5">
      <c r="B2567" s="39">
        <v>42900</v>
      </c>
      <c r="C2567">
        <v>90.830001999999993</v>
      </c>
      <c r="D2567">
        <v>53.990001999999997</v>
      </c>
      <c r="E2567">
        <v>66.169998000000007</v>
      </c>
    </row>
    <row r="2568" spans="2:5">
      <c r="B2568" s="39">
        <v>42901</v>
      </c>
      <c r="C2568">
        <v>90.449996999999996</v>
      </c>
      <c r="D2568">
        <v>54.299999</v>
      </c>
      <c r="E2568">
        <v>65.669998000000007</v>
      </c>
    </row>
    <row r="2569" spans="2:5">
      <c r="B2569" s="39">
        <v>42902</v>
      </c>
      <c r="C2569">
        <v>90.150002000000001</v>
      </c>
      <c r="D2569">
        <v>54.110000999999997</v>
      </c>
      <c r="E2569">
        <v>66.300003000000004</v>
      </c>
    </row>
    <row r="2570" spans="2:5">
      <c r="B2570" s="39">
        <v>42905</v>
      </c>
      <c r="C2570">
        <v>90.839995999999999</v>
      </c>
      <c r="D2570">
        <v>53.93</v>
      </c>
      <c r="E2570">
        <v>65.879997000000003</v>
      </c>
    </row>
    <row r="2571" spans="2:5">
      <c r="B2571" s="39">
        <v>42906</v>
      </c>
      <c r="C2571">
        <v>89.699996999999996</v>
      </c>
      <c r="D2571">
        <v>53.959999000000003</v>
      </c>
      <c r="E2571">
        <v>65.040001000000004</v>
      </c>
    </row>
    <row r="2572" spans="2:5">
      <c r="B2572" s="39">
        <v>42907</v>
      </c>
      <c r="C2572">
        <v>89.839995999999999</v>
      </c>
      <c r="D2572">
        <v>53.639999000000003</v>
      </c>
      <c r="E2572">
        <v>63.990001999999997</v>
      </c>
    </row>
    <row r="2573" spans="2:5">
      <c r="B2573" s="39">
        <v>42908</v>
      </c>
      <c r="C2573">
        <v>89.629997000000003</v>
      </c>
      <c r="D2573">
        <v>53.389999000000003</v>
      </c>
      <c r="E2573">
        <v>63.950001</v>
      </c>
    </row>
    <row r="2574" spans="2:5">
      <c r="B2574" s="39">
        <v>42909</v>
      </c>
      <c r="C2574">
        <v>89.519997000000004</v>
      </c>
      <c r="D2574">
        <v>53.209999000000003</v>
      </c>
      <c r="E2574">
        <v>64.379997000000003</v>
      </c>
    </row>
    <row r="2575" spans="2:5">
      <c r="B2575" s="39">
        <v>42912</v>
      </c>
      <c r="C2575">
        <v>89.839995999999999</v>
      </c>
      <c r="D2575">
        <v>53.57</v>
      </c>
      <c r="E2575">
        <v>64.239998</v>
      </c>
    </row>
    <row r="2576" spans="2:5">
      <c r="B2576" s="39">
        <v>42913</v>
      </c>
      <c r="C2576">
        <v>89.129997000000003</v>
      </c>
      <c r="D2576">
        <v>52.970001000000003</v>
      </c>
      <c r="E2576">
        <v>64.139999000000003</v>
      </c>
    </row>
    <row r="2577" spans="2:5">
      <c r="B2577" s="39">
        <v>42914</v>
      </c>
      <c r="C2577">
        <v>90.029999000000004</v>
      </c>
      <c r="D2577">
        <v>52.459999000000003</v>
      </c>
      <c r="E2577">
        <v>64.489998</v>
      </c>
    </row>
    <row r="2578" spans="2:5">
      <c r="B2578" s="39">
        <v>42915</v>
      </c>
      <c r="C2578">
        <v>89.160004000000001</v>
      </c>
      <c r="D2578">
        <v>52.040000999999997</v>
      </c>
      <c r="E2578">
        <v>64.629997000000003</v>
      </c>
    </row>
    <row r="2579" spans="2:5">
      <c r="B2579" s="39">
        <v>42916</v>
      </c>
      <c r="C2579">
        <v>89.629997000000003</v>
      </c>
      <c r="D2579">
        <v>51.959999000000003</v>
      </c>
      <c r="E2579">
        <v>64.919998000000007</v>
      </c>
    </row>
    <row r="2580" spans="2:5">
      <c r="B2580" s="39">
        <v>42919</v>
      </c>
      <c r="C2580">
        <v>89.540001000000004</v>
      </c>
      <c r="D2580">
        <v>51.720001000000003</v>
      </c>
      <c r="E2580">
        <v>66.169998000000007</v>
      </c>
    </row>
    <row r="2581" spans="2:5">
      <c r="B2581" s="39">
        <v>42921</v>
      </c>
      <c r="C2581">
        <v>89.32</v>
      </c>
      <c r="D2581">
        <v>51.470001000000003</v>
      </c>
      <c r="E2581">
        <v>64.830001999999993</v>
      </c>
    </row>
    <row r="2582" spans="2:5">
      <c r="B2582" s="39">
        <v>42922</v>
      </c>
      <c r="C2582">
        <v>88.410004000000001</v>
      </c>
      <c r="D2582">
        <v>51.450001</v>
      </c>
      <c r="E2582">
        <v>64.110000999999997</v>
      </c>
    </row>
    <row r="2583" spans="2:5">
      <c r="B2583" s="39">
        <v>42923</v>
      </c>
      <c r="C2583">
        <v>89.199996999999996</v>
      </c>
      <c r="D2583">
        <v>51.490001999999997</v>
      </c>
      <c r="E2583">
        <v>64.010002</v>
      </c>
    </row>
    <row r="2584" spans="2:5">
      <c r="B2584" s="39">
        <v>42926</v>
      </c>
      <c r="C2584">
        <v>89.389999000000003</v>
      </c>
      <c r="D2584">
        <v>51.450001</v>
      </c>
      <c r="E2584">
        <v>64.220000999999996</v>
      </c>
    </row>
    <row r="2585" spans="2:5">
      <c r="B2585" s="39">
        <v>42927</v>
      </c>
      <c r="C2585">
        <v>89.209998999999996</v>
      </c>
      <c r="D2585">
        <v>51.419998</v>
      </c>
      <c r="E2585">
        <v>64.569999999999993</v>
      </c>
    </row>
    <row r="2586" spans="2:5">
      <c r="B2586" s="39">
        <v>42928</v>
      </c>
      <c r="C2586">
        <v>89.889999000000003</v>
      </c>
      <c r="D2586">
        <v>51.860000999999997</v>
      </c>
      <c r="E2586">
        <v>64.75</v>
      </c>
    </row>
    <row r="2587" spans="2:5">
      <c r="B2587" s="39">
        <v>42929</v>
      </c>
      <c r="C2587">
        <v>89.900002000000001</v>
      </c>
      <c r="D2587">
        <v>51.68</v>
      </c>
      <c r="E2587">
        <v>65.010002</v>
      </c>
    </row>
    <row r="2588" spans="2:5">
      <c r="B2588" s="39">
        <v>42930</v>
      </c>
      <c r="C2588">
        <v>90.190002000000007</v>
      </c>
      <c r="D2588">
        <v>51.919998</v>
      </c>
      <c r="E2588">
        <v>65.400002000000001</v>
      </c>
    </row>
    <row r="2589" spans="2:5">
      <c r="B2589" s="39">
        <v>42933</v>
      </c>
      <c r="C2589">
        <v>90.410004000000001</v>
      </c>
      <c r="D2589">
        <v>52.16</v>
      </c>
      <c r="E2589">
        <v>65.319999999999993</v>
      </c>
    </row>
    <row r="2590" spans="2:5">
      <c r="B2590" s="39">
        <v>42934</v>
      </c>
      <c r="C2590">
        <v>90.82</v>
      </c>
      <c r="D2590">
        <v>52.310001</v>
      </c>
      <c r="E2590">
        <v>65.010002</v>
      </c>
    </row>
    <row r="2591" spans="2:5">
      <c r="B2591" s="39">
        <v>42935</v>
      </c>
      <c r="C2591">
        <v>91.260002</v>
      </c>
      <c r="D2591">
        <v>52.529998999999997</v>
      </c>
      <c r="E2591">
        <v>65.959998999999996</v>
      </c>
    </row>
    <row r="2592" spans="2:5">
      <c r="B2592" s="39">
        <v>42936</v>
      </c>
      <c r="C2592">
        <v>91.07</v>
      </c>
      <c r="D2592">
        <v>52.91</v>
      </c>
      <c r="E2592">
        <v>65.760002</v>
      </c>
    </row>
    <row r="2593" spans="2:5">
      <c r="B2593" s="39">
        <v>42937</v>
      </c>
      <c r="C2593">
        <v>91.129997000000003</v>
      </c>
      <c r="D2593">
        <v>53.290000999999997</v>
      </c>
      <c r="E2593">
        <v>65.110000999999997</v>
      </c>
    </row>
    <row r="2594" spans="2:5">
      <c r="B2594" s="39">
        <v>42940</v>
      </c>
      <c r="C2594">
        <v>90.82</v>
      </c>
      <c r="D2594">
        <v>52.790000999999997</v>
      </c>
      <c r="E2594">
        <v>64.989998</v>
      </c>
    </row>
    <row r="2595" spans="2:5">
      <c r="B2595" s="39">
        <v>42941</v>
      </c>
      <c r="C2595">
        <v>91.459998999999996</v>
      </c>
      <c r="D2595">
        <v>52.490001999999997</v>
      </c>
      <c r="E2595">
        <v>65.809997999999993</v>
      </c>
    </row>
    <row r="2596" spans="2:5">
      <c r="B2596" s="39">
        <v>42942</v>
      </c>
      <c r="C2596">
        <v>91.419998000000007</v>
      </c>
      <c r="D2596">
        <v>52.990001999999997</v>
      </c>
      <c r="E2596">
        <v>65.879997000000003</v>
      </c>
    </row>
    <row r="2597" spans="2:5">
      <c r="B2597" s="39">
        <v>42943</v>
      </c>
      <c r="C2597">
        <v>92.089995999999999</v>
      </c>
      <c r="D2597">
        <v>53.119999</v>
      </c>
      <c r="E2597">
        <v>66.550003000000004</v>
      </c>
    </row>
    <row r="2598" spans="2:5">
      <c r="B2598" s="39">
        <v>42944</v>
      </c>
      <c r="C2598">
        <v>91.389999000000003</v>
      </c>
      <c r="D2598">
        <v>53.040000999999997</v>
      </c>
      <c r="E2598">
        <v>66.470000999999996</v>
      </c>
    </row>
    <row r="2599" spans="2:5">
      <c r="B2599" s="39">
        <v>42947</v>
      </c>
      <c r="C2599">
        <v>91.360000999999997</v>
      </c>
      <c r="D2599">
        <v>53.220001000000003</v>
      </c>
      <c r="E2599">
        <v>66.620002999999997</v>
      </c>
    </row>
    <row r="2600" spans="2:5">
      <c r="B2600" s="39">
        <v>42948</v>
      </c>
      <c r="C2600">
        <v>91.519997000000004</v>
      </c>
      <c r="D2600">
        <v>53.52</v>
      </c>
      <c r="E2600">
        <v>66.610000999999997</v>
      </c>
    </row>
    <row r="2601" spans="2:5">
      <c r="B2601" s="39">
        <v>42949</v>
      </c>
      <c r="C2601">
        <v>91.269997000000004</v>
      </c>
      <c r="D2601">
        <v>53.75</v>
      </c>
      <c r="E2601">
        <v>66.360000999999997</v>
      </c>
    </row>
    <row r="2602" spans="2:5">
      <c r="B2602" s="39">
        <v>42950</v>
      </c>
      <c r="C2602">
        <v>91.019997000000004</v>
      </c>
      <c r="D2602">
        <v>54.02</v>
      </c>
      <c r="E2602">
        <v>65.430000000000007</v>
      </c>
    </row>
    <row r="2603" spans="2:5">
      <c r="B2603" s="39">
        <v>42951</v>
      </c>
      <c r="C2603">
        <v>91.029999000000004</v>
      </c>
      <c r="D2603">
        <v>53.779998999999997</v>
      </c>
      <c r="E2603">
        <v>65.639999000000003</v>
      </c>
    </row>
    <row r="2604" spans="2:5">
      <c r="B2604" s="39">
        <v>42954</v>
      </c>
      <c r="C2604">
        <v>91.239998</v>
      </c>
      <c r="D2604">
        <v>53.950001</v>
      </c>
      <c r="E2604">
        <v>65.139999000000003</v>
      </c>
    </row>
    <row r="2605" spans="2:5">
      <c r="B2605" s="39">
        <v>42955</v>
      </c>
      <c r="C2605">
        <v>91.290001000000004</v>
      </c>
      <c r="D2605">
        <v>54.169998</v>
      </c>
      <c r="E2605">
        <v>64.989998</v>
      </c>
    </row>
    <row r="2606" spans="2:5">
      <c r="B2606" s="39">
        <v>42956</v>
      </c>
      <c r="C2606">
        <v>90.760002</v>
      </c>
      <c r="D2606">
        <v>53.889999000000003</v>
      </c>
      <c r="E2606">
        <v>65.050003000000004</v>
      </c>
    </row>
    <row r="2607" spans="2:5">
      <c r="B2607" s="39">
        <v>42957</v>
      </c>
      <c r="C2607">
        <v>89.400002000000001</v>
      </c>
      <c r="D2607">
        <v>54.060001</v>
      </c>
      <c r="E2607">
        <v>64.360000999999997</v>
      </c>
    </row>
    <row r="2608" spans="2:5">
      <c r="B2608" s="39">
        <v>42958</v>
      </c>
      <c r="C2608">
        <v>89.860000999999997</v>
      </c>
      <c r="D2608">
        <v>53.740001999999997</v>
      </c>
      <c r="E2608">
        <v>63.939999</v>
      </c>
    </row>
    <row r="2609" spans="2:5">
      <c r="B2609" s="39">
        <v>42961</v>
      </c>
      <c r="C2609">
        <v>90.5</v>
      </c>
      <c r="D2609">
        <v>54.049999</v>
      </c>
      <c r="E2609">
        <v>63.75</v>
      </c>
    </row>
    <row r="2610" spans="2:5">
      <c r="B2610" s="39">
        <v>42962</v>
      </c>
      <c r="C2610">
        <v>89.669998000000007</v>
      </c>
      <c r="D2610">
        <v>54.349997999999999</v>
      </c>
      <c r="E2610">
        <v>63.509998000000003</v>
      </c>
    </row>
    <row r="2611" spans="2:5">
      <c r="B2611" s="39">
        <v>42963</v>
      </c>
      <c r="C2611">
        <v>90.129997000000003</v>
      </c>
      <c r="D2611">
        <v>54.57</v>
      </c>
      <c r="E2611">
        <v>62.900002000000001</v>
      </c>
    </row>
    <row r="2612" spans="2:5">
      <c r="B2612" s="39">
        <v>42964</v>
      </c>
      <c r="C2612">
        <v>88.690002000000007</v>
      </c>
      <c r="D2612">
        <v>54.18</v>
      </c>
      <c r="E2612">
        <v>62.009998000000003</v>
      </c>
    </row>
    <row r="2613" spans="2:5">
      <c r="B2613" s="39">
        <v>42965</v>
      </c>
      <c r="C2613">
        <v>88.25</v>
      </c>
      <c r="D2613">
        <v>54.5</v>
      </c>
      <c r="E2613">
        <v>62.32</v>
      </c>
    </row>
    <row r="2614" spans="2:5">
      <c r="B2614" s="39">
        <v>42968</v>
      </c>
      <c r="C2614">
        <v>88.410004000000001</v>
      </c>
      <c r="D2614">
        <v>54.700001</v>
      </c>
      <c r="E2614">
        <v>62</v>
      </c>
    </row>
    <row r="2615" spans="2:5">
      <c r="B2615" s="39">
        <v>42969</v>
      </c>
      <c r="C2615">
        <v>89.360000999999997</v>
      </c>
      <c r="D2615">
        <v>54.82</v>
      </c>
      <c r="E2615">
        <v>62.41</v>
      </c>
    </row>
    <row r="2616" spans="2:5">
      <c r="B2616" s="39">
        <v>42970</v>
      </c>
      <c r="C2616">
        <v>88.599997999999999</v>
      </c>
      <c r="D2616">
        <v>55</v>
      </c>
      <c r="E2616">
        <v>62.68</v>
      </c>
    </row>
    <row r="2617" spans="2:5">
      <c r="B2617" s="39">
        <v>42971</v>
      </c>
      <c r="C2617">
        <v>88.410004000000001</v>
      </c>
      <c r="D2617">
        <v>54.959999000000003</v>
      </c>
      <c r="E2617">
        <v>62.720001000000003</v>
      </c>
    </row>
    <row r="2618" spans="2:5">
      <c r="B2618" s="39">
        <v>42972</v>
      </c>
      <c r="C2618">
        <v>88.629997000000003</v>
      </c>
      <c r="D2618">
        <v>55.139999000000003</v>
      </c>
      <c r="E2618">
        <v>63</v>
      </c>
    </row>
    <row r="2619" spans="2:5">
      <c r="B2619" s="39">
        <v>42975</v>
      </c>
      <c r="C2619">
        <v>88.68</v>
      </c>
      <c r="D2619">
        <v>55.240001999999997</v>
      </c>
      <c r="E2619">
        <v>62.720001000000003</v>
      </c>
    </row>
    <row r="2620" spans="2:5">
      <c r="B2620" s="39">
        <v>42976</v>
      </c>
      <c r="C2620">
        <v>88.599997999999999</v>
      </c>
      <c r="D2620">
        <v>55.119999</v>
      </c>
      <c r="E2620">
        <v>62.639999000000003</v>
      </c>
    </row>
    <row r="2621" spans="2:5">
      <c r="B2621" s="39">
        <v>42977</v>
      </c>
      <c r="C2621">
        <v>89.239998</v>
      </c>
      <c r="D2621">
        <v>54.959999000000003</v>
      </c>
      <c r="E2621">
        <v>62.669998</v>
      </c>
    </row>
    <row r="2622" spans="2:5">
      <c r="B2622" s="39">
        <v>42978</v>
      </c>
      <c r="C2622">
        <v>89.660004000000001</v>
      </c>
      <c r="D2622">
        <v>54.970001000000003</v>
      </c>
      <c r="E2622">
        <v>62.970001000000003</v>
      </c>
    </row>
    <row r="2623" spans="2:5">
      <c r="B2623" s="39">
        <v>42979</v>
      </c>
      <c r="C2623">
        <v>90.07</v>
      </c>
      <c r="D2623">
        <v>54.799999</v>
      </c>
      <c r="E2623">
        <v>63.580002</v>
      </c>
    </row>
    <row r="2624" spans="2:5">
      <c r="B2624" s="39">
        <v>42983</v>
      </c>
      <c r="C2624">
        <v>89.699996999999996</v>
      </c>
      <c r="D2624">
        <v>54.939999</v>
      </c>
      <c r="E2624">
        <v>63.93</v>
      </c>
    </row>
    <row r="2625" spans="2:5">
      <c r="B2625" s="39">
        <v>42984</v>
      </c>
      <c r="C2625">
        <v>90.260002</v>
      </c>
      <c r="D2625">
        <v>54.689999</v>
      </c>
      <c r="E2625">
        <v>64.970000999999996</v>
      </c>
    </row>
    <row r="2626" spans="2:5">
      <c r="B2626" s="39">
        <v>42985</v>
      </c>
      <c r="C2626">
        <v>89.480002999999996</v>
      </c>
      <c r="D2626">
        <v>55.099997999999999</v>
      </c>
      <c r="E2626">
        <v>65.089995999999999</v>
      </c>
    </row>
    <row r="2627" spans="2:5">
      <c r="B2627" s="39">
        <v>42986</v>
      </c>
      <c r="C2627">
        <v>89.169998000000007</v>
      </c>
      <c r="D2627">
        <v>55.360000999999997</v>
      </c>
      <c r="E2627">
        <v>64.400002000000001</v>
      </c>
    </row>
    <row r="2628" spans="2:5">
      <c r="B2628" s="39">
        <v>42989</v>
      </c>
      <c r="C2628">
        <v>89.639999000000003</v>
      </c>
      <c r="D2628">
        <v>55.830002</v>
      </c>
      <c r="E2628">
        <v>65.010002</v>
      </c>
    </row>
    <row r="2629" spans="2:5">
      <c r="B2629" s="39">
        <v>42990</v>
      </c>
      <c r="C2629">
        <v>90.040001000000004</v>
      </c>
      <c r="D2629">
        <v>54.900002000000001</v>
      </c>
      <c r="E2629">
        <v>65.410004000000001</v>
      </c>
    </row>
    <row r="2630" spans="2:5">
      <c r="B2630" s="39">
        <v>42991</v>
      </c>
      <c r="C2630">
        <v>90.690002000000007</v>
      </c>
      <c r="D2630">
        <v>54.630001</v>
      </c>
      <c r="E2630">
        <v>66.230002999999996</v>
      </c>
    </row>
    <row r="2631" spans="2:5">
      <c r="B2631" s="39">
        <v>42992</v>
      </c>
      <c r="C2631">
        <v>90.199996999999996</v>
      </c>
      <c r="D2631">
        <v>55.09</v>
      </c>
      <c r="E2631">
        <v>66.550003000000004</v>
      </c>
    </row>
    <row r="2632" spans="2:5">
      <c r="B2632" s="39">
        <v>42993</v>
      </c>
      <c r="C2632">
        <v>89.629997000000003</v>
      </c>
      <c r="D2632">
        <v>54.75</v>
      </c>
      <c r="E2632">
        <v>65.839995999999999</v>
      </c>
    </row>
    <row r="2633" spans="2:5">
      <c r="B2633" s="39">
        <v>42996</v>
      </c>
      <c r="C2633">
        <v>89.32</v>
      </c>
      <c r="D2633">
        <v>54.189999</v>
      </c>
      <c r="E2633">
        <v>66.120002999999997</v>
      </c>
    </row>
    <row r="2634" spans="2:5">
      <c r="B2634" s="39">
        <v>42997</v>
      </c>
      <c r="C2634">
        <v>89.239998</v>
      </c>
      <c r="D2634">
        <v>54.080002</v>
      </c>
      <c r="E2634">
        <v>66.389999000000003</v>
      </c>
    </row>
    <row r="2635" spans="2:5">
      <c r="B2635" s="39">
        <v>42998</v>
      </c>
      <c r="C2635">
        <v>89.540001000000004</v>
      </c>
      <c r="D2635">
        <v>53.68</v>
      </c>
      <c r="E2635">
        <v>66.839995999999999</v>
      </c>
    </row>
    <row r="2636" spans="2:5">
      <c r="B2636" s="39">
        <v>42999</v>
      </c>
      <c r="C2636">
        <v>89.389999000000003</v>
      </c>
      <c r="D2636">
        <v>53.669998</v>
      </c>
      <c r="E2636">
        <v>66.860000999999997</v>
      </c>
    </row>
    <row r="2637" spans="2:5">
      <c r="B2637" s="39">
        <v>43000</v>
      </c>
      <c r="C2637">
        <v>89.540001000000004</v>
      </c>
      <c r="D2637">
        <v>53.23</v>
      </c>
      <c r="E2637">
        <v>67.199996999999996</v>
      </c>
    </row>
    <row r="2638" spans="2:5">
      <c r="B2638" s="39">
        <v>43003</v>
      </c>
      <c r="C2638">
        <v>89.349997999999999</v>
      </c>
      <c r="D2638">
        <v>53.720001000000003</v>
      </c>
      <c r="E2638">
        <v>68.169998000000007</v>
      </c>
    </row>
    <row r="2639" spans="2:5">
      <c r="B2639" s="39">
        <v>43004</v>
      </c>
      <c r="C2639">
        <v>89.360000999999997</v>
      </c>
      <c r="D2639">
        <v>53.619999</v>
      </c>
      <c r="E2639">
        <v>68.139999000000003</v>
      </c>
    </row>
    <row r="2640" spans="2:5">
      <c r="B2640" s="39">
        <v>43005</v>
      </c>
      <c r="C2640">
        <v>89.849997999999999</v>
      </c>
      <c r="D2640">
        <v>52.900002000000001</v>
      </c>
      <c r="E2640">
        <v>68.430000000000007</v>
      </c>
    </row>
    <row r="2641" spans="2:5">
      <c r="B2641" s="39">
        <v>43006</v>
      </c>
      <c r="C2641">
        <v>89.739998</v>
      </c>
      <c r="D2641">
        <v>53.09</v>
      </c>
      <c r="E2641">
        <v>68.489998</v>
      </c>
    </row>
    <row r="2642" spans="2:5">
      <c r="B2642" s="39">
        <v>43007</v>
      </c>
      <c r="C2642">
        <v>90.080001999999993</v>
      </c>
      <c r="D2642">
        <v>53.049999</v>
      </c>
      <c r="E2642">
        <v>68.480002999999996</v>
      </c>
    </row>
    <row r="2643" spans="2:5">
      <c r="B2643" s="39">
        <v>43010</v>
      </c>
      <c r="C2643">
        <v>90.25</v>
      </c>
      <c r="D2643">
        <v>53.139999000000003</v>
      </c>
      <c r="E2643">
        <v>68.459998999999996</v>
      </c>
    </row>
    <row r="2644" spans="2:5">
      <c r="B2644" s="39">
        <v>43011</v>
      </c>
      <c r="C2644">
        <v>90.629997000000003</v>
      </c>
      <c r="D2644">
        <v>52.990001999999997</v>
      </c>
      <c r="E2644">
        <v>68.389999000000003</v>
      </c>
    </row>
    <row r="2645" spans="2:5">
      <c r="B2645" s="39">
        <v>43012</v>
      </c>
      <c r="C2645">
        <v>91.099997999999999</v>
      </c>
      <c r="D2645">
        <v>53.52</v>
      </c>
      <c r="E2645">
        <v>68.339995999999999</v>
      </c>
    </row>
    <row r="2646" spans="2:5">
      <c r="B2646" s="39">
        <v>43013</v>
      </c>
      <c r="C2646">
        <v>91.610000999999997</v>
      </c>
      <c r="D2646">
        <v>53.470001000000003</v>
      </c>
      <c r="E2646">
        <v>68.650002000000001</v>
      </c>
    </row>
    <row r="2647" spans="2:5">
      <c r="B2647" s="39">
        <v>43014</v>
      </c>
      <c r="C2647">
        <v>91.720000999999996</v>
      </c>
      <c r="D2647">
        <v>53.43</v>
      </c>
      <c r="E2647">
        <v>68.069999999999993</v>
      </c>
    </row>
    <row r="2648" spans="2:5">
      <c r="B2648" s="39">
        <v>43017</v>
      </c>
      <c r="C2648">
        <v>91.43</v>
      </c>
      <c r="D2648">
        <v>53.5</v>
      </c>
      <c r="E2648">
        <v>68.209998999999996</v>
      </c>
    </row>
    <row r="2649" spans="2:5">
      <c r="B2649" s="39">
        <v>43018</v>
      </c>
      <c r="C2649">
        <v>91.339995999999999</v>
      </c>
      <c r="D2649">
        <v>54.02</v>
      </c>
      <c r="E2649">
        <v>68.269997000000004</v>
      </c>
    </row>
    <row r="2650" spans="2:5">
      <c r="B2650" s="39">
        <v>43019</v>
      </c>
      <c r="C2650">
        <v>91.389999000000003</v>
      </c>
      <c r="D2650">
        <v>54.25</v>
      </c>
      <c r="E2650">
        <v>68.430000000000007</v>
      </c>
    </row>
    <row r="2651" spans="2:5">
      <c r="B2651" s="39">
        <v>43020</v>
      </c>
      <c r="C2651">
        <v>90.779999000000004</v>
      </c>
      <c r="D2651">
        <v>54.529998999999997</v>
      </c>
      <c r="E2651">
        <v>68.180000000000007</v>
      </c>
    </row>
    <row r="2652" spans="2:5">
      <c r="B2652" s="39">
        <v>43021</v>
      </c>
      <c r="C2652">
        <v>91.220000999999996</v>
      </c>
      <c r="D2652">
        <v>54.150002000000001</v>
      </c>
      <c r="E2652">
        <v>68.139999000000003</v>
      </c>
    </row>
    <row r="2653" spans="2:5">
      <c r="B2653" s="39">
        <v>43024</v>
      </c>
      <c r="C2653">
        <v>91.339995999999999</v>
      </c>
      <c r="D2653">
        <v>54.029998999999997</v>
      </c>
      <c r="E2653">
        <v>68.290001000000004</v>
      </c>
    </row>
    <row r="2654" spans="2:5">
      <c r="B2654" s="39">
        <v>43025</v>
      </c>
      <c r="C2654">
        <v>91.389999000000003</v>
      </c>
      <c r="D2654">
        <v>54.349997999999999</v>
      </c>
      <c r="E2654">
        <v>68.330001999999993</v>
      </c>
    </row>
    <row r="2655" spans="2:5">
      <c r="B2655" s="39">
        <v>43026</v>
      </c>
      <c r="C2655">
        <v>91.139999000000003</v>
      </c>
      <c r="D2655">
        <v>54.25</v>
      </c>
      <c r="E2655">
        <v>67.849997999999999</v>
      </c>
    </row>
    <row r="2656" spans="2:5">
      <c r="B2656" s="39">
        <v>43027</v>
      </c>
      <c r="C2656">
        <v>91.139999000000003</v>
      </c>
      <c r="D2656">
        <v>54.82</v>
      </c>
      <c r="E2656">
        <v>67.639999000000003</v>
      </c>
    </row>
    <row r="2657" spans="2:5">
      <c r="B2657" s="39">
        <v>43028</v>
      </c>
      <c r="C2657">
        <v>91.360000999999997</v>
      </c>
      <c r="D2657">
        <v>54.860000999999997</v>
      </c>
      <c r="E2657">
        <v>67.769997000000004</v>
      </c>
    </row>
    <row r="2658" spans="2:5">
      <c r="B2658" s="39">
        <v>43031</v>
      </c>
      <c r="C2658">
        <v>90.739998</v>
      </c>
      <c r="D2658">
        <v>54.889999000000003</v>
      </c>
      <c r="E2658">
        <v>67.419998000000007</v>
      </c>
    </row>
    <row r="2659" spans="2:5">
      <c r="B2659" s="39">
        <v>43032</v>
      </c>
      <c r="C2659">
        <v>90.959998999999996</v>
      </c>
      <c r="D2659">
        <v>54.939999</v>
      </c>
      <c r="E2659">
        <v>67.550003000000004</v>
      </c>
    </row>
    <row r="2660" spans="2:5">
      <c r="B2660" s="39">
        <v>43033</v>
      </c>
      <c r="C2660">
        <v>90.610000999999997</v>
      </c>
      <c r="D2660">
        <v>54.700001</v>
      </c>
      <c r="E2660">
        <v>67.080001999999993</v>
      </c>
    </row>
    <row r="2661" spans="2:5">
      <c r="B2661" s="39">
        <v>43034</v>
      </c>
      <c r="C2661">
        <v>90.93</v>
      </c>
      <c r="D2661">
        <v>54.709999000000003</v>
      </c>
      <c r="E2661">
        <v>67.220000999999996</v>
      </c>
    </row>
    <row r="2662" spans="2:5">
      <c r="B2662" s="39">
        <v>43035</v>
      </c>
      <c r="C2662">
        <v>92.400002000000001</v>
      </c>
      <c r="D2662">
        <v>55.049999</v>
      </c>
      <c r="E2662">
        <v>67.339995999999999</v>
      </c>
    </row>
    <row r="2663" spans="2:5">
      <c r="B2663" s="39">
        <v>43038</v>
      </c>
      <c r="C2663">
        <v>91.980002999999996</v>
      </c>
      <c r="D2663">
        <v>55.060001</v>
      </c>
      <c r="E2663">
        <v>67.690002000000007</v>
      </c>
    </row>
    <row r="2664" spans="2:5">
      <c r="B2664" s="39">
        <v>43039</v>
      </c>
      <c r="C2664">
        <v>91.989998</v>
      </c>
      <c r="D2664">
        <v>55.119999</v>
      </c>
      <c r="E2664">
        <v>67.910004000000001</v>
      </c>
    </row>
    <row r="2665" spans="2:5">
      <c r="B2665" s="39">
        <v>43040</v>
      </c>
      <c r="C2665">
        <v>92.019997000000004</v>
      </c>
      <c r="D2665">
        <v>54.810001</v>
      </c>
      <c r="E2665">
        <v>68.680000000000007</v>
      </c>
    </row>
    <row r="2666" spans="2:5">
      <c r="B2666" s="39">
        <v>43041</v>
      </c>
      <c r="C2666">
        <v>91.330001999999993</v>
      </c>
      <c r="D2666">
        <v>55.009998000000003</v>
      </c>
      <c r="E2666">
        <v>68.480002999999996</v>
      </c>
    </row>
    <row r="2667" spans="2:5">
      <c r="B2667" s="39">
        <v>43042</v>
      </c>
      <c r="C2667">
        <v>91.699996999999996</v>
      </c>
      <c r="D2667">
        <v>55.209999000000003</v>
      </c>
      <c r="E2667">
        <v>68.680000000000007</v>
      </c>
    </row>
    <row r="2668" spans="2:5">
      <c r="B2668" s="39">
        <v>43045</v>
      </c>
      <c r="C2668">
        <v>92.370002999999997</v>
      </c>
      <c r="D2668">
        <v>55</v>
      </c>
      <c r="E2668">
        <v>70.25</v>
      </c>
    </row>
    <row r="2669" spans="2:5">
      <c r="B2669" s="39">
        <v>43046</v>
      </c>
      <c r="C2669">
        <v>91.82</v>
      </c>
      <c r="D2669">
        <v>55.66</v>
      </c>
      <c r="E2669">
        <v>70.160004000000001</v>
      </c>
    </row>
    <row r="2670" spans="2:5">
      <c r="B2670" s="39">
        <v>43047</v>
      </c>
      <c r="C2670">
        <v>91.919998000000007</v>
      </c>
      <c r="D2670">
        <v>55.700001</v>
      </c>
      <c r="E2670">
        <v>69.819999999999993</v>
      </c>
    </row>
    <row r="2671" spans="2:5">
      <c r="B2671" s="39">
        <v>43048</v>
      </c>
      <c r="C2671">
        <v>92.059997999999993</v>
      </c>
      <c r="D2671">
        <v>55.77</v>
      </c>
      <c r="E2671">
        <v>70.029999000000004</v>
      </c>
    </row>
    <row r="2672" spans="2:5">
      <c r="B2672" s="39">
        <v>43049</v>
      </c>
      <c r="C2672">
        <v>92.370002999999997</v>
      </c>
      <c r="D2672">
        <v>55.509998000000003</v>
      </c>
      <c r="E2672">
        <v>69.660004000000001</v>
      </c>
    </row>
    <row r="2673" spans="2:5">
      <c r="B2673" s="39">
        <v>43052</v>
      </c>
      <c r="C2673">
        <v>92.68</v>
      </c>
      <c r="D2673">
        <v>56.169998</v>
      </c>
      <c r="E2673">
        <v>69.260002</v>
      </c>
    </row>
    <row r="2674" spans="2:5">
      <c r="B2674" s="39">
        <v>43053</v>
      </c>
      <c r="C2674">
        <v>92.760002</v>
      </c>
      <c r="D2674">
        <v>56.869999</v>
      </c>
      <c r="E2674">
        <v>68.139999000000003</v>
      </c>
    </row>
    <row r="2675" spans="2:5">
      <c r="B2675" s="39">
        <v>43054</v>
      </c>
      <c r="C2675">
        <v>92.360000999999997</v>
      </c>
      <c r="D2675">
        <v>56.380001</v>
      </c>
      <c r="E2675">
        <v>67.370002999999997</v>
      </c>
    </row>
    <row r="2676" spans="2:5">
      <c r="B2676" s="39">
        <v>43055</v>
      </c>
      <c r="C2676">
        <v>93.129997000000003</v>
      </c>
      <c r="D2676">
        <v>56.200001</v>
      </c>
      <c r="E2676">
        <v>67.099997999999999</v>
      </c>
    </row>
    <row r="2677" spans="2:5">
      <c r="B2677" s="39">
        <v>43056</v>
      </c>
      <c r="C2677">
        <v>93.540001000000004</v>
      </c>
      <c r="D2677">
        <v>55.810001</v>
      </c>
      <c r="E2677">
        <v>67.430000000000007</v>
      </c>
    </row>
    <row r="2678" spans="2:5">
      <c r="B2678" s="39">
        <v>43059</v>
      </c>
      <c r="C2678">
        <v>93.720000999999996</v>
      </c>
      <c r="D2678">
        <v>55.639999000000003</v>
      </c>
      <c r="E2678">
        <v>67.269997000000004</v>
      </c>
    </row>
    <row r="2679" spans="2:5">
      <c r="B2679" s="39">
        <v>43060</v>
      </c>
      <c r="C2679">
        <v>94.300003000000004</v>
      </c>
      <c r="D2679">
        <v>55.790000999999997</v>
      </c>
      <c r="E2679">
        <v>67.419998000000007</v>
      </c>
    </row>
    <row r="2680" spans="2:5">
      <c r="B2680" s="39">
        <v>43061</v>
      </c>
      <c r="C2680">
        <v>94.389999000000003</v>
      </c>
      <c r="D2680">
        <v>55.790000999999997</v>
      </c>
      <c r="E2680">
        <v>67.690002000000007</v>
      </c>
    </row>
    <row r="2681" spans="2:5">
      <c r="B2681" s="39">
        <v>43063</v>
      </c>
      <c r="C2681">
        <v>94.629997000000003</v>
      </c>
      <c r="D2681">
        <v>55.880001</v>
      </c>
      <c r="E2681">
        <v>67.879997000000003</v>
      </c>
    </row>
    <row r="2682" spans="2:5">
      <c r="B2682" s="39">
        <v>43066</v>
      </c>
      <c r="C2682">
        <v>94.699996999999996</v>
      </c>
      <c r="D2682">
        <v>56.119999</v>
      </c>
      <c r="E2682">
        <v>67.190002000000007</v>
      </c>
    </row>
    <row r="2683" spans="2:5">
      <c r="B2683" s="39">
        <v>43067</v>
      </c>
      <c r="C2683">
        <v>95.75</v>
      </c>
      <c r="D2683">
        <v>56.380001</v>
      </c>
      <c r="E2683">
        <v>67.709998999999996</v>
      </c>
    </row>
    <row r="2684" spans="2:5">
      <c r="B2684" s="39">
        <v>43068</v>
      </c>
      <c r="C2684">
        <v>96.160004000000001</v>
      </c>
      <c r="D2684">
        <v>56.41</v>
      </c>
      <c r="E2684">
        <v>68.080001999999993</v>
      </c>
    </row>
    <row r="2685" spans="2:5">
      <c r="B2685" s="39">
        <v>43069</v>
      </c>
      <c r="C2685">
        <v>96.650002000000001</v>
      </c>
      <c r="D2685">
        <v>56.599997999999999</v>
      </c>
      <c r="E2685">
        <v>69.099997999999999</v>
      </c>
    </row>
    <row r="2686" spans="2:5">
      <c r="B2686" s="39">
        <v>43070</v>
      </c>
      <c r="C2686">
        <v>96.610000999999997</v>
      </c>
      <c r="D2686">
        <v>56.41</v>
      </c>
      <c r="E2686">
        <v>69.680000000000007</v>
      </c>
    </row>
    <row r="2687" spans="2:5">
      <c r="B2687" s="39">
        <v>43073</v>
      </c>
      <c r="C2687">
        <v>97.730002999999996</v>
      </c>
      <c r="D2687">
        <v>56.09</v>
      </c>
      <c r="E2687">
        <v>69.650002000000001</v>
      </c>
    </row>
    <row r="2688" spans="2:5">
      <c r="B2688" s="39">
        <v>43074</v>
      </c>
      <c r="C2688">
        <v>97.169998000000007</v>
      </c>
      <c r="D2688">
        <v>55.380001</v>
      </c>
      <c r="E2688">
        <v>69.349997999999999</v>
      </c>
    </row>
    <row r="2689" spans="2:5">
      <c r="B2689" s="39">
        <v>43075</v>
      </c>
      <c r="C2689">
        <v>96.540001000000004</v>
      </c>
      <c r="D2689">
        <v>55.59</v>
      </c>
      <c r="E2689">
        <v>68.449996999999996</v>
      </c>
    </row>
    <row r="2690" spans="2:5">
      <c r="B2690" s="39">
        <v>43076</v>
      </c>
      <c r="C2690">
        <v>96.790001000000004</v>
      </c>
      <c r="D2690">
        <v>55.689999</v>
      </c>
      <c r="E2690">
        <v>68.650002000000001</v>
      </c>
    </row>
    <row r="2691" spans="2:5">
      <c r="B2691" s="39">
        <v>43077</v>
      </c>
      <c r="C2691">
        <v>97.25</v>
      </c>
      <c r="D2691">
        <v>55.869999</v>
      </c>
      <c r="E2691">
        <v>69.279999000000004</v>
      </c>
    </row>
    <row r="2692" spans="2:5">
      <c r="B2692" s="39">
        <v>43080</v>
      </c>
      <c r="C2692">
        <v>97.459998999999996</v>
      </c>
      <c r="D2692">
        <v>56.209999000000003</v>
      </c>
      <c r="E2692">
        <v>69.779999000000004</v>
      </c>
    </row>
    <row r="2693" spans="2:5">
      <c r="B2693" s="39">
        <v>43081</v>
      </c>
      <c r="C2693">
        <v>97.5</v>
      </c>
      <c r="D2693">
        <v>55.25</v>
      </c>
      <c r="E2693">
        <v>69.589995999999999</v>
      </c>
    </row>
    <row r="2694" spans="2:5">
      <c r="B2694" s="39">
        <v>43082</v>
      </c>
      <c r="C2694">
        <v>97.580001999999993</v>
      </c>
      <c r="D2694">
        <v>55.400002000000001</v>
      </c>
      <c r="E2694">
        <v>69.489998</v>
      </c>
    </row>
    <row r="2695" spans="2:5">
      <c r="B2695" s="39">
        <v>43083</v>
      </c>
      <c r="C2695">
        <v>97.879997000000003</v>
      </c>
      <c r="D2695">
        <v>55.330002</v>
      </c>
      <c r="E2695">
        <v>69.239998</v>
      </c>
    </row>
    <row r="2696" spans="2:5">
      <c r="B2696" s="39">
        <v>43084</v>
      </c>
      <c r="C2696">
        <v>97.970000999999996</v>
      </c>
      <c r="D2696">
        <v>55.02</v>
      </c>
      <c r="E2696">
        <v>68.720000999999996</v>
      </c>
    </row>
    <row r="2697" spans="2:5">
      <c r="B2697" s="39">
        <v>43087</v>
      </c>
      <c r="C2697">
        <v>98.849997999999999</v>
      </c>
      <c r="D2697">
        <v>54.41</v>
      </c>
      <c r="E2697">
        <v>69.25</v>
      </c>
    </row>
    <row r="2698" spans="2:5">
      <c r="B2698" s="39">
        <v>43088</v>
      </c>
      <c r="C2698">
        <v>98.720000999999996</v>
      </c>
      <c r="D2698">
        <v>53.419998</v>
      </c>
      <c r="E2698">
        <v>69.349997999999999</v>
      </c>
    </row>
    <row r="2699" spans="2:5">
      <c r="B2699" s="39">
        <v>43089</v>
      </c>
      <c r="C2699">
        <v>98.529999000000004</v>
      </c>
      <c r="D2699">
        <v>53</v>
      </c>
      <c r="E2699">
        <v>70.330001999999993</v>
      </c>
    </row>
    <row r="2700" spans="2:5">
      <c r="B2700" s="39">
        <v>43090</v>
      </c>
      <c r="C2700">
        <v>99.169998000000007</v>
      </c>
      <c r="D2700">
        <v>52.369999</v>
      </c>
      <c r="E2700">
        <v>71.819999999999993</v>
      </c>
    </row>
    <row r="2701" spans="2:5">
      <c r="B2701" s="39">
        <v>43091</v>
      </c>
      <c r="C2701">
        <v>98.980002999999996</v>
      </c>
      <c r="D2701">
        <v>52.450001</v>
      </c>
      <c r="E2701">
        <v>71.970000999999996</v>
      </c>
    </row>
    <row r="2702" spans="2:5">
      <c r="B2702" s="39">
        <v>43095</v>
      </c>
      <c r="C2702">
        <v>99.199996999999996</v>
      </c>
      <c r="D2702">
        <v>52.139999000000003</v>
      </c>
      <c r="E2702">
        <v>72.599997999999999</v>
      </c>
    </row>
    <row r="2703" spans="2:5">
      <c r="B2703" s="39">
        <v>43096</v>
      </c>
      <c r="C2703">
        <v>99</v>
      </c>
      <c r="D2703">
        <v>52.360000999999997</v>
      </c>
      <c r="E2703">
        <v>72.360000999999997</v>
      </c>
    </row>
    <row r="2704" spans="2:5">
      <c r="B2704" s="39">
        <v>43097</v>
      </c>
      <c r="C2704">
        <v>99.269997000000004</v>
      </c>
      <c r="D2704">
        <v>52.650002000000001</v>
      </c>
      <c r="E2704">
        <v>72.470000999999996</v>
      </c>
    </row>
    <row r="2705" spans="2:5">
      <c r="B2705" s="39">
        <v>43098</v>
      </c>
      <c r="C2705">
        <v>98.690002000000007</v>
      </c>
      <c r="D2705">
        <v>52.68</v>
      </c>
      <c r="E2705">
        <v>72.260002</v>
      </c>
    </row>
    <row r="2706" spans="2:5">
      <c r="B2706" s="39">
        <v>43102</v>
      </c>
      <c r="C2706">
        <v>100.19000200000001</v>
      </c>
      <c r="D2706">
        <v>52.189999</v>
      </c>
      <c r="E2706">
        <v>73.449996999999996</v>
      </c>
    </row>
    <row r="2707" spans="2:5">
      <c r="B2707" s="39">
        <v>43103</v>
      </c>
      <c r="C2707">
        <v>100.650002</v>
      </c>
      <c r="D2707">
        <v>51.779998999999997</v>
      </c>
      <c r="E2707">
        <v>74.550003000000004</v>
      </c>
    </row>
    <row r="2708" spans="2:5">
      <c r="B2708" s="39">
        <v>43104</v>
      </c>
      <c r="C2708">
        <v>100.980003</v>
      </c>
      <c r="D2708">
        <v>51.349997999999999</v>
      </c>
      <c r="E2708">
        <v>75</v>
      </c>
    </row>
    <row r="2709" spans="2:5">
      <c r="B2709" s="39">
        <v>43105</v>
      </c>
      <c r="C2709">
        <v>101.779999</v>
      </c>
      <c r="D2709">
        <v>51.330002</v>
      </c>
      <c r="E2709">
        <v>74.970000999999996</v>
      </c>
    </row>
    <row r="2710" spans="2:5">
      <c r="B2710" s="39">
        <v>43108</v>
      </c>
      <c r="C2710">
        <v>101.900002</v>
      </c>
      <c r="D2710">
        <v>51.810001</v>
      </c>
      <c r="E2710">
        <v>75.419998000000007</v>
      </c>
    </row>
    <row r="2711" spans="2:5">
      <c r="B2711" s="39">
        <v>43109</v>
      </c>
      <c r="C2711">
        <v>102.099998</v>
      </c>
      <c r="D2711">
        <v>51.299999</v>
      </c>
      <c r="E2711">
        <v>75.230002999999996</v>
      </c>
    </row>
    <row r="2712" spans="2:5">
      <c r="B2712" s="39">
        <v>43110</v>
      </c>
      <c r="C2712">
        <v>102.029999</v>
      </c>
      <c r="D2712">
        <v>50.740001999999997</v>
      </c>
      <c r="E2712">
        <v>75.139999000000003</v>
      </c>
    </row>
    <row r="2713" spans="2:5">
      <c r="B2713" s="39">
        <v>43111</v>
      </c>
      <c r="C2713">
        <v>103.69000200000001</v>
      </c>
      <c r="D2713">
        <v>50.549999</v>
      </c>
      <c r="E2713">
        <v>76.680000000000007</v>
      </c>
    </row>
    <row r="2714" spans="2:5">
      <c r="B2714" s="39">
        <v>43112</v>
      </c>
      <c r="C2714">
        <v>105.029999</v>
      </c>
      <c r="D2714">
        <v>50.259998000000003</v>
      </c>
      <c r="E2714">
        <v>77.419998000000007</v>
      </c>
    </row>
    <row r="2715" spans="2:5">
      <c r="B2715" s="39">
        <v>43116</v>
      </c>
      <c r="C2715">
        <v>104.279999</v>
      </c>
      <c r="D2715">
        <v>50.150002000000001</v>
      </c>
      <c r="E2715">
        <v>76.440002000000007</v>
      </c>
    </row>
    <row r="2716" spans="2:5">
      <c r="B2716" s="39">
        <v>43117</v>
      </c>
      <c r="C2716">
        <v>104.779999</v>
      </c>
      <c r="D2716">
        <v>50.459999000000003</v>
      </c>
      <c r="E2716">
        <v>77.110000999999997</v>
      </c>
    </row>
    <row r="2717" spans="2:5">
      <c r="B2717" s="39">
        <v>43118</v>
      </c>
      <c r="C2717">
        <v>104.69000200000001</v>
      </c>
      <c r="D2717">
        <v>50.139999000000003</v>
      </c>
      <c r="E2717">
        <v>76.480002999999996</v>
      </c>
    </row>
    <row r="2718" spans="2:5">
      <c r="B2718" s="39">
        <v>43119</v>
      </c>
      <c r="C2718">
        <v>105.599998</v>
      </c>
      <c r="D2718">
        <v>49.990001999999997</v>
      </c>
      <c r="E2718">
        <v>76.379997000000003</v>
      </c>
    </row>
    <row r="2719" spans="2:5">
      <c r="B2719" s="39">
        <v>43122</v>
      </c>
      <c r="C2719">
        <v>106.769997</v>
      </c>
      <c r="D2719">
        <v>50.060001</v>
      </c>
      <c r="E2719">
        <v>78.029999000000004</v>
      </c>
    </row>
    <row r="2720" spans="2:5">
      <c r="B2720" s="39">
        <v>43123</v>
      </c>
      <c r="C2720">
        <v>107.66999800000001</v>
      </c>
      <c r="D2720">
        <v>50.540000999999997</v>
      </c>
      <c r="E2720">
        <v>77.910004000000001</v>
      </c>
    </row>
    <row r="2721" spans="2:5">
      <c r="B2721" s="39">
        <v>43124</v>
      </c>
      <c r="C2721">
        <v>108.129997</v>
      </c>
      <c r="D2721">
        <v>50.23</v>
      </c>
      <c r="E2721">
        <v>77.699996999999996</v>
      </c>
    </row>
    <row r="2722" spans="2:5">
      <c r="B2722" s="39">
        <v>43125</v>
      </c>
      <c r="C2722">
        <v>107.94000200000001</v>
      </c>
      <c r="D2722">
        <v>51.009998000000003</v>
      </c>
      <c r="E2722">
        <v>77.089995999999999</v>
      </c>
    </row>
    <row r="2723" spans="2:5">
      <c r="B2723" s="39">
        <v>43126</v>
      </c>
      <c r="C2723">
        <v>109</v>
      </c>
      <c r="D2723">
        <v>51.040000999999997</v>
      </c>
      <c r="E2723">
        <v>77.510002</v>
      </c>
    </row>
    <row r="2724" spans="2:5">
      <c r="B2724" s="39">
        <v>43129</v>
      </c>
      <c r="C2724">
        <v>108.699997</v>
      </c>
      <c r="D2724">
        <v>50.389999000000003</v>
      </c>
      <c r="E2724">
        <v>76.339995999999999</v>
      </c>
    </row>
    <row r="2725" spans="2:5">
      <c r="B2725" s="39">
        <v>43130</v>
      </c>
      <c r="C2725">
        <v>108.160004</v>
      </c>
      <c r="D2725">
        <v>50.48</v>
      </c>
      <c r="E2725">
        <v>74.800003000000004</v>
      </c>
    </row>
    <row r="2726" spans="2:5">
      <c r="B2726" s="39">
        <v>43131</v>
      </c>
      <c r="C2726">
        <v>107.80999799999999</v>
      </c>
      <c r="D2726">
        <v>51.040000999999997</v>
      </c>
      <c r="E2726">
        <v>74.849997999999999</v>
      </c>
    </row>
    <row r="2727" spans="2:5">
      <c r="B2727" s="39">
        <v>43132</v>
      </c>
      <c r="C2727">
        <v>106.610001</v>
      </c>
      <c r="D2727">
        <v>50.240001999999997</v>
      </c>
      <c r="E2727">
        <v>75.620002999999997</v>
      </c>
    </row>
    <row r="2728" spans="2:5">
      <c r="B2728" s="39">
        <v>43133</v>
      </c>
      <c r="C2728">
        <v>105.589996</v>
      </c>
      <c r="D2728">
        <v>49.880001</v>
      </c>
      <c r="E2728">
        <v>72.459998999999996</v>
      </c>
    </row>
    <row r="2729" spans="2:5">
      <c r="B2729" s="39">
        <v>43136</v>
      </c>
      <c r="C2729">
        <v>102.029999</v>
      </c>
      <c r="D2729">
        <v>49.060001</v>
      </c>
      <c r="E2729">
        <v>69.419998000000007</v>
      </c>
    </row>
    <row r="2730" spans="2:5">
      <c r="B2730" s="39">
        <v>43137</v>
      </c>
      <c r="C2730">
        <v>104.639999</v>
      </c>
      <c r="D2730">
        <v>48.330002</v>
      </c>
      <c r="E2730">
        <v>69.970000999999996</v>
      </c>
    </row>
    <row r="2731" spans="2:5">
      <c r="B2731" s="39">
        <v>43138</v>
      </c>
      <c r="C2731">
        <v>104.32</v>
      </c>
      <c r="D2731">
        <v>48.099997999999999</v>
      </c>
      <c r="E2731">
        <v>68.800003000000004</v>
      </c>
    </row>
    <row r="2732" spans="2:5">
      <c r="B2732" s="39">
        <v>43139</v>
      </c>
      <c r="C2732">
        <v>100.160004</v>
      </c>
      <c r="D2732">
        <v>47.560001</v>
      </c>
      <c r="E2732">
        <v>66.720000999999996</v>
      </c>
    </row>
    <row r="2733" spans="2:5">
      <c r="B2733" s="39">
        <v>43140</v>
      </c>
      <c r="C2733">
        <v>100.83000199999999</v>
      </c>
      <c r="D2733">
        <v>48.560001</v>
      </c>
      <c r="E2733">
        <v>66.669998000000007</v>
      </c>
    </row>
    <row r="2734" spans="2:5">
      <c r="B2734" s="39">
        <v>43143</v>
      </c>
      <c r="C2734">
        <v>102.199997</v>
      </c>
      <c r="D2734">
        <v>48.93</v>
      </c>
      <c r="E2734">
        <v>67.760002</v>
      </c>
    </row>
    <row r="2735" spans="2:5">
      <c r="B2735" s="39">
        <v>43144</v>
      </c>
      <c r="C2735">
        <v>102.730003</v>
      </c>
      <c r="D2735">
        <v>49.150002000000001</v>
      </c>
      <c r="E2735">
        <v>67.480002999999996</v>
      </c>
    </row>
    <row r="2736" spans="2:5">
      <c r="B2736" s="39">
        <v>43145</v>
      </c>
      <c r="C2736">
        <v>104.370003</v>
      </c>
      <c r="D2736">
        <v>48.599997999999999</v>
      </c>
      <c r="E2736">
        <v>68.459998999999996</v>
      </c>
    </row>
    <row r="2737" spans="2:5">
      <c r="B2737" s="39">
        <v>43146</v>
      </c>
      <c r="C2737">
        <v>105.300003</v>
      </c>
      <c r="D2737">
        <v>49.68</v>
      </c>
      <c r="E2737">
        <v>68.290001000000004</v>
      </c>
    </row>
    <row r="2738" spans="2:5">
      <c r="B2738" s="39">
        <v>43147</v>
      </c>
      <c r="C2738">
        <v>104.790001</v>
      </c>
      <c r="D2738">
        <v>50.119999</v>
      </c>
      <c r="E2738">
        <v>68.120002999999997</v>
      </c>
    </row>
    <row r="2739" spans="2:5">
      <c r="B2739" s="39">
        <v>43151</v>
      </c>
      <c r="C2739">
        <v>104.470001</v>
      </c>
      <c r="D2739">
        <v>49.470001000000003</v>
      </c>
      <c r="E2739">
        <v>67.75</v>
      </c>
    </row>
    <row r="2740" spans="2:5">
      <c r="B2740" s="39">
        <v>43152</v>
      </c>
      <c r="C2740">
        <v>104.32</v>
      </c>
      <c r="D2740">
        <v>48.82</v>
      </c>
      <c r="E2740">
        <v>66.610000999999997</v>
      </c>
    </row>
    <row r="2741" spans="2:5">
      <c r="B2741" s="39">
        <v>43153</v>
      </c>
      <c r="C2741">
        <v>104.449997</v>
      </c>
      <c r="D2741">
        <v>49.07</v>
      </c>
      <c r="E2741">
        <v>67.339995999999999</v>
      </c>
    </row>
    <row r="2742" spans="2:5">
      <c r="B2742" s="39">
        <v>43154</v>
      </c>
      <c r="C2742">
        <v>105.910004</v>
      </c>
      <c r="D2742">
        <v>50.349997999999999</v>
      </c>
      <c r="E2742">
        <v>68.800003000000004</v>
      </c>
    </row>
    <row r="2743" spans="2:5">
      <c r="B2743" s="39">
        <v>43157</v>
      </c>
      <c r="C2743">
        <v>106.800003</v>
      </c>
      <c r="D2743">
        <v>50.200001</v>
      </c>
      <c r="E2743">
        <v>69.209998999999996</v>
      </c>
    </row>
    <row r="2744" spans="2:5">
      <c r="B2744" s="39">
        <v>43158</v>
      </c>
      <c r="C2744">
        <v>104.540001</v>
      </c>
      <c r="D2744">
        <v>49.400002000000001</v>
      </c>
      <c r="E2744">
        <v>68.309997999999993</v>
      </c>
    </row>
    <row r="2745" spans="2:5">
      <c r="B2745" s="39">
        <v>43159</v>
      </c>
      <c r="C2745">
        <v>104.07</v>
      </c>
      <c r="D2745">
        <v>49.060001</v>
      </c>
      <c r="E2745">
        <v>66.739998</v>
      </c>
    </row>
    <row r="2746" spans="2:5">
      <c r="B2746" s="39">
        <v>43160</v>
      </c>
      <c r="C2746">
        <v>102.949997</v>
      </c>
      <c r="D2746">
        <v>49.07</v>
      </c>
      <c r="E2746">
        <v>66.639999000000003</v>
      </c>
    </row>
    <row r="2747" spans="2:5">
      <c r="B2747" s="39">
        <v>43161</v>
      </c>
      <c r="C2747">
        <v>103.050003</v>
      </c>
      <c r="D2747">
        <v>48.939999</v>
      </c>
      <c r="E2747">
        <v>66.949996999999996</v>
      </c>
    </row>
    <row r="2748" spans="2:5">
      <c r="B2748" s="39">
        <v>43164</v>
      </c>
      <c r="C2748">
        <v>104.279999</v>
      </c>
      <c r="D2748">
        <v>49.939999</v>
      </c>
      <c r="E2748">
        <v>67.660004000000001</v>
      </c>
    </row>
    <row r="2749" spans="2:5">
      <c r="B2749" s="39">
        <v>43165</v>
      </c>
      <c r="C2749">
        <v>105</v>
      </c>
      <c r="D2749">
        <v>49.27</v>
      </c>
      <c r="E2749">
        <v>67.699996999999996</v>
      </c>
    </row>
    <row r="2750" spans="2:5">
      <c r="B2750" s="39">
        <v>43166</v>
      </c>
      <c r="C2750">
        <v>104.290001</v>
      </c>
      <c r="D2750">
        <v>48.900002000000001</v>
      </c>
      <c r="E2750">
        <v>67.190002000000007</v>
      </c>
    </row>
    <row r="2751" spans="2:5">
      <c r="B2751" s="39">
        <v>43167</v>
      </c>
      <c r="C2751">
        <v>104.620003</v>
      </c>
      <c r="D2751">
        <v>49.259998000000003</v>
      </c>
      <c r="E2751">
        <v>67.169998000000007</v>
      </c>
    </row>
    <row r="2752" spans="2:5">
      <c r="B2752" s="39">
        <v>43168</v>
      </c>
      <c r="C2752">
        <v>106.239998</v>
      </c>
      <c r="D2752">
        <v>49.400002000000001</v>
      </c>
      <c r="E2752">
        <v>68.449996999999996</v>
      </c>
    </row>
    <row r="2753" spans="2:5">
      <c r="B2753" s="39">
        <v>43171</v>
      </c>
      <c r="C2753">
        <v>106.589996</v>
      </c>
      <c r="D2753">
        <v>49.610000999999997</v>
      </c>
      <c r="E2753">
        <v>68.430000000000007</v>
      </c>
    </row>
    <row r="2754" spans="2:5">
      <c r="B2754" s="39">
        <v>43172</v>
      </c>
      <c r="C2754">
        <v>105.839996</v>
      </c>
      <c r="D2754">
        <v>49.720001000000003</v>
      </c>
      <c r="E2754">
        <v>67.940002000000007</v>
      </c>
    </row>
    <row r="2755" spans="2:5">
      <c r="B2755" s="39">
        <v>43173</v>
      </c>
      <c r="C2755">
        <v>105.709999</v>
      </c>
      <c r="D2755">
        <v>50.23</v>
      </c>
      <c r="E2755">
        <v>67.540001000000004</v>
      </c>
    </row>
    <row r="2756" spans="2:5">
      <c r="B2756" s="39">
        <v>43174</v>
      </c>
      <c r="C2756">
        <v>105.599998</v>
      </c>
      <c r="D2756">
        <v>50.200001</v>
      </c>
      <c r="E2756">
        <v>67.190002000000007</v>
      </c>
    </row>
    <row r="2757" spans="2:5">
      <c r="B2757" s="39">
        <v>43175</v>
      </c>
      <c r="C2757">
        <v>105.18</v>
      </c>
      <c r="D2757">
        <v>50.25</v>
      </c>
      <c r="E2757">
        <v>67.309997999999993</v>
      </c>
    </row>
    <row r="2758" spans="2:5">
      <c r="B2758" s="39">
        <v>43178</v>
      </c>
      <c r="C2758">
        <v>103.870003</v>
      </c>
      <c r="D2758">
        <v>49.939999</v>
      </c>
      <c r="E2758">
        <v>66.269997000000004</v>
      </c>
    </row>
    <row r="2759" spans="2:5">
      <c r="B2759" s="39">
        <v>43179</v>
      </c>
      <c r="C2759">
        <v>104.489998</v>
      </c>
      <c r="D2759">
        <v>49.709999000000003</v>
      </c>
      <c r="E2759">
        <v>66.830001999999993</v>
      </c>
    </row>
    <row r="2760" spans="2:5">
      <c r="B2760" s="39">
        <v>43180</v>
      </c>
      <c r="C2760">
        <v>104.410004</v>
      </c>
      <c r="D2760">
        <v>49.540000999999997</v>
      </c>
      <c r="E2760">
        <v>68.580001999999993</v>
      </c>
    </row>
    <row r="2761" spans="2:5">
      <c r="B2761" s="39">
        <v>43181</v>
      </c>
      <c r="C2761">
        <v>102.19000200000001</v>
      </c>
      <c r="D2761">
        <v>49.759998000000003</v>
      </c>
      <c r="E2761">
        <v>67.180000000000007</v>
      </c>
    </row>
    <row r="2762" spans="2:5">
      <c r="B2762" s="39">
        <v>43182</v>
      </c>
      <c r="C2762">
        <v>100.18</v>
      </c>
      <c r="D2762">
        <v>49.060001</v>
      </c>
      <c r="E2762">
        <v>66.769997000000004</v>
      </c>
    </row>
    <row r="2763" spans="2:5">
      <c r="B2763" s="39">
        <v>43185</v>
      </c>
      <c r="C2763">
        <v>103.139999</v>
      </c>
      <c r="D2763">
        <v>49.57</v>
      </c>
      <c r="E2763">
        <v>67.970000999999996</v>
      </c>
    </row>
    <row r="2764" spans="2:5">
      <c r="B2764" s="39">
        <v>43186</v>
      </c>
      <c r="C2764">
        <v>101.120003</v>
      </c>
      <c r="D2764">
        <v>50.279998999999997</v>
      </c>
      <c r="E2764">
        <v>67.330001999999993</v>
      </c>
    </row>
    <row r="2765" spans="2:5">
      <c r="B2765" s="39">
        <v>43187</v>
      </c>
      <c r="C2765">
        <v>99.889999000000003</v>
      </c>
      <c r="D2765">
        <v>50.259998000000003</v>
      </c>
      <c r="E2765">
        <v>66.019997000000004</v>
      </c>
    </row>
    <row r="2766" spans="2:5">
      <c r="B2766" s="39">
        <v>43188</v>
      </c>
      <c r="C2766">
        <v>101.290001</v>
      </c>
      <c r="D2766">
        <v>50.529998999999997</v>
      </c>
      <c r="E2766">
        <v>67.410004000000001</v>
      </c>
    </row>
    <row r="2767" spans="2:5">
      <c r="B2767" s="39">
        <v>43192</v>
      </c>
      <c r="C2767">
        <v>98.43</v>
      </c>
      <c r="D2767">
        <v>50.139999000000003</v>
      </c>
      <c r="E2767">
        <v>66.059997999999993</v>
      </c>
    </row>
    <row r="2768" spans="2:5">
      <c r="B2768" s="39">
        <v>43193</v>
      </c>
      <c r="C2768">
        <v>99.68</v>
      </c>
      <c r="D2768">
        <v>50.310001</v>
      </c>
      <c r="E2768">
        <v>67.470000999999996</v>
      </c>
    </row>
    <row r="2769" spans="2:5">
      <c r="B2769" s="39">
        <v>43194</v>
      </c>
      <c r="C2769">
        <v>101.510002</v>
      </c>
      <c r="D2769">
        <v>50.419998</v>
      </c>
      <c r="E2769">
        <v>67.379997000000003</v>
      </c>
    </row>
    <row r="2770" spans="2:5">
      <c r="B2770" s="39">
        <v>43195</v>
      </c>
      <c r="C2770">
        <v>102.870003</v>
      </c>
      <c r="D2770">
        <v>50.82</v>
      </c>
      <c r="E2770">
        <v>68.589995999999999</v>
      </c>
    </row>
    <row r="2771" spans="2:5">
      <c r="B2771" s="39">
        <v>43196</v>
      </c>
      <c r="C2771">
        <v>100.68</v>
      </c>
      <c r="D2771">
        <v>50.419998</v>
      </c>
      <c r="E2771">
        <v>67.349997999999999</v>
      </c>
    </row>
    <row r="2772" spans="2:5">
      <c r="B2772" s="39">
        <v>43199</v>
      </c>
      <c r="C2772">
        <v>100.44000200000001</v>
      </c>
      <c r="D2772">
        <v>50.52</v>
      </c>
      <c r="E2772">
        <v>67.669998000000007</v>
      </c>
    </row>
    <row r="2773" spans="2:5">
      <c r="B2773" s="39">
        <v>43200</v>
      </c>
      <c r="C2773">
        <v>101.660004</v>
      </c>
      <c r="D2773">
        <v>50.130001</v>
      </c>
      <c r="E2773">
        <v>69.910004000000001</v>
      </c>
    </row>
    <row r="2774" spans="2:5">
      <c r="B2774" s="39">
        <v>43201</v>
      </c>
      <c r="C2774">
        <v>101.349998</v>
      </c>
      <c r="D2774">
        <v>50.060001</v>
      </c>
      <c r="E2774">
        <v>70.639999000000003</v>
      </c>
    </row>
    <row r="2775" spans="2:5">
      <c r="B2775" s="39">
        <v>43202</v>
      </c>
      <c r="C2775">
        <v>101.790001</v>
      </c>
      <c r="D2775">
        <v>49.400002000000001</v>
      </c>
      <c r="E2775">
        <v>70.629997000000003</v>
      </c>
    </row>
    <row r="2776" spans="2:5">
      <c r="B2776" s="39">
        <v>43203</v>
      </c>
      <c r="C2776">
        <v>101.220001</v>
      </c>
      <c r="D2776">
        <v>49.790000999999997</v>
      </c>
      <c r="E2776">
        <v>71.410004000000001</v>
      </c>
    </row>
    <row r="2777" spans="2:5">
      <c r="B2777" s="39">
        <v>43206</v>
      </c>
      <c r="C2777">
        <v>101.980003</v>
      </c>
      <c r="D2777">
        <v>50.470001000000003</v>
      </c>
      <c r="E2777">
        <v>72.139999000000003</v>
      </c>
    </row>
    <row r="2778" spans="2:5">
      <c r="B2778" s="39">
        <v>43207</v>
      </c>
      <c r="C2778">
        <v>103.879997</v>
      </c>
      <c r="D2778">
        <v>50.98</v>
      </c>
      <c r="E2778">
        <v>72.419998000000007</v>
      </c>
    </row>
    <row r="2779" spans="2:5">
      <c r="B2779" s="39">
        <v>43208</v>
      </c>
      <c r="C2779">
        <v>104.370003</v>
      </c>
      <c r="D2779">
        <v>50.790000999999997</v>
      </c>
      <c r="E2779">
        <v>73.559997999999993</v>
      </c>
    </row>
    <row r="2780" spans="2:5">
      <c r="B2780" s="39">
        <v>43209</v>
      </c>
      <c r="C2780">
        <v>104.040001</v>
      </c>
      <c r="D2780">
        <v>50.759998000000003</v>
      </c>
      <c r="E2780">
        <v>73.650002000000001</v>
      </c>
    </row>
    <row r="2781" spans="2:5">
      <c r="B2781" s="39">
        <v>43210</v>
      </c>
      <c r="C2781">
        <v>102.980003</v>
      </c>
      <c r="D2781">
        <v>50.299999</v>
      </c>
      <c r="E2781">
        <v>73.300003000000004</v>
      </c>
    </row>
    <row r="2782" spans="2:5">
      <c r="B2782" s="39">
        <v>43213</v>
      </c>
      <c r="C2782">
        <v>103.199997</v>
      </c>
      <c r="D2782">
        <v>50.330002</v>
      </c>
      <c r="E2782">
        <v>73.75</v>
      </c>
    </row>
    <row r="2783" spans="2:5">
      <c r="B2783" s="39">
        <v>43214</v>
      </c>
      <c r="C2783">
        <v>101.57</v>
      </c>
      <c r="D2783">
        <v>50.669998</v>
      </c>
      <c r="E2783">
        <v>72.959998999999996</v>
      </c>
    </row>
    <row r="2784" spans="2:5">
      <c r="B2784" s="39">
        <v>43215</v>
      </c>
      <c r="C2784">
        <v>101.989998</v>
      </c>
      <c r="D2784">
        <v>50.68</v>
      </c>
      <c r="E2784">
        <v>73.540001000000004</v>
      </c>
    </row>
    <row r="2785" spans="2:5">
      <c r="B2785" s="39">
        <v>43216</v>
      </c>
      <c r="C2785">
        <v>103.639999</v>
      </c>
      <c r="D2785">
        <v>51.189999</v>
      </c>
      <c r="E2785">
        <v>74.610000999999997</v>
      </c>
    </row>
    <row r="2786" spans="2:5">
      <c r="B2786" s="39">
        <v>43217</v>
      </c>
      <c r="C2786">
        <v>104.110001</v>
      </c>
      <c r="D2786">
        <v>51.709999000000003</v>
      </c>
      <c r="E2786">
        <v>73.819999999999993</v>
      </c>
    </row>
    <row r="2787" spans="2:5">
      <c r="B2787" s="39">
        <v>43220</v>
      </c>
      <c r="C2787">
        <v>103.699997</v>
      </c>
      <c r="D2787">
        <v>51.560001</v>
      </c>
      <c r="E2787">
        <v>73.809997999999993</v>
      </c>
    </row>
    <row r="2788" spans="2:5">
      <c r="B2788" s="39">
        <v>43221</v>
      </c>
      <c r="C2788">
        <v>103.839996</v>
      </c>
      <c r="D2788">
        <v>51.400002000000001</v>
      </c>
      <c r="E2788">
        <v>73.360000999999997</v>
      </c>
    </row>
    <row r="2789" spans="2:5">
      <c r="B2789" s="39">
        <v>43222</v>
      </c>
      <c r="C2789">
        <v>103.129997</v>
      </c>
      <c r="D2789">
        <v>51.349997999999999</v>
      </c>
      <c r="E2789">
        <v>73.660004000000001</v>
      </c>
    </row>
    <row r="2790" spans="2:5">
      <c r="B2790" s="39">
        <v>43223</v>
      </c>
      <c r="C2790">
        <v>102.66999800000001</v>
      </c>
      <c r="D2790">
        <v>51.279998999999997</v>
      </c>
      <c r="E2790">
        <v>73.489998</v>
      </c>
    </row>
    <row r="2791" spans="2:5">
      <c r="B2791" s="39">
        <v>43224</v>
      </c>
      <c r="C2791">
        <v>104.019997</v>
      </c>
      <c r="D2791">
        <v>51.509998000000003</v>
      </c>
      <c r="E2791">
        <v>73.849997999999999</v>
      </c>
    </row>
    <row r="2792" spans="2:5">
      <c r="B2792" s="39">
        <v>43227</v>
      </c>
      <c r="C2792">
        <v>104.370003</v>
      </c>
      <c r="D2792">
        <v>51.240001999999997</v>
      </c>
      <c r="E2792">
        <v>73.949996999999996</v>
      </c>
    </row>
    <row r="2793" spans="2:5">
      <c r="B2793" s="39">
        <v>43228</v>
      </c>
      <c r="C2793">
        <v>103.93</v>
      </c>
      <c r="D2793">
        <v>49.959999000000003</v>
      </c>
      <c r="E2793">
        <v>74.529999000000004</v>
      </c>
    </row>
    <row r="2794" spans="2:5">
      <c r="B2794" s="39">
        <v>43229</v>
      </c>
      <c r="C2794">
        <v>104.290001</v>
      </c>
      <c r="D2794">
        <v>49.610000999999997</v>
      </c>
      <c r="E2794">
        <v>76.050003000000004</v>
      </c>
    </row>
    <row r="2795" spans="2:5">
      <c r="B2795" s="39">
        <v>43230</v>
      </c>
      <c r="C2795">
        <v>104.66999800000001</v>
      </c>
      <c r="D2795">
        <v>50.310001</v>
      </c>
      <c r="E2795">
        <v>76.620002999999997</v>
      </c>
    </row>
    <row r="2796" spans="2:5">
      <c r="B2796" s="39">
        <v>43231</v>
      </c>
      <c r="C2796">
        <v>104.889999</v>
      </c>
      <c r="D2796">
        <v>50.380001</v>
      </c>
      <c r="E2796">
        <v>76.730002999999996</v>
      </c>
    </row>
    <row r="2797" spans="2:5">
      <c r="B2797" s="39">
        <v>43234</v>
      </c>
      <c r="C2797">
        <v>105.089996</v>
      </c>
      <c r="D2797">
        <v>50.189999</v>
      </c>
      <c r="E2797">
        <v>77.260002</v>
      </c>
    </row>
    <row r="2798" spans="2:5">
      <c r="B2798" s="39">
        <v>43235</v>
      </c>
      <c r="C2798">
        <v>104.480003</v>
      </c>
      <c r="D2798">
        <v>49.77</v>
      </c>
      <c r="E2798">
        <v>77.279999000000004</v>
      </c>
    </row>
    <row r="2799" spans="2:5">
      <c r="B2799" s="39">
        <v>43236</v>
      </c>
      <c r="C2799">
        <v>105.349998</v>
      </c>
      <c r="D2799">
        <v>49.380001</v>
      </c>
      <c r="E2799">
        <v>77.550003000000004</v>
      </c>
    </row>
    <row r="2800" spans="2:5">
      <c r="B2800" s="39">
        <v>43237</v>
      </c>
      <c r="C2800">
        <v>105</v>
      </c>
      <c r="D2800">
        <v>48.98</v>
      </c>
      <c r="E2800">
        <v>78.720000999999996</v>
      </c>
    </row>
    <row r="2801" spans="2:5">
      <c r="B2801" s="39">
        <v>43238</v>
      </c>
      <c r="C2801">
        <v>104.870003</v>
      </c>
      <c r="D2801">
        <v>48.990001999999997</v>
      </c>
      <c r="E2801">
        <v>78.110000999999997</v>
      </c>
    </row>
    <row r="2802" spans="2:5">
      <c r="B2802" s="39">
        <v>43241</v>
      </c>
      <c r="C2802">
        <v>105.449997</v>
      </c>
      <c r="D2802">
        <v>49.240001999999997</v>
      </c>
      <c r="E2802">
        <v>78.910004000000001</v>
      </c>
    </row>
    <row r="2803" spans="2:5">
      <c r="B2803" s="39">
        <v>43242</v>
      </c>
      <c r="C2803">
        <v>104.980003</v>
      </c>
      <c r="D2803">
        <v>49.419998</v>
      </c>
      <c r="E2803">
        <v>77.860000999999997</v>
      </c>
    </row>
    <row r="2804" spans="2:5">
      <c r="B2804" s="39">
        <v>43243</v>
      </c>
      <c r="C2804">
        <v>105.739998</v>
      </c>
      <c r="D2804">
        <v>49.869999</v>
      </c>
      <c r="E2804">
        <v>77.849997999999999</v>
      </c>
    </row>
    <row r="2805" spans="2:5">
      <c r="B2805" s="39">
        <v>43244</v>
      </c>
      <c r="C2805">
        <v>105.970001</v>
      </c>
      <c r="D2805">
        <v>50.279998999999997</v>
      </c>
      <c r="E2805">
        <v>76.569999999999993</v>
      </c>
    </row>
    <row r="2806" spans="2:5">
      <c r="B2806" s="39">
        <v>43245</v>
      </c>
      <c r="C2806">
        <v>106.129997</v>
      </c>
      <c r="D2806">
        <v>50.5</v>
      </c>
      <c r="E2806">
        <v>74.580001999999993</v>
      </c>
    </row>
    <row r="2807" spans="2:5">
      <c r="B2807" s="39">
        <v>43249</v>
      </c>
      <c r="C2807">
        <v>105.30999799999999</v>
      </c>
      <c r="D2807">
        <v>50.5</v>
      </c>
      <c r="E2807">
        <v>74.349997999999999</v>
      </c>
    </row>
    <row r="2808" spans="2:5">
      <c r="B2808" s="39">
        <v>43250</v>
      </c>
      <c r="C2808">
        <v>106.269997</v>
      </c>
      <c r="D2808">
        <v>50.91</v>
      </c>
      <c r="E2808">
        <v>76.599997999999999</v>
      </c>
    </row>
    <row r="2809" spans="2:5">
      <c r="B2809" s="39">
        <v>43251</v>
      </c>
      <c r="C2809">
        <v>105.760002</v>
      </c>
      <c r="D2809">
        <v>50.990001999999997</v>
      </c>
      <c r="E2809">
        <v>76.019997000000004</v>
      </c>
    </row>
    <row r="2810" spans="2:5">
      <c r="B2810" s="39">
        <v>43252</v>
      </c>
      <c r="C2810">
        <v>106.540001</v>
      </c>
      <c r="D2810">
        <v>50.209999000000003</v>
      </c>
      <c r="E2810">
        <v>76.379997000000003</v>
      </c>
    </row>
    <row r="2811" spans="2:5">
      <c r="B2811" s="39">
        <v>43255</v>
      </c>
      <c r="C2811">
        <v>107.730003</v>
      </c>
      <c r="D2811">
        <v>49.810001</v>
      </c>
      <c r="E2811">
        <v>75.720000999999996</v>
      </c>
    </row>
    <row r="2812" spans="2:5">
      <c r="B2812" s="39">
        <v>43256</v>
      </c>
      <c r="C2812">
        <v>108.360001</v>
      </c>
      <c r="D2812">
        <v>49.549999</v>
      </c>
      <c r="E2812">
        <v>75.540001000000004</v>
      </c>
    </row>
    <row r="2813" spans="2:5">
      <c r="B2813" s="39">
        <v>43257</v>
      </c>
      <c r="C2813">
        <v>109.370003</v>
      </c>
      <c r="D2813">
        <v>48.369999</v>
      </c>
      <c r="E2813">
        <v>75.900002000000001</v>
      </c>
    </row>
    <row r="2814" spans="2:5">
      <c r="B2814" s="39">
        <v>43258</v>
      </c>
      <c r="C2814">
        <v>109.69000200000001</v>
      </c>
      <c r="D2814">
        <v>48.709999000000003</v>
      </c>
      <c r="E2814">
        <v>77.050003000000004</v>
      </c>
    </row>
    <row r="2815" spans="2:5">
      <c r="B2815" s="39">
        <v>43259</v>
      </c>
      <c r="C2815">
        <v>109.91999800000001</v>
      </c>
      <c r="D2815">
        <v>48.689999</v>
      </c>
      <c r="E2815">
        <v>76.900002000000001</v>
      </c>
    </row>
    <row r="2816" spans="2:5">
      <c r="B2816" s="39">
        <v>43262</v>
      </c>
      <c r="C2816">
        <v>110.360001</v>
      </c>
      <c r="D2816">
        <v>48.59</v>
      </c>
      <c r="E2816">
        <v>77.300003000000004</v>
      </c>
    </row>
    <row r="2817" spans="2:5">
      <c r="B2817" s="39">
        <v>43263</v>
      </c>
      <c r="C2817">
        <v>110.889999</v>
      </c>
      <c r="D2817">
        <v>49.150002000000001</v>
      </c>
      <c r="E2817">
        <v>76.709998999999996</v>
      </c>
    </row>
    <row r="2818" spans="2:5">
      <c r="B2818" s="39">
        <v>43264</v>
      </c>
      <c r="C2818">
        <v>111.05999799999999</v>
      </c>
      <c r="D2818">
        <v>49.02</v>
      </c>
      <c r="E2818">
        <v>76.419998000000007</v>
      </c>
    </row>
    <row r="2819" spans="2:5">
      <c r="B2819" s="39">
        <v>43265</v>
      </c>
      <c r="C2819">
        <v>112.220001</v>
      </c>
      <c r="D2819">
        <v>49.630001</v>
      </c>
      <c r="E2819">
        <v>76.309997999999993</v>
      </c>
    </row>
    <row r="2820" spans="2:5">
      <c r="B2820" s="39">
        <v>43266</v>
      </c>
      <c r="C2820">
        <v>112.110001</v>
      </c>
      <c r="D2820">
        <v>49.540000999999997</v>
      </c>
      <c r="E2820">
        <v>74.169998000000007</v>
      </c>
    </row>
    <row r="2821" spans="2:5">
      <c r="B2821" s="39">
        <v>43269</v>
      </c>
      <c r="C2821">
        <v>111.91999800000001</v>
      </c>
      <c r="D2821">
        <v>49.700001</v>
      </c>
      <c r="E2821">
        <v>74.910004000000001</v>
      </c>
    </row>
    <row r="2822" spans="2:5">
      <c r="B2822" s="39">
        <v>43270</v>
      </c>
      <c r="C2822">
        <v>111.779999</v>
      </c>
      <c r="D2822">
        <v>50.189999</v>
      </c>
      <c r="E2822">
        <v>74.739998</v>
      </c>
    </row>
    <row r="2823" spans="2:5">
      <c r="B2823" s="39">
        <v>43271</v>
      </c>
      <c r="C2823">
        <v>112.30999799999999</v>
      </c>
      <c r="D2823">
        <v>50.23</v>
      </c>
      <c r="E2823">
        <v>75.069999999999993</v>
      </c>
    </row>
    <row r="2824" spans="2:5">
      <c r="B2824" s="39">
        <v>43272</v>
      </c>
      <c r="C2824">
        <v>111.510002</v>
      </c>
      <c r="D2824">
        <v>50.400002000000001</v>
      </c>
      <c r="E2824">
        <v>73.680000000000007</v>
      </c>
    </row>
    <row r="2825" spans="2:5">
      <c r="B2825" s="39">
        <v>43273</v>
      </c>
      <c r="C2825">
        <v>111.32</v>
      </c>
      <c r="D2825">
        <v>50.75</v>
      </c>
      <c r="E2825">
        <v>75.150002000000001</v>
      </c>
    </row>
    <row r="2826" spans="2:5">
      <c r="B2826" s="39">
        <v>43276</v>
      </c>
      <c r="C2826">
        <v>108.900002</v>
      </c>
      <c r="D2826">
        <v>51.59</v>
      </c>
      <c r="E2826">
        <v>73.639999000000003</v>
      </c>
    </row>
    <row r="2827" spans="2:5">
      <c r="B2827" s="39">
        <v>43277</v>
      </c>
      <c r="C2827">
        <v>109.68</v>
      </c>
      <c r="D2827">
        <v>51.650002000000001</v>
      </c>
      <c r="E2827">
        <v>74.569999999999993</v>
      </c>
    </row>
    <row r="2828" spans="2:5">
      <c r="B2828" s="39">
        <v>43278</v>
      </c>
      <c r="C2828">
        <v>108.260002</v>
      </c>
      <c r="D2828">
        <v>51.900002000000001</v>
      </c>
      <c r="E2828">
        <v>75.569999999999993</v>
      </c>
    </row>
    <row r="2829" spans="2:5">
      <c r="B2829" s="39">
        <v>43279</v>
      </c>
      <c r="C2829">
        <v>109.110001</v>
      </c>
      <c r="D2829">
        <v>51.880001</v>
      </c>
      <c r="E2829">
        <v>75.470000999999996</v>
      </c>
    </row>
    <row r="2830" spans="2:5">
      <c r="B2830" s="39">
        <v>43280</v>
      </c>
      <c r="C2830">
        <v>109.300003</v>
      </c>
      <c r="D2830">
        <v>51.959999000000003</v>
      </c>
      <c r="E2830">
        <v>75.940002000000007</v>
      </c>
    </row>
    <row r="2831" spans="2:5">
      <c r="B2831" s="39">
        <v>43283</v>
      </c>
      <c r="C2831">
        <v>109.449997</v>
      </c>
      <c r="D2831">
        <v>52.330002</v>
      </c>
      <c r="E2831">
        <v>74.819999999999993</v>
      </c>
    </row>
    <row r="2832" spans="2:5">
      <c r="B2832" s="39">
        <v>43284</v>
      </c>
      <c r="C2832">
        <v>108.900002</v>
      </c>
      <c r="D2832">
        <v>52.48</v>
      </c>
      <c r="E2832">
        <v>75.290001000000004</v>
      </c>
    </row>
    <row r="2833" spans="2:5">
      <c r="B2833" s="39">
        <v>43286</v>
      </c>
      <c r="C2833">
        <v>109.44000200000001</v>
      </c>
      <c r="D2833">
        <v>52.759998000000003</v>
      </c>
      <c r="E2833">
        <v>75.209998999999996</v>
      </c>
    </row>
    <row r="2834" spans="2:5">
      <c r="B2834" s="39">
        <v>43287</v>
      </c>
      <c r="C2834">
        <v>110.300003</v>
      </c>
      <c r="D2834">
        <v>53.169998</v>
      </c>
      <c r="E2834">
        <v>75.669998000000007</v>
      </c>
    </row>
    <row r="2835" spans="2:5">
      <c r="B2835" s="39">
        <v>43290</v>
      </c>
      <c r="C2835">
        <v>111.620003</v>
      </c>
      <c r="D2835">
        <v>51.529998999999997</v>
      </c>
      <c r="E2835">
        <v>76.800003000000004</v>
      </c>
    </row>
    <row r="2836" spans="2:5">
      <c r="B2836" s="39">
        <v>43291</v>
      </c>
      <c r="C2836">
        <v>111.860001</v>
      </c>
      <c r="D2836">
        <v>52.02</v>
      </c>
      <c r="E2836">
        <v>77.370002999999997</v>
      </c>
    </row>
    <row r="2837" spans="2:5">
      <c r="B2837" s="39">
        <v>43292</v>
      </c>
      <c r="C2837">
        <v>111.599998</v>
      </c>
      <c r="D2837">
        <v>52.490001999999997</v>
      </c>
      <c r="E2837">
        <v>75.730002999999996</v>
      </c>
    </row>
    <row r="2838" spans="2:5">
      <c r="B2838" s="39">
        <v>43293</v>
      </c>
      <c r="C2838">
        <v>112.339996</v>
      </c>
      <c r="D2838">
        <v>52.529998999999997</v>
      </c>
      <c r="E2838">
        <v>75.860000999999997</v>
      </c>
    </row>
    <row r="2839" spans="2:5">
      <c r="B2839" s="39">
        <v>43294</v>
      </c>
      <c r="C2839">
        <v>112.589996</v>
      </c>
      <c r="D2839">
        <v>52.540000999999997</v>
      </c>
      <c r="E2839">
        <v>76.260002</v>
      </c>
    </row>
    <row r="2840" spans="2:5">
      <c r="B2840" s="39">
        <v>43297</v>
      </c>
      <c r="C2840">
        <v>112.870003</v>
      </c>
      <c r="D2840">
        <v>52.490001999999997</v>
      </c>
      <c r="E2840">
        <v>75.379997000000003</v>
      </c>
    </row>
    <row r="2841" spans="2:5">
      <c r="B2841" s="39">
        <v>43298</v>
      </c>
      <c r="C2841">
        <v>112.980003</v>
      </c>
      <c r="D2841">
        <v>52.450001</v>
      </c>
      <c r="E2841">
        <v>75.080001999999993</v>
      </c>
    </row>
    <row r="2842" spans="2:5">
      <c r="B2842" s="39">
        <v>43299</v>
      </c>
      <c r="C2842">
        <v>112.910004</v>
      </c>
      <c r="D2842">
        <v>52.18</v>
      </c>
      <c r="E2842">
        <v>75.129997000000003</v>
      </c>
    </row>
    <row r="2843" spans="2:5">
      <c r="B2843" s="39">
        <v>43300</v>
      </c>
      <c r="C2843">
        <v>112.650002</v>
      </c>
      <c r="D2843">
        <v>52.66</v>
      </c>
      <c r="E2843">
        <v>75.150002000000001</v>
      </c>
    </row>
    <row r="2844" spans="2:5">
      <c r="B2844" s="39">
        <v>43301</v>
      </c>
      <c r="C2844">
        <v>112.150002</v>
      </c>
      <c r="D2844">
        <v>52.290000999999997</v>
      </c>
      <c r="E2844">
        <v>74.889999000000003</v>
      </c>
    </row>
    <row r="2845" spans="2:5">
      <c r="B2845" s="39">
        <v>43304</v>
      </c>
      <c r="C2845">
        <v>112.029999</v>
      </c>
      <c r="D2845">
        <v>51.919998</v>
      </c>
      <c r="E2845">
        <v>74.559997999999993</v>
      </c>
    </row>
    <row r="2846" spans="2:5">
      <c r="B2846" s="39">
        <v>43305</v>
      </c>
      <c r="C2846">
        <v>111.699997</v>
      </c>
      <c r="D2846">
        <v>52.099997999999999</v>
      </c>
      <c r="E2846">
        <v>75.5</v>
      </c>
    </row>
    <row r="2847" spans="2:5">
      <c r="B2847" s="39">
        <v>43306</v>
      </c>
      <c r="C2847">
        <v>112.519997</v>
      </c>
      <c r="D2847">
        <v>52.25</v>
      </c>
      <c r="E2847">
        <v>76.129997000000003</v>
      </c>
    </row>
    <row r="2848" spans="2:5">
      <c r="B2848" s="39">
        <v>43307</v>
      </c>
      <c r="C2848">
        <v>111.93</v>
      </c>
      <c r="D2848">
        <v>52.810001</v>
      </c>
      <c r="E2848">
        <v>76.959998999999996</v>
      </c>
    </row>
    <row r="2849" spans="2:5">
      <c r="B2849" s="39">
        <v>43308</v>
      </c>
      <c r="C2849">
        <v>111.639999</v>
      </c>
      <c r="D2849">
        <v>52.639999000000003</v>
      </c>
      <c r="E2849">
        <v>76.629997000000003</v>
      </c>
    </row>
    <row r="2850" spans="2:5">
      <c r="B2850" s="39">
        <v>43311</v>
      </c>
      <c r="C2850">
        <v>110.75</v>
      </c>
      <c r="D2850">
        <v>52.32</v>
      </c>
      <c r="E2850">
        <v>77.260002</v>
      </c>
    </row>
    <row r="2851" spans="2:5">
      <c r="B2851" s="39">
        <v>43312</v>
      </c>
      <c r="C2851">
        <v>111.269997</v>
      </c>
      <c r="D2851">
        <v>52.790000999999997</v>
      </c>
      <c r="E2851">
        <v>77.120002999999997</v>
      </c>
    </row>
    <row r="2852" spans="2:5">
      <c r="B2852" s="39">
        <v>43313</v>
      </c>
      <c r="C2852">
        <v>110.720001</v>
      </c>
      <c r="D2852">
        <v>52.450001</v>
      </c>
      <c r="E2852">
        <v>76.050003000000004</v>
      </c>
    </row>
    <row r="2853" spans="2:5">
      <c r="B2853" s="39">
        <v>43314</v>
      </c>
      <c r="C2853">
        <v>111.480003</v>
      </c>
      <c r="D2853">
        <v>52.709999000000003</v>
      </c>
      <c r="E2853">
        <v>75.629997000000003</v>
      </c>
    </row>
    <row r="2854" spans="2:5">
      <c r="B2854" s="39">
        <v>43315</v>
      </c>
      <c r="C2854">
        <v>111.860001</v>
      </c>
      <c r="D2854">
        <v>53.299999</v>
      </c>
      <c r="E2854">
        <v>75.239998</v>
      </c>
    </row>
    <row r="2855" spans="2:5">
      <c r="B2855" s="39">
        <v>43318</v>
      </c>
      <c r="C2855">
        <v>112.610001</v>
      </c>
      <c r="D2855">
        <v>53.34</v>
      </c>
      <c r="E2855">
        <v>75.519997000000004</v>
      </c>
    </row>
    <row r="2856" spans="2:5">
      <c r="B2856" s="39">
        <v>43319</v>
      </c>
      <c r="C2856">
        <v>113.129997</v>
      </c>
      <c r="D2856">
        <v>53.259998000000003</v>
      </c>
      <c r="E2856">
        <v>76.080001999999993</v>
      </c>
    </row>
    <row r="2857" spans="2:5">
      <c r="B2857" s="39">
        <v>43320</v>
      </c>
      <c r="C2857">
        <v>113.25</v>
      </c>
      <c r="D2857">
        <v>52.98</v>
      </c>
      <c r="E2857">
        <v>75.529999000000004</v>
      </c>
    </row>
    <row r="2858" spans="2:5">
      <c r="B2858" s="39">
        <v>43321</v>
      </c>
      <c r="C2858">
        <v>113.66999800000001</v>
      </c>
      <c r="D2858">
        <v>53.220001000000003</v>
      </c>
      <c r="E2858">
        <v>74.830001999999993</v>
      </c>
    </row>
    <row r="2859" spans="2:5">
      <c r="B2859" s="39">
        <v>43322</v>
      </c>
      <c r="C2859">
        <v>112.720001</v>
      </c>
      <c r="D2859">
        <v>52.990001999999997</v>
      </c>
      <c r="E2859">
        <v>75.290001000000004</v>
      </c>
    </row>
    <row r="2860" spans="2:5">
      <c r="B2860" s="39">
        <v>43325</v>
      </c>
      <c r="C2860">
        <v>112.150002</v>
      </c>
      <c r="D2860">
        <v>53.060001</v>
      </c>
      <c r="E2860">
        <v>74.330001999999993</v>
      </c>
    </row>
    <row r="2861" spans="2:5">
      <c r="B2861" s="39">
        <v>43326</v>
      </c>
      <c r="C2861">
        <v>113.239998</v>
      </c>
      <c r="D2861">
        <v>53.169998</v>
      </c>
      <c r="E2861">
        <v>74.510002</v>
      </c>
    </row>
    <row r="2862" spans="2:5">
      <c r="B2862" s="39">
        <v>43327</v>
      </c>
      <c r="C2862">
        <v>111.860001</v>
      </c>
      <c r="D2862">
        <v>53.66</v>
      </c>
      <c r="E2862">
        <v>71.910004000000001</v>
      </c>
    </row>
    <row r="2863" spans="2:5">
      <c r="B2863" s="39">
        <v>43328</v>
      </c>
      <c r="C2863">
        <v>112.410004</v>
      </c>
      <c r="D2863">
        <v>54.240001999999997</v>
      </c>
      <c r="E2863">
        <v>72.430000000000007</v>
      </c>
    </row>
    <row r="2864" spans="2:5">
      <c r="B2864" s="39">
        <v>43329</v>
      </c>
      <c r="C2864">
        <v>112.510002</v>
      </c>
      <c r="D2864">
        <v>54.52</v>
      </c>
      <c r="E2864">
        <v>72.610000999999997</v>
      </c>
    </row>
    <row r="2865" spans="2:5">
      <c r="B2865" s="39">
        <v>43332</v>
      </c>
      <c r="C2865">
        <v>113.30999799999999</v>
      </c>
      <c r="D2865">
        <v>54.330002</v>
      </c>
      <c r="E2865">
        <v>73.099997999999999</v>
      </c>
    </row>
    <row r="2866" spans="2:5">
      <c r="B2866" s="39">
        <v>43333</v>
      </c>
      <c r="C2866">
        <v>114.209999</v>
      </c>
      <c r="D2866">
        <v>53.939999</v>
      </c>
      <c r="E2866">
        <v>73.470000999999996</v>
      </c>
    </row>
    <row r="2867" spans="2:5">
      <c r="B2867" s="39">
        <v>43334</v>
      </c>
      <c r="C2867">
        <v>114.33000199999999</v>
      </c>
      <c r="D2867">
        <v>53.540000999999997</v>
      </c>
      <c r="E2867">
        <v>74.349997999999999</v>
      </c>
    </row>
    <row r="2868" spans="2:5">
      <c r="B2868" s="39">
        <v>43335</v>
      </c>
      <c r="C2868">
        <v>114.220001</v>
      </c>
      <c r="D2868">
        <v>53.5</v>
      </c>
      <c r="E2868">
        <v>74</v>
      </c>
    </row>
    <row r="2869" spans="2:5">
      <c r="B2869" s="39">
        <v>43336</v>
      </c>
      <c r="C2869">
        <v>114.889999</v>
      </c>
      <c r="D2869">
        <v>53.73</v>
      </c>
      <c r="E2869">
        <v>74.540001000000004</v>
      </c>
    </row>
    <row r="2870" spans="2:5">
      <c r="B2870" s="39">
        <v>43339</v>
      </c>
      <c r="C2870">
        <v>115.629997</v>
      </c>
      <c r="D2870">
        <v>53.400002000000001</v>
      </c>
      <c r="E2870">
        <v>75.089995999999999</v>
      </c>
    </row>
    <row r="2871" spans="2:5">
      <c r="B2871" s="39">
        <v>43340</v>
      </c>
      <c r="C2871">
        <v>115.860001</v>
      </c>
      <c r="D2871">
        <v>53.290000999999997</v>
      </c>
      <c r="E2871">
        <v>74.769997000000004</v>
      </c>
    </row>
    <row r="2872" spans="2:5">
      <c r="B2872" s="39">
        <v>43341</v>
      </c>
      <c r="C2872">
        <v>117.160004</v>
      </c>
      <c r="D2872">
        <v>53.68</v>
      </c>
      <c r="E2872">
        <v>75.230002999999996</v>
      </c>
    </row>
    <row r="2873" spans="2:5">
      <c r="B2873" s="39">
        <v>43342</v>
      </c>
      <c r="C2873">
        <v>116.489998</v>
      </c>
      <c r="D2873">
        <v>53.700001</v>
      </c>
      <c r="E2873">
        <v>75.019997000000004</v>
      </c>
    </row>
    <row r="2874" spans="2:5">
      <c r="B2874" s="39">
        <v>43343</v>
      </c>
      <c r="C2874">
        <v>116.949997</v>
      </c>
      <c r="D2874">
        <v>53.470001000000003</v>
      </c>
      <c r="E2874">
        <v>74.440002000000007</v>
      </c>
    </row>
    <row r="2875" spans="2:5">
      <c r="B2875" s="39">
        <v>43347</v>
      </c>
      <c r="C2875">
        <v>117.16999800000001</v>
      </c>
      <c r="D2875">
        <v>53.709999000000003</v>
      </c>
      <c r="E2875">
        <v>74.279999000000004</v>
      </c>
    </row>
    <row r="2876" spans="2:5">
      <c r="B2876" s="39">
        <v>43348</v>
      </c>
      <c r="C2876">
        <v>115.910004</v>
      </c>
      <c r="D2876">
        <v>54.459999000000003</v>
      </c>
      <c r="E2876">
        <v>74.180000000000007</v>
      </c>
    </row>
    <row r="2877" spans="2:5">
      <c r="B2877" s="39">
        <v>43349</v>
      </c>
      <c r="C2877">
        <v>115.589996</v>
      </c>
      <c r="D2877">
        <v>54.77</v>
      </c>
      <c r="E2877">
        <v>72.809997999999993</v>
      </c>
    </row>
    <row r="2878" spans="2:5">
      <c r="B2878" s="39">
        <v>43350</v>
      </c>
      <c r="C2878">
        <v>115.58000199999999</v>
      </c>
      <c r="D2878">
        <v>54.099997999999999</v>
      </c>
      <c r="E2878">
        <v>72.800003000000004</v>
      </c>
    </row>
    <row r="2879" spans="2:5">
      <c r="B2879" s="39">
        <v>43353</v>
      </c>
      <c r="C2879">
        <v>116.010002</v>
      </c>
      <c r="D2879">
        <v>54.369999</v>
      </c>
      <c r="E2879">
        <v>72.769997000000004</v>
      </c>
    </row>
    <row r="2880" spans="2:5">
      <c r="B2880" s="39">
        <v>43354</v>
      </c>
      <c r="C2880">
        <v>116.94000200000001</v>
      </c>
      <c r="D2880">
        <v>54.23</v>
      </c>
      <c r="E2880">
        <v>73.459998999999996</v>
      </c>
    </row>
    <row r="2881" spans="2:5">
      <c r="B2881" s="39">
        <v>43355</v>
      </c>
      <c r="C2881">
        <v>117.160004</v>
      </c>
      <c r="D2881">
        <v>54.18</v>
      </c>
      <c r="E2881">
        <v>73.839995999999999</v>
      </c>
    </row>
    <row r="2882" spans="2:5">
      <c r="B2882" s="39">
        <v>43356</v>
      </c>
      <c r="C2882">
        <v>117.360001</v>
      </c>
      <c r="D2882">
        <v>54.59</v>
      </c>
      <c r="E2882">
        <v>73.870002999999997</v>
      </c>
    </row>
    <row r="2883" spans="2:5">
      <c r="B2883" s="39">
        <v>43357</v>
      </c>
      <c r="C2883">
        <v>116.91999800000001</v>
      </c>
      <c r="D2883">
        <v>54.299999</v>
      </c>
      <c r="E2883">
        <v>74.260002</v>
      </c>
    </row>
    <row r="2884" spans="2:5">
      <c r="B2884" s="39">
        <v>43360</v>
      </c>
      <c r="C2884">
        <v>115.470001</v>
      </c>
      <c r="D2884">
        <v>54.48</v>
      </c>
      <c r="E2884">
        <v>74.379997000000003</v>
      </c>
    </row>
    <row r="2885" spans="2:5">
      <c r="B2885" s="39">
        <v>43361</v>
      </c>
      <c r="C2885">
        <v>116.94000200000001</v>
      </c>
      <c r="D2885">
        <v>54.380001</v>
      </c>
      <c r="E2885">
        <v>74.870002999999997</v>
      </c>
    </row>
    <row r="2886" spans="2:5">
      <c r="B2886" s="39">
        <v>43362</v>
      </c>
      <c r="C2886">
        <v>116.989998</v>
      </c>
      <c r="D2886">
        <v>53.200001</v>
      </c>
      <c r="E2886">
        <v>75.099997999999999</v>
      </c>
    </row>
    <row r="2887" spans="2:5">
      <c r="B2887" s="39">
        <v>43363</v>
      </c>
      <c r="C2887">
        <v>117.790001</v>
      </c>
      <c r="D2887">
        <v>53.310001</v>
      </c>
      <c r="E2887">
        <v>75.120002999999997</v>
      </c>
    </row>
    <row r="2888" spans="2:5">
      <c r="B2888" s="39">
        <v>43364</v>
      </c>
      <c r="C2888">
        <v>116.91999800000001</v>
      </c>
      <c r="D2888">
        <v>53.060001</v>
      </c>
      <c r="E2888">
        <v>75.099997999999999</v>
      </c>
    </row>
    <row r="2889" spans="2:5">
      <c r="B2889" s="39">
        <v>43367</v>
      </c>
      <c r="C2889">
        <v>116.160004</v>
      </c>
      <c r="D2889">
        <v>52.59</v>
      </c>
      <c r="E2889">
        <v>76.199996999999996</v>
      </c>
    </row>
    <row r="2890" spans="2:5">
      <c r="B2890" s="39">
        <v>43368</v>
      </c>
      <c r="C2890">
        <v>116.650002</v>
      </c>
      <c r="D2890">
        <v>51.869999</v>
      </c>
      <c r="E2890">
        <v>76.690002000000007</v>
      </c>
    </row>
    <row r="2891" spans="2:5">
      <c r="B2891" s="39">
        <v>43369</v>
      </c>
      <c r="C2891">
        <v>116.91999800000001</v>
      </c>
      <c r="D2891">
        <v>51.360000999999997</v>
      </c>
      <c r="E2891">
        <v>75.949996999999996</v>
      </c>
    </row>
    <row r="2892" spans="2:5">
      <c r="B2892" s="39">
        <v>43370</v>
      </c>
      <c r="C2892">
        <v>117.32</v>
      </c>
      <c r="D2892">
        <v>51.889999000000003</v>
      </c>
      <c r="E2892">
        <v>75.949996999999996</v>
      </c>
    </row>
    <row r="2893" spans="2:5">
      <c r="B2893" s="39">
        <v>43371</v>
      </c>
      <c r="C2893">
        <v>117.220001</v>
      </c>
      <c r="D2893">
        <v>52.650002000000001</v>
      </c>
      <c r="E2893">
        <v>75.739998</v>
      </c>
    </row>
    <row r="2894" spans="2:5">
      <c r="B2894" s="39">
        <v>43374</v>
      </c>
      <c r="C2894">
        <v>116.860001</v>
      </c>
      <c r="D2894">
        <v>52.470001000000003</v>
      </c>
      <c r="E2894">
        <v>76.790001000000004</v>
      </c>
    </row>
    <row r="2895" spans="2:5">
      <c r="B2895" s="39">
        <v>43375</v>
      </c>
      <c r="C2895">
        <v>115.279999</v>
      </c>
      <c r="D2895">
        <v>53.18</v>
      </c>
      <c r="E2895">
        <v>76.870002999999997</v>
      </c>
    </row>
    <row r="2896" spans="2:5">
      <c r="B2896" s="39">
        <v>43376</v>
      </c>
      <c r="C2896">
        <v>114.889999</v>
      </c>
      <c r="D2896">
        <v>52.540000999999997</v>
      </c>
      <c r="E2896">
        <v>77.489998</v>
      </c>
    </row>
    <row r="2897" spans="2:5">
      <c r="B2897" s="39">
        <v>43377</v>
      </c>
      <c r="C2897">
        <v>113.089996</v>
      </c>
      <c r="D2897">
        <v>52.82</v>
      </c>
      <c r="E2897">
        <v>77.169998000000007</v>
      </c>
    </row>
    <row r="2898" spans="2:5">
      <c r="B2898" s="39">
        <v>43378</v>
      </c>
      <c r="C2898">
        <v>112.239998</v>
      </c>
      <c r="D2898">
        <v>53.630001</v>
      </c>
      <c r="E2898">
        <v>77.160004000000001</v>
      </c>
    </row>
    <row r="2899" spans="2:5">
      <c r="B2899" s="39">
        <v>43381</v>
      </c>
      <c r="C2899">
        <v>112.529999</v>
      </c>
      <c r="D2899">
        <v>54.080002</v>
      </c>
      <c r="E2899">
        <v>77.099997999999999</v>
      </c>
    </row>
    <row r="2900" spans="2:5">
      <c r="B2900" s="39">
        <v>43382</v>
      </c>
      <c r="C2900">
        <v>112.199997</v>
      </c>
      <c r="D2900">
        <v>54.299999</v>
      </c>
      <c r="E2900">
        <v>77.790001000000004</v>
      </c>
    </row>
    <row r="2901" spans="2:5">
      <c r="B2901" s="39">
        <v>43383</v>
      </c>
      <c r="C2901">
        <v>108.41999800000001</v>
      </c>
      <c r="D2901">
        <v>54</v>
      </c>
      <c r="E2901">
        <v>75.349997999999999</v>
      </c>
    </row>
    <row r="2902" spans="2:5">
      <c r="B2902" s="39">
        <v>43384</v>
      </c>
      <c r="C2902">
        <v>106.510002</v>
      </c>
      <c r="D2902">
        <v>53.009998000000003</v>
      </c>
      <c r="E2902">
        <v>72.800003000000004</v>
      </c>
    </row>
    <row r="2903" spans="2:5">
      <c r="B2903" s="39">
        <v>43385</v>
      </c>
      <c r="C2903">
        <v>108.480003</v>
      </c>
      <c r="D2903">
        <v>52.950001</v>
      </c>
      <c r="E2903">
        <v>73</v>
      </c>
    </row>
    <row r="2904" spans="2:5">
      <c r="B2904" s="39">
        <v>43388</v>
      </c>
      <c r="C2904">
        <v>108.230003</v>
      </c>
      <c r="D2904">
        <v>53.200001</v>
      </c>
      <c r="E2904">
        <v>72.389999000000003</v>
      </c>
    </row>
    <row r="2905" spans="2:5">
      <c r="B2905" s="39">
        <v>43389</v>
      </c>
      <c r="C2905">
        <v>110.400002</v>
      </c>
      <c r="D2905">
        <v>53.75</v>
      </c>
      <c r="E2905">
        <v>72.989998</v>
      </c>
    </row>
    <row r="2906" spans="2:5">
      <c r="B2906" s="39">
        <v>43390</v>
      </c>
      <c r="C2906">
        <v>109.489998</v>
      </c>
      <c r="D2906">
        <v>53.650002000000001</v>
      </c>
      <c r="E2906">
        <v>72.529999000000004</v>
      </c>
    </row>
    <row r="2907" spans="2:5">
      <c r="B2907" s="39">
        <v>43391</v>
      </c>
      <c r="C2907">
        <v>107.389999</v>
      </c>
      <c r="D2907">
        <v>53.73</v>
      </c>
      <c r="E2907">
        <v>72.169998000000007</v>
      </c>
    </row>
    <row r="2908" spans="2:5">
      <c r="B2908" s="39">
        <v>43392</v>
      </c>
      <c r="C2908">
        <v>106.339996</v>
      </c>
      <c r="D2908">
        <v>54.57</v>
      </c>
      <c r="E2908">
        <v>71.529999000000004</v>
      </c>
    </row>
    <row r="2909" spans="2:5">
      <c r="B2909" s="39">
        <v>43395</v>
      </c>
      <c r="C2909">
        <v>106.769997</v>
      </c>
      <c r="D2909">
        <v>54.220001000000003</v>
      </c>
      <c r="E2909">
        <v>70.739998</v>
      </c>
    </row>
    <row r="2910" spans="2:5">
      <c r="B2910" s="39">
        <v>43396</v>
      </c>
      <c r="C2910">
        <v>106.790001</v>
      </c>
      <c r="D2910">
        <v>53.919998</v>
      </c>
      <c r="E2910">
        <v>68.889999000000003</v>
      </c>
    </row>
    <row r="2911" spans="2:5">
      <c r="B2911" s="39">
        <v>43397</v>
      </c>
      <c r="C2911">
        <v>103.599998</v>
      </c>
      <c r="D2911">
        <v>55.23</v>
      </c>
      <c r="E2911">
        <v>66.169998000000007</v>
      </c>
    </row>
    <row r="2912" spans="2:5">
      <c r="B2912" s="39">
        <v>43398</v>
      </c>
      <c r="C2912">
        <v>106.730003</v>
      </c>
      <c r="D2912">
        <v>54.369999</v>
      </c>
      <c r="E2912">
        <v>66.980002999999996</v>
      </c>
    </row>
    <row r="2913" spans="2:5">
      <c r="B2913" s="39">
        <v>43399</v>
      </c>
      <c r="C2913">
        <v>103.410004</v>
      </c>
      <c r="D2913">
        <v>53.369999</v>
      </c>
      <c r="E2913">
        <v>66.480002999999996</v>
      </c>
    </row>
    <row r="2914" spans="2:5">
      <c r="B2914" s="39">
        <v>43402</v>
      </c>
      <c r="C2914">
        <v>102.5</v>
      </c>
      <c r="D2914">
        <v>54.119999</v>
      </c>
      <c r="E2914">
        <v>65.239998</v>
      </c>
    </row>
    <row r="2915" spans="2:5">
      <c r="B2915" s="39">
        <v>43403</v>
      </c>
      <c r="C2915">
        <v>104.040001</v>
      </c>
      <c r="D2915">
        <v>54.330002</v>
      </c>
      <c r="E2915">
        <v>66.75</v>
      </c>
    </row>
    <row r="2916" spans="2:5">
      <c r="B2916" s="39">
        <v>43404</v>
      </c>
      <c r="C2916">
        <v>105.379997</v>
      </c>
      <c r="D2916">
        <v>53.689999</v>
      </c>
      <c r="E2916">
        <v>67.160004000000001</v>
      </c>
    </row>
    <row r="2917" spans="2:5">
      <c r="B2917" s="39">
        <v>43405</v>
      </c>
      <c r="C2917">
        <v>107.529999</v>
      </c>
      <c r="D2917">
        <v>53.450001</v>
      </c>
      <c r="E2917">
        <v>67.730002999999996</v>
      </c>
    </row>
    <row r="2918" spans="2:5">
      <c r="B2918" s="39">
        <v>43406</v>
      </c>
      <c r="C2918">
        <v>107.970001</v>
      </c>
      <c r="D2918">
        <v>53.150002000000001</v>
      </c>
      <c r="E2918">
        <v>67.559997999999993</v>
      </c>
    </row>
    <row r="2919" spans="2:5">
      <c r="B2919" s="39">
        <v>43409</v>
      </c>
      <c r="C2919">
        <v>108.120003</v>
      </c>
      <c r="D2919">
        <v>53.900002000000001</v>
      </c>
      <c r="E2919">
        <v>68.690002000000007</v>
      </c>
    </row>
    <row r="2920" spans="2:5">
      <c r="B2920" s="39">
        <v>43410</v>
      </c>
      <c r="C2920">
        <v>108.599998</v>
      </c>
      <c r="D2920">
        <v>54.259998000000003</v>
      </c>
      <c r="E2920">
        <v>69.010002</v>
      </c>
    </row>
    <row r="2921" spans="2:5">
      <c r="B2921" s="39">
        <v>43411</v>
      </c>
      <c r="C2921">
        <v>111.540001</v>
      </c>
      <c r="D2921">
        <v>54.880001</v>
      </c>
      <c r="E2921">
        <v>70.139999000000003</v>
      </c>
    </row>
    <row r="2922" spans="2:5">
      <c r="B2922" s="39">
        <v>43412</v>
      </c>
      <c r="C2922">
        <v>111.57</v>
      </c>
      <c r="D2922">
        <v>54.790000999999997</v>
      </c>
      <c r="E2922">
        <v>68.620002999999997</v>
      </c>
    </row>
    <row r="2923" spans="2:5">
      <c r="B2923" s="39">
        <v>43413</v>
      </c>
      <c r="C2923">
        <v>110.019997</v>
      </c>
      <c r="D2923">
        <v>54.869999</v>
      </c>
      <c r="E2923">
        <v>68.5</v>
      </c>
    </row>
    <row r="2924" spans="2:5">
      <c r="B2924" s="39">
        <v>43416</v>
      </c>
      <c r="C2924">
        <v>107.80999799999999</v>
      </c>
      <c r="D2924">
        <v>54.84</v>
      </c>
      <c r="E2924">
        <v>67.080001999999993</v>
      </c>
    </row>
    <row r="2925" spans="2:5">
      <c r="B2925" s="39">
        <v>43417</v>
      </c>
      <c r="C2925">
        <v>107.760002</v>
      </c>
      <c r="D2925">
        <v>55.07</v>
      </c>
      <c r="E2925">
        <v>65.540001000000004</v>
      </c>
    </row>
    <row r="2926" spans="2:5">
      <c r="B2926" s="39">
        <v>43418</v>
      </c>
      <c r="C2926">
        <v>106.949997</v>
      </c>
      <c r="D2926">
        <v>54.5</v>
      </c>
      <c r="E2926">
        <v>65.430000000000007</v>
      </c>
    </row>
    <row r="2927" spans="2:5">
      <c r="B2927" s="39">
        <v>43419</v>
      </c>
      <c r="C2927">
        <v>106.790001</v>
      </c>
      <c r="D2927">
        <v>54.049999</v>
      </c>
      <c r="E2927">
        <v>66.389999000000003</v>
      </c>
    </row>
    <row r="2928" spans="2:5">
      <c r="B2928" s="39">
        <v>43420</v>
      </c>
      <c r="C2928">
        <v>106.370003</v>
      </c>
      <c r="D2928">
        <v>54.880001</v>
      </c>
      <c r="E2928">
        <v>67.180000000000007</v>
      </c>
    </row>
    <row r="2929" spans="2:5">
      <c r="B2929" s="39">
        <v>43423</v>
      </c>
      <c r="C2929">
        <v>103.769997</v>
      </c>
      <c r="D2929">
        <v>55.119999</v>
      </c>
      <c r="E2929">
        <v>67.160004000000001</v>
      </c>
    </row>
    <row r="2930" spans="2:5">
      <c r="B2930" s="39">
        <v>43424</v>
      </c>
      <c r="C2930">
        <v>101.41999800000001</v>
      </c>
      <c r="D2930">
        <v>54.889999000000003</v>
      </c>
      <c r="E2930">
        <v>64.959998999999996</v>
      </c>
    </row>
    <row r="2931" spans="2:5">
      <c r="B2931" s="39">
        <v>43425</v>
      </c>
      <c r="C2931">
        <v>102.480003</v>
      </c>
      <c r="D2931">
        <v>54.080002</v>
      </c>
      <c r="E2931">
        <v>65.980002999999996</v>
      </c>
    </row>
    <row r="2932" spans="2:5">
      <c r="B2932" s="39">
        <v>43427</v>
      </c>
      <c r="C2932">
        <v>102.019997</v>
      </c>
      <c r="D2932">
        <v>54.110000999999997</v>
      </c>
      <c r="E2932">
        <v>63.91</v>
      </c>
    </row>
    <row r="2933" spans="2:5">
      <c r="B2933" s="39">
        <v>43430</v>
      </c>
      <c r="C2933">
        <v>104.30999799999999</v>
      </c>
      <c r="D2933">
        <v>54.43</v>
      </c>
      <c r="E2933">
        <v>64.870002999999997</v>
      </c>
    </row>
    <row r="2934" spans="2:5">
      <c r="B2934" s="39">
        <v>43431</v>
      </c>
      <c r="C2934">
        <v>104.620003</v>
      </c>
      <c r="D2934">
        <v>54.84</v>
      </c>
      <c r="E2934">
        <v>64.690002000000007</v>
      </c>
    </row>
    <row r="2935" spans="2:5">
      <c r="B2935" s="39">
        <v>43432</v>
      </c>
      <c r="C2935">
        <v>107.709999</v>
      </c>
      <c r="D2935">
        <v>54.799999</v>
      </c>
      <c r="E2935">
        <v>65.800003000000004</v>
      </c>
    </row>
    <row r="2936" spans="2:5">
      <c r="B2936" s="39">
        <v>43433</v>
      </c>
      <c r="C2936">
        <v>107.209999</v>
      </c>
      <c r="D2936">
        <v>54.779998999999997</v>
      </c>
      <c r="E2936">
        <v>66.230002999999996</v>
      </c>
    </row>
    <row r="2937" spans="2:5">
      <c r="B2937" s="39">
        <v>43434</v>
      </c>
      <c r="C2937">
        <v>107.989998</v>
      </c>
      <c r="D2937">
        <v>55.59</v>
      </c>
      <c r="E2937">
        <v>66.110000999999997</v>
      </c>
    </row>
    <row r="2938" spans="2:5">
      <c r="B2938" s="39">
        <v>43437</v>
      </c>
      <c r="C2938">
        <v>110.010002</v>
      </c>
      <c r="D2938">
        <v>56.150002000000001</v>
      </c>
      <c r="E2938">
        <v>67.580001999999993</v>
      </c>
    </row>
    <row r="2939" spans="2:5">
      <c r="B2939" s="39">
        <v>43438</v>
      </c>
      <c r="C2939">
        <v>106.050003</v>
      </c>
      <c r="D2939">
        <v>56.189999</v>
      </c>
      <c r="E2939">
        <v>65.639999000000003</v>
      </c>
    </row>
    <row r="2940" spans="2:5">
      <c r="B2940" s="39">
        <v>43440</v>
      </c>
      <c r="C2940">
        <v>106.55999799999999</v>
      </c>
      <c r="D2940">
        <v>56.25</v>
      </c>
      <c r="E2940">
        <v>64.430000000000007</v>
      </c>
    </row>
    <row r="2941" spans="2:5">
      <c r="B2941" s="39">
        <v>43441</v>
      </c>
      <c r="C2941">
        <v>103.370003</v>
      </c>
      <c r="D2941">
        <v>56.459999000000003</v>
      </c>
      <c r="E2941">
        <v>64.069999999999993</v>
      </c>
    </row>
    <row r="2942" spans="2:5">
      <c r="B2942" s="39">
        <v>43444</v>
      </c>
      <c r="C2942">
        <v>103.449997</v>
      </c>
      <c r="D2942">
        <v>56.57</v>
      </c>
      <c r="E2942">
        <v>63.07</v>
      </c>
    </row>
    <row r="2943" spans="2:5">
      <c r="B2943" s="39">
        <v>43445</v>
      </c>
      <c r="C2943">
        <v>103.489998</v>
      </c>
      <c r="D2943">
        <v>56.799999</v>
      </c>
      <c r="E2943">
        <v>63.09</v>
      </c>
    </row>
    <row r="2944" spans="2:5">
      <c r="B2944" s="39">
        <v>43446</v>
      </c>
      <c r="C2944">
        <v>104.58000199999999</v>
      </c>
      <c r="D2944">
        <v>56.439999</v>
      </c>
      <c r="E2944">
        <v>63.34</v>
      </c>
    </row>
    <row r="2945" spans="2:5">
      <c r="B2945" s="39">
        <v>43447</v>
      </c>
      <c r="C2945">
        <v>104.05999799999999</v>
      </c>
      <c r="D2945">
        <v>56.93</v>
      </c>
      <c r="E2945">
        <v>63.540000999999997</v>
      </c>
    </row>
    <row r="2946" spans="2:5">
      <c r="B2946" s="39">
        <v>43448</v>
      </c>
      <c r="C2946">
        <v>102.33000199999999</v>
      </c>
      <c r="D2946">
        <v>56.82</v>
      </c>
      <c r="E2946">
        <v>62.09</v>
      </c>
    </row>
    <row r="2947" spans="2:5">
      <c r="B2947" s="39">
        <v>43451</v>
      </c>
      <c r="C2947">
        <v>99.730002999999996</v>
      </c>
      <c r="D2947">
        <v>54.990001999999997</v>
      </c>
      <c r="E2947">
        <v>60.959999000000003</v>
      </c>
    </row>
    <row r="2948" spans="2:5">
      <c r="B2948" s="39">
        <v>43452</v>
      </c>
      <c r="C2948">
        <v>100.510002</v>
      </c>
      <c r="D2948">
        <v>54.619999</v>
      </c>
      <c r="E2948">
        <v>59.52</v>
      </c>
    </row>
    <row r="2949" spans="2:5">
      <c r="B2949" s="39">
        <v>43453</v>
      </c>
      <c r="C2949">
        <v>98.519997000000004</v>
      </c>
      <c r="D2949">
        <v>54.529998999999997</v>
      </c>
      <c r="E2949">
        <v>58.82</v>
      </c>
    </row>
    <row r="2950" spans="2:5">
      <c r="B2950" s="39">
        <v>43454</v>
      </c>
      <c r="C2950">
        <v>96.309997999999993</v>
      </c>
      <c r="D2950">
        <v>54.5</v>
      </c>
      <c r="E2950">
        <v>57.189999</v>
      </c>
    </row>
    <row r="2951" spans="2:5">
      <c r="B2951" s="39">
        <v>43455</v>
      </c>
      <c r="C2951">
        <v>93.760002</v>
      </c>
      <c r="D2951">
        <v>53.810001</v>
      </c>
      <c r="E2951">
        <v>56.110000999999997</v>
      </c>
    </row>
    <row r="2952" spans="2:5">
      <c r="B2952" s="39">
        <v>43458</v>
      </c>
      <c r="C2952">
        <v>91.980002999999996</v>
      </c>
      <c r="D2952">
        <v>51.560001</v>
      </c>
      <c r="E2952">
        <v>53.84</v>
      </c>
    </row>
    <row r="2953" spans="2:5">
      <c r="B2953" s="39">
        <v>43460</v>
      </c>
      <c r="C2953">
        <v>97.43</v>
      </c>
      <c r="D2953">
        <v>52.259998000000003</v>
      </c>
      <c r="E2953">
        <v>57.189999</v>
      </c>
    </row>
    <row r="2954" spans="2:5">
      <c r="B2954" s="39">
        <v>43461</v>
      </c>
      <c r="C2954">
        <v>97.949996999999996</v>
      </c>
      <c r="D2954">
        <v>52.700001</v>
      </c>
      <c r="E2954">
        <v>57.490001999999997</v>
      </c>
    </row>
    <row r="2955" spans="2:5">
      <c r="B2955" s="39">
        <v>43462</v>
      </c>
      <c r="C2955">
        <v>97.959998999999996</v>
      </c>
      <c r="D2955">
        <v>52.830002</v>
      </c>
      <c r="E2955">
        <v>57.049999</v>
      </c>
    </row>
    <row r="2956" spans="2:5">
      <c r="B2956" s="39">
        <v>43465</v>
      </c>
      <c r="C2956">
        <v>99.010002</v>
      </c>
      <c r="D2956">
        <v>52.919998</v>
      </c>
      <c r="E2956">
        <v>57.349997999999999</v>
      </c>
    </row>
    <row r="2957" spans="2:5">
      <c r="B2957" s="39">
        <v>43467</v>
      </c>
      <c r="C2957">
        <v>99.760002</v>
      </c>
      <c r="D2957">
        <v>52.009998000000003</v>
      </c>
      <c r="E2957">
        <v>58.48</v>
      </c>
    </row>
    <row r="2958" spans="2:5">
      <c r="B2958" s="39">
        <v>43468</v>
      </c>
      <c r="C2958">
        <v>97.599997999999999</v>
      </c>
      <c r="D2958">
        <v>52</v>
      </c>
      <c r="E2958">
        <v>57.900002000000001</v>
      </c>
    </row>
    <row r="2959" spans="2:5">
      <c r="B2959" s="39">
        <v>43469</v>
      </c>
      <c r="C2959">
        <v>100.83000199999999</v>
      </c>
      <c r="D2959">
        <v>52.77</v>
      </c>
      <c r="E2959">
        <v>59.869999</v>
      </c>
    </row>
    <row r="2960" spans="2:5">
      <c r="B2960" s="39">
        <v>43472</v>
      </c>
      <c r="C2960">
        <v>103.110001</v>
      </c>
      <c r="D2960">
        <v>52.41</v>
      </c>
      <c r="E2960">
        <v>60.759998000000003</v>
      </c>
    </row>
    <row r="2961" spans="2:5">
      <c r="B2961" s="39">
        <v>43473</v>
      </c>
      <c r="C2961">
        <v>104.25</v>
      </c>
      <c r="D2961">
        <v>53.060001</v>
      </c>
      <c r="E2961">
        <v>61.23</v>
      </c>
    </row>
    <row r="2962" spans="2:5">
      <c r="B2962" s="39">
        <v>43474</v>
      </c>
      <c r="C2962">
        <v>104.779999</v>
      </c>
      <c r="D2962">
        <v>52.740001999999997</v>
      </c>
      <c r="E2962">
        <v>62.200001</v>
      </c>
    </row>
    <row r="2963" spans="2:5">
      <c r="B2963" s="39">
        <v>43475</v>
      </c>
      <c r="C2963">
        <v>104.480003</v>
      </c>
      <c r="D2963">
        <v>53.43</v>
      </c>
      <c r="E2963">
        <v>62.380001</v>
      </c>
    </row>
    <row r="2964" spans="2:5">
      <c r="B2964" s="39">
        <v>43476</v>
      </c>
      <c r="C2964">
        <v>104.58000199999999</v>
      </c>
      <c r="D2964">
        <v>53.23</v>
      </c>
      <c r="E2964">
        <v>62.009998000000003</v>
      </c>
    </row>
    <row r="2965" spans="2:5">
      <c r="B2965" s="39">
        <v>43479</v>
      </c>
      <c r="C2965">
        <v>103.94000200000001</v>
      </c>
      <c r="D2965">
        <v>52.029998999999997</v>
      </c>
      <c r="E2965">
        <v>61.860000999999997</v>
      </c>
    </row>
    <row r="2966" spans="2:5">
      <c r="B2966" s="39">
        <v>43480</v>
      </c>
      <c r="C2966">
        <v>104.879997</v>
      </c>
      <c r="D2966">
        <v>52.669998</v>
      </c>
      <c r="E2966">
        <v>62.080002</v>
      </c>
    </row>
    <row r="2967" spans="2:5">
      <c r="B2967" s="39">
        <v>43481</v>
      </c>
      <c r="C2967">
        <v>104.639999</v>
      </c>
      <c r="D2967">
        <v>52.860000999999997</v>
      </c>
      <c r="E2967">
        <v>62</v>
      </c>
    </row>
    <row r="2968" spans="2:5">
      <c r="B2968" s="39">
        <v>43482</v>
      </c>
      <c r="C2968">
        <v>105.349998</v>
      </c>
      <c r="D2968">
        <v>53.080002</v>
      </c>
      <c r="E2968">
        <v>62.57</v>
      </c>
    </row>
    <row r="2969" spans="2:5">
      <c r="B2969" s="39">
        <v>43483</v>
      </c>
      <c r="C2969">
        <v>106.80999799999999</v>
      </c>
      <c r="D2969">
        <v>53.139999000000003</v>
      </c>
      <c r="E2969">
        <v>63.84</v>
      </c>
    </row>
    <row r="2970" spans="2:5">
      <c r="B2970" s="39">
        <v>43487</v>
      </c>
      <c r="C2970">
        <v>105.209999</v>
      </c>
      <c r="D2970">
        <v>53.240001999999997</v>
      </c>
      <c r="E2970">
        <v>62.450001</v>
      </c>
    </row>
    <row r="2971" spans="2:5">
      <c r="B2971" s="39">
        <v>43488</v>
      </c>
      <c r="C2971">
        <v>105.41999800000001</v>
      </c>
      <c r="D2971">
        <v>53.779998999999997</v>
      </c>
      <c r="E2971">
        <v>61.810001</v>
      </c>
    </row>
    <row r="2972" spans="2:5">
      <c r="B2972" s="39">
        <v>43489</v>
      </c>
      <c r="C2972">
        <v>105.860001</v>
      </c>
      <c r="D2972">
        <v>54.060001</v>
      </c>
      <c r="E2972">
        <v>62.139999000000003</v>
      </c>
    </row>
    <row r="2973" spans="2:5">
      <c r="B2973" s="39">
        <v>43490</v>
      </c>
      <c r="C2973">
        <v>107.029999</v>
      </c>
      <c r="D2973">
        <v>53.32</v>
      </c>
      <c r="E2973">
        <v>62.93</v>
      </c>
    </row>
    <row r="2974" spans="2:5">
      <c r="B2974" s="39">
        <v>43493</v>
      </c>
      <c r="C2974">
        <v>106.410004</v>
      </c>
      <c r="D2974">
        <v>53.07</v>
      </c>
      <c r="E2974">
        <v>62.299999</v>
      </c>
    </row>
    <row r="2975" spans="2:5">
      <c r="B2975" s="39">
        <v>43494</v>
      </c>
      <c r="C2975">
        <v>105.720001</v>
      </c>
      <c r="D2975">
        <v>53.220001000000003</v>
      </c>
      <c r="E2975">
        <v>62.490001999999997</v>
      </c>
    </row>
    <row r="2976" spans="2:5">
      <c r="B2976" s="39">
        <v>43495</v>
      </c>
      <c r="C2976">
        <v>107.800003</v>
      </c>
      <c r="D2976">
        <v>53.630001</v>
      </c>
      <c r="E2976">
        <v>63.369999</v>
      </c>
    </row>
    <row r="2977" spans="2:5">
      <c r="B2977" s="39">
        <v>43496</v>
      </c>
      <c r="C2977">
        <v>108.779999</v>
      </c>
      <c r="D2977">
        <v>54.759998000000003</v>
      </c>
      <c r="E2977">
        <v>63.779998999999997</v>
      </c>
    </row>
    <row r="2978" spans="2:5">
      <c r="B2978" s="39">
        <v>43497</v>
      </c>
      <c r="C2978">
        <v>107.19000200000001</v>
      </c>
      <c r="D2978">
        <v>54.549999</v>
      </c>
      <c r="E2978">
        <v>64.889999000000003</v>
      </c>
    </row>
    <row r="2979" spans="2:5">
      <c r="B2979" s="39">
        <v>43500</v>
      </c>
      <c r="C2979">
        <v>107.889999</v>
      </c>
      <c r="D2979">
        <v>54.639999000000003</v>
      </c>
      <c r="E2979">
        <v>65.040001000000004</v>
      </c>
    </row>
    <row r="2980" spans="2:5">
      <c r="B2980" s="39">
        <v>43501</v>
      </c>
      <c r="C2980">
        <v>108.900002</v>
      </c>
      <c r="D2980">
        <v>54.75</v>
      </c>
      <c r="E2980">
        <v>65.139999000000003</v>
      </c>
    </row>
    <row r="2981" spans="2:5">
      <c r="B2981" s="39">
        <v>43502</v>
      </c>
      <c r="C2981">
        <v>108.449997</v>
      </c>
      <c r="D2981">
        <v>54.720001000000003</v>
      </c>
      <c r="E2981">
        <v>64.660004000000001</v>
      </c>
    </row>
    <row r="2982" spans="2:5">
      <c r="B2982" s="39">
        <v>43503</v>
      </c>
      <c r="C2982">
        <v>107.55999799999999</v>
      </c>
      <c r="D2982">
        <v>55.439999</v>
      </c>
      <c r="E2982">
        <v>63.23</v>
      </c>
    </row>
    <row r="2983" spans="2:5">
      <c r="B2983" s="39">
        <v>43504</v>
      </c>
      <c r="C2983">
        <v>107.129997</v>
      </c>
      <c r="D2983">
        <v>55.68</v>
      </c>
      <c r="E2983">
        <v>62.939999</v>
      </c>
    </row>
    <row r="2984" spans="2:5">
      <c r="B2984" s="39">
        <v>43507</v>
      </c>
      <c r="C2984">
        <v>107.32</v>
      </c>
      <c r="D2984">
        <v>55.66</v>
      </c>
      <c r="E2984">
        <v>63.240001999999997</v>
      </c>
    </row>
    <row r="2985" spans="2:5">
      <c r="B2985" s="39">
        <v>43508</v>
      </c>
      <c r="C2985">
        <v>108.970001</v>
      </c>
      <c r="D2985">
        <v>55.790000999999997</v>
      </c>
      <c r="E2985">
        <v>64.040001000000004</v>
      </c>
    </row>
    <row r="2986" spans="2:5">
      <c r="B2986" s="39">
        <v>43509</v>
      </c>
      <c r="C2986">
        <v>109.709999</v>
      </c>
      <c r="D2986">
        <v>55.630001</v>
      </c>
      <c r="E2986">
        <v>64.839995999999999</v>
      </c>
    </row>
    <row r="2987" spans="2:5">
      <c r="B2987" s="39">
        <v>43510</v>
      </c>
      <c r="C2987">
        <v>109.30999799999999</v>
      </c>
      <c r="D2987">
        <v>55.540000999999997</v>
      </c>
      <c r="E2987">
        <v>65.069999999999993</v>
      </c>
    </row>
    <row r="2988" spans="2:5">
      <c r="B2988" s="39">
        <v>43511</v>
      </c>
      <c r="C2988">
        <v>110.05999799999999</v>
      </c>
      <c r="D2988">
        <v>55.709999000000003</v>
      </c>
      <c r="E2988">
        <v>66.120002999999997</v>
      </c>
    </row>
    <row r="2989" spans="2:5">
      <c r="B2989" s="39">
        <v>43515</v>
      </c>
      <c r="C2989">
        <v>110.510002</v>
      </c>
      <c r="D2989">
        <v>56.040000999999997</v>
      </c>
      <c r="E2989">
        <v>66.319999999999993</v>
      </c>
    </row>
    <row r="2990" spans="2:5">
      <c r="B2990" s="39">
        <v>43516</v>
      </c>
      <c r="C2990">
        <v>110.730003</v>
      </c>
      <c r="D2990">
        <v>56.290000999999997</v>
      </c>
      <c r="E2990">
        <v>66.599997999999999</v>
      </c>
    </row>
    <row r="2991" spans="2:5">
      <c r="B2991" s="39">
        <v>43517</v>
      </c>
      <c r="C2991">
        <v>110.510002</v>
      </c>
      <c r="D2991">
        <v>56.700001</v>
      </c>
      <c r="E2991">
        <v>65.569999999999993</v>
      </c>
    </row>
    <row r="2992" spans="2:5">
      <c r="B2992" s="39">
        <v>43518</v>
      </c>
      <c r="C2992">
        <v>111.110001</v>
      </c>
      <c r="D2992">
        <v>57.049999</v>
      </c>
      <c r="E2992">
        <v>65.760002</v>
      </c>
    </row>
    <row r="2993" spans="2:5">
      <c r="B2993" s="39">
        <v>43521</v>
      </c>
      <c r="C2993">
        <v>110.739998</v>
      </c>
      <c r="D2993">
        <v>56.68</v>
      </c>
      <c r="E2993">
        <v>65.870002999999997</v>
      </c>
    </row>
    <row r="2994" spans="2:5">
      <c r="B2994" s="39">
        <v>43522</v>
      </c>
      <c r="C2994">
        <v>110.889999</v>
      </c>
      <c r="D2994">
        <v>56.610000999999997</v>
      </c>
      <c r="E2994">
        <v>65.660004000000001</v>
      </c>
    </row>
    <row r="2995" spans="2:5">
      <c r="B2995" s="39">
        <v>43523</v>
      </c>
      <c r="C2995">
        <v>110.80999799999999</v>
      </c>
      <c r="D2995">
        <v>56.68</v>
      </c>
      <c r="E2995">
        <v>65.910004000000001</v>
      </c>
    </row>
    <row r="2996" spans="2:5">
      <c r="B2996" s="39">
        <v>43524</v>
      </c>
      <c r="C2996">
        <v>110.209999</v>
      </c>
      <c r="D2996">
        <v>57.009998000000003</v>
      </c>
      <c r="E2996">
        <v>65.25</v>
      </c>
    </row>
    <row r="2997" spans="2:5">
      <c r="B2997" s="39">
        <v>43525</v>
      </c>
      <c r="C2997">
        <v>111.099998</v>
      </c>
      <c r="D2997">
        <v>57.130001</v>
      </c>
      <c r="E2997">
        <v>66.449996999999996</v>
      </c>
    </row>
    <row r="2998" spans="2:5">
      <c r="B2998" s="39">
        <v>43528</v>
      </c>
      <c r="C2998">
        <v>110.75</v>
      </c>
      <c r="D2998">
        <v>57.23</v>
      </c>
      <c r="E2998">
        <v>66.569999999999993</v>
      </c>
    </row>
    <row r="2999" spans="2:5">
      <c r="B2999" s="39">
        <v>43529</v>
      </c>
      <c r="C2999">
        <v>111.029999</v>
      </c>
      <c r="D2999">
        <v>57.16</v>
      </c>
      <c r="E2999">
        <v>66.349997999999999</v>
      </c>
    </row>
    <row r="3000" spans="2:5">
      <c r="B3000" s="39">
        <v>43530</v>
      </c>
      <c r="C3000">
        <v>110.510002</v>
      </c>
      <c r="D3000">
        <v>57.16</v>
      </c>
      <c r="E3000">
        <v>65.510002</v>
      </c>
    </row>
    <row r="3001" spans="2:5">
      <c r="B3001" s="39">
        <v>43531</v>
      </c>
      <c r="C3001">
        <v>109.16999800000001</v>
      </c>
      <c r="D3001">
        <v>57.349997999999999</v>
      </c>
      <c r="E3001">
        <v>65.120002999999997</v>
      </c>
    </row>
    <row r="3002" spans="2:5">
      <c r="B3002" s="39">
        <v>43532</v>
      </c>
      <c r="C3002">
        <v>108.410004</v>
      </c>
      <c r="D3002">
        <v>57.549999</v>
      </c>
      <c r="E3002">
        <v>63.900002000000001</v>
      </c>
    </row>
    <row r="3003" spans="2:5">
      <c r="B3003" s="39">
        <v>43535</v>
      </c>
      <c r="C3003">
        <v>109.900002</v>
      </c>
      <c r="D3003">
        <v>57.959999000000003</v>
      </c>
      <c r="E3003">
        <v>64.900002000000001</v>
      </c>
    </row>
    <row r="3004" spans="2:5">
      <c r="B3004" s="39">
        <v>43536</v>
      </c>
      <c r="C3004">
        <v>110.209999</v>
      </c>
      <c r="D3004">
        <v>58.360000999999997</v>
      </c>
      <c r="E3004">
        <v>65.319999999999993</v>
      </c>
    </row>
    <row r="3005" spans="2:5">
      <c r="B3005" s="39">
        <v>43537</v>
      </c>
      <c r="C3005">
        <v>110.599998</v>
      </c>
      <c r="D3005">
        <v>58.419998</v>
      </c>
      <c r="E3005">
        <v>65.980002999999996</v>
      </c>
    </row>
    <row r="3006" spans="2:5">
      <c r="B3006" s="39">
        <v>43538</v>
      </c>
      <c r="C3006">
        <v>110.269997</v>
      </c>
      <c r="D3006">
        <v>58.41</v>
      </c>
      <c r="E3006">
        <v>66.050003000000004</v>
      </c>
    </row>
    <row r="3007" spans="2:5">
      <c r="B3007" s="39">
        <v>43539</v>
      </c>
      <c r="C3007">
        <v>110.599998</v>
      </c>
      <c r="D3007">
        <v>58.189999</v>
      </c>
      <c r="E3007">
        <v>65.510002</v>
      </c>
    </row>
    <row r="3008" spans="2:5">
      <c r="B3008" s="39">
        <v>43542</v>
      </c>
      <c r="C3008">
        <v>111.66999800000001</v>
      </c>
      <c r="D3008">
        <v>57.970001000000003</v>
      </c>
      <c r="E3008">
        <v>66.419998000000007</v>
      </c>
    </row>
    <row r="3009" spans="2:5">
      <c r="B3009" s="39">
        <v>43543</v>
      </c>
      <c r="C3009">
        <v>112.230003</v>
      </c>
      <c r="D3009">
        <v>57.310001</v>
      </c>
      <c r="E3009">
        <v>66.239998</v>
      </c>
    </row>
    <row r="3010" spans="2:5">
      <c r="B3010" s="39">
        <v>43544</v>
      </c>
      <c r="C3010">
        <v>112.389999</v>
      </c>
      <c r="D3010">
        <v>57.459999000000003</v>
      </c>
      <c r="E3010">
        <v>66.819999999999993</v>
      </c>
    </row>
    <row r="3011" spans="2:5">
      <c r="B3011" s="39">
        <v>43545</v>
      </c>
      <c r="C3011">
        <v>113.93</v>
      </c>
      <c r="D3011">
        <v>58.07</v>
      </c>
      <c r="E3011">
        <v>67.290001000000004</v>
      </c>
    </row>
    <row r="3012" spans="2:5">
      <c r="B3012" s="39">
        <v>43546</v>
      </c>
      <c r="C3012">
        <v>111.66999800000001</v>
      </c>
      <c r="D3012">
        <v>58.490001999999997</v>
      </c>
      <c r="E3012">
        <v>65.470000999999996</v>
      </c>
    </row>
    <row r="3013" spans="2:5">
      <c r="B3013" s="39">
        <v>43549</v>
      </c>
      <c r="C3013">
        <v>112.33000199999999</v>
      </c>
      <c r="D3013">
        <v>58.540000999999997</v>
      </c>
      <c r="E3013">
        <v>65.5</v>
      </c>
    </row>
    <row r="3014" spans="2:5">
      <c r="B3014" s="39">
        <v>43550</v>
      </c>
      <c r="C3014">
        <v>112.80999799999999</v>
      </c>
      <c r="D3014">
        <v>58.959999000000003</v>
      </c>
      <c r="E3014">
        <v>66.440002000000007</v>
      </c>
    </row>
    <row r="3015" spans="2:5">
      <c r="B3015" s="39">
        <v>43551</v>
      </c>
      <c r="C3015">
        <v>112.58000199999999</v>
      </c>
      <c r="D3015">
        <v>58.549999</v>
      </c>
      <c r="E3015">
        <v>65.970000999999996</v>
      </c>
    </row>
    <row r="3016" spans="2:5">
      <c r="B3016" s="39">
        <v>43552</v>
      </c>
      <c r="C3016">
        <v>113.260002</v>
      </c>
      <c r="D3016">
        <v>57.860000999999997</v>
      </c>
      <c r="E3016">
        <v>66.220000999999996</v>
      </c>
    </row>
    <row r="3017" spans="2:5">
      <c r="B3017" s="39">
        <v>43553</v>
      </c>
      <c r="C3017">
        <v>113.849998</v>
      </c>
      <c r="D3017">
        <v>58.169998</v>
      </c>
      <c r="E3017">
        <v>66.120002999999997</v>
      </c>
    </row>
    <row r="3018" spans="2:5">
      <c r="B3018" s="39">
        <v>43556</v>
      </c>
      <c r="C3018">
        <v>115.099998</v>
      </c>
      <c r="D3018">
        <v>57.77</v>
      </c>
      <c r="E3018">
        <v>66.989998</v>
      </c>
    </row>
    <row r="3019" spans="2:5">
      <c r="B3019" s="39">
        <v>43557</v>
      </c>
      <c r="C3019">
        <v>115.08000199999999</v>
      </c>
      <c r="D3019">
        <v>57.849997999999999</v>
      </c>
      <c r="E3019">
        <v>66.529999000000004</v>
      </c>
    </row>
    <row r="3020" spans="2:5">
      <c r="B3020" s="39">
        <v>43558</v>
      </c>
      <c r="C3020">
        <v>115.889999</v>
      </c>
      <c r="D3020">
        <v>57.759998000000003</v>
      </c>
      <c r="E3020">
        <v>65.889999000000003</v>
      </c>
    </row>
    <row r="3021" spans="2:5">
      <c r="B3021" s="39">
        <v>43559</v>
      </c>
      <c r="C3021">
        <v>116.83000199999999</v>
      </c>
      <c r="D3021">
        <v>57.560001</v>
      </c>
      <c r="E3021">
        <v>66.440002000000007</v>
      </c>
    </row>
    <row r="3022" spans="2:5">
      <c r="B3022" s="39">
        <v>43560</v>
      </c>
      <c r="C3022">
        <v>117.519997</v>
      </c>
      <c r="D3022">
        <v>58.099997999999999</v>
      </c>
      <c r="E3022">
        <v>67.610000999999997</v>
      </c>
    </row>
    <row r="3023" spans="2:5">
      <c r="B3023" s="39">
        <v>43563</v>
      </c>
      <c r="C3023">
        <v>117.94000200000001</v>
      </c>
      <c r="D3023">
        <v>57.689999</v>
      </c>
      <c r="E3023">
        <v>67.910004000000001</v>
      </c>
    </row>
    <row r="3024" spans="2:5">
      <c r="B3024" s="39">
        <v>43564</v>
      </c>
      <c r="C3024">
        <v>116.879997</v>
      </c>
      <c r="D3024">
        <v>57.830002</v>
      </c>
      <c r="E3024">
        <v>67.080001999999993</v>
      </c>
    </row>
    <row r="3025" spans="2:5">
      <c r="B3025" s="39">
        <v>43565</v>
      </c>
      <c r="C3025">
        <v>117.44000200000001</v>
      </c>
      <c r="D3025">
        <v>57.650002000000001</v>
      </c>
      <c r="E3025">
        <v>67.330001999999993</v>
      </c>
    </row>
    <row r="3026" spans="2:5">
      <c r="B3026" s="39">
        <v>43566</v>
      </c>
      <c r="C3026">
        <v>117.589996</v>
      </c>
      <c r="D3026">
        <v>57.939999</v>
      </c>
      <c r="E3026">
        <v>67.379997000000003</v>
      </c>
    </row>
    <row r="3027" spans="2:5">
      <c r="B3027" s="39">
        <v>43567</v>
      </c>
      <c r="C3027">
        <v>118.32</v>
      </c>
      <c r="D3027">
        <v>58.209999000000003</v>
      </c>
      <c r="E3027">
        <v>67.559997999999993</v>
      </c>
    </row>
    <row r="3028" spans="2:5">
      <c r="B3028" s="39">
        <v>43570</v>
      </c>
      <c r="C3028">
        <v>118.55999799999999</v>
      </c>
      <c r="D3028">
        <v>58.200001</v>
      </c>
      <c r="E3028">
        <v>67.160004000000001</v>
      </c>
    </row>
    <row r="3029" spans="2:5">
      <c r="B3029" s="39">
        <v>43571</v>
      </c>
      <c r="C3029">
        <v>119.08000199999999</v>
      </c>
      <c r="D3029">
        <v>57.48</v>
      </c>
      <c r="E3029">
        <v>67.599997999999999</v>
      </c>
    </row>
    <row r="3030" spans="2:5">
      <c r="B3030" s="39">
        <v>43572</v>
      </c>
      <c r="C3030">
        <v>119.30999799999999</v>
      </c>
      <c r="D3030">
        <v>57.259998000000003</v>
      </c>
      <c r="E3030">
        <v>67.510002</v>
      </c>
    </row>
    <row r="3031" spans="2:5">
      <c r="B3031" s="39">
        <v>43573</v>
      </c>
      <c r="C3031">
        <v>119.269997</v>
      </c>
      <c r="D3031">
        <v>57.290000999999997</v>
      </c>
      <c r="E3031">
        <v>67.190002000000007</v>
      </c>
    </row>
    <row r="3032" spans="2:5">
      <c r="B3032" s="39">
        <v>43577</v>
      </c>
      <c r="C3032">
        <v>118.82</v>
      </c>
      <c r="D3032">
        <v>57.240001999999997</v>
      </c>
      <c r="E3032">
        <v>68.610000999999997</v>
      </c>
    </row>
    <row r="3033" spans="2:5">
      <c r="B3033" s="39">
        <v>43578</v>
      </c>
      <c r="C3033">
        <v>120.239998</v>
      </c>
      <c r="D3033">
        <v>57.400002000000001</v>
      </c>
      <c r="E3033">
        <v>68.5</v>
      </c>
    </row>
    <row r="3034" spans="2:5">
      <c r="B3034" s="39">
        <v>43579</v>
      </c>
      <c r="C3034">
        <v>120.349998</v>
      </c>
      <c r="D3034">
        <v>57.77</v>
      </c>
      <c r="E3034">
        <v>67.300003000000004</v>
      </c>
    </row>
    <row r="3035" spans="2:5">
      <c r="B3035" s="39">
        <v>43580</v>
      </c>
      <c r="C3035">
        <v>119.720001</v>
      </c>
      <c r="D3035">
        <v>58.009998000000003</v>
      </c>
      <c r="E3035">
        <v>67.089995999999999</v>
      </c>
    </row>
    <row r="3036" spans="2:5">
      <c r="B3036" s="39">
        <v>43581</v>
      </c>
      <c r="C3036">
        <v>120.66999800000001</v>
      </c>
      <c r="D3036">
        <v>58.099997999999999</v>
      </c>
      <c r="E3036">
        <v>66.220000999999996</v>
      </c>
    </row>
    <row r="3037" spans="2:5">
      <c r="B3037" s="39">
        <v>43584</v>
      </c>
      <c r="C3037">
        <v>120.25</v>
      </c>
      <c r="D3037">
        <v>57.759998000000003</v>
      </c>
      <c r="E3037">
        <v>66.160004000000001</v>
      </c>
    </row>
    <row r="3038" spans="2:5">
      <c r="B3038" s="39">
        <v>43585</v>
      </c>
      <c r="C3038">
        <v>120.07</v>
      </c>
      <c r="D3038">
        <v>58.709999000000003</v>
      </c>
      <c r="E3038">
        <v>66.110000999999997</v>
      </c>
    </row>
    <row r="3039" spans="2:5">
      <c r="B3039" s="39">
        <v>43586</v>
      </c>
      <c r="C3039">
        <v>118.610001</v>
      </c>
      <c r="D3039">
        <v>58.110000999999997</v>
      </c>
      <c r="E3039">
        <v>64.790001000000004</v>
      </c>
    </row>
    <row r="3040" spans="2:5">
      <c r="B3040" s="39">
        <v>43587</v>
      </c>
      <c r="C3040">
        <v>118.699997</v>
      </c>
      <c r="D3040">
        <v>57.98</v>
      </c>
      <c r="E3040">
        <v>63.66</v>
      </c>
    </row>
    <row r="3041" spans="2:5">
      <c r="B3041" s="39">
        <v>43588</v>
      </c>
      <c r="C3041">
        <v>120.099998</v>
      </c>
      <c r="D3041">
        <v>58.299999</v>
      </c>
      <c r="E3041">
        <v>64.25</v>
      </c>
    </row>
    <row r="3042" spans="2:5">
      <c r="B3042" s="39">
        <v>43591</v>
      </c>
      <c r="C3042">
        <v>119.370003</v>
      </c>
      <c r="D3042">
        <v>57.98</v>
      </c>
      <c r="E3042">
        <v>64.309997999999993</v>
      </c>
    </row>
    <row r="3043" spans="2:5">
      <c r="B3043" s="39">
        <v>43592</v>
      </c>
      <c r="C3043">
        <v>117.55999799999999</v>
      </c>
      <c r="D3043">
        <v>57.799999</v>
      </c>
      <c r="E3043">
        <v>63.75</v>
      </c>
    </row>
    <row r="3044" spans="2:5">
      <c r="B3044" s="39">
        <v>43593</v>
      </c>
      <c r="C3044">
        <v>117.599998</v>
      </c>
      <c r="D3044">
        <v>57.009998000000003</v>
      </c>
      <c r="E3044">
        <v>63.75</v>
      </c>
    </row>
    <row r="3045" spans="2:5">
      <c r="B3045" s="39">
        <v>43594</v>
      </c>
      <c r="C3045">
        <v>117.120003</v>
      </c>
      <c r="D3045">
        <v>56.939999</v>
      </c>
      <c r="E3045">
        <v>63.75</v>
      </c>
    </row>
    <row r="3046" spans="2:5">
      <c r="B3046" s="39">
        <v>43595</v>
      </c>
      <c r="C3046">
        <v>117.290001</v>
      </c>
      <c r="D3046">
        <v>57.959999000000003</v>
      </c>
      <c r="E3046">
        <v>64.050003000000004</v>
      </c>
    </row>
    <row r="3047" spans="2:5">
      <c r="B3047" s="39">
        <v>43598</v>
      </c>
      <c r="C3047">
        <v>113.800003</v>
      </c>
      <c r="D3047">
        <v>58.580002</v>
      </c>
      <c r="E3047">
        <v>62.950001</v>
      </c>
    </row>
    <row r="3048" spans="2:5">
      <c r="B3048" s="39">
        <v>43599</v>
      </c>
      <c r="C3048">
        <v>114.949997</v>
      </c>
      <c r="D3048">
        <v>58.189999</v>
      </c>
      <c r="E3048">
        <v>63.720001000000003</v>
      </c>
    </row>
    <row r="3049" spans="2:5">
      <c r="B3049" s="39">
        <v>43600</v>
      </c>
      <c r="C3049">
        <v>115.730003</v>
      </c>
      <c r="D3049">
        <v>58.09</v>
      </c>
      <c r="E3049">
        <v>64.050003000000004</v>
      </c>
    </row>
    <row r="3050" spans="2:5">
      <c r="B3050" s="39">
        <v>43601</v>
      </c>
      <c r="C3050">
        <v>116.800003</v>
      </c>
      <c r="D3050">
        <v>58.48</v>
      </c>
      <c r="E3050">
        <v>64.400002000000001</v>
      </c>
    </row>
    <row r="3051" spans="2:5">
      <c r="B3051" s="39">
        <v>43602</v>
      </c>
      <c r="C3051">
        <v>115.910004</v>
      </c>
      <c r="D3051">
        <v>58.779998999999997</v>
      </c>
      <c r="E3051">
        <v>63.75</v>
      </c>
    </row>
    <row r="3052" spans="2:5">
      <c r="B3052" s="39">
        <v>43605</v>
      </c>
      <c r="C3052">
        <v>115.089996</v>
      </c>
      <c r="D3052">
        <v>58.860000999999997</v>
      </c>
      <c r="E3052">
        <v>63.779998999999997</v>
      </c>
    </row>
    <row r="3053" spans="2:5">
      <c r="B3053" s="39">
        <v>43606</v>
      </c>
      <c r="C3053">
        <v>115.889999</v>
      </c>
      <c r="D3053">
        <v>58.970001000000003</v>
      </c>
      <c r="E3053">
        <v>64.519997000000004</v>
      </c>
    </row>
    <row r="3054" spans="2:5">
      <c r="B3054" s="39">
        <v>43607</v>
      </c>
      <c r="C3054">
        <v>114.699997</v>
      </c>
      <c r="D3054">
        <v>59.41</v>
      </c>
      <c r="E3054">
        <v>63.52</v>
      </c>
    </row>
    <row r="3055" spans="2:5">
      <c r="B3055" s="39">
        <v>43608</v>
      </c>
      <c r="C3055">
        <v>113.279999</v>
      </c>
      <c r="D3055">
        <v>59.919998</v>
      </c>
      <c r="E3055">
        <v>61.389999000000003</v>
      </c>
    </row>
    <row r="3056" spans="2:5">
      <c r="B3056" s="39">
        <v>43609</v>
      </c>
      <c r="C3056">
        <v>113.43</v>
      </c>
      <c r="D3056">
        <v>59.830002</v>
      </c>
      <c r="E3056">
        <v>61.619999</v>
      </c>
    </row>
    <row r="3057" spans="2:5">
      <c r="B3057" s="39">
        <v>43613</v>
      </c>
      <c r="C3057">
        <v>112.68</v>
      </c>
      <c r="D3057">
        <v>58.849997999999999</v>
      </c>
      <c r="E3057">
        <v>60.98</v>
      </c>
    </row>
    <row r="3058" spans="2:5">
      <c r="B3058" s="39">
        <v>43614</v>
      </c>
      <c r="C3058">
        <v>111.68</v>
      </c>
      <c r="D3058">
        <v>58.07</v>
      </c>
      <c r="E3058">
        <v>60.59</v>
      </c>
    </row>
    <row r="3059" spans="2:5">
      <c r="B3059" s="39">
        <v>43615</v>
      </c>
      <c r="C3059">
        <v>112.410004</v>
      </c>
      <c r="D3059">
        <v>57.98</v>
      </c>
      <c r="E3059">
        <v>59.82</v>
      </c>
    </row>
    <row r="3060" spans="2:5">
      <c r="B3060" s="39">
        <v>43616</v>
      </c>
      <c r="C3060">
        <v>110.94000200000001</v>
      </c>
      <c r="D3060">
        <v>58.25</v>
      </c>
      <c r="E3060">
        <v>58.77</v>
      </c>
    </row>
    <row r="3061" spans="2:5">
      <c r="B3061" s="39">
        <v>43619</v>
      </c>
      <c r="C3061">
        <v>110.010002</v>
      </c>
      <c r="D3061">
        <v>58.830002</v>
      </c>
      <c r="E3061">
        <v>59.52</v>
      </c>
    </row>
    <row r="3062" spans="2:5">
      <c r="B3062" s="39">
        <v>43620</v>
      </c>
      <c r="C3062">
        <v>112.989998</v>
      </c>
      <c r="D3062">
        <v>58.880001</v>
      </c>
      <c r="E3062">
        <v>60.549999</v>
      </c>
    </row>
    <row r="3063" spans="2:5">
      <c r="B3063" s="39">
        <v>43621</v>
      </c>
      <c r="C3063">
        <v>113.550003</v>
      </c>
      <c r="D3063">
        <v>60.139999000000003</v>
      </c>
      <c r="E3063">
        <v>59.880001</v>
      </c>
    </row>
    <row r="3064" spans="2:5">
      <c r="B3064" s="39">
        <v>43622</v>
      </c>
      <c r="C3064">
        <v>114.129997</v>
      </c>
      <c r="D3064">
        <v>60.509998000000003</v>
      </c>
      <c r="E3064">
        <v>60.990001999999997</v>
      </c>
    </row>
    <row r="3065" spans="2:5">
      <c r="B3065" s="39">
        <v>43623</v>
      </c>
      <c r="C3065">
        <v>115.779999</v>
      </c>
      <c r="D3065">
        <v>60.060001</v>
      </c>
      <c r="E3065">
        <v>61.27</v>
      </c>
    </row>
    <row r="3066" spans="2:5">
      <c r="B3066" s="39">
        <v>43626</v>
      </c>
      <c r="C3066">
        <v>116.760002</v>
      </c>
      <c r="D3066">
        <v>59.650002000000001</v>
      </c>
      <c r="E3066">
        <v>61.450001</v>
      </c>
    </row>
    <row r="3067" spans="2:5">
      <c r="B3067" s="39">
        <v>43627</v>
      </c>
      <c r="C3067">
        <v>117.209999</v>
      </c>
      <c r="D3067">
        <v>59.290000999999997</v>
      </c>
      <c r="E3067">
        <v>61.57</v>
      </c>
    </row>
    <row r="3068" spans="2:5">
      <c r="B3068" s="39">
        <v>43628</v>
      </c>
      <c r="C3068">
        <v>117.18</v>
      </c>
      <c r="D3068">
        <v>60.060001</v>
      </c>
      <c r="E3068">
        <v>60.700001</v>
      </c>
    </row>
    <row r="3069" spans="2:5">
      <c r="B3069" s="39">
        <v>43629</v>
      </c>
      <c r="C3069">
        <v>118.230003</v>
      </c>
      <c r="D3069">
        <v>60.18</v>
      </c>
      <c r="E3069">
        <v>61.41</v>
      </c>
    </row>
    <row r="3070" spans="2:5">
      <c r="B3070" s="39">
        <v>43630</v>
      </c>
      <c r="C3070">
        <v>118.489998</v>
      </c>
      <c r="D3070">
        <v>60.810001</v>
      </c>
      <c r="E3070">
        <v>61.009998000000003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CD333-60F6-0645-92DB-02BEE5858BC5}">
  <dimension ref="A1:BZ648"/>
  <sheetViews>
    <sheetView zoomScale="89" zoomScaleNormal="100"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RowHeight="16"/>
  <cols>
    <col min="1" max="1" width="13.5" customWidth="1"/>
    <col min="2" max="2" width="11.5" style="1" customWidth="1"/>
    <col min="3" max="6" width="11.83203125" customWidth="1"/>
    <col min="7" max="8" width="11.83203125" style="35" customWidth="1"/>
    <col min="9" max="72" width="11.83203125" customWidth="1"/>
  </cols>
  <sheetData>
    <row r="1" spans="1:78" ht="16" customHeight="1">
      <c r="E1" s="10"/>
      <c r="F1" s="10"/>
      <c r="G1" s="33"/>
      <c r="H1" s="33"/>
      <c r="I1" s="10"/>
      <c r="J1" s="10" t="s">
        <v>47</v>
      </c>
      <c r="K1" s="10"/>
      <c r="L1" s="10"/>
      <c r="M1" s="10"/>
      <c r="N1" s="10" t="s">
        <v>46</v>
      </c>
      <c r="O1" s="10"/>
      <c r="P1" s="10"/>
      <c r="Q1" s="10"/>
      <c r="R1" s="10"/>
      <c r="S1" s="10"/>
      <c r="T1" s="10"/>
      <c r="U1" s="10"/>
      <c r="V1" s="10"/>
      <c r="W1" s="10" t="s">
        <v>45</v>
      </c>
      <c r="X1" s="10"/>
      <c r="Y1" s="10" t="s">
        <v>44</v>
      </c>
      <c r="Z1" s="10"/>
      <c r="AA1" s="10" t="s">
        <v>43</v>
      </c>
      <c r="AD1" s="15" t="s">
        <v>42</v>
      </c>
      <c r="AE1" s="13" t="s">
        <v>41</v>
      </c>
      <c r="AF1" s="13" t="s">
        <v>40</v>
      </c>
      <c r="AG1" s="13" t="s">
        <v>39</v>
      </c>
      <c r="AH1" s="22"/>
      <c r="AI1" s="13" t="s">
        <v>38</v>
      </c>
      <c r="AJ1" s="13"/>
      <c r="AL1" s="15" t="s">
        <v>37</v>
      </c>
      <c r="AM1" s="13" t="str">
        <f>AE1</f>
        <v>past per.avg</v>
      </c>
      <c r="AN1" s="13" t="str">
        <f>AF1</f>
        <v>stddev*fve</v>
      </c>
      <c r="AO1" s="13" t="str">
        <f>AG1</f>
        <v>past per.excess returns</v>
      </c>
      <c r="AP1" s="22"/>
      <c r="AQ1" s="13" t="str">
        <f>AI1</f>
        <v>squared variance/count</v>
      </c>
      <c r="AR1" s="13"/>
      <c r="AT1" s="15" t="s">
        <v>36</v>
      </c>
      <c r="AU1" s="13" t="str">
        <f>AM1</f>
        <v>past per.avg</v>
      </c>
      <c r="AV1" s="13" t="str">
        <f>AN1</f>
        <v>stddev*fve</v>
      </c>
      <c r="AW1" s="13" t="str">
        <f>AO1</f>
        <v>past per.excess returns</v>
      </c>
      <c r="AX1" s="22"/>
      <c r="AY1" s="13" t="str">
        <f>AQ1</f>
        <v>squared variance/count</v>
      </c>
      <c r="AZ1" s="13"/>
      <c r="BB1" s="15" t="s">
        <v>35</v>
      </c>
      <c r="BC1" s="13" t="str">
        <f>AU1</f>
        <v>past per.avg</v>
      </c>
      <c r="BD1" s="13" t="str">
        <f>AV1</f>
        <v>stddev*fve</v>
      </c>
      <c r="BE1" s="13" t="str">
        <f>AW1</f>
        <v>past per.excess returns</v>
      </c>
      <c r="BF1" s="22"/>
      <c r="BG1" s="13" t="str">
        <f>AY1</f>
        <v>squared variance/count</v>
      </c>
      <c r="BH1" s="13"/>
      <c r="BJ1" s="36" t="str">
        <f>B2</f>
        <v>Close BLV</v>
      </c>
      <c r="BK1" s="36" t="s">
        <v>34</v>
      </c>
      <c r="BM1" s="37" t="s">
        <v>30</v>
      </c>
      <c r="BN1" s="36" t="s">
        <v>29</v>
      </c>
      <c r="BO1" s="36" t="s">
        <v>33</v>
      </c>
      <c r="BQ1" s="37" t="s">
        <v>30</v>
      </c>
      <c r="BR1" s="36" t="s">
        <v>29</v>
      </c>
      <c r="BS1" s="36" t="s">
        <v>32</v>
      </c>
      <c r="BU1" s="37" t="s">
        <v>30</v>
      </c>
      <c r="BV1" s="36" t="s">
        <v>29</v>
      </c>
      <c r="BW1" s="36" t="s">
        <v>31</v>
      </c>
      <c r="BY1" s="37" t="s">
        <v>30</v>
      </c>
      <c r="BZ1" s="36" t="s">
        <v>29</v>
      </c>
    </row>
    <row r="2" spans="1:78">
      <c r="A2" s="21" t="s">
        <v>28</v>
      </c>
      <c r="B2" t="s">
        <v>27</v>
      </c>
      <c r="C2" s="20" t="s">
        <v>26</v>
      </c>
      <c r="D2" s="20" t="s">
        <v>25</v>
      </c>
      <c r="E2" s="18" t="s">
        <v>24</v>
      </c>
      <c r="F2" s="19"/>
      <c r="G2" s="34" t="s">
        <v>23</v>
      </c>
      <c r="H2" s="34" t="s">
        <v>22</v>
      </c>
      <c r="I2" s="10" t="s">
        <v>21</v>
      </c>
      <c r="J2" s="16" t="s">
        <v>20</v>
      </c>
      <c r="K2" s="10" t="s">
        <v>19</v>
      </c>
      <c r="L2" s="17" t="s">
        <v>18</v>
      </c>
      <c r="M2" s="17" t="s">
        <v>17</v>
      </c>
      <c r="N2" s="16" t="s">
        <v>16</v>
      </c>
      <c r="O2" s="16" t="s">
        <v>15</v>
      </c>
      <c r="P2" s="16" t="s">
        <v>14</v>
      </c>
      <c r="Q2" s="16" t="s">
        <v>13</v>
      </c>
      <c r="R2" s="16" t="s">
        <v>12</v>
      </c>
      <c r="S2" s="16" t="s">
        <v>11</v>
      </c>
      <c r="T2" s="16" t="s">
        <v>10</v>
      </c>
      <c r="U2" s="16" t="s">
        <v>9</v>
      </c>
      <c r="V2" s="16" t="s">
        <v>8</v>
      </c>
      <c r="W2" s="16" t="s">
        <v>7</v>
      </c>
      <c r="X2" s="16" t="s">
        <v>6</v>
      </c>
      <c r="Y2" s="16" t="s">
        <v>5</v>
      </c>
      <c r="Z2" s="10"/>
      <c r="AA2" s="16" t="s">
        <v>4</v>
      </c>
      <c r="AD2" s="15" t="s">
        <v>3</v>
      </c>
      <c r="AE2" s="6">
        <f>AVERAGE(AD4:AD639)</f>
        <v>3.801015621575862E-4</v>
      </c>
      <c r="AF2" s="6"/>
      <c r="AG2" s="13" t="s">
        <v>2</v>
      </c>
      <c r="AH2" s="14">
        <f>_xlfn.STDEV.P(AD4:AD639)</f>
        <v>1.3941610283660697E-2</v>
      </c>
      <c r="AI2" s="13" t="s">
        <v>1</v>
      </c>
      <c r="AJ2" s="13">
        <f>COUNTIF(AD3:AD639,"&lt;&gt;""")</f>
        <v>637</v>
      </c>
      <c r="AL2" s="15" t="str">
        <f>AD2</f>
        <v>total avg=</v>
      </c>
      <c r="AM2" s="6">
        <f>AVERAGE(AL6:AL639)</f>
        <v>1.1118320904947862E-3</v>
      </c>
      <c r="AN2" s="13"/>
      <c r="AO2" s="13" t="s">
        <v>2</v>
      </c>
      <c r="AP2" s="14">
        <f>STDEV(AN130:AN639)</f>
        <v>3.0662897005450471E-3</v>
      </c>
      <c r="AQ2" s="13" t="s">
        <v>1</v>
      </c>
      <c r="AR2" s="13">
        <f>COUNT(AL6:AL639)</f>
        <v>634</v>
      </c>
      <c r="AT2" s="15" t="str">
        <f>AL2</f>
        <v>total avg=</v>
      </c>
      <c r="AU2" s="6">
        <f>AVERAGE(AT6:AT639)</f>
        <v>2.4722358157278656E-3</v>
      </c>
      <c r="AV2" s="13"/>
      <c r="AW2" s="13" t="s">
        <v>2</v>
      </c>
      <c r="AX2" s="14">
        <f>STDEV(AV130:AV639)</f>
        <v>3.038513520252775E-3</v>
      </c>
      <c r="AY2" s="13" t="s">
        <v>1</v>
      </c>
      <c r="AZ2" s="13">
        <f>COUNT(AT10:AT639)</f>
        <v>630</v>
      </c>
      <c r="BB2" s="15" t="str">
        <f>AT2</f>
        <v>total avg=</v>
      </c>
      <c r="BC2" s="6">
        <f>AVERAGE(BB14:BB639)</f>
        <v>3.9325963443676394E-3</v>
      </c>
      <c r="BD2" s="13"/>
      <c r="BE2" s="13" t="s">
        <v>2</v>
      </c>
      <c r="BF2" s="14">
        <f>STDEV(BD130:BD639)</f>
        <v>3.0304068924680966E-3</v>
      </c>
      <c r="BG2" s="13" t="s">
        <v>1</v>
      </c>
      <c r="BH2" s="13">
        <f>COUNT(BB14:BB639)</f>
        <v>626</v>
      </c>
      <c r="BJ2" s="36"/>
      <c r="BK2" s="36"/>
      <c r="BM2" s="37"/>
      <c r="BN2" s="36"/>
      <c r="BO2" s="36"/>
      <c r="BQ2" s="37"/>
      <c r="BR2" s="36"/>
      <c r="BS2" s="36"/>
      <c r="BU2" s="37"/>
      <c r="BV2" s="36"/>
      <c r="BW2" s="36"/>
      <c r="BY2" s="37"/>
      <c r="BZ2" s="36"/>
    </row>
    <row r="3" spans="1:78">
      <c r="A3" s="11">
        <v>39181</v>
      </c>
      <c r="B3">
        <v>74.779999000000004</v>
      </c>
      <c r="C3" t="e">
        <f t="shared" ref="C3:C34" si="0">MAX(" ")</f>
        <v>#VALUE!</v>
      </c>
      <c r="D3" t="e">
        <f t="shared" ref="D3:D34" si="1">MIN(" ")</f>
        <v>#VALUE!</v>
      </c>
      <c r="E3" s="10" t="e">
        <f t="shared" ref="E3:E66" si="2">ABS(LOG(C3/B3))</f>
        <v>#VALUE!</v>
      </c>
      <c r="F3" s="10" t="e">
        <f t="shared" ref="F3:F66" si="3">ABS(LOG(D3/B3))</f>
        <v>#VALUE!</v>
      </c>
      <c r="G3" s="33" t="e">
        <f t="shared" ref="G3:G66" si="4">E3*SQRT(52)</f>
        <v>#VALUE!</v>
      </c>
      <c r="H3" s="33" t="e">
        <f t="shared" ref="H3:H66" si="5">F3*SQRT(52)*0.9</f>
        <v>#VALUE!</v>
      </c>
      <c r="I3" s="10" t="e">
        <f t="shared" ref="I3:I66" si="6">MAX(G3:H3)</f>
        <v>#VALUE!</v>
      </c>
      <c r="J3" s="10" t="e">
        <f>AVERAGE(I3:I3)*0.75</f>
        <v>#VALUE!</v>
      </c>
      <c r="K3" s="10" t="e">
        <f>AVERAGE(J3:J3)</f>
        <v>#VALUE!</v>
      </c>
      <c r="L3" s="10" t="e">
        <f>SLOPE(J3:J3,'[1]Ex.Data for Portfolio'!AD16:AD26)</f>
        <v>#VALUE!</v>
      </c>
      <c r="M3" s="10" t="e">
        <f>AVERAGE(L3:L3)</f>
        <v>#VALUE!</v>
      </c>
      <c r="N3" s="10" t="e">
        <f t="shared" ref="N3:N66" si="7">-(L3-M3)*0.9</f>
        <v>#VALUE!</v>
      </c>
      <c r="O3" s="9"/>
      <c r="P3" s="9"/>
      <c r="Q3" s="9">
        <f>IF(P3&gt;0, P3, 0)</f>
        <v>0</v>
      </c>
      <c r="R3" s="9">
        <f>IF(P3&lt;0, ABS(P3), 0)</f>
        <v>0</v>
      </c>
      <c r="S3" s="9">
        <f>AVERAGE(Q3:Q3)</f>
        <v>0</v>
      </c>
      <c r="T3" s="9"/>
      <c r="U3" s="9" t="e">
        <f t="shared" ref="U3:U66" si="8">S3/T3</f>
        <v>#DIV/0!</v>
      </c>
      <c r="V3" s="9" t="e">
        <f t="shared" ref="V3:V66" si="9">100-100/(U3+1)</f>
        <v>#DIV/0!</v>
      </c>
      <c r="W3" s="9" t="e">
        <f t="shared" ref="W3:W66" si="10">(100-V3)*0.9*0.01</f>
        <v>#DIV/0!</v>
      </c>
      <c r="X3" s="9" t="e">
        <f t="shared" ref="X3:X21" si="11">(V3-MIN(V3:V3))/(MAX(V3:V3)-MIN(V3:V3))</f>
        <v>#DIV/0!</v>
      </c>
      <c r="Y3" s="9" t="e">
        <f t="shared" ref="Y3:Y66" si="12">((100-X3)*0.01)*0.9</f>
        <v>#DIV/0!</v>
      </c>
      <c r="Z3" s="10"/>
      <c r="AA3" s="8" t="e">
        <f t="shared" ref="AA3:AA66" si="13">J3+N3+W3+Y3+3.2</f>
        <v>#VALUE!</v>
      </c>
      <c r="AD3" s="7"/>
      <c r="AE3" s="13"/>
      <c r="AF3" s="13"/>
      <c r="AG3" s="13"/>
      <c r="AM3" s="13"/>
      <c r="AN3" s="13"/>
      <c r="AO3" s="13"/>
      <c r="AU3" s="13"/>
      <c r="AV3" s="13"/>
      <c r="AW3" s="13"/>
      <c r="BC3" s="13"/>
      <c r="BD3" s="13"/>
      <c r="BE3" s="13"/>
      <c r="BJ3" s="4">
        <f t="shared" ref="BJ3:BJ66" si="14">IF(B3&lt;&gt;"",B3,"")</f>
        <v>74.779999000000004</v>
      </c>
      <c r="BK3" s="3" t="str">
        <f t="shared" ref="BK3:BK66" si="15">IF(AD3&lt;&gt;"",AD3,"")</f>
        <v/>
      </c>
      <c r="BL3" s="3"/>
      <c r="BM3" s="3" t="str">
        <f t="shared" ref="BM3:BM66" si="16">IF(AF3&lt;&gt;"",AF3,"")</f>
        <v/>
      </c>
      <c r="BN3" s="3" t="str">
        <f t="shared" ref="BN3:BN66" si="17">IF(AG3&lt;&gt;"",AG3,"")</f>
        <v/>
      </c>
      <c r="BO3" s="3" t="str">
        <f t="shared" ref="BO3:BO66" si="18">IF(AL3&lt;&gt;"",AL3,"")</f>
        <v/>
      </c>
      <c r="BP3" s="3"/>
      <c r="BQ3" s="3" t="str">
        <f t="shared" ref="BQ3:BQ66" si="19">IF(AN3&lt;&gt;"",AN3,"")</f>
        <v/>
      </c>
      <c r="BR3" s="3" t="str">
        <f t="shared" ref="BR3:BR66" si="20">IF(AO3&lt;&gt;"",AO3,"")</f>
        <v/>
      </c>
      <c r="BS3" s="3" t="str">
        <f t="shared" ref="BS3:BS66" si="21">IF(AT3&lt;&gt;"",AT3,"")</f>
        <v/>
      </c>
      <c r="BT3" s="3"/>
      <c r="BU3" s="3" t="str">
        <f t="shared" ref="BU3:BU66" si="22">IF(AV3&lt;&gt;"",AV3,"")</f>
        <v/>
      </c>
      <c r="BV3" s="3" t="str">
        <f t="shared" ref="BV3:BV66" si="23">IF(AW3&lt;&gt;"",AW3,"")</f>
        <v/>
      </c>
      <c r="BW3" s="3" t="str">
        <f t="shared" ref="BW3:BW66" si="24">IF(BB3&lt;&gt;"",BB3,"")</f>
        <v/>
      </c>
      <c r="BX3" s="3"/>
      <c r="BY3" s="3" t="str">
        <f t="shared" ref="BY3:BY66" si="25">IF(BD3&lt;&gt;"",BD3,"")</f>
        <v/>
      </c>
      <c r="BZ3" s="3" t="str">
        <f t="shared" ref="BZ3:BZ66" si="26">IF(BE3&lt;&gt;"",BE3,"")</f>
        <v/>
      </c>
    </row>
    <row r="4" spans="1:78" s="2" customFormat="1">
      <c r="A4" s="11">
        <v>39188</v>
      </c>
      <c r="B4">
        <v>75.559997999999993</v>
      </c>
      <c r="C4" t="e">
        <f t="shared" si="0"/>
        <v>#VALUE!</v>
      </c>
      <c r="D4" t="e">
        <f t="shared" si="1"/>
        <v>#VALUE!</v>
      </c>
      <c r="E4" s="10" t="e">
        <f t="shared" si="2"/>
        <v>#VALUE!</v>
      </c>
      <c r="F4" s="10" t="e">
        <f t="shared" si="3"/>
        <v>#VALUE!</v>
      </c>
      <c r="G4" s="33" t="e">
        <f t="shared" si="4"/>
        <v>#VALUE!</v>
      </c>
      <c r="H4" s="33" t="e">
        <f t="shared" si="5"/>
        <v>#VALUE!</v>
      </c>
      <c r="I4" s="10" t="e">
        <f t="shared" si="6"/>
        <v>#VALUE!</v>
      </c>
      <c r="J4" t="e">
        <f t="shared" ref="J4:J10" si="27">AVERAGE(" ")*0.75</f>
        <v>#VALUE!</v>
      </c>
      <c r="K4"/>
      <c r="L4"/>
      <c r="M4"/>
      <c r="N4">
        <f t="shared" si="7"/>
        <v>0</v>
      </c>
      <c r="P4" s="2">
        <f t="shared" ref="P4:P67" si="28">B4-B3</f>
        <v>0.77999899999998945</v>
      </c>
      <c r="Q4" s="2">
        <f t="shared" ref="Q4:Q67" si="29">IF($P4&gt;0,$P4,0)</f>
        <v>0.77999899999998945</v>
      </c>
      <c r="R4" s="2">
        <f t="shared" ref="R4:R67" si="30">IF($P4&lt;0,$P4,0)</f>
        <v>0</v>
      </c>
      <c r="S4" s="2" t="e">
        <f t="shared" ref="S4:S21" si="31">AVERAGE(" ")</f>
        <v>#VALUE!</v>
      </c>
      <c r="U4" s="9" t="e">
        <f t="shared" si="8"/>
        <v>#VALUE!</v>
      </c>
      <c r="V4" s="9" t="e">
        <f t="shared" si="9"/>
        <v>#VALUE!</v>
      </c>
      <c r="W4" s="9" t="e">
        <f t="shared" si="10"/>
        <v>#VALUE!</v>
      </c>
      <c r="X4" s="9" t="e">
        <f t="shared" si="11"/>
        <v>#VALUE!</v>
      </c>
      <c r="Y4" s="9" t="e">
        <f t="shared" si="12"/>
        <v>#VALUE!</v>
      </c>
      <c r="AA4" s="8" t="e">
        <f t="shared" si="13"/>
        <v>#VALUE!</v>
      </c>
      <c r="AD4" s="7">
        <f t="shared" ref="AD4:AD67" si="32">LN(B4/B3)</f>
        <v>1.0376559987869011E-2</v>
      </c>
      <c r="AE4" s="12"/>
      <c r="AF4" s="12"/>
      <c r="AG4" s="12"/>
      <c r="AI4"/>
      <c r="AM4" s="12"/>
      <c r="AN4" s="12"/>
      <c r="AO4" s="12"/>
      <c r="AU4" s="12"/>
      <c r="AV4" s="12"/>
      <c r="AW4" s="12"/>
      <c r="BC4" s="12"/>
      <c r="BD4" s="12"/>
      <c r="BE4" s="12"/>
      <c r="BJ4" s="4">
        <f t="shared" si="14"/>
        <v>75.559997999999993</v>
      </c>
      <c r="BK4" s="3">
        <f t="shared" si="15"/>
        <v>1.0376559987869011E-2</v>
      </c>
      <c r="BL4" s="3"/>
      <c r="BM4" s="3" t="str">
        <f t="shared" si="16"/>
        <v/>
      </c>
      <c r="BN4" s="3" t="str">
        <f t="shared" si="17"/>
        <v/>
      </c>
      <c r="BO4" s="3" t="str">
        <f t="shared" si="18"/>
        <v/>
      </c>
      <c r="BP4" s="3"/>
      <c r="BQ4" s="3" t="str">
        <f t="shared" si="19"/>
        <v/>
      </c>
      <c r="BR4" s="3" t="str">
        <f t="shared" si="20"/>
        <v/>
      </c>
      <c r="BS4" s="3" t="str">
        <f t="shared" si="21"/>
        <v/>
      </c>
      <c r="BT4" s="3"/>
      <c r="BU4" s="3" t="str">
        <f t="shared" si="22"/>
        <v/>
      </c>
      <c r="BV4" s="3" t="str">
        <f t="shared" si="23"/>
        <v/>
      </c>
      <c r="BW4" s="3" t="str">
        <f t="shared" si="24"/>
        <v/>
      </c>
      <c r="BX4" s="3"/>
      <c r="BY4" s="3" t="str">
        <f t="shared" si="25"/>
        <v/>
      </c>
      <c r="BZ4" s="3" t="str">
        <f t="shared" si="26"/>
        <v/>
      </c>
    </row>
    <row r="5" spans="1:78" s="2" customFormat="1">
      <c r="A5" s="11">
        <v>39195</v>
      </c>
      <c r="B5">
        <v>75.330001999999993</v>
      </c>
      <c r="C5" t="e">
        <f t="shared" si="0"/>
        <v>#VALUE!</v>
      </c>
      <c r="D5" t="e">
        <f t="shared" si="1"/>
        <v>#VALUE!</v>
      </c>
      <c r="E5" s="10" t="e">
        <f t="shared" si="2"/>
        <v>#VALUE!</v>
      </c>
      <c r="F5" s="10" t="e">
        <f t="shared" si="3"/>
        <v>#VALUE!</v>
      </c>
      <c r="G5" s="33" t="e">
        <f t="shared" si="4"/>
        <v>#VALUE!</v>
      </c>
      <c r="H5" s="33" t="e">
        <f t="shared" si="5"/>
        <v>#VALUE!</v>
      </c>
      <c r="I5" s="10" t="e">
        <f t="shared" si="6"/>
        <v>#VALUE!</v>
      </c>
      <c r="J5" t="e">
        <f t="shared" si="27"/>
        <v>#VALUE!</v>
      </c>
      <c r="K5"/>
      <c r="L5"/>
      <c r="M5"/>
      <c r="N5">
        <f t="shared" si="7"/>
        <v>0</v>
      </c>
      <c r="P5" s="2">
        <f t="shared" si="28"/>
        <v>-0.22999599999999987</v>
      </c>
      <c r="Q5" s="2">
        <f t="shared" si="29"/>
        <v>0</v>
      </c>
      <c r="R5" s="2">
        <f t="shared" si="30"/>
        <v>-0.22999599999999987</v>
      </c>
      <c r="S5" s="2" t="e">
        <f t="shared" si="31"/>
        <v>#VALUE!</v>
      </c>
      <c r="U5" s="9" t="e">
        <f t="shared" si="8"/>
        <v>#VALUE!</v>
      </c>
      <c r="V5" s="9" t="e">
        <f t="shared" si="9"/>
        <v>#VALUE!</v>
      </c>
      <c r="W5" s="9" t="e">
        <f t="shared" si="10"/>
        <v>#VALUE!</v>
      </c>
      <c r="X5" s="9" t="e">
        <f t="shared" si="11"/>
        <v>#VALUE!</v>
      </c>
      <c r="Y5" s="9" t="e">
        <f t="shared" si="12"/>
        <v>#VALUE!</v>
      </c>
      <c r="AA5" s="8" t="e">
        <f t="shared" si="13"/>
        <v>#VALUE!</v>
      </c>
      <c r="AD5" s="7">
        <f t="shared" si="32"/>
        <v>-3.0485277768268889E-3</v>
      </c>
      <c r="AE5" s="6">
        <f t="shared" ref="AE5:AE68" si="33">AVERAGE(AD4:AD5)</f>
        <v>3.664016105521061E-3</v>
      </c>
      <c r="AF5" s="6"/>
      <c r="AG5" s="6"/>
      <c r="AI5"/>
      <c r="AM5" s="12"/>
      <c r="AN5" s="12"/>
      <c r="AO5" s="12"/>
      <c r="AU5" s="12"/>
      <c r="AV5" s="12"/>
      <c r="AW5" s="12"/>
      <c r="BC5" s="12"/>
      <c r="BD5" s="12"/>
      <c r="BE5" s="12"/>
      <c r="BJ5" s="4">
        <f t="shared" si="14"/>
        <v>75.330001999999993</v>
      </c>
      <c r="BK5" s="3">
        <f t="shared" si="15"/>
        <v>-3.0485277768268889E-3</v>
      </c>
      <c r="BL5" s="3"/>
      <c r="BM5" s="3" t="str">
        <f t="shared" si="16"/>
        <v/>
      </c>
      <c r="BN5" s="3" t="str">
        <f t="shared" si="17"/>
        <v/>
      </c>
      <c r="BO5" s="3" t="str">
        <f t="shared" si="18"/>
        <v/>
      </c>
      <c r="BP5" s="3"/>
      <c r="BQ5" s="3" t="str">
        <f t="shared" si="19"/>
        <v/>
      </c>
      <c r="BR5" s="3" t="str">
        <f t="shared" si="20"/>
        <v/>
      </c>
      <c r="BS5" s="3" t="str">
        <f t="shared" si="21"/>
        <v/>
      </c>
      <c r="BT5" s="3"/>
      <c r="BU5" s="3" t="str">
        <f t="shared" si="22"/>
        <v/>
      </c>
      <c r="BV5" s="3" t="str">
        <f t="shared" si="23"/>
        <v/>
      </c>
      <c r="BW5" s="3" t="str">
        <f t="shared" si="24"/>
        <v/>
      </c>
      <c r="BX5" s="3"/>
      <c r="BY5" s="3" t="str">
        <f t="shared" si="25"/>
        <v/>
      </c>
      <c r="BZ5" s="3" t="str">
        <f t="shared" si="26"/>
        <v/>
      </c>
    </row>
    <row r="6" spans="1:78" s="2" customFormat="1">
      <c r="A6" s="11">
        <v>39202</v>
      </c>
      <c r="B6">
        <v>75.720000999999996</v>
      </c>
      <c r="C6" t="e">
        <f t="shared" si="0"/>
        <v>#VALUE!</v>
      </c>
      <c r="D6" t="e">
        <f t="shared" si="1"/>
        <v>#VALUE!</v>
      </c>
      <c r="E6" s="10" t="e">
        <f t="shared" si="2"/>
        <v>#VALUE!</v>
      </c>
      <c r="F6" s="10" t="e">
        <f t="shared" si="3"/>
        <v>#VALUE!</v>
      </c>
      <c r="G6" s="33" t="e">
        <f t="shared" si="4"/>
        <v>#VALUE!</v>
      </c>
      <c r="H6" s="33" t="e">
        <f t="shared" si="5"/>
        <v>#VALUE!</v>
      </c>
      <c r="I6" s="10" t="e">
        <f t="shared" si="6"/>
        <v>#VALUE!</v>
      </c>
      <c r="J6" t="e">
        <f t="shared" si="27"/>
        <v>#VALUE!</v>
      </c>
      <c r="K6"/>
      <c r="L6"/>
      <c r="M6"/>
      <c r="N6">
        <f t="shared" si="7"/>
        <v>0</v>
      </c>
      <c r="P6" s="2">
        <f t="shared" si="28"/>
        <v>0.38999900000000309</v>
      </c>
      <c r="Q6" s="2">
        <f t="shared" si="29"/>
        <v>0.38999900000000309</v>
      </c>
      <c r="R6" s="2">
        <f t="shared" si="30"/>
        <v>0</v>
      </c>
      <c r="S6" s="2" t="e">
        <f t="shared" si="31"/>
        <v>#VALUE!</v>
      </c>
      <c r="U6" s="9" t="e">
        <f t="shared" si="8"/>
        <v>#VALUE!</v>
      </c>
      <c r="V6" s="9" t="e">
        <f t="shared" si="9"/>
        <v>#VALUE!</v>
      </c>
      <c r="W6" s="9" t="e">
        <f t="shared" si="10"/>
        <v>#VALUE!</v>
      </c>
      <c r="X6" s="9" t="e">
        <f t="shared" si="11"/>
        <v>#VALUE!</v>
      </c>
      <c r="Y6" s="9" t="e">
        <f t="shared" si="12"/>
        <v>#VALUE!</v>
      </c>
      <c r="AA6" s="8" t="e">
        <f t="shared" si="13"/>
        <v>#VALUE!</v>
      </c>
      <c r="AD6" s="7">
        <f t="shared" si="32"/>
        <v>5.1638511602221946E-3</v>
      </c>
      <c r="AE6" s="6">
        <f t="shared" si="33"/>
        <v>1.0576616916976528E-3</v>
      </c>
      <c r="AF6" s="6"/>
      <c r="AG6" s="6"/>
      <c r="AI6"/>
      <c r="AL6" s="7">
        <f t="shared" ref="AL6:AL69" si="34">LN(B6/B3)</f>
        <v>1.249188337126441E-2</v>
      </c>
      <c r="AM6" s="6">
        <f t="shared" ref="AM6:AM69" si="35">AVERAGE(AL3:AL6)</f>
        <v>1.249188337126441E-2</v>
      </c>
      <c r="AN6" s="12"/>
      <c r="AO6" s="6"/>
      <c r="AQ6"/>
      <c r="AU6" s="12"/>
      <c r="AV6" s="12"/>
      <c r="AW6" s="12"/>
      <c r="BC6" s="12"/>
      <c r="BD6" s="12"/>
      <c r="BE6" s="12"/>
      <c r="BJ6" s="4">
        <f t="shared" si="14"/>
        <v>75.720000999999996</v>
      </c>
      <c r="BK6" s="3">
        <f t="shared" si="15"/>
        <v>5.1638511602221946E-3</v>
      </c>
      <c r="BL6" s="3"/>
      <c r="BM6" s="3" t="str">
        <f t="shared" si="16"/>
        <v/>
      </c>
      <c r="BN6" s="3" t="str">
        <f t="shared" si="17"/>
        <v/>
      </c>
      <c r="BO6" s="3">
        <f t="shared" si="18"/>
        <v>1.249188337126441E-2</v>
      </c>
      <c r="BP6" s="3"/>
      <c r="BQ6" s="3" t="str">
        <f t="shared" si="19"/>
        <v/>
      </c>
      <c r="BR6" s="3" t="str">
        <f t="shared" si="20"/>
        <v/>
      </c>
      <c r="BS6" s="3" t="str">
        <f t="shared" si="21"/>
        <v/>
      </c>
      <c r="BT6" s="3"/>
      <c r="BU6" s="3" t="str">
        <f t="shared" si="22"/>
        <v/>
      </c>
      <c r="BV6" s="3" t="str">
        <f t="shared" si="23"/>
        <v/>
      </c>
      <c r="BW6" s="3" t="str">
        <f t="shared" si="24"/>
        <v/>
      </c>
      <c r="BX6" s="3"/>
      <c r="BY6" s="3" t="str">
        <f t="shared" si="25"/>
        <v/>
      </c>
      <c r="BZ6" s="3" t="str">
        <f t="shared" si="26"/>
        <v/>
      </c>
    </row>
    <row r="7" spans="1:78" s="2" customFormat="1">
      <c r="A7" s="11">
        <v>39209</v>
      </c>
      <c r="B7">
        <v>75.419998000000007</v>
      </c>
      <c r="C7" t="e">
        <f t="shared" si="0"/>
        <v>#VALUE!</v>
      </c>
      <c r="D7" t="e">
        <f t="shared" si="1"/>
        <v>#VALUE!</v>
      </c>
      <c r="E7" s="10" t="e">
        <f t="shared" si="2"/>
        <v>#VALUE!</v>
      </c>
      <c r="F7" s="10" t="e">
        <f t="shared" si="3"/>
        <v>#VALUE!</v>
      </c>
      <c r="G7" s="33" t="e">
        <f t="shared" si="4"/>
        <v>#VALUE!</v>
      </c>
      <c r="H7" s="33" t="e">
        <f t="shared" si="5"/>
        <v>#VALUE!</v>
      </c>
      <c r="I7" s="10" t="e">
        <f t="shared" si="6"/>
        <v>#VALUE!</v>
      </c>
      <c r="J7" t="e">
        <f t="shared" si="27"/>
        <v>#VALUE!</v>
      </c>
      <c r="K7"/>
      <c r="L7"/>
      <c r="M7"/>
      <c r="N7">
        <f t="shared" si="7"/>
        <v>0</v>
      </c>
      <c r="P7" s="2">
        <f t="shared" si="28"/>
        <v>-0.30000299999998958</v>
      </c>
      <c r="Q7" s="2">
        <f t="shared" si="29"/>
        <v>0</v>
      </c>
      <c r="R7" s="2">
        <f t="shared" si="30"/>
        <v>-0.30000299999998958</v>
      </c>
      <c r="S7" s="2" t="e">
        <f t="shared" si="31"/>
        <v>#VALUE!</v>
      </c>
      <c r="U7" s="9" t="e">
        <f t="shared" si="8"/>
        <v>#VALUE!</v>
      </c>
      <c r="V7" s="9" t="e">
        <f t="shared" si="9"/>
        <v>#VALUE!</v>
      </c>
      <c r="W7" s="9" t="e">
        <f t="shared" si="10"/>
        <v>#VALUE!</v>
      </c>
      <c r="X7" s="9" t="e">
        <f t="shared" si="11"/>
        <v>#VALUE!</v>
      </c>
      <c r="Y7" s="9" t="e">
        <f t="shared" si="12"/>
        <v>#VALUE!</v>
      </c>
      <c r="AA7" s="8" t="e">
        <f t="shared" si="13"/>
        <v>#VALUE!</v>
      </c>
      <c r="AD7" s="7">
        <f t="shared" si="32"/>
        <v>-3.9698742356265148E-3</v>
      </c>
      <c r="AE7" s="6">
        <f t="shared" si="33"/>
        <v>5.9698846229783989E-4</v>
      </c>
      <c r="AF7" s="6"/>
      <c r="AG7" s="6"/>
      <c r="AI7"/>
      <c r="AL7" s="7">
        <f t="shared" si="34"/>
        <v>-1.8545508522312647E-3</v>
      </c>
      <c r="AM7" s="6">
        <f t="shared" si="35"/>
        <v>5.3186662595165728E-3</v>
      </c>
      <c r="AN7" s="6"/>
      <c r="AO7" s="6"/>
      <c r="AQ7"/>
      <c r="AU7" s="12"/>
      <c r="AV7" s="12"/>
      <c r="AW7" s="12"/>
      <c r="BC7" s="12"/>
      <c r="BD7" s="12"/>
      <c r="BE7" s="12"/>
      <c r="BJ7" s="4">
        <f t="shared" si="14"/>
        <v>75.419998000000007</v>
      </c>
      <c r="BK7" s="3">
        <f t="shared" si="15"/>
        <v>-3.9698742356265148E-3</v>
      </c>
      <c r="BL7" s="3"/>
      <c r="BM7" s="3" t="str">
        <f t="shared" si="16"/>
        <v/>
      </c>
      <c r="BN7" s="3" t="str">
        <f t="shared" si="17"/>
        <v/>
      </c>
      <c r="BO7" s="3">
        <f t="shared" si="18"/>
        <v>-1.8545508522312647E-3</v>
      </c>
      <c r="BP7" s="3"/>
      <c r="BQ7" s="3" t="str">
        <f t="shared" si="19"/>
        <v/>
      </c>
      <c r="BR7" s="3" t="str">
        <f t="shared" si="20"/>
        <v/>
      </c>
      <c r="BS7" s="3" t="str">
        <f t="shared" si="21"/>
        <v/>
      </c>
      <c r="BT7" s="3"/>
      <c r="BU7" s="3" t="str">
        <f t="shared" si="22"/>
        <v/>
      </c>
      <c r="BV7" s="3" t="str">
        <f t="shared" si="23"/>
        <v/>
      </c>
      <c r="BW7" s="3" t="str">
        <f t="shared" si="24"/>
        <v/>
      </c>
      <c r="BX7" s="3"/>
      <c r="BY7" s="3" t="str">
        <f t="shared" si="25"/>
        <v/>
      </c>
      <c r="BZ7" s="3" t="str">
        <f t="shared" si="26"/>
        <v/>
      </c>
    </row>
    <row r="8" spans="1:78" s="2" customFormat="1">
      <c r="A8" s="11">
        <v>39216</v>
      </c>
      <c r="B8">
        <v>74.610000999999997</v>
      </c>
      <c r="C8" t="e">
        <f t="shared" si="0"/>
        <v>#VALUE!</v>
      </c>
      <c r="D8" t="e">
        <f t="shared" si="1"/>
        <v>#VALUE!</v>
      </c>
      <c r="E8" s="10" t="e">
        <f t="shared" si="2"/>
        <v>#VALUE!</v>
      </c>
      <c r="F8" s="10" t="e">
        <f t="shared" si="3"/>
        <v>#VALUE!</v>
      </c>
      <c r="G8" s="33" t="e">
        <f t="shared" si="4"/>
        <v>#VALUE!</v>
      </c>
      <c r="H8" s="33" t="e">
        <f t="shared" si="5"/>
        <v>#VALUE!</v>
      </c>
      <c r="I8" s="10" t="e">
        <f t="shared" si="6"/>
        <v>#VALUE!</v>
      </c>
      <c r="J8" t="e">
        <f t="shared" si="27"/>
        <v>#VALUE!</v>
      </c>
      <c r="K8"/>
      <c r="L8"/>
      <c r="M8"/>
      <c r="N8">
        <f t="shared" si="7"/>
        <v>0</v>
      </c>
      <c r="P8" s="2">
        <f t="shared" si="28"/>
        <v>-0.80999700000000985</v>
      </c>
      <c r="Q8" s="2">
        <f t="shared" si="29"/>
        <v>0</v>
      </c>
      <c r="R8" s="2">
        <f t="shared" si="30"/>
        <v>-0.80999700000000985</v>
      </c>
      <c r="S8" s="2" t="e">
        <f t="shared" si="31"/>
        <v>#VALUE!</v>
      </c>
      <c r="U8" s="9" t="e">
        <f t="shared" si="8"/>
        <v>#VALUE!</v>
      </c>
      <c r="V8" s="9" t="e">
        <f t="shared" si="9"/>
        <v>#VALUE!</v>
      </c>
      <c r="W8" s="9" t="e">
        <f t="shared" si="10"/>
        <v>#VALUE!</v>
      </c>
      <c r="X8" s="9" t="e">
        <f t="shared" si="11"/>
        <v>#VALUE!</v>
      </c>
      <c r="Y8" s="9" t="e">
        <f t="shared" si="12"/>
        <v>#VALUE!</v>
      </c>
      <c r="AA8" s="8" t="e">
        <f t="shared" si="13"/>
        <v>#VALUE!</v>
      </c>
      <c r="AD8" s="7">
        <f t="shared" si="32"/>
        <v>-1.0797905425593911E-2</v>
      </c>
      <c r="AE8" s="6">
        <f t="shared" si="33"/>
        <v>-7.3838898306102128E-3</v>
      </c>
      <c r="AF8" s="6"/>
      <c r="AG8" s="6"/>
      <c r="AI8"/>
      <c r="AL8" s="7">
        <f t="shared" si="34"/>
        <v>-9.6039285009983082E-3</v>
      </c>
      <c r="AM8" s="6">
        <f t="shared" si="35"/>
        <v>3.444680060116125E-4</v>
      </c>
      <c r="AN8" s="6"/>
      <c r="AO8" s="6"/>
      <c r="AQ8"/>
      <c r="AU8" s="12"/>
      <c r="AV8" s="12"/>
      <c r="AW8" s="12"/>
      <c r="BC8" s="12"/>
      <c r="BD8" s="12"/>
      <c r="BE8" s="12"/>
      <c r="BJ8" s="4">
        <f t="shared" si="14"/>
        <v>74.610000999999997</v>
      </c>
      <c r="BK8" s="3">
        <f t="shared" si="15"/>
        <v>-1.0797905425593911E-2</v>
      </c>
      <c r="BL8" s="3"/>
      <c r="BM8" s="3" t="str">
        <f t="shared" si="16"/>
        <v/>
      </c>
      <c r="BN8" s="3" t="str">
        <f t="shared" si="17"/>
        <v/>
      </c>
      <c r="BO8" s="3">
        <f t="shared" si="18"/>
        <v>-9.6039285009983082E-3</v>
      </c>
      <c r="BP8" s="3"/>
      <c r="BQ8" s="3" t="str">
        <f t="shared" si="19"/>
        <v/>
      </c>
      <c r="BR8" s="3" t="str">
        <f t="shared" si="20"/>
        <v/>
      </c>
      <c r="BS8" s="3" t="str">
        <f t="shared" si="21"/>
        <v/>
      </c>
      <c r="BT8" s="3"/>
      <c r="BU8" s="3" t="str">
        <f t="shared" si="22"/>
        <v/>
      </c>
      <c r="BV8" s="3" t="str">
        <f t="shared" si="23"/>
        <v/>
      </c>
      <c r="BW8" s="3" t="str">
        <f t="shared" si="24"/>
        <v/>
      </c>
      <c r="BX8" s="3"/>
      <c r="BY8" s="3" t="str">
        <f t="shared" si="25"/>
        <v/>
      </c>
      <c r="BZ8" s="3" t="str">
        <f t="shared" si="26"/>
        <v/>
      </c>
    </row>
    <row r="9" spans="1:78" s="2" customFormat="1">
      <c r="A9" s="11">
        <v>39223</v>
      </c>
      <c r="B9">
        <v>74.190002000000007</v>
      </c>
      <c r="C9" t="e">
        <f t="shared" si="0"/>
        <v>#VALUE!</v>
      </c>
      <c r="D9" t="e">
        <f t="shared" si="1"/>
        <v>#VALUE!</v>
      </c>
      <c r="E9" s="10" t="e">
        <f t="shared" si="2"/>
        <v>#VALUE!</v>
      </c>
      <c r="F9" s="10" t="e">
        <f t="shared" si="3"/>
        <v>#VALUE!</v>
      </c>
      <c r="G9" s="33" t="e">
        <f t="shared" si="4"/>
        <v>#VALUE!</v>
      </c>
      <c r="H9" s="33" t="e">
        <f t="shared" si="5"/>
        <v>#VALUE!</v>
      </c>
      <c r="I9" s="10" t="e">
        <f t="shared" si="6"/>
        <v>#VALUE!</v>
      </c>
      <c r="J9" t="e">
        <f t="shared" si="27"/>
        <v>#VALUE!</v>
      </c>
      <c r="K9"/>
      <c r="L9"/>
      <c r="M9"/>
      <c r="N9">
        <f t="shared" si="7"/>
        <v>0</v>
      </c>
      <c r="P9" s="2">
        <f t="shared" si="28"/>
        <v>-0.41999899999999002</v>
      </c>
      <c r="Q9" s="2">
        <f t="shared" si="29"/>
        <v>0</v>
      </c>
      <c r="R9" s="2">
        <f t="shared" si="30"/>
        <v>-0.41999899999999002</v>
      </c>
      <c r="S9" s="2" t="e">
        <f t="shared" si="31"/>
        <v>#VALUE!</v>
      </c>
      <c r="U9" s="9" t="e">
        <f t="shared" si="8"/>
        <v>#VALUE!</v>
      </c>
      <c r="V9" s="9" t="e">
        <f t="shared" si="9"/>
        <v>#VALUE!</v>
      </c>
      <c r="W9" s="9" t="e">
        <f t="shared" si="10"/>
        <v>#VALUE!</v>
      </c>
      <c r="X9" s="9" t="e">
        <f t="shared" si="11"/>
        <v>#VALUE!</v>
      </c>
      <c r="Y9" s="9" t="e">
        <f t="shared" si="12"/>
        <v>#VALUE!</v>
      </c>
      <c r="AA9" s="8" t="e">
        <f t="shared" si="13"/>
        <v>#VALUE!</v>
      </c>
      <c r="AD9" s="7">
        <f t="shared" si="32"/>
        <v>-5.6451627272066296E-3</v>
      </c>
      <c r="AE9" s="6">
        <f t="shared" si="33"/>
        <v>-8.2215340764002706E-3</v>
      </c>
      <c r="AF9" s="6"/>
      <c r="AG9" s="6"/>
      <c r="AI9"/>
      <c r="AL9" s="7">
        <f t="shared" si="34"/>
        <v>-2.0412942388427089E-2</v>
      </c>
      <c r="AM9" s="6">
        <f t="shared" si="35"/>
        <v>-4.8448845925980633E-3</v>
      </c>
      <c r="AN9" s="6"/>
      <c r="AO9" s="6"/>
      <c r="AQ9"/>
      <c r="AU9" s="12"/>
      <c r="AV9" s="12"/>
      <c r="AW9" s="12"/>
      <c r="BC9" s="12"/>
      <c r="BD9" s="12"/>
      <c r="BE9" s="12"/>
      <c r="BJ9" s="4">
        <f t="shared" si="14"/>
        <v>74.190002000000007</v>
      </c>
      <c r="BK9" s="3">
        <f t="shared" si="15"/>
        <v>-5.6451627272066296E-3</v>
      </c>
      <c r="BL9" s="3"/>
      <c r="BM9" s="3" t="str">
        <f t="shared" si="16"/>
        <v/>
      </c>
      <c r="BN9" s="3" t="str">
        <f t="shared" si="17"/>
        <v/>
      </c>
      <c r="BO9" s="3">
        <f t="shared" si="18"/>
        <v>-2.0412942388427089E-2</v>
      </c>
      <c r="BP9" s="3"/>
      <c r="BQ9" s="3" t="str">
        <f t="shared" si="19"/>
        <v/>
      </c>
      <c r="BR9" s="3" t="str">
        <f t="shared" si="20"/>
        <v/>
      </c>
      <c r="BS9" s="3" t="str">
        <f t="shared" si="21"/>
        <v/>
      </c>
      <c r="BT9" s="3"/>
      <c r="BU9" s="3" t="str">
        <f t="shared" si="22"/>
        <v/>
      </c>
      <c r="BV9" s="3" t="str">
        <f t="shared" si="23"/>
        <v/>
      </c>
      <c r="BW9" s="3" t="str">
        <f t="shared" si="24"/>
        <v/>
      </c>
      <c r="BX9" s="3"/>
      <c r="BY9" s="3" t="str">
        <f t="shared" si="25"/>
        <v/>
      </c>
      <c r="BZ9" s="3" t="str">
        <f t="shared" si="26"/>
        <v/>
      </c>
    </row>
    <row r="10" spans="1:78" s="26" customFormat="1">
      <c r="A10" s="23">
        <v>39230</v>
      </c>
      <c r="B10" s="24">
        <v>73.580001999999993</v>
      </c>
      <c r="C10" s="24" t="e">
        <f t="shared" si="0"/>
        <v>#VALUE!</v>
      </c>
      <c r="D10" s="24" t="e">
        <f t="shared" si="1"/>
        <v>#VALUE!</v>
      </c>
      <c r="E10" s="25" t="e">
        <f t="shared" si="2"/>
        <v>#VALUE!</v>
      </c>
      <c r="F10" s="25" t="e">
        <f t="shared" si="3"/>
        <v>#VALUE!</v>
      </c>
      <c r="G10" s="33" t="e">
        <f t="shared" si="4"/>
        <v>#VALUE!</v>
      </c>
      <c r="H10" s="33" t="e">
        <f t="shared" si="5"/>
        <v>#VALUE!</v>
      </c>
      <c r="I10" s="25" t="e">
        <f t="shared" si="6"/>
        <v>#VALUE!</v>
      </c>
      <c r="J10" s="24" t="e">
        <f t="shared" si="27"/>
        <v>#VALUE!</v>
      </c>
      <c r="K10" s="24"/>
      <c r="L10" s="24"/>
      <c r="M10" s="24"/>
      <c r="N10" s="24">
        <f t="shared" si="7"/>
        <v>0</v>
      </c>
      <c r="P10" s="26">
        <f t="shared" si="28"/>
        <v>-0.61000000000001364</v>
      </c>
      <c r="Q10" s="26">
        <f t="shared" si="29"/>
        <v>0</v>
      </c>
      <c r="R10" s="26">
        <f t="shared" si="30"/>
        <v>-0.61000000000001364</v>
      </c>
      <c r="S10" s="26" t="e">
        <f t="shared" si="31"/>
        <v>#VALUE!</v>
      </c>
      <c r="U10" s="27" t="e">
        <f t="shared" si="8"/>
        <v>#VALUE!</v>
      </c>
      <c r="V10" s="27" t="e">
        <f t="shared" si="9"/>
        <v>#VALUE!</v>
      </c>
      <c r="W10" s="27" t="e">
        <f t="shared" si="10"/>
        <v>#VALUE!</v>
      </c>
      <c r="X10" s="27" t="e">
        <f t="shared" si="11"/>
        <v>#VALUE!</v>
      </c>
      <c r="Y10" s="27" t="e">
        <f t="shared" si="12"/>
        <v>#VALUE!</v>
      </c>
      <c r="AA10" s="28" t="e">
        <f t="shared" si="13"/>
        <v>#VALUE!</v>
      </c>
      <c r="AD10" s="29">
        <f t="shared" si="32"/>
        <v>-8.256120301318141E-3</v>
      </c>
      <c r="AE10" s="30">
        <f t="shared" si="33"/>
        <v>-6.9506415142623849E-3</v>
      </c>
      <c r="AF10" s="30"/>
      <c r="AG10" s="30"/>
      <c r="AI10" s="24"/>
      <c r="AL10" s="29">
        <f t="shared" si="34"/>
        <v>-2.4699188454118781E-2</v>
      </c>
      <c r="AM10" s="30">
        <f t="shared" si="35"/>
        <v>-1.4142652548943861E-2</v>
      </c>
      <c r="AN10" s="30"/>
      <c r="AO10" s="30"/>
      <c r="AQ10" s="24"/>
      <c r="AT10" s="29">
        <f t="shared" ref="AT10:AT73" si="36">LN(B10/B3)</f>
        <v>-1.617717931848105E-2</v>
      </c>
      <c r="AU10" s="30">
        <f t="shared" ref="AU10:AU73" si="37">AVERAGE(AT3:AT10)</f>
        <v>-1.617717931848105E-2</v>
      </c>
      <c r="AV10" s="31"/>
      <c r="AW10" s="30"/>
      <c r="BC10" s="31"/>
      <c r="BD10" s="31"/>
      <c r="BE10" s="31"/>
      <c r="BJ10" s="32">
        <f t="shared" si="14"/>
        <v>73.580001999999993</v>
      </c>
      <c r="BK10" s="29">
        <f t="shared" si="15"/>
        <v>-8.256120301318141E-3</v>
      </c>
      <c r="BL10" s="29"/>
      <c r="BM10" s="29" t="str">
        <f t="shared" si="16"/>
        <v/>
      </c>
      <c r="BN10" s="29" t="str">
        <f t="shared" si="17"/>
        <v/>
      </c>
      <c r="BO10" s="29">
        <f t="shared" si="18"/>
        <v>-2.4699188454118781E-2</v>
      </c>
      <c r="BP10" s="29"/>
      <c r="BQ10" s="29" t="str">
        <f t="shared" si="19"/>
        <v/>
      </c>
      <c r="BR10" s="29" t="str">
        <f t="shared" si="20"/>
        <v/>
      </c>
      <c r="BS10" s="29">
        <f t="shared" si="21"/>
        <v>-1.617717931848105E-2</v>
      </c>
      <c r="BT10" s="29"/>
      <c r="BU10" s="29" t="str">
        <f t="shared" si="22"/>
        <v/>
      </c>
      <c r="BV10" s="29" t="str">
        <f t="shared" si="23"/>
        <v/>
      </c>
      <c r="BW10" s="29" t="str">
        <f t="shared" si="24"/>
        <v/>
      </c>
      <c r="BX10" s="29"/>
      <c r="BY10" s="29" t="str">
        <f t="shared" si="25"/>
        <v/>
      </c>
      <c r="BZ10" s="29" t="str">
        <f t="shared" si="26"/>
        <v/>
      </c>
    </row>
    <row r="11" spans="1:78" s="2" customFormat="1" hidden="1">
      <c r="A11" s="11">
        <v>39237</v>
      </c>
      <c r="B11">
        <v>72.410004000000001</v>
      </c>
      <c r="C11" t="e">
        <f t="shared" si="0"/>
        <v>#VALUE!</v>
      </c>
      <c r="D11" t="e">
        <f t="shared" si="1"/>
        <v>#VALUE!</v>
      </c>
      <c r="E11" s="10" t="e">
        <f t="shared" si="2"/>
        <v>#VALUE!</v>
      </c>
      <c r="F11" s="10" t="e">
        <f t="shared" si="3"/>
        <v>#VALUE!</v>
      </c>
      <c r="G11" s="33" t="e">
        <f t="shared" si="4"/>
        <v>#VALUE!</v>
      </c>
      <c r="H11" s="33" t="e">
        <f t="shared" si="5"/>
        <v>#VALUE!</v>
      </c>
      <c r="I11" s="10" t="e">
        <f t="shared" si="6"/>
        <v>#VALUE!</v>
      </c>
      <c r="J11" t="e">
        <f t="shared" ref="J11:J74" si="38">AVERAGE(I1:I11)*0.75</f>
        <v>#VALUE!</v>
      </c>
      <c r="K11"/>
      <c r="L11"/>
      <c r="M11"/>
      <c r="N11">
        <f t="shared" si="7"/>
        <v>0</v>
      </c>
      <c r="P11" s="2">
        <f t="shared" si="28"/>
        <v>-1.1699979999999925</v>
      </c>
      <c r="Q11" s="2">
        <f t="shared" si="29"/>
        <v>0</v>
      </c>
      <c r="R11" s="2">
        <f t="shared" si="30"/>
        <v>-1.1699979999999925</v>
      </c>
      <c r="S11" s="2" t="e">
        <f t="shared" si="31"/>
        <v>#VALUE!</v>
      </c>
      <c r="U11" s="9" t="e">
        <f t="shared" si="8"/>
        <v>#VALUE!</v>
      </c>
      <c r="V11" s="9" t="e">
        <f t="shared" si="9"/>
        <v>#VALUE!</v>
      </c>
      <c r="W11" s="9" t="e">
        <f t="shared" si="10"/>
        <v>#VALUE!</v>
      </c>
      <c r="X11" s="9" t="e">
        <f t="shared" si="11"/>
        <v>#VALUE!</v>
      </c>
      <c r="Y11" s="9" t="e">
        <f t="shared" si="12"/>
        <v>#VALUE!</v>
      </c>
      <c r="AA11" s="8" t="e">
        <f t="shared" si="13"/>
        <v>#VALUE!</v>
      </c>
      <c r="AD11" s="7">
        <f t="shared" si="32"/>
        <v>-1.6028810216210363E-2</v>
      </c>
      <c r="AE11" s="6">
        <f t="shared" si="33"/>
        <v>-1.2142465258764251E-2</v>
      </c>
      <c r="AF11" s="6"/>
      <c r="AG11" s="6"/>
      <c r="AI11"/>
      <c r="AL11" s="7">
        <f t="shared" si="34"/>
        <v>-2.9930093244735223E-2</v>
      </c>
      <c r="AM11" s="6">
        <f t="shared" si="35"/>
        <v>-2.116153814706985E-2</v>
      </c>
      <c r="AN11" s="6"/>
      <c r="AO11" s="6"/>
      <c r="AQ11"/>
      <c r="AT11" s="7">
        <f t="shared" si="36"/>
        <v>-4.2582549522560471E-2</v>
      </c>
      <c r="AU11" s="6">
        <f t="shared" si="37"/>
        <v>-2.9379864420520763E-2</v>
      </c>
      <c r="AV11" s="12"/>
      <c r="AW11" s="6"/>
      <c r="BC11" s="12"/>
      <c r="BD11" s="12"/>
      <c r="BE11" s="12"/>
      <c r="BJ11" s="4">
        <f t="shared" si="14"/>
        <v>72.410004000000001</v>
      </c>
      <c r="BK11" s="3">
        <f t="shared" si="15"/>
        <v>-1.6028810216210363E-2</v>
      </c>
      <c r="BL11" s="3"/>
      <c r="BM11" s="3" t="str">
        <f t="shared" si="16"/>
        <v/>
      </c>
      <c r="BN11" s="3" t="str">
        <f t="shared" si="17"/>
        <v/>
      </c>
      <c r="BO11" s="3">
        <f t="shared" si="18"/>
        <v>-2.9930093244735223E-2</v>
      </c>
      <c r="BP11" s="3"/>
      <c r="BQ11" s="3" t="str">
        <f t="shared" si="19"/>
        <v/>
      </c>
      <c r="BR11" s="3" t="str">
        <f t="shared" si="20"/>
        <v/>
      </c>
      <c r="BS11" s="3">
        <f t="shared" si="21"/>
        <v>-4.2582549522560471E-2</v>
      </c>
      <c r="BT11" s="3"/>
      <c r="BU11" s="3" t="str">
        <f t="shared" si="22"/>
        <v/>
      </c>
      <c r="BV11" s="3" t="str">
        <f t="shared" si="23"/>
        <v/>
      </c>
      <c r="BW11" s="3" t="str">
        <f t="shared" si="24"/>
        <v/>
      </c>
      <c r="BX11" s="3"/>
      <c r="BY11" s="3" t="str">
        <f t="shared" si="25"/>
        <v/>
      </c>
      <c r="BZ11" s="3" t="str">
        <f t="shared" si="26"/>
        <v/>
      </c>
    </row>
    <row r="12" spans="1:78" s="2" customFormat="1" hidden="1">
      <c r="A12" s="11">
        <v>39244</v>
      </c>
      <c r="B12">
        <v>72.279999000000004</v>
      </c>
      <c r="C12" t="e">
        <f t="shared" si="0"/>
        <v>#VALUE!</v>
      </c>
      <c r="D12" t="e">
        <f t="shared" si="1"/>
        <v>#VALUE!</v>
      </c>
      <c r="E12" s="10" t="e">
        <f t="shared" si="2"/>
        <v>#VALUE!</v>
      </c>
      <c r="F12" s="10" t="e">
        <f t="shared" si="3"/>
        <v>#VALUE!</v>
      </c>
      <c r="G12" s="33" t="e">
        <f t="shared" si="4"/>
        <v>#VALUE!</v>
      </c>
      <c r="H12" s="33" t="e">
        <f t="shared" si="5"/>
        <v>#VALUE!</v>
      </c>
      <c r="I12" s="10" t="e">
        <f t="shared" si="6"/>
        <v>#VALUE!</v>
      </c>
      <c r="J12" t="e">
        <f t="shared" si="38"/>
        <v>#VALUE!</v>
      </c>
      <c r="K12"/>
      <c r="L12"/>
      <c r="M12"/>
      <c r="N12">
        <f t="shared" si="7"/>
        <v>0</v>
      </c>
      <c r="P12" s="2">
        <f t="shared" si="28"/>
        <v>-0.13000499999999704</v>
      </c>
      <c r="Q12" s="2">
        <f t="shared" si="29"/>
        <v>0</v>
      </c>
      <c r="R12" s="2">
        <f t="shared" si="30"/>
        <v>-0.13000499999999704</v>
      </c>
      <c r="S12" s="2" t="e">
        <f t="shared" si="31"/>
        <v>#VALUE!</v>
      </c>
      <c r="U12" s="9" t="e">
        <f t="shared" si="8"/>
        <v>#VALUE!</v>
      </c>
      <c r="V12" s="9" t="e">
        <f t="shared" si="9"/>
        <v>#VALUE!</v>
      </c>
      <c r="W12" s="9" t="e">
        <f t="shared" si="10"/>
        <v>#VALUE!</v>
      </c>
      <c r="X12" s="9" t="e">
        <f t="shared" si="11"/>
        <v>#VALUE!</v>
      </c>
      <c r="Y12" s="9" t="e">
        <f t="shared" si="12"/>
        <v>#VALUE!</v>
      </c>
      <c r="AA12" s="8" t="e">
        <f t="shared" si="13"/>
        <v>#VALUE!</v>
      </c>
      <c r="AD12" s="7">
        <f t="shared" si="32"/>
        <v>-1.7970147527747926E-3</v>
      </c>
      <c r="AE12" s="6">
        <f t="shared" si="33"/>
        <v>-8.9129124844925783E-3</v>
      </c>
      <c r="AF12" s="6"/>
      <c r="AG12" s="6"/>
      <c r="AI12"/>
      <c r="AL12" s="7">
        <f t="shared" si="34"/>
        <v>-2.6081945270303324E-2</v>
      </c>
      <c r="AM12" s="6">
        <f t="shared" si="35"/>
        <v>-2.5281042339396105E-2</v>
      </c>
      <c r="AN12" s="6"/>
      <c r="AO12" s="6"/>
      <c r="AQ12"/>
      <c r="AT12" s="7">
        <f t="shared" si="36"/>
        <v>-4.1331036498508271E-2</v>
      </c>
      <c r="AU12" s="6">
        <f t="shared" si="37"/>
        <v>-3.3363588446516601E-2</v>
      </c>
      <c r="AV12" s="12"/>
      <c r="AW12" s="6"/>
      <c r="BC12" s="12"/>
      <c r="BD12" s="12"/>
      <c r="BE12" s="12"/>
      <c r="BJ12" s="4">
        <f t="shared" si="14"/>
        <v>72.279999000000004</v>
      </c>
      <c r="BK12" s="3">
        <f t="shared" si="15"/>
        <v>-1.7970147527747926E-3</v>
      </c>
      <c r="BL12" s="3"/>
      <c r="BM12" s="3" t="str">
        <f t="shared" si="16"/>
        <v/>
      </c>
      <c r="BN12" s="3" t="str">
        <f t="shared" si="17"/>
        <v/>
      </c>
      <c r="BO12" s="3">
        <f t="shared" si="18"/>
        <v>-2.6081945270303324E-2</v>
      </c>
      <c r="BP12" s="3"/>
      <c r="BQ12" s="3" t="str">
        <f t="shared" si="19"/>
        <v/>
      </c>
      <c r="BR12" s="3" t="str">
        <f t="shared" si="20"/>
        <v/>
      </c>
      <c r="BS12" s="3">
        <f t="shared" si="21"/>
        <v>-4.1331036498508271E-2</v>
      </c>
      <c r="BT12" s="3"/>
      <c r="BU12" s="3" t="str">
        <f t="shared" si="22"/>
        <v/>
      </c>
      <c r="BV12" s="3" t="str">
        <f t="shared" si="23"/>
        <v/>
      </c>
      <c r="BW12" s="3" t="str">
        <f t="shared" si="24"/>
        <v/>
      </c>
      <c r="BX12" s="3"/>
      <c r="BY12" s="3" t="str">
        <f t="shared" si="25"/>
        <v/>
      </c>
      <c r="BZ12" s="3" t="str">
        <f t="shared" si="26"/>
        <v/>
      </c>
    </row>
    <row r="13" spans="1:78" s="2" customFormat="1" hidden="1">
      <c r="A13" s="11">
        <v>39251</v>
      </c>
      <c r="B13">
        <v>72.220000999999996</v>
      </c>
      <c r="C13" t="e">
        <f t="shared" si="0"/>
        <v>#VALUE!</v>
      </c>
      <c r="D13" t="e">
        <f t="shared" si="1"/>
        <v>#VALUE!</v>
      </c>
      <c r="E13" s="10" t="e">
        <f t="shared" si="2"/>
        <v>#VALUE!</v>
      </c>
      <c r="F13" s="10" t="e">
        <f t="shared" si="3"/>
        <v>#VALUE!</v>
      </c>
      <c r="G13" s="33" t="e">
        <f t="shared" si="4"/>
        <v>#VALUE!</v>
      </c>
      <c r="H13" s="33" t="e">
        <f t="shared" si="5"/>
        <v>#VALUE!</v>
      </c>
      <c r="I13" s="10" t="e">
        <f t="shared" si="6"/>
        <v>#VALUE!</v>
      </c>
      <c r="J13" t="e">
        <f t="shared" si="38"/>
        <v>#VALUE!</v>
      </c>
      <c r="K13"/>
      <c r="L13"/>
      <c r="M13" t="e">
        <f t="shared" ref="M13:M76" si="39">AVERAGE(L3:L13)</f>
        <v>#VALUE!</v>
      </c>
      <c r="N13" t="e">
        <f t="shared" si="7"/>
        <v>#VALUE!</v>
      </c>
      <c r="P13" s="2">
        <f t="shared" si="28"/>
        <v>-5.9998000000007323E-2</v>
      </c>
      <c r="Q13" s="2">
        <f t="shared" si="29"/>
        <v>0</v>
      </c>
      <c r="R13" s="2">
        <f t="shared" si="30"/>
        <v>-5.9998000000007323E-2</v>
      </c>
      <c r="S13" s="2" t="e">
        <f t="shared" si="31"/>
        <v>#VALUE!</v>
      </c>
      <c r="U13" s="9" t="e">
        <f t="shared" si="8"/>
        <v>#VALUE!</v>
      </c>
      <c r="V13" s="9" t="e">
        <f t="shared" si="9"/>
        <v>#VALUE!</v>
      </c>
      <c r="W13" s="9" t="e">
        <f t="shared" si="10"/>
        <v>#VALUE!</v>
      </c>
      <c r="X13" s="9" t="e">
        <f t="shared" si="11"/>
        <v>#VALUE!</v>
      </c>
      <c r="Y13" s="9" t="e">
        <f t="shared" si="12"/>
        <v>#VALUE!</v>
      </c>
      <c r="AA13" s="8" t="e">
        <f t="shared" si="13"/>
        <v>#VALUE!</v>
      </c>
      <c r="AD13" s="7">
        <f t="shared" si="32"/>
        <v>-8.3042219305043267E-4</v>
      </c>
      <c r="AE13" s="6">
        <f t="shared" si="33"/>
        <v>-1.3137184729126127E-3</v>
      </c>
      <c r="AF13" s="6"/>
      <c r="AG13" s="6"/>
      <c r="AI13"/>
      <c r="AL13" s="7">
        <f t="shared" si="34"/>
        <v>-1.8656247162035639E-2</v>
      </c>
      <c r="AM13" s="6">
        <f t="shared" si="35"/>
        <v>-2.4841868532798243E-2</v>
      </c>
      <c r="AN13" s="6"/>
      <c r="AO13" s="6"/>
      <c r="AQ13"/>
      <c r="AT13" s="7">
        <f t="shared" si="36"/>
        <v>-4.7325309851780961E-2</v>
      </c>
      <c r="AU13" s="6">
        <f t="shared" si="37"/>
        <v>-3.6854018797832691E-2</v>
      </c>
      <c r="AV13" s="12"/>
      <c r="AW13" s="6"/>
      <c r="BC13" s="12"/>
      <c r="BD13" s="12"/>
      <c r="BE13" s="12"/>
      <c r="BJ13" s="4">
        <f t="shared" si="14"/>
        <v>72.220000999999996</v>
      </c>
      <c r="BK13" s="3">
        <f t="shared" si="15"/>
        <v>-8.3042219305043267E-4</v>
      </c>
      <c r="BL13" s="3"/>
      <c r="BM13" s="3" t="str">
        <f t="shared" si="16"/>
        <v/>
      </c>
      <c r="BN13" s="3" t="str">
        <f t="shared" si="17"/>
        <v/>
      </c>
      <c r="BO13" s="3">
        <f t="shared" si="18"/>
        <v>-1.8656247162035639E-2</v>
      </c>
      <c r="BP13" s="3"/>
      <c r="BQ13" s="3" t="str">
        <f t="shared" si="19"/>
        <v/>
      </c>
      <c r="BR13" s="3" t="str">
        <f t="shared" si="20"/>
        <v/>
      </c>
      <c r="BS13" s="3">
        <f t="shared" si="21"/>
        <v>-4.7325309851780961E-2</v>
      </c>
      <c r="BT13" s="3"/>
      <c r="BU13" s="3" t="str">
        <f t="shared" si="22"/>
        <v/>
      </c>
      <c r="BV13" s="3" t="str">
        <f t="shared" si="23"/>
        <v/>
      </c>
      <c r="BW13" s="3" t="str">
        <f t="shared" si="24"/>
        <v/>
      </c>
      <c r="BX13" s="3"/>
      <c r="BY13" s="3" t="str">
        <f t="shared" si="25"/>
        <v/>
      </c>
      <c r="BZ13" s="3" t="str">
        <f t="shared" si="26"/>
        <v/>
      </c>
    </row>
    <row r="14" spans="1:78" s="2" customFormat="1" hidden="1">
      <c r="A14" s="11">
        <v>39258</v>
      </c>
      <c r="B14">
        <v>73.150002000000001</v>
      </c>
      <c r="C14" t="e">
        <f t="shared" si="0"/>
        <v>#VALUE!</v>
      </c>
      <c r="D14" t="e">
        <f t="shared" si="1"/>
        <v>#VALUE!</v>
      </c>
      <c r="E14" s="10" t="e">
        <f t="shared" si="2"/>
        <v>#VALUE!</v>
      </c>
      <c r="F14" s="10" t="e">
        <f t="shared" si="3"/>
        <v>#VALUE!</v>
      </c>
      <c r="G14" s="33" t="e">
        <f t="shared" si="4"/>
        <v>#VALUE!</v>
      </c>
      <c r="H14" s="33" t="e">
        <f t="shared" si="5"/>
        <v>#VALUE!</v>
      </c>
      <c r="I14" s="10" t="e">
        <f t="shared" si="6"/>
        <v>#VALUE!</v>
      </c>
      <c r="J14" t="e">
        <f t="shared" si="38"/>
        <v>#VALUE!</v>
      </c>
      <c r="K14"/>
      <c r="L14"/>
      <c r="M14" t="e">
        <f t="shared" si="39"/>
        <v>#DIV/0!</v>
      </c>
      <c r="N14" t="e">
        <f t="shared" si="7"/>
        <v>#DIV/0!</v>
      </c>
      <c r="P14" s="2">
        <f t="shared" si="28"/>
        <v>0.9300010000000043</v>
      </c>
      <c r="Q14" s="2">
        <f t="shared" si="29"/>
        <v>0.9300010000000043</v>
      </c>
      <c r="R14" s="2">
        <f t="shared" si="30"/>
        <v>0</v>
      </c>
      <c r="S14" s="2" t="e">
        <f t="shared" si="31"/>
        <v>#VALUE!</v>
      </c>
      <c r="U14" s="9" t="e">
        <f t="shared" si="8"/>
        <v>#VALUE!</v>
      </c>
      <c r="V14" s="9" t="e">
        <f t="shared" si="9"/>
        <v>#VALUE!</v>
      </c>
      <c r="W14" s="9" t="e">
        <f t="shared" si="10"/>
        <v>#VALUE!</v>
      </c>
      <c r="X14" s="9" t="e">
        <f t="shared" si="11"/>
        <v>#VALUE!</v>
      </c>
      <c r="Y14" s="9" t="e">
        <f t="shared" si="12"/>
        <v>#VALUE!</v>
      </c>
      <c r="AA14" s="8" t="e">
        <f t="shared" si="13"/>
        <v>#VALUE!</v>
      </c>
      <c r="AD14" s="7">
        <f t="shared" si="32"/>
        <v>1.2795125111321453E-2</v>
      </c>
      <c r="AE14" s="6">
        <f t="shared" si="33"/>
        <v>5.9823514591355103E-3</v>
      </c>
      <c r="AF14" s="6"/>
      <c r="AG14" s="6"/>
      <c r="AI14"/>
      <c r="AL14" s="7">
        <f t="shared" si="34"/>
        <v>1.0167688165496232E-2</v>
      </c>
      <c r="AM14" s="6">
        <f t="shared" si="35"/>
        <v>-1.6125149377894488E-2</v>
      </c>
      <c r="AN14" s="6"/>
      <c r="AO14" s="6"/>
      <c r="AQ14"/>
      <c r="AT14" s="7">
        <f t="shared" si="36"/>
        <v>-3.0560310504832888E-2</v>
      </c>
      <c r="AU14" s="6">
        <f t="shared" si="37"/>
        <v>-3.5595277139232731E-2</v>
      </c>
      <c r="AV14" s="12"/>
      <c r="AW14" s="6"/>
      <c r="BB14" s="7">
        <f t="shared" ref="BB14:BB77" si="40">LN(B14/B3)</f>
        <v>-2.2038301369195233E-2</v>
      </c>
      <c r="BC14" s="6">
        <f t="shared" ref="BC14:BC77" si="41">AVERAGE(BB3:BB14)</f>
        <v>-2.2038301369195233E-2</v>
      </c>
      <c r="BD14" s="12"/>
      <c r="BE14" s="12"/>
      <c r="BJ14" s="4">
        <f t="shared" si="14"/>
        <v>73.150002000000001</v>
      </c>
      <c r="BK14" s="3">
        <f t="shared" si="15"/>
        <v>1.2795125111321453E-2</v>
      </c>
      <c r="BL14" s="3"/>
      <c r="BM14" s="3" t="str">
        <f t="shared" si="16"/>
        <v/>
      </c>
      <c r="BN14" s="3" t="str">
        <f t="shared" si="17"/>
        <v/>
      </c>
      <c r="BO14" s="3">
        <f t="shared" si="18"/>
        <v>1.0167688165496232E-2</v>
      </c>
      <c r="BP14" s="3"/>
      <c r="BQ14" s="3" t="str">
        <f t="shared" si="19"/>
        <v/>
      </c>
      <c r="BR14" s="3" t="str">
        <f t="shared" si="20"/>
        <v/>
      </c>
      <c r="BS14" s="3">
        <f t="shared" si="21"/>
        <v>-3.0560310504832888E-2</v>
      </c>
      <c r="BT14" s="3"/>
      <c r="BU14" s="3" t="str">
        <f t="shared" si="22"/>
        <v/>
      </c>
      <c r="BV14" s="3" t="str">
        <f t="shared" si="23"/>
        <v/>
      </c>
      <c r="BW14" s="3">
        <f t="shared" si="24"/>
        <v>-2.2038301369195233E-2</v>
      </c>
      <c r="BX14" s="3"/>
      <c r="BY14" s="3" t="str">
        <f t="shared" si="25"/>
        <v/>
      </c>
      <c r="BZ14" s="3" t="str">
        <f t="shared" si="26"/>
        <v/>
      </c>
    </row>
    <row r="15" spans="1:78" s="2" customFormat="1" hidden="1">
      <c r="A15" s="11">
        <v>39265</v>
      </c>
      <c r="B15">
        <v>71.940002000000007</v>
      </c>
      <c r="C15" t="e">
        <f t="shared" si="0"/>
        <v>#VALUE!</v>
      </c>
      <c r="D15" t="e">
        <f t="shared" si="1"/>
        <v>#VALUE!</v>
      </c>
      <c r="E15" s="10" t="e">
        <f t="shared" si="2"/>
        <v>#VALUE!</v>
      </c>
      <c r="F15" s="10" t="e">
        <f t="shared" si="3"/>
        <v>#VALUE!</v>
      </c>
      <c r="G15" s="33" t="e">
        <f t="shared" si="4"/>
        <v>#VALUE!</v>
      </c>
      <c r="H15" s="33" t="e">
        <f t="shared" si="5"/>
        <v>#VALUE!</v>
      </c>
      <c r="I15" s="10" t="e">
        <f t="shared" si="6"/>
        <v>#VALUE!</v>
      </c>
      <c r="J15" t="e">
        <f t="shared" si="38"/>
        <v>#VALUE!</v>
      </c>
      <c r="K15"/>
      <c r="L15"/>
      <c r="M15" t="e">
        <f t="shared" si="39"/>
        <v>#DIV/0!</v>
      </c>
      <c r="N15" t="e">
        <f t="shared" si="7"/>
        <v>#DIV/0!</v>
      </c>
      <c r="P15" s="2">
        <f t="shared" si="28"/>
        <v>-1.2099999999999937</v>
      </c>
      <c r="Q15" s="2">
        <f t="shared" si="29"/>
        <v>0</v>
      </c>
      <c r="R15" s="2">
        <f t="shared" si="30"/>
        <v>-1.2099999999999937</v>
      </c>
      <c r="S15" s="2" t="e">
        <f t="shared" si="31"/>
        <v>#VALUE!</v>
      </c>
      <c r="U15" s="9" t="e">
        <f t="shared" si="8"/>
        <v>#VALUE!</v>
      </c>
      <c r="V15" s="9" t="e">
        <f t="shared" si="9"/>
        <v>#VALUE!</v>
      </c>
      <c r="W15" s="9" t="e">
        <f t="shared" si="10"/>
        <v>#VALUE!</v>
      </c>
      <c r="X15" s="9" t="e">
        <f t="shared" si="11"/>
        <v>#VALUE!</v>
      </c>
      <c r="Y15" s="9" t="e">
        <f t="shared" si="12"/>
        <v>#VALUE!</v>
      </c>
      <c r="AA15" s="8" t="e">
        <f t="shared" si="13"/>
        <v>#VALUE!</v>
      </c>
      <c r="AD15" s="7">
        <f t="shared" si="32"/>
        <v>-1.6679688738790065E-2</v>
      </c>
      <c r="AE15" s="6">
        <f t="shared" si="33"/>
        <v>-1.9422818137343062E-3</v>
      </c>
      <c r="AF15" s="6"/>
      <c r="AG15" s="6"/>
      <c r="AI15"/>
      <c r="AL15" s="7">
        <f t="shared" si="34"/>
        <v>-4.7149858205191479E-3</v>
      </c>
      <c r="AM15" s="6">
        <f t="shared" si="35"/>
        <v>-9.8213725218404702E-3</v>
      </c>
      <c r="AN15" s="6"/>
      <c r="AO15" s="6"/>
      <c r="AQ15"/>
      <c r="AT15" s="7">
        <f t="shared" si="36"/>
        <v>-3.6442093818029167E-2</v>
      </c>
      <c r="AU15" s="6">
        <f t="shared" si="37"/>
        <v>-3.5736413252365463E-2</v>
      </c>
      <c r="AV15" s="12"/>
      <c r="AW15" s="6"/>
      <c r="BB15" s="7">
        <f t="shared" si="40"/>
        <v>-4.9094550095854318E-2</v>
      </c>
      <c r="BC15" s="6">
        <f t="shared" si="41"/>
        <v>-3.5566425732524776E-2</v>
      </c>
      <c r="BD15" s="12"/>
      <c r="BE15" s="12"/>
      <c r="BJ15" s="4">
        <f t="shared" si="14"/>
        <v>71.940002000000007</v>
      </c>
      <c r="BK15" s="3">
        <f t="shared" si="15"/>
        <v>-1.6679688738790065E-2</v>
      </c>
      <c r="BL15" s="3"/>
      <c r="BM15" s="3" t="str">
        <f t="shared" si="16"/>
        <v/>
      </c>
      <c r="BN15" s="3" t="str">
        <f t="shared" si="17"/>
        <v/>
      </c>
      <c r="BO15" s="3">
        <f t="shared" si="18"/>
        <v>-4.7149858205191479E-3</v>
      </c>
      <c r="BP15" s="3"/>
      <c r="BQ15" s="3" t="str">
        <f t="shared" si="19"/>
        <v/>
      </c>
      <c r="BR15" s="3" t="str">
        <f t="shared" si="20"/>
        <v/>
      </c>
      <c r="BS15" s="3">
        <f t="shared" si="21"/>
        <v>-3.6442093818029167E-2</v>
      </c>
      <c r="BT15" s="3"/>
      <c r="BU15" s="3" t="str">
        <f t="shared" si="22"/>
        <v/>
      </c>
      <c r="BV15" s="3" t="str">
        <f t="shared" si="23"/>
        <v/>
      </c>
      <c r="BW15" s="3">
        <f t="shared" si="24"/>
        <v>-4.9094550095854318E-2</v>
      </c>
      <c r="BX15" s="3"/>
      <c r="BY15" s="3" t="str">
        <f t="shared" si="25"/>
        <v/>
      </c>
      <c r="BZ15" s="3" t="str">
        <f t="shared" si="26"/>
        <v/>
      </c>
    </row>
    <row r="16" spans="1:78" s="2" customFormat="1" hidden="1">
      <c r="A16" s="11">
        <v>39272</v>
      </c>
      <c r="B16">
        <v>72.489998</v>
      </c>
      <c r="C16" t="e">
        <f t="shared" si="0"/>
        <v>#VALUE!</v>
      </c>
      <c r="D16" t="e">
        <f t="shared" si="1"/>
        <v>#VALUE!</v>
      </c>
      <c r="E16" s="10" t="e">
        <f t="shared" si="2"/>
        <v>#VALUE!</v>
      </c>
      <c r="F16" s="10" t="e">
        <f t="shared" si="3"/>
        <v>#VALUE!</v>
      </c>
      <c r="G16" s="33" t="e">
        <f t="shared" si="4"/>
        <v>#VALUE!</v>
      </c>
      <c r="H16" s="33" t="e">
        <f t="shared" si="5"/>
        <v>#VALUE!</v>
      </c>
      <c r="I16" s="10" t="e">
        <f t="shared" si="6"/>
        <v>#VALUE!</v>
      </c>
      <c r="J16" t="e">
        <f t="shared" si="38"/>
        <v>#VALUE!</v>
      </c>
      <c r="K16"/>
      <c r="L16"/>
      <c r="M16" t="e">
        <f t="shared" si="39"/>
        <v>#DIV/0!</v>
      </c>
      <c r="N16" t="e">
        <f t="shared" si="7"/>
        <v>#DIV/0!</v>
      </c>
      <c r="P16" s="2">
        <f t="shared" si="28"/>
        <v>0.54999599999999305</v>
      </c>
      <c r="Q16" s="2">
        <f t="shared" si="29"/>
        <v>0.54999599999999305</v>
      </c>
      <c r="R16" s="2">
        <f t="shared" si="30"/>
        <v>0</v>
      </c>
      <c r="S16" s="2" t="e">
        <f t="shared" si="31"/>
        <v>#VALUE!</v>
      </c>
      <c r="U16" s="9" t="e">
        <f t="shared" si="8"/>
        <v>#VALUE!</v>
      </c>
      <c r="V16" s="9" t="e">
        <f t="shared" si="9"/>
        <v>#VALUE!</v>
      </c>
      <c r="W16" s="9" t="e">
        <f t="shared" si="10"/>
        <v>#VALUE!</v>
      </c>
      <c r="X16" s="9" t="e">
        <f t="shared" si="11"/>
        <v>#VALUE!</v>
      </c>
      <c r="Y16" s="9" t="e">
        <f t="shared" si="12"/>
        <v>#VALUE!</v>
      </c>
      <c r="AA16" s="8" t="e">
        <f t="shared" si="13"/>
        <v>#VALUE!</v>
      </c>
      <c r="AD16" s="7">
        <f t="shared" si="32"/>
        <v>7.6161276543508256E-3</v>
      </c>
      <c r="AE16" s="6">
        <f t="shared" si="33"/>
        <v>-4.5317805422196199E-3</v>
      </c>
      <c r="AF16" s="6"/>
      <c r="AG16" s="6"/>
      <c r="AI16"/>
      <c r="AL16" s="7">
        <f t="shared" si="34"/>
        <v>3.7315640268822644E-3</v>
      </c>
      <c r="AM16" s="6">
        <f t="shared" si="35"/>
        <v>-2.3679951975440726E-3</v>
      </c>
      <c r="AN16" s="6"/>
      <c r="AO16" s="6"/>
      <c r="AQ16"/>
      <c r="AT16" s="7">
        <f t="shared" si="36"/>
        <v>-2.3180803436471685E-2</v>
      </c>
      <c r="AU16" s="6">
        <f t="shared" si="37"/>
        <v>-3.3942754707237781E-2</v>
      </c>
      <c r="AV16" s="12"/>
      <c r="AW16" s="6"/>
      <c r="BB16" s="7">
        <f t="shared" si="40"/>
        <v>-3.8429894664676605E-2</v>
      </c>
      <c r="BC16" s="6">
        <f t="shared" si="41"/>
        <v>-3.652091537657539E-2</v>
      </c>
      <c r="BD16" s="12"/>
      <c r="BE16" s="12"/>
      <c r="BJ16" s="4">
        <f t="shared" si="14"/>
        <v>72.489998</v>
      </c>
      <c r="BK16" s="3">
        <f t="shared" si="15"/>
        <v>7.6161276543508256E-3</v>
      </c>
      <c r="BL16" s="3"/>
      <c r="BM16" s="3" t="str">
        <f t="shared" si="16"/>
        <v/>
      </c>
      <c r="BN16" s="3" t="str">
        <f t="shared" si="17"/>
        <v/>
      </c>
      <c r="BO16" s="3">
        <f t="shared" si="18"/>
        <v>3.7315640268822644E-3</v>
      </c>
      <c r="BP16" s="3"/>
      <c r="BQ16" s="3" t="str">
        <f t="shared" si="19"/>
        <v/>
      </c>
      <c r="BR16" s="3" t="str">
        <f t="shared" si="20"/>
        <v/>
      </c>
      <c r="BS16" s="3">
        <f t="shared" si="21"/>
        <v>-2.3180803436471685E-2</v>
      </c>
      <c r="BT16" s="3"/>
      <c r="BU16" s="3" t="str">
        <f t="shared" si="22"/>
        <v/>
      </c>
      <c r="BV16" s="3" t="str">
        <f t="shared" si="23"/>
        <v/>
      </c>
      <c r="BW16" s="3">
        <f t="shared" si="24"/>
        <v>-3.8429894664676605E-2</v>
      </c>
      <c r="BX16" s="3"/>
      <c r="BY16" s="3" t="str">
        <f t="shared" si="25"/>
        <v/>
      </c>
      <c r="BZ16" s="3" t="str">
        <f t="shared" si="26"/>
        <v/>
      </c>
    </row>
    <row r="17" spans="1:78" s="2" customFormat="1" hidden="1">
      <c r="A17" s="11">
        <v>39279</v>
      </c>
      <c r="B17">
        <v>73.440002000000007</v>
      </c>
      <c r="C17" t="e">
        <f t="shared" si="0"/>
        <v>#VALUE!</v>
      </c>
      <c r="D17" t="e">
        <f t="shared" si="1"/>
        <v>#VALUE!</v>
      </c>
      <c r="E17" s="10" t="e">
        <f t="shared" si="2"/>
        <v>#VALUE!</v>
      </c>
      <c r="F17" s="10" t="e">
        <f t="shared" si="3"/>
        <v>#VALUE!</v>
      </c>
      <c r="G17" s="33" t="e">
        <f t="shared" si="4"/>
        <v>#VALUE!</v>
      </c>
      <c r="H17" s="33" t="e">
        <f t="shared" si="5"/>
        <v>#VALUE!</v>
      </c>
      <c r="I17" s="10" t="e">
        <f t="shared" si="6"/>
        <v>#VALUE!</v>
      </c>
      <c r="J17" t="e">
        <f t="shared" si="38"/>
        <v>#VALUE!</v>
      </c>
      <c r="K17"/>
      <c r="L17"/>
      <c r="M17" t="e">
        <f t="shared" si="39"/>
        <v>#DIV/0!</v>
      </c>
      <c r="N17" t="e">
        <f t="shared" si="7"/>
        <v>#DIV/0!</v>
      </c>
      <c r="P17" s="2">
        <f t="shared" si="28"/>
        <v>0.95000400000000695</v>
      </c>
      <c r="Q17" s="2">
        <f t="shared" si="29"/>
        <v>0.95000400000000695</v>
      </c>
      <c r="R17" s="2">
        <f t="shared" si="30"/>
        <v>0</v>
      </c>
      <c r="S17" s="2" t="e">
        <f t="shared" si="31"/>
        <v>#VALUE!</v>
      </c>
      <c r="U17" s="9" t="e">
        <f t="shared" si="8"/>
        <v>#VALUE!</v>
      </c>
      <c r="V17" s="9" t="e">
        <f t="shared" si="9"/>
        <v>#VALUE!</v>
      </c>
      <c r="W17" s="9" t="e">
        <f t="shared" si="10"/>
        <v>#VALUE!</v>
      </c>
      <c r="X17" s="9" t="e">
        <f t="shared" si="11"/>
        <v>#VALUE!</v>
      </c>
      <c r="Y17" s="9" t="e">
        <f t="shared" si="12"/>
        <v>#VALUE!</v>
      </c>
      <c r="AA17" s="8" t="e">
        <f t="shared" si="13"/>
        <v>#VALUE!</v>
      </c>
      <c r="AD17" s="7">
        <f t="shared" si="32"/>
        <v>1.3020179822576703E-2</v>
      </c>
      <c r="AE17" s="6">
        <f t="shared" si="33"/>
        <v>1.0318153738463764E-2</v>
      </c>
      <c r="AF17" s="6"/>
      <c r="AG17" s="6"/>
      <c r="AI17"/>
      <c r="AL17" s="7">
        <f t="shared" si="34"/>
        <v>3.9566187381372825E-3</v>
      </c>
      <c r="AM17" s="6">
        <f t="shared" si="35"/>
        <v>3.2852212774991578E-3</v>
      </c>
      <c r="AN17" s="6"/>
      <c r="AO17" s="6"/>
      <c r="AQ17"/>
      <c r="AT17" s="7">
        <f t="shared" si="36"/>
        <v>-1.9045033125768744E-3</v>
      </c>
      <c r="AU17" s="6">
        <f t="shared" si="37"/>
        <v>-2.9937973282905171E-2</v>
      </c>
      <c r="AV17" s="12"/>
      <c r="AW17" s="6"/>
      <c r="AY17"/>
      <c r="BB17" s="7">
        <f t="shared" si="40"/>
        <v>-3.0573566002322243E-2</v>
      </c>
      <c r="BC17" s="6">
        <f t="shared" si="41"/>
        <v>-3.5034078033012103E-2</v>
      </c>
      <c r="BD17" s="12"/>
      <c r="BE17" s="12"/>
      <c r="BJ17" s="4">
        <f t="shared" si="14"/>
        <v>73.440002000000007</v>
      </c>
      <c r="BK17" s="3">
        <f t="shared" si="15"/>
        <v>1.3020179822576703E-2</v>
      </c>
      <c r="BL17" s="3"/>
      <c r="BM17" s="3" t="str">
        <f t="shared" si="16"/>
        <v/>
      </c>
      <c r="BN17" s="3" t="str">
        <f t="shared" si="17"/>
        <v/>
      </c>
      <c r="BO17" s="3">
        <f t="shared" si="18"/>
        <v>3.9566187381372825E-3</v>
      </c>
      <c r="BP17" s="3"/>
      <c r="BQ17" s="3" t="str">
        <f t="shared" si="19"/>
        <v/>
      </c>
      <c r="BR17" s="3" t="str">
        <f t="shared" si="20"/>
        <v/>
      </c>
      <c r="BS17" s="3">
        <f t="shared" si="21"/>
        <v>-1.9045033125768744E-3</v>
      </c>
      <c r="BT17" s="3"/>
      <c r="BU17" s="3" t="str">
        <f t="shared" si="22"/>
        <v/>
      </c>
      <c r="BV17" s="3" t="str">
        <f t="shared" si="23"/>
        <v/>
      </c>
      <c r="BW17" s="3">
        <f t="shared" si="24"/>
        <v>-3.0573566002322243E-2</v>
      </c>
      <c r="BX17" s="3"/>
      <c r="BY17" s="3" t="str">
        <f t="shared" si="25"/>
        <v/>
      </c>
      <c r="BZ17" s="3" t="str">
        <f t="shared" si="26"/>
        <v/>
      </c>
    </row>
    <row r="18" spans="1:78" s="2" customFormat="1" hidden="1">
      <c r="A18" s="11">
        <v>39286</v>
      </c>
      <c r="B18">
        <v>73.5</v>
      </c>
      <c r="C18" t="e">
        <f t="shared" si="0"/>
        <v>#VALUE!</v>
      </c>
      <c r="D18" t="e">
        <f t="shared" si="1"/>
        <v>#VALUE!</v>
      </c>
      <c r="E18" s="10" t="e">
        <f t="shared" si="2"/>
        <v>#VALUE!</v>
      </c>
      <c r="F18" s="10" t="e">
        <f t="shared" si="3"/>
        <v>#VALUE!</v>
      </c>
      <c r="G18" s="33" t="e">
        <f t="shared" si="4"/>
        <v>#VALUE!</v>
      </c>
      <c r="H18" s="33" t="e">
        <f t="shared" si="5"/>
        <v>#VALUE!</v>
      </c>
      <c r="I18" s="10" t="e">
        <f t="shared" si="6"/>
        <v>#VALUE!</v>
      </c>
      <c r="J18" t="e">
        <f t="shared" si="38"/>
        <v>#VALUE!</v>
      </c>
      <c r="K18"/>
      <c r="L18"/>
      <c r="M18" t="e">
        <f t="shared" si="39"/>
        <v>#DIV/0!</v>
      </c>
      <c r="N18" t="e">
        <f t="shared" si="7"/>
        <v>#DIV/0!</v>
      </c>
      <c r="P18" s="2">
        <f t="shared" si="28"/>
        <v>5.9997999999993112E-2</v>
      </c>
      <c r="Q18" s="2">
        <f t="shared" si="29"/>
        <v>5.9997999999993112E-2</v>
      </c>
      <c r="R18" s="2">
        <f t="shared" si="30"/>
        <v>0</v>
      </c>
      <c r="S18" s="2" t="e">
        <f t="shared" si="31"/>
        <v>#VALUE!</v>
      </c>
      <c r="U18" s="9" t="e">
        <f t="shared" si="8"/>
        <v>#VALUE!</v>
      </c>
      <c r="V18" s="9" t="e">
        <f t="shared" si="9"/>
        <v>#VALUE!</v>
      </c>
      <c r="W18" s="9" t="e">
        <f t="shared" si="10"/>
        <v>#VALUE!</v>
      </c>
      <c r="X18" s="9" t="e">
        <f t="shared" si="11"/>
        <v>#VALUE!</v>
      </c>
      <c r="Y18" s="9" t="e">
        <f t="shared" si="12"/>
        <v>#VALUE!</v>
      </c>
      <c r="AA18" s="8" t="e">
        <f t="shared" si="13"/>
        <v>#VALUE!</v>
      </c>
      <c r="AD18" s="7">
        <f t="shared" si="32"/>
        <v>8.1663267344068351E-4</v>
      </c>
      <c r="AE18" s="6">
        <f t="shared" si="33"/>
        <v>6.9184062480086928E-3</v>
      </c>
      <c r="AF18" s="6"/>
      <c r="AG18" s="6"/>
      <c r="AI18"/>
      <c r="AL18" s="7">
        <f t="shared" si="34"/>
        <v>2.145294015036827E-2</v>
      </c>
      <c r="AM18" s="6">
        <f t="shared" si="35"/>
        <v>6.1065342737171673E-3</v>
      </c>
      <c r="AN18" s="6"/>
      <c r="AO18" s="6"/>
      <c r="AQ18"/>
      <c r="AT18" s="7">
        <f t="shared" si="36"/>
        <v>1.494093957707438E-2</v>
      </c>
      <c r="AU18" s="6">
        <f t="shared" si="37"/>
        <v>-2.6048208420960742E-2</v>
      </c>
      <c r="AV18" s="12"/>
      <c r="AW18" s="6"/>
      <c r="AY18"/>
      <c r="BB18" s="7">
        <f t="shared" si="40"/>
        <v>-2.5787059093254815E-2</v>
      </c>
      <c r="BC18" s="6">
        <f t="shared" si="41"/>
        <v>-3.318467424506065E-2</v>
      </c>
      <c r="BD18" s="12"/>
      <c r="BE18" s="12"/>
      <c r="BJ18" s="4">
        <f t="shared" si="14"/>
        <v>73.5</v>
      </c>
      <c r="BK18" s="3">
        <f t="shared" si="15"/>
        <v>8.1663267344068351E-4</v>
      </c>
      <c r="BL18" s="3"/>
      <c r="BM18" s="3" t="str">
        <f t="shared" si="16"/>
        <v/>
      </c>
      <c r="BN18" s="3" t="str">
        <f t="shared" si="17"/>
        <v/>
      </c>
      <c r="BO18" s="3">
        <f t="shared" si="18"/>
        <v>2.145294015036827E-2</v>
      </c>
      <c r="BP18" s="3"/>
      <c r="BQ18" s="3" t="str">
        <f t="shared" si="19"/>
        <v/>
      </c>
      <c r="BR18" s="3" t="str">
        <f t="shared" si="20"/>
        <v/>
      </c>
      <c r="BS18" s="3">
        <f t="shared" si="21"/>
        <v>1.494093957707438E-2</v>
      </c>
      <c r="BT18" s="3"/>
      <c r="BU18" s="3" t="str">
        <f t="shared" si="22"/>
        <v/>
      </c>
      <c r="BV18" s="3" t="str">
        <f t="shared" si="23"/>
        <v/>
      </c>
      <c r="BW18" s="3">
        <f t="shared" si="24"/>
        <v>-2.5787059093254815E-2</v>
      </c>
      <c r="BX18" s="3"/>
      <c r="BY18" s="3" t="str">
        <f t="shared" si="25"/>
        <v/>
      </c>
      <c r="BZ18" s="3" t="str">
        <f t="shared" si="26"/>
        <v/>
      </c>
    </row>
    <row r="19" spans="1:78" s="2" customFormat="1" hidden="1">
      <c r="A19" s="11">
        <v>39293</v>
      </c>
      <c r="B19">
        <v>74.169998000000007</v>
      </c>
      <c r="C19" t="e">
        <f t="shared" si="0"/>
        <v>#VALUE!</v>
      </c>
      <c r="D19" t="e">
        <f t="shared" si="1"/>
        <v>#VALUE!</v>
      </c>
      <c r="E19" s="10" t="e">
        <f t="shared" si="2"/>
        <v>#VALUE!</v>
      </c>
      <c r="F19" s="10" t="e">
        <f t="shared" si="3"/>
        <v>#VALUE!</v>
      </c>
      <c r="G19" s="33" t="e">
        <f t="shared" si="4"/>
        <v>#VALUE!</v>
      </c>
      <c r="H19" s="33" t="e">
        <f t="shared" si="5"/>
        <v>#VALUE!</v>
      </c>
      <c r="I19" s="10" t="e">
        <f t="shared" si="6"/>
        <v>#VALUE!</v>
      </c>
      <c r="J19" t="e">
        <f t="shared" si="38"/>
        <v>#VALUE!</v>
      </c>
      <c r="K19"/>
      <c r="L19"/>
      <c r="M19" t="e">
        <f t="shared" si="39"/>
        <v>#DIV/0!</v>
      </c>
      <c r="N19" t="e">
        <f t="shared" si="7"/>
        <v>#DIV/0!</v>
      </c>
      <c r="P19" s="2">
        <f t="shared" si="28"/>
        <v>0.66999800000000675</v>
      </c>
      <c r="Q19" s="2">
        <f t="shared" si="29"/>
        <v>0.66999800000000675</v>
      </c>
      <c r="R19" s="2">
        <f t="shared" si="30"/>
        <v>0</v>
      </c>
      <c r="S19" s="2" t="e">
        <f t="shared" si="31"/>
        <v>#VALUE!</v>
      </c>
      <c r="U19" s="9" t="e">
        <f t="shared" si="8"/>
        <v>#VALUE!</v>
      </c>
      <c r="V19" s="9" t="e">
        <f t="shared" si="9"/>
        <v>#VALUE!</v>
      </c>
      <c r="W19" s="9" t="e">
        <f t="shared" si="10"/>
        <v>#VALUE!</v>
      </c>
      <c r="X19" s="9" t="e">
        <f t="shared" si="11"/>
        <v>#VALUE!</v>
      </c>
      <c r="Y19" s="9" t="e">
        <f t="shared" si="12"/>
        <v>#VALUE!</v>
      </c>
      <c r="AA19" s="8" t="e">
        <f t="shared" si="13"/>
        <v>#VALUE!</v>
      </c>
      <c r="AD19" s="7">
        <f t="shared" si="32"/>
        <v>9.0743225645952275E-3</v>
      </c>
      <c r="AE19" s="6">
        <f t="shared" si="33"/>
        <v>4.9454776190179552E-3</v>
      </c>
      <c r="AF19" s="6"/>
      <c r="AG19" s="6"/>
      <c r="AI19"/>
      <c r="AL19" s="7">
        <f t="shared" si="34"/>
        <v>2.2911135060612663E-2</v>
      </c>
      <c r="AM19" s="6">
        <f t="shared" si="35"/>
        <v>1.301306449400012E-2</v>
      </c>
      <c r="AN19" s="6"/>
      <c r="AO19" s="6"/>
      <c r="AQ19"/>
      <c r="AT19" s="7">
        <f t="shared" si="36"/>
        <v>2.5812276894444302E-2</v>
      </c>
      <c r="AU19" s="6">
        <f t="shared" si="37"/>
        <v>-1.7498855118835151E-2</v>
      </c>
      <c r="AV19" s="12"/>
      <c r="AW19" s="6"/>
      <c r="AY19"/>
      <c r="BB19" s="7">
        <f t="shared" si="40"/>
        <v>-5.9148311030657744E-3</v>
      </c>
      <c r="BC19" s="6">
        <f t="shared" si="41"/>
        <v>-2.8639700388061504E-2</v>
      </c>
      <c r="BD19" s="12"/>
      <c r="BE19" s="12"/>
      <c r="BJ19" s="4">
        <f t="shared" si="14"/>
        <v>74.169998000000007</v>
      </c>
      <c r="BK19" s="3">
        <f t="shared" si="15"/>
        <v>9.0743225645952275E-3</v>
      </c>
      <c r="BL19" s="3"/>
      <c r="BM19" s="3" t="str">
        <f t="shared" si="16"/>
        <v/>
      </c>
      <c r="BN19" s="3" t="str">
        <f t="shared" si="17"/>
        <v/>
      </c>
      <c r="BO19" s="3">
        <f t="shared" si="18"/>
        <v>2.2911135060612663E-2</v>
      </c>
      <c r="BP19" s="3"/>
      <c r="BQ19" s="3" t="str">
        <f t="shared" si="19"/>
        <v/>
      </c>
      <c r="BR19" s="3" t="str">
        <f t="shared" si="20"/>
        <v/>
      </c>
      <c r="BS19" s="3">
        <f t="shared" si="21"/>
        <v>2.5812276894444302E-2</v>
      </c>
      <c r="BT19" s="3"/>
      <c r="BU19" s="3" t="str">
        <f t="shared" si="22"/>
        <v/>
      </c>
      <c r="BV19" s="3" t="str">
        <f t="shared" si="23"/>
        <v/>
      </c>
      <c r="BW19" s="3">
        <f t="shared" si="24"/>
        <v>-5.9148311030657744E-3</v>
      </c>
      <c r="BX19" s="3"/>
      <c r="BY19" s="3" t="str">
        <f t="shared" si="25"/>
        <v/>
      </c>
      <c r="BZ19" s="3" t="str">
        <f t="shared" si="26"/>
        <v/>
      </c>
    </row>
    <row r="20" spans="1:78" s="2" customFormat="1" hidden="1">
      <c r="A20" s="11">
        <v>39300</v>
      </c>
      <c r="B20">
        <v>73.120002999999997</v>
      </c>
      <c r="C20" t="e">
        <f t="shared" si="0"/>
        <v>#VALUE!</v>
      </c>
      <c r="D20" t="e">
        <f t="shared" si="1"/>
        <v>#VALUE!</v>
      </c>
      <c r="E20" s="10" t="e">
        <f t="shared" si="2"/>
        <v>#VALUE!</v>
      </c>
      <c r="F20" s="10" t="e">
        <f t="shared" si="3"/>
        <v>#VALUE!</v>
      </c>
      <c r="G20" s="33" t="e">
        <f t="shared" si="4"/>
        <v>#VALUE!</v>
      </c>
      <c r="H20" s="33" t="e">
        <f t="shared" si="5"/>
        <v>#VALUE!</v>
      </c>
      <c r="I20" s="10" t="e">
        <f t="shared" si="6"/>
        <v>#VALUE!</v>
      </c>
      <c r="J20" t="e">
        <f t="shared" si="38"/>
        <v>#VALUE!</v>
      </c>
      <c r="K20"/>
      <c r="L20"/>
      <c r="M20" t="e">
        <f t="shared" si="39"/>
        <v>#DIV/0!</v>
      </c>
      <c r="N20" t="e">
        <f t="shared" si="7"/>
        <v>#DIV/0!</v>
      </c>
      <c r="P20" s="2">
        <f t="shared" si="28"/>
        <v>-1.0499950000000098</v>
      </c>
      <c r="Q20" s="2">
        <f t="shared" si="29"/>
        <v>0</v>
      </c>
      <c r="R20" s="2">
        <f t="shared" si="30"/>
        <v>-1.0499950000000098</v>
      </c>
      <c r="S20" s="2" t="e">
        <f t="shared" si="31"/>
        <v>#VALUE!</v>
      </c>
      <c r="U20" s="9" t="e">
        <f t="shared" si="8"/>
        <v>#VALUE!</v>
      </c>
      <c r="V20" s="9" t="e">
        <f t="shared" si="9"/>
        <v>#VALUE!</v>
      </c>
      <c r="W20" s="9" t="e">
        <f t="shared" si="10"/>
        <v>#VALUE!</v>
      </c>
      <c r="X20" s="9" t="e">
        <f t="shared" si="11"/>
        <v>#VALUE!</v>
      </c>
      <c r="Y20" s="9" t="e">
        <f t="shared" si="12"/>
        <v>#VALUE!</v>
      </c>
      <c r="AA20" s="8" t="e">
        <f t="shared" si="13"/>
        <v>#VALUE!</v>
      </c>
      <c r="AD20" s="7">
        <f t="shared" si="32"/>
        <v>-1.4257760609046127E-2</v>
      </c>
      <c r="AE20" s="6">
        <f t="shared" si="33"/>
        <v>-2.5917190222254499E-3</v>
      </c>
      <c r="AF20" s="6"/>
      <c r="AG20" s="6"/>
      <c r="AI20"/>
      <c r="AL20" s="7">
        <f t="shared" si="34"/>
        <v>-4.3668053710101641E-3</v>
      </c>
      <c r="AM20" s="6">
        <f t="shared" si="35"/>
        <v>1.0988472144527013E-2</v>
      </c>
      <c r="AN20" s="6"/>
      <c r="AO20" s="6"/>
      <c r="AQ20"/>
      <c r="AT20" s="7">
        <f t="shared" si="36"/>
        <v>1.2384938478448562E-2</v>
      </c>
      <c r="AU20" s="6">
        <f t="shared" si="37"/>
        <v>-1.0784358246715545E-2</v>
      </c>
      <c r="AV20" s="12"/>
      <c r="AW20" s="6"/>
      <c r="AY20"/>
      <c r="BB20" s="7">
        <f t="shared" si="40"/>
        <v>-1.4527428984905243E-2</v>
      </c>
      <c r="BC20" s="6">
        <f t="shared" si="41"/>
        <v>-2.6623661616182039E-2</v>
      </c>
      <c r="BD20" s="12"/>
      <c r="BE20" s="12"/>
      <c r="BJ20" s="4">
        <f t="shared" si="14"/>
        <v>73.120002999999997</v>
      </c>
      <c r="BK20" s="3">
        <f t="shared" si="15"/>
        <v>-1.4257760609046127E-2</v>
      </c>
      <c r="BL20" s="3"/>
      <c r="BM20" s="3" t="str">
        <f t="shared" si="16"/>
        <v/>
      </c>
      <c r="BN20" s="3" t="str">
        <f t="shared" si="17"/>
        <v/>
      </c>
      <c r="BO20" s="3">
        <f t="shared" si="18"/>
        <v>-4.3668053710101641E-3</v>
      </c>
      <c r="BP20" s="3"/>
      <c r="BQ20" s="3" t="str">
        <f t="shared" si="19"/>
        <v/>
      </c>
      <c r="BR20" s="3" t="str">
        <f t="shared" si="20"/>
        <v/>
      </c>
      <c r="BS20" s="3">
        <f t="shared" si="21"/>
        <v>1.2384938478448562E-2</v>
      </c>
      <c r="BT20" s="3"/>
      <c r="BU20" s="3" t="str">
        <f t="shared" si="22"/>
        <v/>
      </c>
      <c r="BV20" s="3" t="str">
        <f t="shared" si="23"/>
        <v/>
      </c>
      <c r="BW20" s="3">
        <f t="shared" si="24"/>
        <v>-1.4527428984905243E-2</v>
      </c>
      <c r="BX20" s="3"/>
      <c r="BY20" s="3" t="str">
        <f t="shared" si="25"/>
        <v/>
      </c>
      <c r="BZ20" s="3" t="str">
        <f t="shared" si="26"/>
        <v/>
      </c>
    </row>
    <row r="21" spans="1:78" s="2" customFormat="1" hidden="1">
      <c r="A21" s="11">
        <v>39307</v>
      </c>
      <c r="B21">
        <v>73.419998000000007</v>
      </c>
      <c r="C21" t="e">
        <f t="shared" si="0"/>
        <v>#VALUE!</v>
      </c>
      <c r="D21" t="e">
        <f t="shared" si="1"/>
        <v>#VALUE!</v>
      </c>
      <c r="E21" s="10" t="e">
        <f t="shared" si="2"/>
        <v>#VALUE!</v>
      </c>
      <c r="F21" s="10" t="e">
        <f t="shared" si="3"/>
        <v>#VALUE!</v>
      </c>
      <c r="G21" s="33" t="e">
        <f t="shared" si="4"/>
        <v>#VALUE!</v>
      </c>
      <c r="H21" s="33" t="e">
        <f t="shared" si="5"/>
        <v>#VALUE!</v>
      </c>
      <c r="I21" s="10" t="e">
        <f t="shared" si="6"/>
        <v>#VALUE!</v>
      </c>
      <c r="J21" t="e">
        <f t="shared" si="38"/>
        <v>#VALUE!</v>
      </c>
      <c r="K21"/>
      <c r="L21"/>
      <c r="M21" t="e">
        <f t="shared" si="39"/>
        <v>#DIV/0!</v>
      </c>
      <c r="N21" t="e">
        <f t="shared" si="7"/>
        <v>#DIV/0!</v>
      </c>
      <c r="P21" s="2">
        <f t="shared" si="28"/>
        <v>0.29999500000000978</v>
      </c>
      <c r="Q21" s="2">
        <f t="shared" si="29"/>
        <v>0.29999500000000978</v>
      </c>
      <c r="R21" s="2">
        <f t="shared" si="30"/>
        <v>0</v>
      </c>
      <c r="S21" s="2" t="e">
        <f t="shared" si="31"/>
        <v>#VALUE!</v>
      </c>
      <c r="U21" s="9" t="e">
        <f t="shared" si="8"/>
        <v>#VALUE!</v>
      </c>
      <c r="V21" s="9" t="e">
        <f t="shared" si="9"/>
        <v>#VALUE!</v>
      </c>
      <c r="W21" s="9" t="e">
        <f t="shared" si="10"/>
        <v>#VALUE!</v>
      </c>
      <c r="X21" s="9" t="e">
        <f t="shared" si="11"/>
        <v>#VALUE!</v>
      </c>
      <c r="Y21" s="9" t="e">
        <f t="shared" si="12"/>
        <v>#VALUE!</v>
      </c>
      <c r="AA21" s="8" t="e">
        <f t="shared" si="13"/>
        <v>#VALUE!</v>
      </c>
      <c r="AD21" s="7">
        <f t="shared" si="32"/>
        <v>4.0943826538139749E-3</v>
      </c>
      <c r="AE21" s="6">
        <f t="shared" si="33"/>
        <v>-5.0816889776160758E-3</v>
      </c>
      <c r="AF21" s="6"/>
      <c r="AG21" s="6"/>
      <c r="AI21"/>
      <c r="AL21" s="7">
        <f t="shared" si="34"/>
        <v>-1.0890553906369521E-3</v>
      </c>
      <c r="AM21" s="6">
        <f t="shared" si="35"/>
        <v>9.7270536123334542E-3</v>
      </c>
      <c r="AN21" s="6"/>
      <c r="AO21" s="6"/>
      <c r="AQ21"/>
      <c r="AT21" s="7">
        <f t="shared" si="36"/>
        <v>3.6841960209411523E-3</v>
      </c>
      <c r="AU21" s="6">
        <f t="shared" si="37"/>
        <v>-4.4081700126252779E-3</v>
      </c>
      <c r="AV21" s="12"/>
      <c r="AW21" s="6"/>
      <c r="AY21"/>
      <c r="BB21" s="7">
        <f t="shared" si="40"/>
        <v>-2.1769260297730543E-3</v>
      </c>
      <c r="BC21" s="6">
        <f t="shared" si="41"/>
        <v>-2.3567819667880914E-2</v>
      </c>
      <c r="BD21" s="12"/>
      <c r="BE21" s="12"/>
      <c r="BJ21" s="4">
        <f t="shared" si="14"/>
        <v>73.419998000000007</v>
      </c>
      <c r="BK21" s="3">
        <f t="shared" si="15"/>
        <v>4.0943826538139749E-3</v>
      </c>
      <c r="BL21" s="3"/>
      <c r="BM21" s="3" t="str">
        <f t="shared" si="16"/>
        <v/>
      </c>
      <c r="BN21" s="3" t="str">
        <f t="shared" si="17"/>
        <v/>
      </c>
      <c r="BO21" s="3">
        <f t="shared" si="18"/>
        <v>-1.0890553906369521E-3</v>
      </c>
      <c r="BP21" s="3"/>
      <c r="BQ21" s="3" t="str">
        <f t="shared" si="19"/>
        <v/>
      </c>
      <c r="BR21" s="3" t="str">
        <f t="shared" si="20"/>
        <v/>
      </c>
      <c r="BS21" s="3">
        <f t="shared" si="21"/>
        <v>3.6841960209411523E-3</v>
      </c>
      <c r="BT21" s="3"/>
      <c r="BU21" s="3" t="str">
        <f t="shared" si="22"/>
        <v/>
      </c>
      <c r="BV21" s="3" t="str">
        <f t="shared" si="23"/>
        <v/>
      </c>
      <c r="BW21" s="3">
        <f t="shared" si="24"/>
        <v>-2.1769260297730543E-3</v>
      </c>
      <c r="BX21" s="3"/>
      <c r="BY21" s="3" t="str">
        <f t="shared" si="25"/>
        <v/>
      </c>
      <c r="BZ21" s="3" t="str">
        <f t="shared" si="26"/>
        <v/>
      </c>
    </row>
    <row r="22" spans="1:78" s="2" customFormat="1" hidden="1">
      <c r="A22" s="11">
        <v>39314</v>
      </c>
      <c r="B22">
        <v>74.180000000000007</v>
      </c>
      <c r="C22" t="e">
        <f t="shared" si="0"/>
        <v>#VALUE!</v>
      </c>
      <c r="D22" t="e">
        <f t="shared" si="1"/>
        <v>#VALUE!</v>
      </c>
      <c r="E22" s="10" t="e">
        <f t="shared" si="2"/>
        <v>#VALUE!</v>
      </c>
      <c r="F22" s="10" t="e">
        <f t="shared" si="3"/>
        <v>#VALUE!</v>
      </c>
      <c r="G22" s="33" t="e">
        <f t="shared" si="4"/>
        <v>#VALUE!</v>
      </c>
      <c r="H22" s="33" t="e">
        <f t="shared" si="5"/>
        <v>#VALUE!</v>
      </c>
      <c r="I22" s="10" t="e">
        <f t="shared" si="6"/>
        <v>#VALUE!</v>
      </c>
      <c r="J22" t="e">
        <f t="shared" si="38"/>
        <v>#VALUE!</v>
      </c>
      <c r="K22"/>
      <c r="L22"/>
      <c r="M22" t="e">
        <f t="shared" si="39"/>
        <v>#DIV/0!</v>
      </c>
      <c r="N22" t="e">
        <f t="shared" si="7"/>
        <v>#DIV/0!</v>
      </c>
      <c r="P22" s="2">
        <f t="shared" si="28"/>
        <v>0.76000200000000007</v>
      </c>
      <c r="Q22" s="2">
        <f t="shared" si="29"/>
        <v>0.76000200000000007</v>
      </c>
      <c r="R22" s="2">
        <f t="shared" si="30"/>
        <v>0</v>
      </c>
      <c r="S22" s="2">
        <f t="shared" ref="S22:S85" si="42">AVERAGE(R1:R22)</f>
        <v>-0.29949955000000017</v>
      </c>
      <c r="T22" s="2">
        <f t="shared" ref="T22:T85" si="43">AVERAGE(R3:R22)</f>
        <v>-0.29949955000000017</v>
      </c>
      <c r="U22" s="9">
        <f t="shared" si="8"/>
        <v>1</v>
      </c>
      <c r="V22" s="9">
        <f t="shared" si="9"/>
        <v>50</v>
      </c>
      <c r="W22" s="9">
        <f t="shared" si="10"/>
        <v>0.45</v>
      </c>
      <c r="X22" s="9" t="e">
        <f t="shared" ref="X22:X85" si="44">(V22-MIN(V3:V22))/(MAX(V3:V22)-MIN(V3:V22))</f>
        <v>#DIV/0!</v>
      </c>
      <c r="Y22" s="9" t="e">
        <f t="shared" si="12"/>
        <v>#DIV/0!</v>
      </c>
      <c r="AA22" s="8" t="e">
        <f t="shared" si="13"/>
        <v>#VALUE!</v>
      </c>
      <c r="AD22" s="7">
        <f t="shared" si="32"/>
        <v>1.0298221233290761E-2</v>
      </c>
      <c r="AE22" s="6">
        <f t="shared" si="33"/>
        <v>7.1963019435523686E-3</v>
      </c>
      <c r="AF22" s="6"/>
      <c r="AG22" s="6"/>
      <c r="AI22"/>
      <c r="AL22" s="7">
        <f t="shared" si="34"/>
        <v>1.348432780586674E-4</v>
      </c>
      <c r="AM22" s="6">
        <f t="shared" si="35"/>
        <v>4.3975293942560539E-3</v>
      </c>
      <c r="AN22" s="6"/>
      <c r="AO22" s="6"/>
      <c r="AQ22"/>
      <c r="AT22" s="7">
        <f t="shared" si="36"/>
        <v>3.0662105993022069E-2</v>
      </c>
      <c r="AU22" s="6">
        <f t="shared" si="37"/>
        <v>3.2446320496065922E-3</v>
      </c>
      <c r="AV22" s="12"/>
      <c r="AW22" s="6"/>
      <c r="AY22"/>
      <c r="BB22" s="7">
        <f t="shared" si="40"/>
        <v>2.4150105419728209E-2</v>
      </c>
      <c r="BC22" s="6">
        <f t="shared" si="41"/>
        <v>-1.82658279914799E-2</v>
      </c>
      <c r="BD22" s="12"/>
      <c r="BE22" s="12"/>
      <c r="BJ22" s="4">
        <f t="shared" si="14"/>
        <v>74.180000000000007</v>
      </c>
      <c r="BK22" s="3">
        <f t="shared" si="15"/>
        <v>1.0298221233290761E-2</v>
      </c>
      <c r="BL22" s="3"/>
      <c r="BM22" s="3" t="str">
        <f t="shared" si="16"/>
        <v/>
      </c>
      <c r="BN22" s="3" t="str">
        <f t="shared" si="17"/>
        <v/>
      </c>
      <c r="BO22" s="3">
        <f t="shared" si="18"/>
        <v>1.348432780586674E-4</v>
      </c>
      <c r="BP22" s="3"/>
      <c r="BQ22" s="3" t="str">
        <f t="shared" si="19"/>
        <v/>
      </c>
      <c r="BR22" s="3" t="str">
        <f t="shared" si="20"/>
        <v/>
      </c>
      <c r="BS22" s="3">
        <f t="shared" si="21"/>
        <v>3.0662105993022069E-2</v>
      </c>
      <c r="BT22" s="3"/>
      <c r="BU22" s="3" t="str">
        <f t="shared" si="22"/>
        <v/>
      </c>
      <c r="BV22" s="3" t="str">
        <f t="shared" si="23"/>
        <v/>
      </c>
      <c r="BW22" s="3">
        <f t="shared" si="24"/>
        <v>2.4150105419728209E-2</v>
      </c>
      <c r="BX22" s="3"/>
      <c r="BY22" s="3" t="str">
        <f t="shared" si="25"/>
        <v/>
      </c>
      <c r="BZ22" s="3" t="str">
        <f t="shared" si="26"/>
        <v/>
      </c>
    </row>
    <row r="23" spans="1:78" s="2" customFormat="1" hidden="1">
      <c r="A23" s="11">
        <v>39321</v>
      </c>
      <c r="B23">
        <v>75.25</v>
      </c>
      <c r="C23" t="e">
        <f t="shared" si="0"/>
        <v>#VALUE!</v>
      </c>
      <c r="D23" t="e">
        <f t="shared" si="1"/>
        <v>#VALUE!</v>
      </c>
      <c r="E23" s="10" t="e">
        <f t="shared" si="2"/>
        <v>#VALUE!</v>
      </c>
      <c r="F23" s="10" t="e">
        <f t="shared" si="3"/>
        <v>#VALUE!</v>
      </c>
      <c r="G23" s="33" t="e">
        <f t="shared" si="4"/>
        <v>#VALUE!</v>
      </c>
      <c r="H23" s="33" t="e">
        <f t="shared" si="5"/>
        <v>#VALUE!</v>
      </c>
      <c r="I23" s="10" t="e">
        <f t="shared" si="6"/>
        <v>#VALUE!</v>
      </c>
      <c r="J23" t="e">
        <f t="shared" si="38"/>
        <v>#VALUE!</v>
      </c>
      <c r="K23"/>
      <c r="L23"/>
      <c r="M23" t="e">
        <f t="shared" si="39"/>
        <v>#DIV/0!</v>
      </c>
      <c r="N23" t="e">
        <f t="shared" si="7"/>
        <v>#DIV/0!</v>
      </c>
      <c r="P23" s="2">
        <f t="shared" si="28"/>
        <v>1.0699999999999932</v>
      </c>
      <c r="Q23" s="2">
        <f t="shared" si="29"/>
        <v>1.0699999999999932</v>
      </c>
      <c r="R23" s="2">
        <f t="shared" si="30"/>
        <v>0</v>
      </c>
      <c r="S23" s="2">
        <f t="shared" si="42"/>
        <v>-0.28523766666666683</v>
      </c>
      <c r="T23" s="2">
        <f t="shared" si="43"/>
        <v>-0.29949955000000017</v>
      </c>
      <c r="U23" s="9">
        <f t="shared" si="8"/>
        <v>0.95238095238095244</v>
      </c>
      <c r="V23" s="9">
        <f t="shared" si="9"/>
        <v>48.780487804878057</v>
      </c>
      <c r="W23" s="9">
        <f t="shared" si="10"/>
        <v>0.46097560975609753</v>
      </c>
      <c r="X23" s="9" t="e">
        <f t="shared" si="44"/>
        <v>#VALUE!</v>
      </c>
      <c r="Y23" s="9" t="e">
        <f t="shared" si="12"/>
        <v>#VALUE!</v>
      </c>
      <c r="AA23" s="8" t="e">
        <f t="shared" si="13"/>
        <v>#VALUE!</v>
      </c>
      <c r="AD23" s="7">
        <f t="shared" si="32"/>
        <v>1.4321331567540377E-2</v>
      </c>
      <c r="AE23" s="6">
        <f t="shared" si="33"/>
        <v>1.230977640041557E-2</v>
      </c>
      <c r="AF23" s="6"/>
      <c r="AG23" s="6"/>
      <c r="AI23"/>
      <c r="AL23" s="7">
        <f t="shared" si="34"/>
        <v>2.8713935454644939E-2</v>
      </c>
      <c r="AM23" s="6">
        <f t="shared" si="35"/>
        <v>5.8482294927641228E-3</v>
      </c>
      <c r="AN23" s="6"/>
      <c r="AO23" s="6"/>
      <c r="AQ23"/>
      <c r="AT23" s="7">
        <f t="shared" si="36"/>
        <v>3.7367309906211441E-2</v>
      </c>
      <c r="AU23" s="6">
        <f t="shared" si="37"/>
        <v>1.2470807515136668E-2</v>
      </c>
      <c r="AV23" s="12"/>
      <c r="AW23" s="6"/>
      <c r="AY23"/>
      <c r="BB23" s="7">
        <f t="shared" si="40"/>
        <v>4.0268451740043197E-2</v>
      </c>
      <c r="BC23" s="6">
        <f t="shared" si="41"/>
        <v>-1.241240001832759E-2</v>
      </c>
      <c r="BD23" s="12"/>
      <c r="BE23" s="12"/>
      <c r="BJ23" s="4">
        <f t="shared" si="14"/>
        <v>75.25</v>
      </c>
      <c r="BK23" s="3">
        <f t="shared" si="15"/>
        <v>1.4321331567540377E-2</v>
      </c>
      <c r="BL23" s="3"/>
      <c r="BM23" s="3" t="str">
        <f t="shared" si="16"/>
        <v/>
      </c>
      <c r="BN23" s="3" t="str">
        <f t="shared" si="17"/>
        <v/>
      </c>
      <c r="BO23" s="3">
        <f t="shared" si="18"/>
        <v>2.8713935454644939E-2</v>
      </c>
      <c r="BP23" s="3"/>
      <c r="BQ23" s="3" t="str">
        <f t="shared" si="19"/>
        <v/>
      </c>
      <c r="BR23" s="3" t="str">
        <f t="shared" si="20"/>
        <v/>
      </c>
      <c r="BS23" s="3">
        <f t="shared" si="21"/>
        <v>3.7367309906211441E-2</v>
      </c>
      <c r="BT23" s="3"/>
      <c r="BU23" s="3" t="str">
        <f t="shared" si="22"/>
        <v/>
      </c>
      <c r="BV23" s="3" t="str">
        <f t="shared" si="23"/>
        <v/>
      </c>
      <c r="BW23" s="3">
        <f t="shared" si="24"/>
        <v>4.0268451740043197E-2</v>
      </c>
      <c r="BX23" s="3"/>
      <c r="BY23" s="3" t="str">
        <f t="shared" si="25"/>
        <v/>
      </c>
      <c r="BZ23" s="3" t="str">
        <f t="shared" si="26"/>
        <v/>
      </c>
    </row>
    <row r="24" spans="1:78" s="2" customFormat="1" hidden="1">
      <c r="A24" s="11">
        <v>39328</v>
      </c>
      <c r="B24">
        <v>75.540001000000004</v>
      </c>
      <c r="C24" t="e">
        <f t="shared" si="0"/>
        <v>#VALUE!</v>
      </c>
      <c r="D24" t="e">
        <f t="shared" si="1"/>
        <v>#VALUE!</v>
      </c>
      <c r="E24" s="10" t="e">
        <f t="shared" si="2"/>
        <v>#VALUE!</v>
      </c>
      <c r="F24" s="10" t="e">
        <f t="shared" si="3"/>
        <v>#VALUE!</v>
      </c>
      <c r="G24" s="33" t="e">
        <f t="shared" si="4"/>
        <v>#VALUE!</v>
      </c>
      <c r="H24" s="33" t="e">
        <f t="shared" si="5"/>
        <v>#VALUE!</v>
      </c>
      <c r="I24" s="10" t="e">
        <f t="shared" si="6"/>
        <v>#VALUE!</v>
      </c>
      <c r="J24" t="e">
        <f t="shared" si="38"/>
        <v>#VALUE!</v>
      </c>
      <c r="K24"/>
      <c r="L24"/>
      <c r="M24" t="e">
        <f t="shared" si="39"/>
        <v>#DIV/0!</v>
      </c>
      <c r="N24" t="e">
        <f t="shared" si="7"/>
        <v>#DIV/0!</v>
      </c>
      <c r="P24" s="2">
        <f t="shared" si="28"/>
        <v>0.29000100000000373</v>
      </c>
      <c r="Q24" s="2">
        <f t="shared" si="29"/>
        <v>0.29000100000000373</v>
      </c>
      <c r="R24" s="2">
        <f t="shared" si="30"/>
        <v>0</v>
      </c>
      <c r="S24" s="2">
        <f t="shared" si="42"/>
        <v>-0.27227231818181835</v>
      </c>
      <c r="T24" s="2">
        <f t="shared" si="43"/>
        <v>-0.29949955000000017</v>
      </c>
      <c r="U24" s="9">
        <f t="shared" si="8"/>
        <v>0.90909090909090917</v>
      </c>
      <c r="V24" s="9">
        <f t="shared" si="9"/>
        <v>47.61904761904762</v>
      </c>
      <c r="W24" s="9">
        <f t="shared" si="10"/>
        <v>0.47142857142857147</v>
      </c>
      <c r="X24" s="9" t="e">
        <f t="shared" si="44"/>
        <v>#VALUE!</v>
      </c>
      <c r="Y24" s="9" t="e">
        <f t="shared" si="12"/>
        <v>#VALUE!</v>
      </c>
      <c r="AA24" s="8" t="e">
        <f t="shared" si="13"/>
        <v>#VALUE!</v>
      </c>
      <c r="AD24" s="7">
        <f t="shared" si="32"/>
        <v>3.8464268933453053E-3</v>
      </c>
      <c r="AE24" s="6">
        <f t="shared" si="33"/>
        <v>9.0838792304428415E-3</v>
      </c>
      <c r="AF24" s="6"/>
      <c r="AG24" s="6"/>
      <c r="AI24"/>
      <c r="AL24" s="7">
        <f t="shared" si="34"/>
        <v>2.8465979694176389E-2</v>
      </c>
      <c r="AM24" s="6">
        <f t="shared" si="35"/>
        <v>1.405642575906076E-2</v>
      </c>
      <c r="AN24" s="6"/>
      <c r="AO24" s="6"/>
      <c r="AQ24"/>
      <c r="AT24" s="7">
        <f t="shared" si="36"/>
        <v>2.8193556976980057E-2</v>
      </c>
      <c r="AU24" s="6">
        <f t="shared" si="37"/>
        <v>1.8892602566818135E-2</v>
      </c>
      <c r="AV24" s="12"/>
      <c r="AW24" s="6"/>
      <c r="AY24"/>
      <c r="BB24" s="7">
        <f t="shared" si="40"/>
        <v>4.494530082643898E-2</v>
      </c>
      <c r="BC24" s="6">
        <f t="shared" si="41"/>
        <v>-7.1980635778942656E-3</v>
      </c>
      <c r="BD24" s="12"/>
      <c r="BE24" s="12"/>
      <c r="BJ24" s="4">
        <f t="shared" si="14"/>
        <v>75.540001000000004</v>
      </c>
      <c r="BK24" s="3">
        <f t="shared" si="15"/>
        <v>3.8464268933453053E-3</v>
      </c>
      <c r="BL24" s="3"/>
      <c r="BM24" s="3" t="str">
        <f t="shared" si="16"/>
        <v/>
      </c>
      <c r="BN24" s="3" t="str">
        <f t="shared" si="17"/>
        <v/>
      </c>
      <c r="BO24" s="3">
        <f t="shared" si="18"/>
        <v>2.8465979694176389E-2</v>
      </c>
      <c r="BP24" s="3"/>
      <c r="BQ24" s="3" t="str">
        <f t="shared" si="19"/>
        <v/>
      </c>
      <c r="BR24" s="3" t="str">
        <f t="shared" si="20"/>
        <v/>
      </c>
      <c r="BS24" s="3">
        <f t="shared" si="21"/>
        <v>2.8193556976980057E-2</v>
      </c>
      <c r="BT24" s="3"/>
      <c r="BU24" s="3" t="str">
        <f t="shared" si="22"/>
        <v/>
      </c>
      <c r="BV24" s="3" t="str">
        <f t="shared" si="23"/>
        <v/>
      </c>
      <c r="BW24" s="3">
        <f t="shared" si="24"/>
        <v>4.494530082643898E-2</v>
      </c>
      <c r="BX24" s="3"/>
      <c r="BY24" s="3" t="str">
        <f t="shared" si="25"/>
        <v/>
      </c>
      <c r="BZ24" s="3" t="str">
        <f t="shared" si="26"/>
        <v/>
      </c>
    </row>
    <row r="25" spans="1:78" s="2" customFormat="1" hidden="1">
      <c r="A25" s="11">
        <v>39335</v>
      </c>
      <c r="B25">
        <v>75.230002999999996</v>
      </c>
      <c r="C25" t="e">
        <f t="shared" si="0"/>
        <v>#VALUE!</v>
      </c>
      <c r="D25" t="e">
        <f t="shared" si="1"/>
        <v>#VALUE!</v>
      </c>
      <c r="E25" s="10" t="e">
        <f t="shared" si="2"/>
        <v>#VALUE!</v>
      </c>
      <c r="F25" s="10" t="e">
        <f t="shared" si="3"/>
        <v>#VALUE!</v>
      </c>
      <c r="G25" s="33" t="e">
        <f t="shared" si="4"/>
        <v>#VALUE!</v>
      </c>
      <c r="H25" s="33" t="e">
        <f t="shared" si="5"/>
        <v>#VALUE!</v>
      </c>
      <c r="I25" s="10" t="e">
        <f t="shared" si="6"/>
        <v>#VALUE!</v>
      </c>
      <c r="J25" t="e">
        <f t="shared" si="38"/>
        <v>#VALUE!</v>
      </c>
      <c r="K25"/>
      <c r="L25"/>
      <c r="M25" t="e">
        <f t="shared" si="39"/>
        <v>#DIV/0!</v>
      </c>
      <c r="N25" t="e">
        <f t="shared" si="7"/>
        <v>#DIV/0!</v>
      </c>
      <c r="P25" s="2">
        <f t="shared" si="28"/>
        <v>-0.30999800000000732</v>
      </c>
      <c r="Q25" s="2">
        <f t="shared" si="29"/>
        <v>0</v>
      </c>
      <c r="R25" s="2">
        <f t="shared" si="30"/>
        <v>-0.30999800000000732</v>
      </c>
      <c r="S25" s="2">
        <f t="shared" si="42"/>
        <v>-0.28636313636363686</v>
      </c>
      <c r="T25" s="2">
        <f t="shared" si="43"/>
        <v>-0.30349965000000056</v>
      </c>
      <c r="U25" s="9">
        <f t="shared" si="8"/>
        <v>0.94353695750105915</v>
      </c>
      <c r="V25" s="9">
        <f t="shared" si="9"/>
        <v>48.547415260589148</v>
      </c>
      <c r="W25" s="9">
        <f t="shared" si="10"/>
        <v>0.46307326265469767</v>
      </c>
      <c r="X25" s="9" t="e">
        <f t="shared" si="44"/>
        <v>#VALUE!</v>
      </c>
      <c r="Y25" s="9" t="e">
        <f t="shared" si="12"/>
        <v>#VALUE!</v>
      </c>
      <c r="AA25" s="8" t="e">
        <f t="shared" si="13"/>
        <v>#VALUE!</v>
      </c>
      <c r="AD25" s="7">
        <f t="shared" si="32"/>
        <v>-4.112203072492591E-3</v>
      </c>
      <c r="AE25" s="6">
        <f t="shared" si="33"/>
        <v>-1.3288808957364283E-4</v>
      </c>
      <c r="AF25" s="6"/>
      <c r="AG25" s="6"/>
      <c r="AI25"/>
      <c r="AL25" s="7">
        <f t="shared" si="34"/>
        <v>1.4055555388392984E-2</v>
      </c>
      <c r="AM25" s="6">
        <f t="shared" si="35"/>
        <v>1.7842578453818245E-2</v>
      </c>
      <c r="AN25" s="6"/>
      <c r="AO25" s="6"/>
      <c r="AQ25"/>
      <c r="AT25" s="7">
        <f t="shared" si="36"/>
        <v>2.3264721231046767E-2</v>
      </c>
      <c r="AU25" s="6">
        <f t="shared" si="37"/>
        <v>2.203875563477109E-2</v>
      </c>
      <c r="AV25" s="12"/>
      <c r="AW25" s="6"/>
      <c r="AY25"/>
      <c r="BB25" s="7">
        <f t="shared" si="40"/>
        <v>2.8037972642624819E-2</v>
      </c>
      <c r="BC25" s="6">
        <f t="shared" si="41"/>
        <v>-4.261727226184342E-3</v>
      </c>
      <c r="BD25" s="12"/>
      <c r="BE25" s="6"/>
      <c r="BG25"/>
      <c r="BJ25" s="4">
        <f t="shared" si="14"/>
        <v>75.230002999999996</v>
      </c>
      <c r="BK25" s="3">
        <f t="shared" si="15"/>
        <v>-4.112203072492591E-3</v>
      </c>
      <c r="BL25" s="3"/>
      <c r="BM25" s="3" t="str">
        <f t="shared" si="16"/>
        <v/>
      </c>
      <c r="BN25" s="3" t="str">
        <f t="shared" si="17"/>
        <v/>
      </c>
      <c r="BO25" s="3">
        <f t="shared" si="18"/>
        <v>1.4055555388392984E-2</v>
      </c>
      <c r="BP25" s="3"/>
      <c r="BQ25" s="3" t="str">
        <f t="shared" si="19"/>
        <v/>
      </c>
      <c r="BR25" s="3" t="str">
        <f t="shared" si="20"/>
        <v/>
      </c>
      <c r="BS25" s="3">
        <f t="shared" si="21"/>
        <v>2.3264721231046767E-2</v>
      </c>
      <c r="BT25" s="3"/>
      <c r="BU25" s="3" t="str">
        <f t="shared" si="22"/>
        <v/>
      </c>
      <c r="BV25" s="3" t="str">
        <f t="shared" si="23"/>
        <v/>
      </c>
      <c r="BW25" s="3">
        <f t="shared" si="24"/>
        <v>2.8037972642624819E-2</v>
      </c>
      <c r="BX25" s="3"/>
      <c r="BY25" s="3" t="str">
        <f t="shared" si="25"/>
        <v/>
      </c>
      <c r="BZ25" s="3" t="str">
        <f t="shared" si="26"/>
        <v/>
      </c>
    </row>
    <row r="26" spans="1:78" s="2" customFormat="1" hidden="1">
      <c r="A26" s="11">
        <v>39342</v>
      </c>
      <c r="B26">
        <v>74.419998000000007</v>
      </c>
      <c r="C26" t="e">
        <f t="shared" si="0"/>
        <v>#VALUE!</v>
      </c>
      <c r="D26" t="e">
        <f t="shared" si="1"/>
        <v>#VALUE!</v>
      </c>
      <c r="E26" s="10" t="e">
        <f t="shared" si="2"/>
        <v>#VALUE!</v>
      </c>
      <c r="F26" s="10" t="e">
        <f t="shared" si="3"/>
        <v>#VALUE!</v>
      </c>
      <c r="G26" s="33" t="e">
        <f t="shared" si="4"/>
        <v>#VALUE!</v>
      </c>
      <c r="H26" s="33" t="e">
        <f t="shared" si="5"/>
        <v>#VALUE!</v>
      </c>
      <c r="I26" s="10" t="e">
        <f t="shared" si="6"/>
        <v>#VALUE!</v>
      </c>
      <c r="J26" t="e">
        <f t="shared" si="38"/>
        <v>#VALUE!</v>
      </c>
      <c r="K26"/>
      <c r="L26"/>
      <c r="M26" t="e">
        <f t="shared" si="39"/>
        <v>#DIV/0!</v>
      </c>
      <c r="N26" t="e">
        <f t="shared" si="7"/>
        <v>#DIV/0!</v>
      </c>
      <c r="P26" s="2">
        <f t="shared" si="28"/>
        <v>-0.81000499999998965</v>
      </c>
      <c r="Q26" s="2">
        <f t="shared" si="29"/>
        <v>0</v>
      </c>
      <c r="R26" s="2">
        <f t="shared" si="30"/>
        <v>-0.81000499999998965</v>
      </c>
      <c r="S26" s="2">
        <f t="shared" si="42"/>
        <v>-0.32318154545454547</v>
      </c>
      <c r="T26" s="2">
        <f t="shared" si="43"/>
        <v>-0.34399990000000003</v>
      </c>
      <c r="U26" s="9">
        <f t="shared" si="8"/>
        <v>0.93948150989155943</v>
      </c>
      <c r="V26" s="9">
        <f t="shared" si="9"/>
        <v>48.439828124171591</v>
      </c>
      <c r="W26" s="9">
        <f t="shared" si="10"/>
        <v>0.46404154688245569</v>
      </c>
      <c r="X26" s="9" t="e">
        <f t="shared" si="44"/>
        <v>#VALUE!</v>
      </c>
      <c r="Y26" s="9" t="e">
        <f t="shared" si="12"/>
        <v>#VALUE!</v>
      </c>
      <c r="AA26" s="8" t="e">
        <f t="shared" si="13"/>
        <v>#VALUE!</v>
      </c>
      <c r="AD26" s="7">
        <f t="shared" si="32"/>
        <v>-1.0825431405857629E-2</v>
      </c>
      <c r="AE26" s="6">
        <f t="shared" si="33"/>
        <v>-7.4688172391751094E-3</v>
      </c>
      <c r="AF26" s="6"/>
      <c r="AG26" s="6"/>
      <c r="AI26"/>
      <c r="AL26" s="7">
        <f t="shared" si="34"/>
        <v>-1.1091207585005047E-2</v>
      </c>
      <c r="AM26" s="6">
        <f t="shared" si="35"/>
        <v>1.5036065738052315E-2</v>
      </c>
      <c r="AN26" s="6"/>
      <c r="AO26" s="6"/>
      <c r="AQ26"/>
      <c r="AT26" s="7">
        <f t="shared" si="36"/>
        <v>3.3649672605939552E-3</v>
      </c>
      <c r="AU26" s="6">
        <f t="shared" si="37"/>
        <v>2.0591759095211038E-2</v>
      </c>
      <c r="AV26" s="12"/>
      <c r="AW26" s="6"/>
      <c r="AY26"/>
      <c r="BB26" s="7">
        <f t="shared" si="40"/>
        <v>3.3892229975557187E-2</v>
      </c>
      <c r="BC26" s="6">
        <f t="shared" si="41"/>
        <v>3.9915038587835994E-4</v>
      </c>
      <c r="BD26" s="12"/>
      <c r="BE26" s="6"/>
      <c r="BG26"/>
      <c r="BJ26" s="4">
        <f t="shared" si="14"/>
        <v>74.419998000000007</v>
      </c>
      <c r="BK26" s="3">
        <f t="shared" si="15"/>
        <v>-1.0825431405857629E-2</v>
      </c>
      <c r="BL26" s="3"/>
      <c r="BM26" s="3" t="str">
        <f t="shared" si="16"/>
        <v/>
      </c>
      <c r="BN26" s="3" t="str">
        <f t="shared" si="17"/>
        <v/>
      </c>
      <c r="BO26" s="3">
        <f t="shared" si="18"/>
        <v>-1.1091207585005047E-2</v>
      </c>
      <c r="BP26" s="3"/>
      <c r="BQ26" s="3" t="str">
        <f t="shared" si="19"/>
        <v/>
      </c>
      <c r="BR26" s="3" t="str">
        <f t="shared" si="20"/>
        <v/>
      </c>
      <c r="BS26" s="3">
        <f t="shared" si="21"/>
        <v>3.3649672605939552E-3</v>
      </c>
      <c r="BT26" s="3"/>
      <c r="BU26" s="3" t="str">
        <f t="shared" si="22"/>
        <v/>
      </c>
      <c r="BV26" s="3" t="str">
        <f t="shared" si="23"/>
        <v/>
      </c>
      <c r="BW26" s="3">
        <f t="shared" si="24"/>
        <v>3.3892229975557187E-2</v>
      </c>
      <c r="BX26" s="3"/>
      <c r="BY26" s="3" t="str">
        <f t="shared" si="25"/>
        <v/>
      </c>
      <c r="BZ26" s="3" t="str">
        <f t="shared" si="26"/>
        <v/>
      </c>
    </row>
    <row r="27" spans="1:78" s="2" customFormat="1" hidden="1">
      <c r="A27" s="11">
        <v>39349</v>
      </c>
      <c r="B27">
        <v>74.760002</v>
      </c>
      <c r="C27" t="e">
        <f t="shared" si="0"/>
        <v>#VALUE!</v>
      </c>
      <c r="D27" t="e">
        <f t="shared" si="1"/>
        <v>#VALUE!</v>
      </c>
      <c r="E27" s="10" t="e">
        <f t="shared" si="2"/>
        <v>#VALUE!</v>
      </c>
      <c r="F27" s="10" t="e">
        <f t="shared" si="3"/>
        <v>#VALUE!</v>
      </c>
      <c r="G27" s="33" t="e">
        <f t="shared" si="4"/>
        <v>#VALUE!</v>
      </c>
      <c r="H27" s="33" t="e">
        <f t="shared" si="5"/>
        <v>#VALUE!</v>
      </c>
      <c r="I27" s="10" t="e">
        <f t="shared" si="6"/>
        <v>#VALUE!</v>
      </c>
      <c r="J27" t="e">
        <f t="shared" si="38"/>
        <v>#VALUE!</v>
      </c>
      <c r="K27"/>
      <c r="L27"/>
      <c r="M27" t="e">
        <f t="shared" si="39"/>
        <v>#DIV/0!</v>
      </c>
      <c r="N27" t="e">
        <f t="shared" si="7"/>
        <v>#DIV/0!</v>
      </c>
      <c r="P27" s="2">
        <f t="shared" si="28"/>
        <v>0.34000399999999331</v>
      </c>
      <c r="Q27" s="2">
        <f t="shared" si="29"/>
        <v>0.34000399999999331</v>
      </c>
      <c r="R27" s="2">
        <f t="shared" si="30"/>
        <v>0</v>
      </c>
      <c r="S27" s="2">
        <f t="shared" si="42"/>
        <v>-0.31272718181818182</v>
      </c>
      <c r="T27" s="2">
        <f t="shared" si="43"/>
        <v>-0.32899975000000053</v>
      </c>
      <c r="U27" s="9">
        <f t="shared" si="8"/>
        <v>0.9505392688540989</v>
      </c>
      <c r="V27" s="9">
        <f t="shared" si="9"/>
        <v>48.732126752440159</v>
      </c>
      <c r="W27" s="9">
        <f t="shared" si="10"/>
        <v>0.46141085922803859</v>
      </c>
      <c r="X27" s="9" t="e">
        <f t="shared" si="44"/>
        <v>#VALUE!</v>
      </c>
      <c r="Y27" s="9" t="e">
        <f t="shared" si="12"/>
        <v>#VALUE!</v>
      </c>
      <c r="AA27" s="8" t="e">
        <f t="shared" si="13"/>
        <v>#VALUE!</v>
      </c>
      <c r="AD27" s="7">
        <f t="shared" si="32"/>
        <v>4.5583132956555214E-3</v>
      </c>
      <c r="AE27" s="6">
        <f t="shared" si="33"/>
        <v>-3.1335590551010537E-3</v>
      </c>
      <c r="AF27" s="6"/>
      <c r="AG27" s="6"/>
      <c r="AI27"/>
      <c r="AL27" s="7">
        <f t="shared" si="34"/>
        <v>-1.0379321182694723E-2</v>
      </c>
      <c r="AM27" s="6">
        <f t="shared" si="35"/>
        <v>5.2627515787174017E-3</v>
      </c>
      <c r="AN27" s="6"/>
      <c r="AO27" s="6"/>
      <c r="AQ27"/>
      <c r="AT27" s="7">
        <f t="shared" si="36"/>
        <v>2.2181041165295567E-2</v>
      </c>
      <c r="AU27" s="6">
        <f t="shared" si="37"/>
        <v>2.0137854629067448E-2</v>
      </c>
      <c r="AV27" s="12"/>
      <c r="AW27" s="6"/>
      <c r="AY27"/>
      <c r="BB27" s="7">
        <f t="shared" si="40"/>
        <v>3.08344156168621E-2</v>
      </c>
      <c r="BC27" s="6">
        <f t="shared" si="41"/>
        <v>7.0598975286047319E-3</v>
      </c>
      <c r="BD27" s="12"/>
      <c r="BE27" s="6"/>
      <c r="BG27"/>
      <c r="BJ27" s="4">
        <f t="shared" si="14"/>
        <v>74.760002</v>
      </c>
      <c r="BK27" s="3">
        <f t="shared" si="15"/>
        <v>4.5583132956555214E-3</v>
      </c>
      <c r="BL27" s="3"/>
      <c r="BM27" s="3" t="str">
        <f t="shared" si="16"/>
        <v/>
      </c>
      <c r="BN27" s="3" t="str">
        <f t="shared" si="17"/>
        <v/>
      </c>
      <c r="BO27" s="3">
        <f t="shared" si="18"/>
        <v>-1.0379321182694723E-2</v>
      </c>
      <c r="BP27" s="3"/>
      <c r="BQ27" s="3" t="str">
        <f t="shared" si="19"/>
        <v/>
      </c>
      <c r="BR27" s="3" t="str">
        <f t="shared" si="20"/>
        <v/>
      </c>
      <c r="BS27" s="3">
        <f t="shared" si="21"/>
        <v>2.2181041165295567E-2</v>
      </c>
      <c r="BT27" s="3"/>
      <c r="BU27" s="3" t="str">
        <f t="shared" si="22"/>
        <v/>
      </c>
      <c r="BV27" s="3" t="str">
        <f t="shared" si="23"/>
        <v/>
      </c>
      <c r="BW27" s="3">
        <f t="shared" si="24"/>
        <v>3.08344156168621E-2</v>
      </c>
      <c r="BX27" s="3"/>
      <c r="BY27" s="3" t="str">
        <f t="shared" si="25"/>
        <v/>
      </c>
      <c r="BZ27" s="3" t="str">
        <f t="shared" si="26"/>
        <v/>
      </c>
    </row>
    <row r="28" spans="1:78" s="2" customFormat="1" hidden="1">
      <c r="A28" s="11">
        <v>39356</v>
      </c>
      <c r="B28">
        <v>74.650002000000001</v>
      </c>
      <c r="C28" t="e">
        <f t="shared" si="0"/>
        <v>#VALUE!</v>
      </c>
      <c r="D28" t="e">
        <f t="shared" si="1"/>
        <v>#VALUE!</v>
      </c>
      <c r="E28" s="10" t="e">
        <f t="shared" si="2"/>
        <v>#VALUE!</v>
      </c>
      <c r="F28" s="10" t="e">
        <f t="shared" si="3"/>
        <v>#VALUE!</v>
      </c>
      <c r="G28" s="33" t="e">
        <f t="shared" si="4"/>
        <v>#VALUE!</v>
      </c>
      <c r="H28" s="33" t="e">
        <f t="shared" si="5"/>
        <v>#VALUE!</v>
      </c>
      <c r="I28" s="10" t="e">
        <f t="shared" si="6"/>
        <v>#VALUE!</v>
      </c>
      <c r="J28" t="e">
        <f t="shared" si="38"/>
        <v>#VALUE!</v>
      </c>
      <c r="K28"/>
      <c r="L28"/>
      <c r="M28" t="e">
        <f t="shared" si="39"/>
        <v>#DIV/0!</v>
      </c>
      <c r="N28" t="e">
        <f t="shared" si="7"/>
        <v>#DIV/0!</v>
      </c>
      <c r="P28" s="2">
        <f t="shared" si="28"/>
        <v>-0.10999999999999943</v>
      </c>
      <c r="Q28" s="2">
        <f t="shared" si="29"/>
        <v>0</v>
      </c>
      <c r="R28" s="2">
        <f t="shared" si="30"/>
        <v>-0.10999999999999943</v>
      </c>
      <c r="S28" s="2">
        <f t="shared" si="42"/>
        <v>-0.31772718181818183</v>
      </c>
      <c r="T28" s="2">
        <f t="shared" si="43"/>
        <v>-0.29399990000000004</v>
      </c>
      <c r="U28" s="9">
        <f t="shared" si="8"/>
        <v>1.0807050676486005</v>
      </c>
      <c r="V28" s="9">
        <f t="shared" si="9"/>
        <v>51.939368267598951</v>
      </c>
      <c r="W28" s="9">
        <f t="shared" si="10"/>
        <v>0.43254568559160944</v>
      </c>
      <c r="X28" s="9" t="e">
        <f t="shared" si="44"/>
        <v>#VALUE!</v>
      </c>
      <c r="Y28" s="9" t="e">
        <f t="shared" si="12"/>
        <v>#VALUE!</v>
      </c>
      <c r="AA28" s="8" t="e">
        <f t="shared" si="13"/>
        <v>#VALUE!</v>
      </c>
      <c r="AD28" s="7">
        <f t="shared" si="32"/>
        <v>-1.4724585627420466E-3</v>
      </c>
      <c r="AE28" s="6">
        <f t="shared" si="33"/>
        <v>1.5429273664567373E-3</v>
      </c>
      <c r="AF28" s="6"/>
      <c r="AG28" s="6"/>
      <c r="AI28"/>
      <c r="AL28" s="7">
        <f t="shared" si="34"/>
        <v>-7.7395766729440891E-3</v>
      </c>
      <c r="AM28" s="6">
        <f t="shared" si="35"/>
        <v>-3.7886375130627187E-3</v>
      </c>
      <c r="AN28" s="6"/>
      <c r="AO28" s="6"/>
      <c r="AQ28"/>
      <c r="AT28" s="7">
        <f t="shared" si="36"/>
        <v>1.6614199948739482E-2</v>
      </c>
      <c r="AU28" s="6">
        <f t="shared" si="37"/>
        <v>2.066651231285381E-2</v>
      </c>
      <c r="AV28" s="12"/>
      <c r="AW28" s="6"/>
      <c r="AY28"/>
      <c r="BB28" s="7">
        <f t="shared" si="40"/>
        <v>1.6341777231543356E-2</v>
      </c>
      <c r="BC28" s="6">
        <f t="shared" si="41"/>
        <v>1.1624203519956392E-2</v>
      </c>
      <c r="BD28" s="12"/>
      <c r="BE28" s="6"/>
      <c r="BG28"/>
      <c r="BJ28" s="4">
        <f t="shared" si="14"/>
        <v>74.650002000000001</v>
      </c>
      <c r="BK28" s="3">
        <f t="shared" si="15"/>
        <v>-1.4724585627420466E-3</v>
      </c>
      <c r="BL28" s="3"/>
      <c r="BM28" s="3" t="str">
        <f t="shared" si="16"/>
        <v/>
      </c>
      <c r="BN28" s="3" t="str">
        <f t="shared" si="17"/>
        <v/>
      </c>
      <c r="BO28" s="3">
        <f t="shared" si="18"/>
        <v>-7.7395766729440891E-3</v>
      </c>
      <c r="BP28" s="3"/>
      <c r="BQ28" s="3" t="str">
        <f t="shared" si="19"/>
        <v/>
      </c>
      <c r="BR28" s="3" t="str">
        <f t="shared" si="20"/>
        <v/>
      </c>
      <c r="BS28" s="3">
        <f t="shared" si="21"/>
        <v>1.6614199948739482E-2</v>
      </c>
      <c r="BT28" s="3"/>
      <c r="BU28" s="3" t="str">
        <f t="shared" si="22"/>
        <v/>
      </c>
      <c r="BV28" s="3" t="str">
        <f t="shared" si="23"/>
        <v/>
      </c>
      <c r="BW28" s="3">
        <f t="shared" si="24"/>
        <v>1.6341777231543356E-2</v>
      </c>
      <c r="BX28" s="3"/>
      <c r="BY28" s="3" t="str">
        <f t="shared" si="25"/>
        <v/>
      </c>
      <c r="BZ28" s="3" t="str">
        <f t="shared" si="26"/>
        <v/>
      </c>
    </row>
    <row r="29" spans="1:78" s="2" customFormat="1" hidden="1">
      <c r="A29" s="11">
        <v>39363</v>
      </c>
      <c r="B29">
        <v>74.389999000000003</v>
      </c>
      <c r="C29" t="e">
        <f t="shared" si="0"/>
        <v>#VALUE!</v>
      </c>
      <c r="D29" t="e">
        <f t="shared" si="1"/>
        <v>#VALUE!</v>
      </c>
      <c r="E29" s="10" t="e">
        <f t="shared" si="2"/>
        <v>#VALUE!</v>
      </c>
      <c r="F29" s="10" t="e">
        <f t="shared" si="3"/>
        <v>#VALUE!</v>
      </c>
      <c r="G29" s="33" t="e">
        <f t="shared" si="4"/>
        <v>#VALUE!</v>
      </c>
      <c r="H29" s="33" t="e">
        <f t="shared" si="5"/>
        <v>#VALUE!</v>
      </c>
      <c r="I29" s="10" t="e">
        <f t="shared" si="6"/>
        <v>#VALUE!</v>
      </c>
      <c r="J29" t="e">
        <f t="shared" si="38"/>
        <v>#VALUE!</v>
      </c>
      <c r="K29"/>
      <c r="L29"/>
      <c r="M29" t="e">
        <f t="shared" si="39"/>
        <v>#DIV/0!</v>
      </c>
      <c r="N29" t="e">
        <f t="shared" si="7"/>
        <v>#DIV/0!</v>
      </c>
      <c r="P29" s="2">
        <f t="shared" si="28"/>
        <v>-0.26000299999999754</v>
      </c>
      <c r="Q29" s="2">
        <f t="shared" si="29"/>
        <v>0</v>
      </c>
      <c r="R29" s="2">
        <f t="shared" si="30"/>
        <v>-0.26000299999999754</v>
      </c>
      <c r="S29" s="2">
        <f t="shared" si="42"/>
        <v>-0.31590900000000038</v>
      </c>
      <c r="T29" s="2">
        <f t="shared" si="43"/>
        <v>-0.28600010000000042</v>
      </c>
      <c r="U29" s="9">
        <f t="shared" si="8"/>
        <v>1.1045765368613505</v>
      </c>
      <c r="V29" s="9">
        <f t="shared" si="9"/>
        <v>52.484503058684439</v>
      </c>
      <c r="W29" s="9">
        <f t="shared" si="10"/>
        <v>0.42763947247184009</v>
      </c>
      <c r="X29" s="9" t="e">
        <f t="shared" si="44"/>
        <v>#VALUE!</v>
      </c>
      <c r="Y29" s="9" t="e">
        <f t="shared" si="12"/>
        <v>#VALUE!</v>
      </c>
      <c r="AA29" s="8" t="e">
        <f t="shared" si="13"/>
        <v>#VALUE!</v>
      </c>
      <c r="AD29" s="7">
        <f t="shared" si="32"/>
        <v>-3.4890400163106587E-3</v>
      </c>
      <c r="AE29" s="6">
        <f t="shared" si="33"/>
        <v>-2.4807492895263525E-3</v>
      </c>
      <c r="AF29" s="6"/>
      <c r="AG29" s="6"/>
      <c r="AI29"/>
      <c r="AL29" s="7">
        <f t="shared" si="34"/>
        <v>-4.0318528339716654E-4</v>
      </c>
      <c r="AM29" s="6">
        <f t="shared" si="35"/>
        <v>-7.4033226810102555E-3</v>
      </c>
      <c r="AN29" s="6"/>
      <c r="AO29" s="6"/>
      <c r="AQ29"/>
      <c r="AT29" s="7">
        <f t="shared" si="36"/>
        <v>2.8269386991380038E-3</v>
      </c>
      <c r="AU29" s="6">
        <f t="shared" si="37"/>
        <v>2.0559355147628414E-2</v>
      </c>
      <c r="AV29" s="12"/>
      <c r="AW29" s="6"/>
      <c r="AY29"/>
      <c r="BB29" s="7">
        <f t="shared" si="40"/>
        <v>1.2036104541792035E-2</v>
      </c>
      <c r="BC29" s="6">
        <f t="shared" si="41"/>
        <v>1.5175009398632583E-2</v>
      </c>
      <c r="BD29" s="12"/>
      <c r="BE29" s="6"/>
      <c r="BG29"/>
      <c r="BJ29" s="4">
        <f t="shared" si="14"/>
        <v>74.389999000000003</v>
      </c>
      <c r="BK29" s="3">
        <f t="shared" si="15"/>
        <v>-3.4890400163106587E-3</v>
      </c>
      <c r="BL29" s="3"/>
      <c r="BM29" s="3" t="str">
        <f t="shared" si="16"/>
        <v/>
      </c>
      <c r="BN29" s="3" t="str">
        <f t="shared" si="17"/>
        <v/>
      </c>
      <c r="BO29" s="3">
        <f t="shared" si="18"/>
        <v>-4.0318528339716654E-4</v>
      </c>
      <c r="BP29" s="3"/>
      <c r="BQ29" s="3" t="str">
        <f t="shared" si="19"/>
        <v/>
      </c>
      <c r="BR29" s="3" t="str">
        <f t="shared" si="20"/>
        <v/>
      </c>
      <c r="BS29" s="3">
        <f t="shared" si="21"/>
        <v>2.8269386991380038E-3</v>
      </c>
      <c r="BT29" s="3"/>
      <c r="BU29" s="3" t="str">
        <f t="shared" si="22"/>
        <v/>
      </c>
      <c r="BV29" s="3" t="str">
        <f t="shared" si="23"/>
        <v/>
      </c>
      <c r="BW29" s="3">
        <f t="shared" si="24"/>
        <v>1.2036104541792035E-2</v>
      </c>
      <c r="BX29" s="3"/>
      <c r="BY29" s="3" t="str">
        <f t="shared" si="25"/>
        <v/>
      </c>
      <c r="BZ29" s="3" t="str">
        <f t="shared" si="26"/>
        <v/>
      </c>
    </row>
    <row r="30" spans="1:78" s="2" customFormat="1" hidden="1">
      <c r="A30" s="11">
        <v>39370</v>
      </c>
      <c r="B30">
        <v>76.370002999999997</v>
      </c>
      <c r="C30" t="e">
        <f t="shared" si="0"/>
        <v>#VALUE!</v>
      </c>
      <c r="D30" t="e">
        <f t="shared" si="1"/>
        <v>#VALUE!</v>
      </c>
      <c r="E30" s="10" t="e">
        <f t="shared" si="2"/>
        <v>#VALUE!</v>
      </c>
      <c r="F30" s="10" t="e">
        <f t="shared" si="3"/>
        <v>#VALUE!</v>
      </c>
      <c r="G30" s="33" t="e">
        <f t="shared" si="4"/>
        <v>#VALUE!</v>
      </c>
      <c r="H30" s="33" t="e">
        <f t="shared" si="5"/>
        <v>#VALUE!</v>
      </c>
      <c r="I30" s="10" t="e">
        <f t="shared" si="6"/>
        <v>#VALUE!</v>
      </c>
      <c r="J30" t="e">
        <f t="shared" si="38"/>
        <v>#VALUE!</v>
      </c>
      <c r="K30"/>
      <c r="L30"/>
      <c r="M30" t="e">
        <f t="shared" si="39"/>
        <v>#DIV/0!</v>
      </c>
      <c r="N30" t="e">
        <f t="shared" si="7"/>
        <v>#DIV/0!</v>
      </c>
      <c r="P30" s="2">
        <f t="shared" si="28"/>
        <v>1.9800039999999939</v>
      </c>
      <c r="Q30" s="2">
        <f t="shared" si="29"/>
        <v>1.9800039999999939</v>
      </c>
      <c r="R30" s="2">
        <f t="shared" si="30"/>
        <v>0</v>
      </c>
      <c r="S30" s="2">
        <f t="shared" si="42"/>
        <v>-0.27909095454545446</v>
      </c>
      <c r="T30" s="2">
        <f t="shared" si="43"/>
        <v>-0.25550009999999973</v>
      </c>
      <c r="U30" s="9">
        <f t="shared" si="8"/>
        <v>1.0923320755860948</v>
      </c>
      <c r="V30" s="9">
        <f t="shared" si="9"/>
        <v>52.206439328236911</v>
      </c>
      <c r="W30" s="9">
        <f t="shared" si="10"/>
        <v>0.43014204604586781</v>
      </c>
      <c r="X30" s="9" t="e">
        <f t="shared" si="44"/>
        <v>#VALUE!</v>
      </c>
      <c r="Y30" s="9" t="e">
        <f t="shared" si="12"/>
        <v>#VALUE!</v>
      </c>
      <c r="AA30" s="8" t="e">
        <f t="shared" si="13"/>
        <v>#VALUE!</v>
      </c>
      <c r="AD30" s="7">
        <f t="shared" si="32"/>
        <v>2.6268477422149827E-2</v>
      </c>
      <c r="AE30" s="6">
        <f t="shared" si="33"/>
        <v>1.1389718702919584E-2</v>
      </c>
      <c r="AF30" s="6"/>
      <c r="AG30" s="6"/>
      <c r="AI30"/>
      <c r="AL30" s="7">
        <f t="shared" si="34"/>
        <v>2.1306978843097117E-2</v>
      </c>
      <c r="AM30" s="6">
        <f t="shared" si="35"/>
        <v>6.9622392601528457E-4</v>
      </c>
      <c r="AN30" s="6"/>
      <c r="AO30" s="6"/>
      <c r="AQ30"/>
      <c r="AT30" s="7">
        <f t="shared" si="36"/>
        <v>1.4774084553747647E-2</v>
      </c>
      <c r="AU30" s="6">
        <f t="shared" si="37"/>
        <v>1.8573352467719115E-2</v>
      </c>
      <c r="AV30" s="12"/>
      <c r="AW30" s="6"/>
      <c r="AY30"/>
      <c r="BB30" s="7">
        <f t="shared" si="40"/>
        <v>2.9230259399346457E-2</v>
      </c>
      <c r="BC30" s="6">
        <f t="shared" si="41"/>
        <v>1.9759785939682691E-2</v>
      </c>
      <c r="BD30" s="12"/>
      <c r="BE30" s="6"/>
      <c r="BG30"/>
      <c r="BJ30" s="4">
        <f t="shared" si="14"/>
        <v>76.370002999999997</v>
      </c>
      <c r="BK30" s="3">
        <f t="shared" si="15"/>
        <v>2.6268477422149827E-2</v>
      </c>
      <c r="BL30" s="3"/>
      <c r="BM30" s="3" t="str">
        <f t="shared" si="16"/>
        <v/>
      </c>
      <c r="BN30" s="3" t="str">
        <f t="shared" si="17"/>
        <v/>
      </c>
      <c r="BO30" s="3">
        <f t="shared" si="18"/>
        <v>2.1306978843097117E-2</v>
      </c>
      <c r="BP30" s="3"/>
      <c r="BQ30" s="3" t="str">
        <f t="shared" si="19"/>
        <v/>
      </c>
      <c r="BR30" s="3" t="str">
        <f t="shared" si="20"/>
        <v/>
      </c>
      <c r="BS30" s="3">
        <f t="shared" si="21"/>
        <v>1.4774084553747647E-2</v>
      </c>
      <c r="BT30" s="3"/>
      <c r="BU30" s="3" t="str">
        <f t="shared" si="22"/>
        <v/>
      </c>
      <c r="BV30" s="3" t="str">
        <f t="shared" si="23"/>
        <v/>
      </c>
      <c r="BW30" s="3">
        <f t="shared" si="24"/>
        <v>2.9230259399346457E-2</v>
      </c>
      <c r="BX30" s="3"/>
      <c r="BY30" s="3" t="str">
        <f t="shared" si="25"/>
        <v/>
      </c>
      <c r="BZ30" s="3" t="str">
        <f t="shared" si="26"/>
        <v/>
      </c>
    </row>
    <row r="31" spans="1:78" s="2" customFormat="1" hidden="1">
      <c r="A31" s="11">
        <v>39377</v>
      </c>
      <c r="B31">
        <v>76.400002000000001</v>
      </c>
      <c r="C31" t="e">
        <f t="shared" si="0"/>
        <v>#VALUE!</v>
      </c>
      <c r="D31" t="e">
        <f t="shared" si="1"/>
        <v>#VALUE!</v>
      </c>
      <c r="E31" s="10" t="e">
        <f t="shared" si="2"/>
        <v>#VALUE!</v>
      </c>
      <c r="F31" s="10" t="e">
        <f t="shared" si="3"/>
        <v>#VALUE!</v>
      </c>
      <c r="G31" s="33" t="e">
        <f t="shared" si="4"/>
        <v>#VALUE!</v>
      </c>
      <c r="H31" s="33" t="e">
        <f t="shared" si="5"/>
        <v>#VALUE!</v>
      </c>
      <c r="I31" s="10" t="e">
        <f t="shared" si="6"/>
        <v>#VALUE!</v>
      </c>
      <c r="J31" t="e">
        <f t="shared" si="38"/>
        <v>#VALUE!</v>
      </c>
      <c r="K31"/>
      <c r="L31"/>
      <c r="M31" t="e">
        <f t="shared" si="39"/>
        <v>#DIV/0!</v>
      </c>
      <c r="N31" t="e">
        <f t="shared" si="7"/>
        <v>#DIV/0!</v>
      </c>
      <c r="P31" s="2">
        <f t="shared" si="28"/>
        <v>2.9999000000003662E-2</v>
      </c>
      <c r="Q31" s="2">
        <f t="shared" si="29"/>
        <v>2.9999000000003662E-2</v>
      </c>
      <c r="R31" s="2">
        <f t="shared" si="30"/>
        <v>0</v>
      </c>
      <c r="S31" s="2">
        <f t="shared" si="42"/>
        <v>-0.26000009090909126</v>
      </c>
      <c r="T31" s="2">
        <f t="shared" si="43"/>
        <v>-0.1970002000000001</v>
      </c>
      <c r="U31" s="9">
        <f t="shared" si="8"/>
        <v>1.3197960758876952</v>
      </c>
      <c r="V31" s="9">
        <f t="shared" si="9"/>
        <v>56.892762670212768</v>
      </c>
      <c r="W31" s="9">
        <f t="shared" si="10"/>
        <v>0.38796513596808513</v>
      </c>
      <c r="X31" s="9" t="e">
        <f t="shared" si="44"/>
        <v>#VALUE!</v>
      </c>
      <c r="Y31" s="9" t="e">
        <f t="shared" si="12"/>
        <v>#VALUE!</v>
      </c>
      <c r="AA31" s="8" t="e">
        <f t="shared" si="13"/>
        <v>#VALUE!</v>
      </c>
      <c r="AD31" s="7">
        <f t="shared" si="32"/>
        <v>3.9273416775220839E-4</v>
      </c>
      <c r="AE31" s="6">
        <f t="shared" si="33"/>
        <v>1.3330605794951017E-2</v>
      </c>
      <c r="AF31" s="6"/>
      <c r="AG31" s="6"/>
      <c r="AI31"/>
      <c r="AL31" s="7">
        <f t="shared" si="34"/>
        <v>2.3172171573591329E-2</v>
      </c>
      <c r="AM31" s="6">
        <f t="shared" si="35"/>
        <v>9.084097115086797E-3</v>
      </c>
      <c r="AN31" s="6"/>
      <c r="AO31" s="6"/>
      <c r="AQ31"/>
      <c r="AT31" s="7">
        <f t="shared" si="36"/>
        <v>1.1320391828154681E-2</v>
      </c>
      <c r="AU31" s="6">
        <f t="shared" si="37"/>
        <v>1.531748770796202E-2</v>
      </c>
      <c r="AV31" s="12"/>
      <c r="AW31" s="6"/>
      <c r="AY31"/>
      <c r="BB31" s="7">
        <f t="shared" si="40"/>
        <v>4.3880754176144822E-2</v>
      </c>
      <c r="BC31" s="6">
        <f t="shared" si="41"/>
        <v>2.3909418046283572E-2</v>
      </c>
      <c r="BD31" s="12"/>
      <c r="BE31" s="6"/>
      <c r="BG31"/>
      <c r="BJ31" s="4">
        <f t="shared" si="14"/>
        <v>76.400002000000001</v>
      </c>
      <c r="BK31" s="3">
        <f t="shared" si="15"/>
        <v>3.9273416775220839E-4</v>
      </c>
      <c r="BL31" s="3"/>
      <c r="BM31" s="3" t="str">
        <f t="shared" si="16"/>
        <v/>
      </c>
      <c r="BN31" s="3" t="str">
        <f t="shared" si="17"/>
        <v/>
      </c>
      <c r="BO31" s="3">
        <f t="shared" si="18"/>
        <v>2.3172171573591329E-2</v>
      </c>
      <c r="BP31" s="3"/>
      <c r="BQ31" s="3" t="str">
        <f t="shared" si="19"/>
        <v/>
      </c>
      <c r="BR31" s="3" t="str">
        <f t="shared" si="20"/>
        <v/>
      </c>
      <c r="BS31" s="3">
        <f t="shared" si="21"/>
        <v>1.1320391828154681E-2</v>
      </c>
      <c r="BT31" s="3"/>
      <c r="BU31" s="3" t="str">
        <f t="shared" si="22"/>
        <v/>
      </c>
      <c r="BV31" s="3" t="str">
        <f t="shared" si="23"/>
        <v/>
      </c>
      <c r="BW31" s="3">
        <f t="shared" si="24"/>
        <v>4.3880754176144822E-2</v>
      </c>
      <c r="BX31" s="3"/>
      <c r="BY31" s="3" t="str">
        <f t="shared" si="25"/>
        <v/>
      </c>
      <c r="BZ31" s="3" t="str">
        <f t="shared" si="26"/>
        <v/>
      </c>
    </row>
    <row r="32" spans="1:78" s="2" customFormat="1" hidden="1">
      <c r="A32" s="11">
        <v>39384</v>
      </c>
      <c r="B32">
        <v>76.389999000000003</v>
      </c>
      <c r="C32" t="e">
        <f t="shared" si="0"/>
        <v>#VALUE!</v>
      </c>
      <c r="D32" t="e">
        <f t="shared" si="1"/>
        <v>#VALUE!</v>
      </c>
      <c r="E32" s="10" t="e">
        <f t="shared" si="2"/>
        <v>#VALUE!</v>
      </c>
      <c r="F32" s="10" t="e">
        <f t="shared" si="3"/>
        <v>#VALUE!</v>
      </c>
      <c r="G32" s="33" t="e">
        <f t="shared" si="4"/>
        <v>#VALUE!</v>
      </c>
      <c r="H32" s="33" t="e">
        <f t="shared" si="5"/>
        <v>#VALUE!</v>
      </c>
      <c r="I32" s="10" t="e">
        <f t="shared" si="6"/>
        <v>#VALUE!</v>
      </c>
      <c r="J32" t="e">
        <f t="shared" si="38"/>
        <v>#VALUE!</v>
      </c>
      <c r="K32"/>
      <c r="L32"/>
      <c r="M32" t="e">
        <f t="shared" si="39"/>
        <v>#DIV/0!</v>
      </c>
      <c r="N32" t="e">
        <f t="shared" si="7"/>
        <v>#DIV/0!</v>
      </c>
      <c r="P32" s="2">
        <f t="shared" si="28"/>
        <v>-1.0002999999997542E-2</v>
      </c>
      <c r="Q32" s="2">
        <f t="shared" si="29"/>
        <v>0</v>
      </c>
      <c r="R32" s="2">
        <f t="shared" si="30"/>
        <v>-1.0002999999997542E-2</v>
      </c>
      <c r="S32" s="2">
        <f t="shared" si="42"/>
        <v>-0.23272749999999964</v>
      </c>
      <c r="T32" s="2">
        <f t="shared" si="43"/>
        <v>-0.19100010000000012</v>
      </c>
      <c r="U32" s="9">
        <f t="shared" si="8"/>
        <v>1.2184679484460976</v>
      </c>
      <c r="V32" s="9">
        <f t="shared" si="9"/>
        <v>54.923847301898618</v>
      </c>
      <c r="W32" s="9">
        <f t="shared" si="10"/>
        <v>0.40568537428291246</v>
      </c>
      <c r="X32" s="9" t="e">
        <f t="shared" si="44"/>
        <v>#VALUE!</v>
      </c>
      <c r="Y32" s="9" t="e">
        <f t="shared" si="12"/>
        <v>#VALUE!</v>
      </c>
      <c r="AA32" s="8" t="e">
        <f t="shared" si="13"/>
        <v>#VALUE!</v>
      </c>
      <c r="AD32" s="7">
        <f t="shared" si="32"/>
        <v>-1.3093788793538421E-4</v>
      </c>
      <c r="AE32" s="6">
        <f t="shared" si="33"/>
        <v>1.3089813990841209E-4</v>
      </c>
      <c r="AF32" s="6"/>
      <c r="AG32" s="6"/>
      <c r="AI32"/>
      <c r="AL32" s="7">
        <f t="shared" si="34"/>
        <v>2.6530273701966676E-2</v>
      </c>
      <c r="AM32" s="6">
        <f t="shared" si="35"/>
        <v>1.7651559708814487E-2</v>
      </c>
      <c r="AN32" s="6"/>
      <c r="AO32" s="6"/>
      <c r="AQ32"/>
      <c r="AT32" s="7">
        <f t="shared" si="36"/>
        <v>1.5301657012711828E-2</v>
      </c>
      <c r="AU32" s="6">
        <f t="shared" si="37"/>
        <v>1.3706000212428493E-2</v>
      </c>
      <c r="AV32" s="12"/>
      <c r="AW32" s="6"/>
      <c r="AY32"/>
      <c r="BB32" s="7">
        <f t="shared" si="40"/>
        <v>3.9655433634395568E-2</v>
      </c>
      <c r="BC32" s="6">
        <f t="shared" si="41"/>
        <v>2.8424656597891975E-2</v>
      </c>
      <c r="BD32" s="12"/>
      <c r="BE32" s="6"/>
      <c r="BG32"/>
      <c r="BJ32" s="4">
        <f t="shared" si="14"/>
        <v>76.389999000000003</v>
      </c>
      <c r="BK32" s="3">
        <f t="shared" si="15"/>
        <v>-1.3093788793538421E-4</v>
      </c>
      <c r="BL32" s="3"/>
      <c r="BM32" s="3" t="str">
        <f t="shared" si="16"/>
        <v/>
      </c>
      <c r="BN32" s="3" t="str">
        <f t="shared" si="17"/>
        <v/>
      </c>
      <c r="BO32" s="3">
        <f t="shared" si="18"/>
        <v>2.6530273701966676E-2</v>
      </c>
      <c r="BP32" s="3"/>
      <c r="BQ32" s="3" t="str">
        <f t="shared" si="19"/>
        <v/>
      </c>
      <c r="BR32" s="3" t="str">
        <f t="shared" si="20"/>
        <v/>
      </c>
      <c r="BS32" s="3">
        <f t="shared" si="21"/>
        <v>1.5301657012711828E-2</v>
      </c>
      <c r="BT32" s="3"/>
      <c r="BU32" s="3" t="str">
        <f t="shared" si="22"/>
        <v/>
      </c>
      <c r="BV32" s="3" t="str">
        <f t="shared" si="23"/>
        <v/>
      </c>
      <c r="BW32" s="3">
        <f t="shared" si="24"/>
        <v>3.9655433634395568E-2</v>
      </c>
      <c r="BX32" s="3"/>
      <c r="BY32" s="3" t="str">
        <f t="shared" si="25"/>
        <v/>
      </c>
      <c r="BZ32" s="3" t="str">
        <f t="shared" si="26"/>
        <v/>
      </c>
    </row>
    <row r="33" spans="1:78" s="2" customFormat="1" hidden="1">
      <c r="A33" s="11">
        <v>39391</v>
      </c>
      <c r="B33">
        <v>76.180000000000007</v>
      </c>
      <c r="C33" t="e">
        <f t="shared" si="0"/>
        <v>#VALUE!</v>
      </c>
      <c r="D33" t="e">
        <f t="shared" si="1"/>
        <v>#VALUE!</v>
      </c>
      <c r="E33" s="10" t="e">
        <f t="shared" si="2"/>
        <v>#VALUE!</v>
      </c>
      <c r="F33" s="10" t="e">
        <f t="shared" si="3"/>
        <v>#VALUE!</v>
      </c>
      <c r="G33" s="33" t="e">
        <f t="shared" si="4"/>
        <v>#VALUE!</v>
      </c>
      <c r="H33" s="33" t="e">
        <f t="shared" si="5"/>
        <v>#VALUE!</v>
      </c>
      <c r="I33" s="10" t="e">
        <f t="shared" si="6"/>
        <v>#VALUE!</v>
      </c>
      <c r="J33" t="e">
        <f t="shared" si="38"/>
        <v>#VALUE!</v>
      </c>
      <c r="K33"/>
      <c r="L33"/>
      <c r="M33" t="e">
        <f t="shared" si="39"/>
        <v>#DIV/0!</v>
      </c>
      <c r="N33" t="e">
        <f t="shared" si="7"/>
        <v>#DIV/0!</v>
      </c>
      <c r="P33" s="2">
        <f t="shared" si="28"/>
        <v>-0.20999899999999627</v>
      </c>
      <c r="Q33" s="2">
        <f t="shared" si="29"/>
        <v>0</v>
      </c>
      <c r="R33" s="2">
        <f t="shared" si="30"/>
        <v>-0.20999899999999627</v>
      </c>
      <c r="S33" s="2">
        <f t="shared" si="42"/>
        <v>-0.18909118181818163</v>
      </c>
      <c r="T33" s="2">
        <f t="shared" si="43"/>
        <v>-0.19850014999999957</v>
      </c>
      <c r="U33" s="9">
        <f t="shared" si="8"/>
        <v>0.95259969233364328</v>
      </c>
      <c r="V33" s="9">
        <f t="shared" si="9"/>
        <v>48.78622567000135</v>
      </c>
      <c r="W33" s="9">
        <f t="shared" si="10"/>
        <v>0.46092396896998789</v>
      </c>
      <c r="X33" s="9" t="e">
        <f t="shared" si="44"/>
        <v>#VALUE!</v>
      </c>
      <c r="Y33" s="9" t="e">
        <f t="shared" si="12"/>
        <v>#VALUE!</v>
      </c>
      <c r="AA33" s="8" t="e">
        <f t="shared" si="13"/>
        <v>#VALUE!</v>
      </c>
      <c r="AD33" s="7">
        <f t="shared" si="32"/>
        <v>-2.7528234120915429E-3</v>
      </c>
      <c r="AE33" s="6">
        <f t="shared" si="33"/>
        <v>-1.4418806500134636E-3</v>
      </c>
      <c r="AF33" s="6"/>
      <c r="AG33" s="6"/>
      <c r="AI33"/>
      <c r="AL33" s="7">
        <f t="shared" si="34"/>
        <v>-2.4910271322746355E-3</v>
      </c>
      <c r="AM33" s="6">
        <f t="shared" si="35"/>
        <v>1.7129599246595122E-2</v>
      </c>
      <c r="AN33" s="6"/>
      <c r="AO33" s="6"/>
      <c r="AQ33"/>
      <c r="AT33" s="7">
        <f t="shared" si="36"/>
        <v>2.337426500647798E-2</v>
      </c>
      <c r="AU33" s="6">
        <f t="shared" si="37"/>
        <v>1.3719693184357392E-2</v>
      </c>
      <c r="AV33" s="12"/>
      <c r="AW33" s="6"/>
      <c r="AY33"/>
      <c r="BB33" s="7">
        <f t="shared" si="40"/>
        <v>2.6604388989013301E-2</v>
      </c>
      <c r="BC33" s="6">
        <f t="shared" si="41"/>
        <v>3.0823099516124174E-2</v>
      </c>
      <c r="BD33" s="12"/>
      <c r="BE33" s="6"/>
      <c r="BG33"/>
      <c r="BJ33" s="4">
        <f t="shared" si="14"/>
        <v>76.180000000000007</v>
      </c>
      <c r="BK33" s="3">
        <f t="shared" si="15"/>
        <v>-2.7528234120915429E-3</v>
      </c>
      <c r="BL33" s="3"/>
      <c r="BM33" s="3" t="str">
        <f t="shared" si="16"/>
        <v/>
      </c>
      <c r="BN33" s="3" t="str">
        <f t="shared" si="17"/>
        <v/>
      </c>
      <c r="BO33" s="3">
        <f t="shared" si="18"/>
        <v>-2.4910271322746355E-3</v>
      </c>
      <c r="BP33" s="3"/>
      <c r="BQ33" s="3" t="str">
        <f t="shared" si="19"/>
        <v/>
      </c>
      <c r="BR33" s="3" t="str">
        <f t="shared" si="20"/>
        <v/>
      </c>
      <c r="BS33" s="3">
        <f t="shared" si="21"/>
        <v>2.337426500647798E-2</v>
      </c>
      <c r="BT33" s="3"/>
      <c r="BU33" s="3" t="str">
        <f t="shared" si="22"/>
        <v/>
      </c>
      <c r="BV33" s="3" t="str">
        <f t="shared" si="23"/>
        <v/>
      </c>
      <c r="BW33" s="3">
        <f t="shared" si="24"/>
        <v>2.6604388989013301E-2</v>
      </c>
      <c r="BX33" s="3"/>
      <c r="BY33" s="3" t="str">
        <f t="shared" si="25"/>
        <v/>
      </c>
      <c r="BZ33" s="3" t="str">
        <f t="shared" si="26"/>
        <v/>
      </c>
    </row>
    <row r="34" spans="1:78" s="2" customFormat="1" hidden="1">
      <c r="A34" s="11">
        <v>39398</v>
      </c>
      <c r="B34">
        <v>76.669998000000007</v>
      </c>
      <c r="C34" t="e">
        <f t="shared" si="0"/>
        <v>#VALUE!</v>
      </c>
      <c r="D34" t="e">
        <f t="shared" si="1"/>
        <v>#VALUE!</v>
      </c>
      <c r="E34" s="10" t="e">
        <f t="shared" si="2"/>
        <v>#VALUE!</v>
      </c>
      <c r="F34" s="10" t="e">
        <f t="shared" si="3"/>
        <v>#VALUE!</v>
      </c>
      <c r="G34" s="33" t="e">
        <f t="shared" si="4"/>
        <v>#VALUE!</v>
      </c>
      <c r="H34" s="33" t="e">
        <f t="shared" si="5"/>
        <v>#VALUE!</v>
      </c>
      <c r="I34" s="10" t="e">
        <f t="shared" si="6"/>
        <v>#VALUE!</v>
      </c>
      <c r="J34" t="e">
        <f t="shared" si="38"/>
        <v>#VALUE!</v>
      </c>
      <c r="K34"/>
      <c r="L34"/>
      <c r="M34" t="e">
        <f t="shared" si="39"/>
        <v>#DIV/0!</v>
      </c>
      <c r="N34" t="e">
        <f t="shared" si="7"/>
        <v>#DIV/0!</v>
      </c>
      <c r="P34" s="2">
        <f t="shared" si="28"/>
        <v>0.48999799999999993</v>
      </c>
      <c r="Q34" s="2">
        <f t="shared" si="29"/>
        <v>0.48999799999999993</v>
      </c>
      <c r="R34" s="2">
        <f t="shared" si="30"/>
        <v>0</v>
      </c>
      <c r="S34" s="2">
        <f t="shared" si="42"/>
        <v>-0.18318186363636357</v>
      </c>
      <c r="T34" s="2">
        <f t="shared" si="43"/>
        <v>-0.19850014999999957</v>
      </c>
      <c r="U34" s="9">
        <f t="shared" si="8"/>
        <v>0.92282984993393691</v>
      </c>
      <c r="V34" s="9">
        <f t="shared" si="9"/>
        <v>47.993318283759884</v>
      </c>
      <c r="W34" s="9">
        <f t="shared" si="10"/>
        <v>0.4680601354461611</v>
      </c>
      <c r="X34" s="9" t="e">
        <f t="shared" si="44"/>
        <v>#VALUE!</v>
      </c>
      <c r="Y34" s="9" t="e">
        <f t="shared" si="12"/>
        <v>#VALUE!</v>
      </c>
      <c r="AA34" s="8" t="e">
        <f t="shared" si="13"/>
        <v>#VALUE!</v>
      </c>
      <c r="AD34" s="7">
        <f t="shared" si="32"/>
        <v>6.4115104345223188E-3</v>
      </c>
      <c r="AE34" s="6">
        <f t="shared" si="33"/>
        <v>1.8293435112153879E-3</v>
      </c>
      <c r="AF34" s="6"/>
      <c r="AG34" s="6"/>
      <c r="AI34"/>
      <c r="AL34" s="7">
        <f t="shared" si="34"/>
        <v>3.527749134495575E-3</v>
      </c>
      <c r="AM34" s="6">
        <f t="shared" si="35"/>
        <v>1.2684791819444737E-2</v>
      </c>
      <c r="AN34" s="6"/>
      <c r="AO34" s="6"/>
      <c r="AQ34"/>
      <c r="AT34" s="7">
        <f t="shared" si="36"/>
        <v>2.5227462145344683E-2</v>
      </c>
      <c r="AU34" s="6">
        <f t="shared" si="37"/>
        <v>1.6452505044951233E-2</v>
      </c>
      <c r="AV34" s="12"/>
      <c r="AW34" s="6"/>
      <c r="AY34"/>
      <c r="BB34" s="7">
        <f t="shared" si="40"/>
        <v>1.8694567855995426E-2</v>
      </c>
      <c r="BC34" s="6">
        <f t="shared" si="41"/>
        <v>3.0368471385813101E-2</v>
      </c>
      <c r="BD34" s="12"/>
      <c r="BE34" s="6"/>
      <c r="BG34"/>
      <c r="BJ34" s="4">
        <f t="shared" si="14"/>
        <v>76.669998000000007</v>
      </c>
      <c r="BK34" s="3">
        <f t="shared" si="15"/>
        <v>6.4115104345223188E-3</v>
      </c>
      <c r="BL34" s="3"/>
      <c r="BM34" s="3" t="str">
        <f t="shared" si="16"/>
        <v/>
      </c>
      <c r="BN34" s="3" t="str">
        <f t="shared" si="17"/>
        <v/>
      </c>
      <c r="BO34" s="3">
        <f t="shared" si="18"/>
        <v>3.527749134495575E-3</v>
      </c>
      <c r="BP34" s="3"/>
      <c r="BQ34" s="3" t="str">
        <f t="shared" si="19"/>
        <v/>
      </c>
      <c r="BR34" s="3" t="str">
        <f t="shared" si="20"/>
        <v/>
      </c>
      <c r="BS34" s="3">
        <f t="shared" si="21"/>
        <v>2.5227462145344683E-2</v>
      </c>
      <c r="BT34" s="3"/>
      <c r="BU34" s="3" t="str">
        <f t="shared" si="22"/>
        <v/>
      </c>
      <c r="BV34" s="3" t="str">
        <f t="shared" si="23"/>
        <v/>
      </c>
      <c r="BW34" s="3">
        <f t="shared" si="24"/>
        <v>1.8694567855995426E-2</v>
      </c>
      <c r="BX34" s="3"/>
      <c r="BY34" s="3" t="str">
        <f t="shared" si="25"/>
        <v/>
      </c>
      <c r="BZ34" s="3" t="str">
        <f t="shared" si="26"/>
        <v/>
      </c>
    </row>
    <row r="35" spans="1:78" s="2" customFormat="1" hidden="1">
      <c r="A35" s="11">
        <v>39405</v>
      </c>
      <c r="B35">
        <v>77.209998999999996</v>
      </c>
      <c r="C35" t="e">
        <f t="shared" ref="C35:C59" si="45">MAX(" ")</f>
        <v>#VALUE!</v>
      </c>
      <c r="D35" t="e">
        <f t="shared" ref="D35:D59" si="46">MIN(" ")</f>
        <v>#VALUE!</v>
      </c>
      <c r="E35" s="10" t="e">
        <f t="shared" si="2"/>
        <v>#VALUE!</v>
      </c>
      <c r="F35" s="10" t="e">
        <f t="shared" si="3"/>
        <v>#VALUE!</v>
      </c>
      <c r="G35" s="33" t="e">
        <f t="shared" si="4"/>
        <v>#VALUE!</v>
      </c>
      <c r="H35" s="33" t="e">
        <f t="shared" si="5"/>
        <v>#VALUE!</v>
      </c>
      <c r="I35" s="10" t="e">
        <f t="shared" si="6"/>
        <v>#VALUE!</v>
      </c>
      <c r="J35" t="e">
        <f t="shared" si="38"/>
        <v>#VALUE!</v>
      </c>
      <c r="K35"/>
      <c r="L35"/>
      <c r="M35" t="e">
        <f t="shared" si="39"/>
        <v>#DIV/0!</v>
      </c>
      <c r="N35" t="e">
        <f t="shared" si="7"/>
        <v>#DIV/0!</v>
      </c>
      <c r="P35" s="2">
        <f t="shared" si="28"/>
        <v>0.54000099999998952</v>
      </c>
      <c r="Q35" s="2">
        <f t="shared" si="29"/>
        <v>0.54000099999998952</v>
      </c>
      <c r="R35" s="2">
        <f t="shared" si="30"/>
        <v>0</v>
      </c>
      <c r="S35" s="2">
        <f t="shared" si="42"/>
        <v>-0.18045468181818142</v>
      </c>
      <c r="T35" s="2">
        <f t="shared" si="43"/>
        <v>-0.13800014999999988</v>
      </c>
      <c r="U35" s="9">
        <f t="shared" si="8"/>
        <v>1.3076412005217499</v>
      </c>
      <c r="V35" s="9">
        <f t="shared" si="9"/>
        <v>56.665706966321132</v>
      </c>
      <c r="W35" s="9">
        <f t="shared" si="10"/>
        <v>0.39000863730310981</v>
      </c>
      <c r="X35" s="9" t="e">
        <f t="shared" si="44"/>
        <v>#VALUE!</v>
      </c>
      <c r="Y35" s="9" t="e">
        <f t="shared" si="12"/>
        <v>#VALUE!</v>
      </c>
      <c r="AA35" s="8" t="e">
        <f t="shared" si="13"/>
        <v>#VALUE!</v>
      </c>
      <c r="AD35" s="7">
        <f t="shared" si="32"/>
        <v>7.0184978840535702E-3</v>
      </c>
      <c r="AE35" s="6">
        <f t="shared" si="33"/>
        <v>6.7150041592879441E-3</v>
      </c>
      <c r="AF35" s="6"/>
      <c r="AG35" s="6"/>
      <c r="AI35"/>
      <c r="AL35" s="7">
        <f t="shared" si="34"/>
        <v>1.0677184906484498E-2</v>
      </c>
      <c r="AM35" s="6">
        <f t="shared" si="35"/>
        <v>9.5610451526680282E-3</v>
      </c>
      <c r="AN35" s="6"/>
      <c r="AO35" s="6"/>
      <c r="AQ35"/>
      <c r="AT35" s="7">
        <f t="shared" si="36"/>
        <v>3.3718418592140517E-2</v>
      </c>
      <c r="AU35" s="6">
        <f t="shared" si="37"/>
        <v>1.7894677223306853E-2</v>
      </c>
      <c r="AV35" s="12"/>
      <c r="AW35" s="6"/>
      <c r="AY35"/>
      <c r="BB35" s="7">
        <f t="shared" si="40"/>
        <v>2.186663884670367E-2</v>
      </c>
      <c r="BC35" s="6">
        <f t="shared" si="41"/>
        <v>2.8834986978034809E-2</v>
      </c>
      <c r="BD35" s="12"/>
      <c r="BE35" s="6"/>
      <c r="BG35"/>
      <c r="BJ35" s="4">
        <f t="shared" si="14"/>
        <v>77.209998999999996</v>
      </c>
      <c r="BK35" s="3">
        <f t="shared" si="15"/>
        <v>7.0184978840535702E-3</v>
      </c>
      <c r="BL35" s="3"/>
      <c r="BM35" s="3" t="str">
        <f t="shared" si="16"/>
        <v/>
      </c>
      <c r="BN35" s="3" t="str">
        <f t="shared" si="17"/>
        <v/>
      </c>
      <c r="BO35" s="3">
        <f t="shared" si="18"/>
        <v>1.0677184906484498E-2</v>
      </c>
      <c r="BP35" s="3"/>
      <c r="BQ35" s="3" t="str">
        <f t="shared" si="19"/>
        <v/>
      </c>
      <c r="BR35" s="3" t="str">
        <f t="shared" si="20"/>
        <v/>
      </c>
      <c r="BS35" s="3">
        <f t="shared" si="21"/>
        <v>3.3718418592140517E-2</v>
      </c>
      <c r="BT35" s="3"/>
      <c r="BU35" s="3" t="str">
        <f t="shared" si="22"/>
        <v/>
      </c>
      <c r="BV35" s="3" t="str">
        <f t="shared" si="23"/>
        <v/>
      </c>
      <c r="BW35" s="3">
        <f t="shared" si="24"/>
        <v>2.186663884670367E-2</v>
      </c>
      <c r="BX35" s="3"/>
      <c r="BY35" s="3" t="str">
        <f t="shared" si="25"/>
        <v/>
      </c>
      <c r="BZ35" s="3" t="str">
        <f t="shared" si="26"/>
        <v/>
      </c>
    </row>
    <row r="36" spans="1:78" s="2" customFormat="1" hidden="1">
      <c r="A36" s="11">
        <v>39412</v>
      </c>
      <c r="B36">
        <v>77.879997000000003</v>
      </c>
      <c r="C36" t="e">
        <f t="shared" si="45"/>
        <v>#VALUE!</v>
      </c>
      <c r="D36" t="e">
        <f t="shared" si="46"/>
        <v>#VALUE!</v>
      </c>
      <c r="E36" s="10" t="e">
        <f t="shared" si="2"/>
        <v>#VALUE!</v>
      </c>
      <c r="F36" s="10" t="e">
        <f t="shared" si="3"/>
        <v>#VALUE!</v>
      </c>
      <c r="G36" s="33" t="e">
        <f t="shared" si="4"/>
        <v>#VALUE!</v>
      </c>
      <c r="H36" s="33" t="e">
        <f t="shared" si="5"/>
        <v>#VALUE!</v>
      </c>
      <c r="I36" s="10" t="e">
        <f t="shared" si="6"/>
        <v>#VALUE!</v>
      </c>
      <c r="J36" t="e">
        <f t="shared" si="38"/>
        <v>#VALUE!</v>
      </c>
      <c r="K36"/>
      <c r="L36"/>
      <c r="M36" t="e">
        <f t="shared" si="39"/>
        <v>#DIV/0!</v>
      </c>
      <c r="N36" t="e">
        <f t="shared" si="7"/>
        <v>#DIV/0!</v>
      </c>
      <c r="P36" s="2">
        <f t="shared" si="28"/>
        <v>0.66999800000000675</v>
      </c>
      <c r="Q36" s="2">
        <f t="shared" si="29"/>
        <v>0.66999800000000675</v>
      </c>
      <c r="R36" s="2">
        <f t="shared" si="30"/>
        <v>0</v>
      </c>
      <c r="S36" s="2">
        <f t="shared" si="42"/>
        <v>-0.18045468181818142</v>
      </c>
      <c r="T36" s="2">
        <f t="shared" si="43"/>
        <v>-0.13800014999999988</v>
      </c>
      <c r="U36" s="9">
        <f t="shared" si="8"/>
        <v>1.3076412005217499</v>
      </c>
      <c r="V36" s="9">
        <f t="shared" si="9"/>
        <v>56.665706966321132</v>
      </c>
      <c r="W36" s="9">
        <f t="shared" si="10"/>
        <v>0.39000863730310981</v>
      </c>
      <c r="X36" s="9" t="e">
        <f t="shared" si="44"/>
        <v>#VALUE!</v>
      </c>
      <c r="Y36" s="9" t="e">
        <f t="shared" si="12"/>
        <v>#VALUE!</v>
      </c>
      <c r="AA36" s="8" t="e">
        <f t="shared" si="13"/>
        <v>#VALUE!</v>
      </c>
      <c r="AD36" s="7">
        <f t="shared" si="32"/>
        <v>8.6401726141628818E-3</v>
      </c>
      <c r="AE36" s="6">
        <f t="shared" si="33"/>
        <v>7.8293352491082269E-3</v>
      </c>
      <c r="AF36" s="6"/>
      <c r="AG36" s="6"/>
      <c r="AI36"/>
      <c r="AL36" s="7">
        <f t="shared" si="34"/>
        <v>2.2070180932738884E-2</v>
      </c>
      <c r="AM36" s="6">
        <f t="shared" si="35"/>
        <v>8.4460219603610803E-3</v>
      </c>
      <c r="AN36" s="6"/>
      <c r="AO36" s="6"/>
      <c r="AQ36"/>
      <c r="AT36" s="7">
        <f t="shared" si="36"/>
        <v>4.5847631222614128E-2</v>
      </c>
      <c r="AU36" s="6">
        <f t="shared" si="37"/>
        <v>2.1548856132541181E-2</v>
      </c>
      <c r="AV36" s="12"/>
      <c r="AW36" s="6"/>
      <c r="AY36"/>
      <c r="BB36" s="7">
        <f t="shared" si="40"/>
        <v>3.4619014533359381E-2</v>
      </c>
      <c r="BC36" s="6">
        <f t="shared" si="41"/>
        <v>2.7974463120278171E-2</v>
      </c>
      <c r="BD36" s="12"/>
      <c r="BE36" s="6"/>
      <c r="BG36"/>
      <c r="BJ36" s="4">
        <f t="shared" si="14"/>
        <v>77.879997000000003</v>
      </c>
      <c r="BK36" s="3">
        <f t="shared" si="15"/>
        <v>8.6401726141628818E-3</v>
      </c>
      <c r="BL36" s="3"/>
      <c r="BM36" s="3" t="str">
        <f t="shared" si="16"/>
        <v/>
      </c>
      <c r="BN36" s="3" t="str">
        <f t="shared" si="17"/>
        <v/>
      </c>
      <c r="BO36" s="3">
        <f t="shared" si="18"/>
        <v>2.2070180932738884E-2</v>
      </c>
      <c r="BP36" s="3"/>
      <c r="BQ36" s="3" t="str">
        <f t="shared" si="19"/>
        <v/>
      </c>
      <c r="BR36" s="3" t="str">
        <f t="shared" si="20"/>
        <v/>
      </c>
      <c r="BS36" s="3">
        <f t="shared" si="21"/>
        <v>4.5847631222614128E-2</v>
      </c>
      <c r="BT36" s="3"/>
      <c r="BU36" s="3" t="str">
        <f t="shared" si="22"/>
        <v/>
      </c>
      <c r="BV36" s="3" t="str">
        <f t="shared" si="23"/>
        <v/>
      </c>
      <c r="BW36" s="3">
        <f t="shared" si="24"/>
        <v>3.4619014533359381E-2</v>
      </c>
      <c r="BX36" s="3"/>
      <c r="BY36" s="3" t="str">
        <f t="shared" si="25"/>
        <v/>
      </c>
      <c r="BZ36" s="3" t="str">
        <f t="shared" si="26"/>
        <v/>
      </c>
    </row>
    <row r="37" spans="1:78" s="2" customFormat="1" hidden="1">
      <c r="A37" s="11">
        <v>39419</v>
      </c>
      <c r="B37">
        <v>75.650002000000001</v>
      </c>
      <c r="C37" t="e">
        <f t="shared" si="45"/>
        <v>#VALUE!</v>
      </c>
      <c r="D37" t="e">
        <f t="shared" si="46"/>
        <v>#VALUE!</v>
      </c>
      <c r="E37" s="10" t="e">
        <f t="shared" si="2"/>
        <v>#VALUE!</v>
      </c>
      <c r="F37" s="10" t="e">
        <f t="shared" si="3"/>
        <v>#VALUE!</v>
      </c>
      <c r="G37" s="33" t="e">
        <f t="shared" si="4"/>
        <v>#VALUE!</v>
      </c>
      <c r="H37" s="33" t="e">
        <f t="shared" si="5"/>
        <v>#VALUE!</v>
      </c>
      <c r="I37" s="10" t="e">
        <f t="shared" si="6"/>
        <v>#VALUE!</v>
      </c>
      <c r="J37" t="e">
        <f t="shared" si="38"/>
        <v>#VALUE!</v>
      </c>
      <c r="K37"/>
      <c r="L37"/>
      <c r="M37" t="e">
        <f t="shared" si="39"/>
        <v>#DIV/0!</v>
      </c>
      <c r="N37" t="e">
        <f t="shared" si="7"/>
        <v>#DIV/0!</v>
      </c>
      <c r="P37" s="2">
        <f t="shared" si="28"/>
        <v>-2.2299950000000024</v>
      </c>
      <c r="Q37" s="2">
        <f t="shared" si="29"/>
        <v>0</v>
      </c>
      <c r="R37" s="2">
        <f t="shared" si="30"/>
        <v>-2.2299950000000024</v>
      </c>
      <c r="S37" s="2">
        <f t="shared" si="42"/>
        <v>-0.22681809090909091</v>
      </c>
      <c r="T37" s="2">
        <f t="shared" si="43"/>
        <v>-0.2494999</v>
      </c>
      <c r="U37" s="9">
        <f t="shared" si="8"/>
        <v>0.90909090909090917</v>
      </c>
      <c r="V37" s="9">
        <f t="shared" si="9"/>
        <v>47.61904761904762</v>
      </c>
      <c r="W37" s="9">
        <f t="shared" si="10"/>
        <v>0.47142857142857147</v>
      </c>
      <c r="X37" s="9" t="e">
        <f t="shared" si="44"/>
        <v>#VALUE!</v>
      </c>
      <c r="Y37" s="9" t="e">
        <f t="shared" si="12"/>
        <v>#VALUE!</v>
      </c>
      <c r="AA37" s="8" t="e">
        <f t="shared" si="13"/>
        <v>#VALUE!</v>
      </c>
      <c r="AD37" s="7">
        <f t="shared" si="32"/>
        <v>-2.9051675311291124E-2</v>
      </c>
      <c r="AE37" s="6">
        <f t="shared" si="33"/>
        <v>-1.0205751348564121E-2</v>
      </c>
      <c r="AF37" s="6"/>
      <c r="AG37" s="6"/>
      <c r="AI37"/>
      <c r="AL37" s="7">
        <f t="shared" si="34"/>
        <v>-1.3393004813074507E-2</v>
      </c>
      <c r="AM37" s="6">
        <f t="shared" si="35"/>
        <v>5.7205275401611124E-3</v>
      </c>
      <c r="AN37" s="6"/>
      <c r="AO37" s="6"/>
      <c r="AQ37"/>
      <c r="AT37" s="7">
        <f t="shared" si="36"/>
        <v>-9.4725215108267691E-3</v>
      </c>
      <c r="AU37" s="6">
        <f t="shared" si="37"/>
        <v>2.0011423606295587E-2</v>
      </c>
      <c r="AV37" s="12"/>
      <c r="AW37" s="6"/>
      <c r="AY37"/>
      <c r="BB37" s="7">
        <f t="shared" si="40"/>
        <v>1.6392770627925813E-2</v>
      </c>
      <c r="BC37" s="6">
        <f t="shared" si="41"/>
        <v>2.7004029619053255E-2</v>
      </c>
      <c r="BD37" s="12"/>
      <c r="BE37" s="6"/>
      <c r="BG37"/>
      <c r="BJ37" s="4">
        <f t="shared" si="14"/>
        <v>75.650002000000001</v>
      </c>
      <c r="BK37" s="3">
        <f t="shared" si="15"/>
        <v>-2.9051675311291124E-2</v>
      </c>
      <c r="BL37" s="3"/>
      <c r="BM37" s="3" t="str">
        <f t="shared" si="16"/>
        <v/>
      </c>
      <c r="BN37" s="3" t="str">
        <f t="shared" si="17"/>
        <v/>
      </c>
      <c r="BO37" s="3">
        <f t="shared" si="18"/>
        <v>-1.3393004813074507E-2</v>
      </c>
      <c r="BP37" s="3"/>
      <c r="BQ37" s="3" t="str">
        <f t="shared" si="19"/>
        <v/>
      </c>
      <c r="BR37" s="3" t="str">
        <f t="shared" si="20"/>
        <v/>
      </c>
      <c r="BS37" s="3">
        <f t="shared" si="21"/>
        <v>-9.4725215108267691E-3</v>
      </c>
      <c r="BT37" s="3"/>
      <c r="BU37" s="3" t="str">
        <f t="shared" si="22"/>
        <v/>
      </c>
      <c r="BV37" s="3" t="str">
        <f t="shared" si="23"/>
        <v/>
      </c>
      <c r="BW37" s="3">
        <f t="shared" si="24"/>
        <v>1.6392770627925813E-2</v>
      </c>
      <c r="BX37" s="3"/>
      <c r="BY37" s="3" t="str">
        <f t="shared" si="25"/>
        <v/>
      </c>
      <c r="BZ37" s="3" t="str">
        <f t="shared" si="26"/>
        <v/>
      </c>
    </row>
    <row r="38" spans="1:78" s="2" customFormat="1" hidden="1">
      <c r="A38" s="11">
        <v>39426</v>
      </c>
      <c r="B38">
        <v>75</v>
      </c>
      <c r="C38" t="e">
        <f t="shared" si="45"/>
        <v>#VALUE!</v>
      </c>
      <c r="D38" t="e">
        <f t="shared" si="46"/>
        <v>#VALUE!</v>
      </c>
      <c r="E38" s="10" t="e">
        <f t="shared" si="2"/>
        <v>#VALUE!</v>
      </c>
      <c r="F38" s="10" t="e">
        <f t="shared" si="3"/>
        <v>#VALUE!</v>
      </c>
      <c r="G38" s="33" t="e">
        <f t="shared" si="4"/>
        <v>#VALUE!</v>
      </c>
      <c r="H38" s="33" t="e">
        <f t="shared" si="5"/>
        <v>#VALUE!</v>
      </c>
      <c r="I38" s="10" t="e">
        <f t="shared" si="6"/>
        <v>#VALUE!</v>
      </c>
      <c r="J38" t="e">
        <f t="shared" si="38"/>
        <v>#VALUE!</v>
      </c>
      <c r="K38"/>
      <c r="L38"/>
      <c r="M38" t="e">
        <f t="shared" si="39"/>
        <v>#DIV/0!</v>
      </c>
      <c r="N38" t="e">
        <f t="shared" si="7"/>
        <v>#DIV/0!</v>
      </c>
      <c r="P38" s="2">
        <f t="shared" si="28"/>
        <v>-0.65000200000000063</v>
      </c>
      <c r="Q38" s="2">
        <f t="shared" si="29"/>
        <v>0</v>
      </c>
      <c r="R38" s="2">
        <f t="shared" si="30"/>
        <v>-0.65000200000000063</v>
      </c>
      <c r="S38" s="2">
        <f t="shared" si="42"/>
        <v>-0.2563636363636364</v>
      </c>
      <c r="T38" s="2">
        <f t="shared" si="43"/>
        <v>-0.28200000000000003</v>
      </c>
      <c r="U38" s="9">
        <f t="shared" si="8"/>
        <v>0.90909090909090917</v>
      </c>
      <c r="V38" s="9">
        <f t="shared" si="9"/>
        <v>47.61904761904762</v>
      </c>
      <c r="W38" s="9">
        <f t="shared" si="10"/>
        <v>0.47142857142857147</v>
      </c>
      <c r="X38" s="9" t="e">
        <f t="shared" si="44"/>
        <v>#VALUE!</v>
      </c>
      <c r="Y38" s="9" t="e">
        <f t="shared" si="12"/>
        <v>#VALUE!</v>
      </c>
      <c r="AA38" s="8" t="e">
        <f t="shared" si="13"/>
        <v>#VALUE!</v>
      </c>
      <c r="AD38" s="7">
        <f t="shared" si="32"/>
        <v>-8.6293531355953988E-3</v>
      </c>
      <c r="AE38" s="6">
        <f t="shared" si="33"/>
        <v>-1.884051422344326E-2</v>
      </c>
      <c r="AF38" s="6"/>
      <c r="AG38" s="6"/>
      <c r="AI38"/>
      <c r="AL38" s="7">
        <f t="shared" si="34"/>
        <v>-2.9040855832723655E-2</v>
      </c>
      <c r="AM38" s="6">
        <f t="shared" si="35"/>
        <v>-2.421623701643694E-3</v>
      </c>
      <c r="AN38" s="6"/>
      <c r="AO38" s="6"/>
      <c r="AQ38"/>
      <c r="AT38" s="7">
        <f t="shared" si="36"/>
        <v>-1.8494608814174546E-2</v>
      </c>
      <c r="AU38" s="6">
        <f t="shared" si="37"/>
        <v>1.5852836935305311E-2</v>
      </c>
      <c r="AV38" s="12"/>
      <c r="AW38" s="6"/>
      <c r="AY38"/>
      <c r="BB38" s="7">
        <f t="shared" si="40"/>
        <v>3.2051041966748165E-3</v>
      </c>
      <c r="BC38" s="6">
        <f t="shared" si="41"/>
        <v>2.4446769137479729E-2</v>
      </c>
      <c r="BD38" s="12"/>
      <c r="BE38" s="6"/>
      <c r="BG38"/>
      <c r="BJ38" s="4">
        <f t="shared" si="14"/>
        <v>75</v>
      </c>
      <c r="BK38" s="3">
        <f t="shared" si="15"/>
        <v>-8.6293531355953988E-3</v>
      </c>
      <c r="BL38" s="3"/>
      <c r="BM38" s="3" t="str">
        <f t="shared" si="16"/>
        <v/>
      </c>
      <c r="BN38" s="3" t="str">
        <f t="shared" si="17"/>
        <v/>
      </c>
      <c r="BO38" s="3">
        <f t="shared" si="18"/>
        <v>-2.9040855832723655E-2</v>
      </c>
      <c r="BP38" s="3"/>
      <c r="BQ38" s="3" t="str">
        <f t="shared" si="19"/>
        <v/>
      </c>
      <c r="BR38" s="3" t="str">
        <f t="shared" si="20"/>
        <v/>
      </c>
      <c r="BS38" s="3">
        <f t="shared" si="21"/>
        <v>-1.8494608814174546E-2</v>
      </c>
      <c r="BT38" s="3"/>
      <c r="BU38" s="3" t="str">
        <f t="shared" si="22"/>
        <v/>
      </c>
      <c r="BV38" s="3" t="str">
        <f t="shared" si="23"/>
        <v/>
      </c>
      <c r="BW38" s="3">
        <f t="shared" si="24"/>
        <v>3.2051041966748165E-3</v>
      </c>
      <c r="BX38" s="3"/>
      <c r="BY38" s="3" t="str">
        <f t="shared" si="25"/>
        <v/>
      </c>
      <c r="BZ38" s="3" t="str">
        <f t="shared" si="26"/>
        <v/>
      </c>
    </row>
    <row r="39" spans="1:78" s="2" customFormat="1" hidden="1">
      <c r="A39" s="11">
        <v>39433</v>
      </c>
      <c r="B39">
        <v>75.910004000000001</v>
      </c>
      <c r="C39" t="e">
        <f t="shared" si="45"/>
        <v>#VALUE!</v>
      </c>
      <c r="D39" t="e">
        <f t="shared" si="46"/>
        <v>#VALUE!</v>
      </c>
      <c r="E39" s="10" t="e">
        <f t="shared" si="2"/>
        <v>#VALUE!</v>
      </c>
      <c r="F39" s="10" t="e">
        <f t="shared" si="3"/>
        <v>#VALUE!</v>
      </c>
      <c r="G39" s="33" t="e">
        <f t="shared" si="4"/>
        <v>#VALUE!</v>
      </c>
      <c r="H39" s="33" t="e">
        <f t="shared" si="5"/>
        <v>#VALUE!</v>
      </c>
      <c r="I39" s="10" t="e">
        <f t="shared" si="6"/>
        <v>#VALUE!</v>
      </c>
      <c r="J39" t="e">
        <f t="shared" si="38"/>
        <v>#VALUE!</v>
      </c>
      <c r="K39"/>
      <c r="L39"/>
      <c r="M39" t="e">
        <f t="shared" si="39"/>
        <v>#DIV/0!</v>
      </c>
      <c r="N39" t="e">
        <f t="shared" si="7"/>
        <v>#DIV/0!</v>
      </c>
      <c r="P39" s="2">
        <f t="shared" si="28"/>
        <v>0.9100040000000007</v>
      </c>
      <c r="Q39" s="2">
        <f t="shared" si="29"/>
        <v>0.9100040000000007</v>
      </c>
      <c r="R39" s="2">
        <f t="shared" si="30"/>
        <v>0</v>
      </c>
      <c r="S39" s="2">
        <f t="shared" si="42"/>
        <v>-0.2563636363636364</v>
      </c>
      <c r="T39" s="2">
        <f t="shared" si="43"/>
        <v>-0.28200000000000003</v>
      </c>
      <c r="U39" s="9">
        <f t="shared" si="8"/>
        <v>0.90909090909090917</v>
      </c>
      <c r="V39" s="9">
        <f t="shared" si="9"/>
        <v>47.61904761904762</v>
      </c>
      <c r="W39" s="9">
        <f t="shared" si="10"/>
        <v>0.47142857142857147</v>
      </c>
      <c r="X39" s="9" t="e">
        <f t="shared" si="44"/>
        <v>#VALUE!</v>
      </c>
      <c r="Y39" s="9" t="e">
        <f t="shared" si="12"/>
        <v>#VALUE!</v>
      </c>
      <c r="AA39" s="8" t="e">
        <f t="shared" si="13"/>
        <v>#VALUE!</v>
      </c>
      <c r="AD39" s="7">
        <f t="shared" si="32"/>
        <v>1.2060367186344692E-2</v>
      </c>
      <c r="AE39" s="6">
        <f t="shared" si="33"/>
        <v>1.7155070253746466E-3</v>
      </c>
      <c r="AF39" s="6"/>
      <c r="AG39" s="6"/>
      <c r="AI39"/>
      <c r="AL39" s="7">
        <f t="shared" si="34"/>
        <v>-2.5620661260541785E-2</v>
      </c>
      <c r="AM39" s="6">
        <f t="shared" si="35"/>
        <v>-1.1496085243400265E-2</v>
      </c>
      <c r="AN39" s="6"/>
      <c r="AO39" s="6"/>
      <c r="AQ39"/>
      <c r="AT39" s="7">
        <f t="shared" si="36"/>
        <v>-6.3033037398943998E-3</v>
      </c>
      <c r="AU39" s="6">
        <f t="shared" si="37"/>
        <v>1.3649874989299175E-2</v>
      </c>
      <c r="AV39" s="12"/>
      <c r="AW39" s="6"/>
      <c r="AY39"/>
      <c r="BB39" s="7">
        <f t="shared" si="40"/>
        <v>1.6737929945761596E-2</v>
      </c>
      <c r="BC39" s="6">
        <f t="shared" si="41"/>
        <v>2.3272061998221353E-2</v>
      </c>
      <c r="BD39" s="12"/>
      <c r="BE39" s="6"/>
      <c r="BG39"/>
      <c r="BJ39" s="4">
        <f t="shared" si="14"/>
        <v>75.910004000000001</v>
      </c>
      <c r="BK39" s="3">
        <f t="shared" si="15"/>
        <v>1.2060367186344692E-2</v>
      </c>
      <c r="BL39" s="3"/>
      <c r="BM39" s="3" t="str">
        <f t="shared" si="16"/>
        <v/>
      </c>
      <c r="BN39" s="3" t="str">
        <f t="shared" si="17"/>
        <v/>
      </c>
      <c r="BO39" s="3">
        <f t="shared" si="18"/>
        <v>-2.5620661260541785E-2</v>
      </c>
      <c r="BP39" s="3"/>
      <c r="BQ39" s="3" t="str">
        <f t="shared" si="19"/>
        <v/>
      </c>
      <c r="BR39" s="3" t="str">
        <f t="shared" si="20"/>
        <v/>
      </c>
      <c r="BS39" s="3">
        <f t="shared" si="21"/>
        <v>-6.3033037398943998E-3</v>
      </c>
      <c r="BT39" s="3"/>
      <c r="BU39" s="3" t="str">
        <f t="shared" si="22"/>
        <v/>
      </c>
      <c r="BV39" s="3" t="str">
        <f t="shared" si="23"/>
        <v/>
      </c>
      <c r="BW39" s="3">
        <f t="shared" si="24"/>
        <v>1.6737929945761596E-2</v>
      </c>
      <c r="BX39" s="3"/>
      <c r="BY39" s="3" t="str">
        <f t="shared" si="25"/>
        <v/>
      </c>
      <c r="BZ39" s="3" t="str">
        <f t="shared" si="26"/>
        <v/>
      </c>
    </row>
    <row r="40" spans="1:78" s="2" customFormat="1" hidden="1">
      <c r="A40" s="11">
        <v>39440</v>
      </c>
      <c r="B40">
        <v>76.349997999999999</v>
      </c>
      <c r="C40" t="e">
        <f t="shared" si="45"/>
        <v>#VALUE!</v>
      </c>
      <c r="D40" t="e">
        <f t="shared" si="46"/>
        <v>#VALUE!</v>
      </c>
      <c r="E40" s="10" t="e">
        <f t="shared" si="2"/>
        <v>#VALUE!</v>
      </c>
      <c r="F40" s="10" t="e">
        <f t="shared" si="3"/>
        <v>#VALUE!</v>
      </c>
      <c r="G40" s="33" t="e">
        <f t="shared" si="4"/>
        <v>#VALUE!</v>
      </c>
      <c r="H40" s="33" t="e">
        <f t="shared" si="5"/>
        <v>#VALUE!</v>
      </c>
      <c r="I40" s="10" t="e">
        <f t="shared" si="6"/>
        <v>#VALUE!</v>
      </c>
      <c r="J40" t="e">
        <f t="shared" si="38"/>
        <v>#VALUE!</v>
      </c>
      <c r="K40"/>
      <c r="L40"/>
      <c r="M40" t="e">
        <f t="shared" si="39"/>
        <v>#DIV/0!</v>
      </c>
      <c r="N40" t="e">
        <f t="shared" si="7"/>
        <v>#DIV/0!</v>
      </c>
      <c r="P40" s="2">
        <f t="shared" si="28"/>
        <v>0.43999399999999866</v>
      </c>
      <c r="Q40" s="2">
        <f t="shared" si="29"/>
        <v>0.43999399999999866</v>
      </c>
      <c r="R40" s="2">
        <f t="shared" si="30"/>
        <v>0</v>
      </c>
      <c r="S40" s="2">
        <f t="shared" si="42"/>
        <v>-0.2563636363636364</v>
      </c>
      <c r="T40" s="2">
        <f t="shared" si="43"/>
        <v>-0.22950024999999954</v>
      </c>
      <c r="U40" s="9">
        <f t="shared" si="8"/>
        <v>1.1170516649268876</v>
      </c>
      <c r="V40" s="9">
        <f t="shared" si="9"/>
        <v>52.764497127445637</v>
      </c>
      <c r="W40" s="9">
        <f t="shared" si="10"/>
        <v>0.42511952585298929</v>
      </c>
      <c r="X40" s="9" t="e">
        <f t="shared" si="44"/>
        <v>#VALUE!</v>
      </c>
      <c r="Y40" s="9" t="e">
        <f t="shared" si="12"/>
        <v>#VALUE!</v>
      </c>
      <c r="AA40" s="8" t="e">
        <f t="shared" si="13"/>
        <v>#VALUE!</v>
      </c>
      <c r="AD40" s="7">
        <f t="shared" si="32"/>
        <v>5.7795247468319386E-3</v>
      </c>
      <c r="AE40" s="6">
        <f t="shared" si="33"/>
        <v>8.9199459665883149E-3</v>
      </c>
      <c r="AF40" s="6"/>
      <c r="AG40" s="6"/>
      <c r="AI40"/>
      <c r="AL40" s="7">
        <f t="shared" si="34"/>
        <v>9.2105387975812778E-3</v>
      </c>
      <c r="AM40" s="6">
        <f t="shared" si="35"/>
        <v>-1.471099577718967E-2</v>
      </c>
      <c r="AN40" s="6"/>
      <c r="AO40" s="6"/>
      <c r="AQ40"/>
      <c r="AT40" s="7">
        <f t="shared" si="36"/>
        <v>2.2290444190291611E-3</v>
      </c>
      <c r="AU40" s="6">
        <f t="shared" si="37"/>
        <v>1.2015798415088843E-2</v>
      </c>
      <c r="AV40" s="12"/>
      <c r="AW40" s="6"/>
      <c r="AY40"/>
      <c r="BB40" s="7">
        <f t="shared" si="40"/>
        <v>2.6006494708904319E-2</v>
      </c>
      <c r="BC40" s="6">
        <f t="shared" si="41"/>
        <v>2.4077455121334773E-2</v>
      </c>
      <c r="BD40" s="12"/>
      <c r="BE40" s="6"/>
      <c r="BG40"/>
      <c r="BJ40" s="4">
        <f t="shared" si="14"/>
        <v>76.349997999999999</v>
      </c>
      <c r="BK40" s="3">
        <f t="shared" si="15"/>
        <v>5.7795247468319386E-3</v>
      </c>
      <c r="BL40" s="3"/>
      <c r="BM40" s="3" t="str">
        <f t="shared" si="16"/>
        <v/>
      </c>
      <c r="BN40" s="3" t="str">
        <f t="shared" si="17"/>
        <v/>
      </c>
      <c r="BO40" s="3">
        <f t="shared" si="18"/>
        <v>9.2105387975812778E-3</v>
      </c>
      <c r="BP40" s="3"/>
      <c r="BQ40" s="3" t="str">
        <f t="shared" si="19"/>
        <v/>
      </c>
      <c r="BR40" s="3" t="str">
        <f t="shared" si="20"/>
        <v/>
      </c>
      <c r="BS40" s="3">
        <f t="shared" si="21"/>
        <v>2.2290444190291611E-3</v>
      </c>
      <c r="BT40" s="3"/>
      <c r="BU40" s="3" t="str">
        <f t="shared" si="22"/>
        <v/>
      </c>
      <c r="BV40" s="3" t="str">
        <f t="shared" si="23"/>
        <v/>
      </c>
      <c r="BW40" s="3">
        <f t="shared" si="24"/>
        <v>2.6006494708904319E-2</v>
      </c>
      <c r="BX40" s="3"/>
      <c r="BY40" s="3" t="str">
        <f t="shared" si="25"/>
        <v/>
      </c>
      <c r="BZ40" s="3" t="str">
        <f t="shared" si="26"/>
        <v/>
      </c>
    </row>
    <row r="41" spans="1:78" s="2" customFormat="1" hidden="1">
      <c r="A41" s="11">
        <v>39447</v>
      </c>
      <c r="B41">
        <v>77.739998</v>
      </c>
      <c r="C41" t="e">
        <f t="shared" si="45"/>
        <v>#VALUE!</v>
      </c>
      <c r="D41" t="e">
        <f t="shared" si="46"/>
        <v>#VALUE!</v>
      </c>
      <c r="E41" s="10" t="e">
        <f t="shared" si="2"/>
        <v>#VALUE!</v>
      </c>
      <c r="F41" s="10" t="e">
        <f t="shared" si="3"/>
        <v>#VALUE!</v>
      </c>
      <c r="G41" s="33" t="e">
        <f t="shared" si="4"/>
        <v>#VALUE!</v>
      </c>
      <c r="H41" s="33" t="e">
        <f t="shared" si="5"/>
        <v>#VALUE!</v>
      </c>
      <c r="I41" s="10" t="e">
        <f t="shared" si="6"/>
        <v>#VALUE!</v>
      </c>
      <c r="J41" t="e">
        <f t="shared" si="38"/>
        <v>#VALUE!</v>
      </c>
      <c r="K41"/>
      <c r="L41"/>
      <c r="M41" t="e">
        <f t="shared" si="39"/>
        <v>#DIV/0!</v>
      </c>
      <c r="N41" t="e">
        <f t="shared" si="7"/>
        <v>#DIV/0!</v>
      </c>
      <c r="P41" s="2">
        <f t="shared" si="28"/>
        <v>1.3900000000000006</v>
      </c>
      <c r="Q41" s="2">
        <f t="shared" si="29"/>
        <v>1.3900000000000006</v>
      </c>
      <c r="R41" s="2">
        <f t="shared" si="30"/>
        <v>0</v>
      </c>
      <c r="S41" s="2">
        <f t="shared" si="42"/>
        <v>-0.2563636363636364</v>
      </c>
      <c r="T41" s="2">
        <f t="shared" si="43"/>
        <v>-0.22950024999999954</v>
      </c>
      <c r="U41" s="9">
        <f t="shared" si="8"/>
        <v>1.1170516649268876</v>
      </c>
      <c r="V41" s="9">
        <f t="shared" si="9"/>
        <v>52.764497127445637</v>
      </c>
      <c r="W41" s="9">
        <f t="shared" si="10"/>
        <v>0.42511952585298929</v>
      </c>
      <c r="X41" s="9">
        <f t="shared" si="44"/>
        <v>0.55484231292523301</v>
      </c>
      <c r="Y41" s="9">
        <f t="shared" si="12"/>
        <v>0.89500641918367296</v>
      </c>
      <c r="AA41" s="8" t="e">
        <f t="shared" si="13"/>
        <v>#VALUE!</v>
      </c>
      <c r="AD41" s="7">
        <f t="shared" si="32"/>
        <v>1.804189422780797E-2</v>
      </c>
      <c r="AE41" s="6">
        <f t="shared" si="33"/>
        <v>1.1910709487319954E-2</v>
      </c>
      <c r="AF41" s="6"/>
      <c r="AG41" s="6"/>
      <c r="AI41"/>
      <c r="AL41" s="7">
        <f t="shared" si="34"/>
        <v>3.5881786160984738E-2</v>
      </c>
      <c r="AM41" s="6">
        <f t="shared" si="35"/>
        <v>-2.3922980336748573E-3</v>
      </c>
      <c r="AN41" s="6"/>
      <c r="AO41" s="6"/>
      <c r="AQ41"/>
      <c r="AT41" s="7">
        <f t="shared" si="36"/>
        <v>1.3859428212314723E-2</v>
      </c>
      <c r="AU41" s="6">
        <f t="shared" si="37"/>
        <v>1.0826443815818439E-2</v>
      </c>
      <c r="AV41" s="12"/>
      <c r="AW41" s="6"/>
      <c r="AY41"/>
      <c r="BB41" s="7">
        <f t="shared" si="40"/>
        <v>1.777991151456244E-2</v>
      </c>
      <c r="BC41" s="6">
        <f t="shared" si="41"/>
        <v>2.4556105702398971E-2</v>
      </c>
      <c r="BD41" s="12"/>
      <c r="BE41" s="6"/>
      <c r="BG41"/>
      <c r="BJ41" s="4">
        <f t="shared" si="14"/>
        <v>77.739998</v>
      </c>
      <c r="BK41" s="3">
        <f t="shared" si="15"/>
        <v>1.804189422780797E-2</v>
      </c>
      <c r="BL41" s="3"/>
      <c r="BM41" s="3" t="str">
        <f t="shared" si="16"/>
        <v/>
      </c>
      <c r="BN41" s="3" t="str">
        <f t="shared" si="17"/>
        <v/>
      </c>
      <c r="BO41" s="3">
        <f t="shared" si="18"/>
        <v>3.5881786160984738E-2</v>
      </c>
      <c r="BP41" s="3"/>
      <c r="BQ41" s="3" t="str">
        <f t="shared" si="19"/>
        <v/>
      </c>
      <c r="BR41" s="3" t="str">
        <f t="shared" si="20"/>
        <v/>
      </c>
      <c r="BS41" s="3">
        <f t="shared" si="21"/>
        <v>1.3859428212314723E-2</v>
      </c>
      <c r="BT41" s="3"/>
      <c r="BU41" s="3" t="str">
        <f t="shared" si="22"/>
        <v/>
      </c>
      <c r="BV41" s="3" t="str">
        <f t="shared" si="23"/>
        <v/>
      </c>
      <c r="BW41" s="3">
        <f t="shared" si="24"/>
        <v>1.777991151456244E-2</v>
      </c>
      <c r="BX41" s="3"/>
      <c r="BY41" s="3" t="str">
        <f t="shared" si="25"/>
        <v/>
      </c>
      <c r="BZ41" s="3" t="str">
        <f t="shared" si="26"/>
        <v/>
      </c>
    </row>
    <row r="42" spans="1:78" s="2" customFormat="1" hidden="1">
      <c r="A42" s="11">
        <v>39454</v>
      </c>
      <c r="B42">
        <v>77.540001000000004</v>
      </c>
      <c r="C42" t="e">
        <f t="shared" si="45"/>
        <v>#VALUE!</v>
      </c>
      <c r="D42" t="e">
        <f t="shared" si="46"/>
        <v>#VALUE!</v>
      </c>
      <c r="E42" s="10" t="e">
        <f t="shared" si="2"/>
        <v>#VALUE!</v>
      </c>
      <c r="F42" s="10" t="e">
        <f t="shared" si="3"/>
        <v>#VALUE!</v>
      </c>
      <c r="G42" s="33" t="e">
        <f t="shared" si="4"/>
        <v>#VALUE!</v>
      </c>
      <c r="H42" s="33" t="e">
        <f t="shared" si="5"/>
        <v>#VALUE!</v>
      </c>
      <c r="I42" s="10" t="e">
        <f t="shared" si="6"/>
        <v>#VALUE!</v>
      </c>
      <c r="J42" t="e">
        <f t="shared" si="38"/>
        <v>#VALUE!</v>
      </c>
      <c r="K42" t="e">
        <f t="shared" ref="K42:K105" si="47">AVERAGE(J3:J42)</f>
        <v>#VALUE!</v>
      </c>
      <c r="L42" t="e">
        <f t="shared" ref="L42:L105" si="48">SLOPE(K32:K42,A32:A42)</f>
        <v>#VALUE!</v>
      </c>
      <c r="M42" t="e">
        <f t="shared" si="39"/>
        <v>#VALUE!</v>
      </c>
      <c r="N42" t="e">
        <f t="shared" si="7"/>
        <v>#VALUE!</v>
      </c>
      <c r="P42" s="2">
        <f t="shared" si="28"/>
        <v>-0.19999699999999621</v>
      </c>
      <c r="Q42" s="2">
        <f t="shared" si="29"/>
        <v>0</v>
      </c>
      <c r="R42" s="2">
        <f t="shared" si="30"/>
        <v>-0.19999699999999621</v>
      </c>
      <c r="S42" s="2">
        <f t="shared" si="42"/>
        <v>-0.21772736363636305</v>
      </c>
      <c r="T42" s="2">
        <f t="shared" si="43"/>
        <v>-0.23950009999999936</v>
      </c>
      <c r="U42" s="9">
        <f t="shared" si="8"/>
        <v>0.90909090909090906</v>
      </c>
      <c r="V42" s="9">
        <f t="shared" si="9"/>
        <v>47.61904761904762</v>
      </c>
      <c r="W42" s="9">
        <f t="shared" si="10"/>
        <v>0.47142857142857147</v>
      </c>
      <c r="X42" s="9">
        <f t="shared" si="44"/>
        <v>0</v>
      </c>
      <c r="Y42" s="9">
        <f t="shared" si="12"/>
        <v>0.9</v>
      </c>
      <c r="AA42" s="8" t="e">
        <f t="shared" si="13"/>
        <v>#VALUE!</v>
      </c>
      <c r="AD42" s="7">
        <f t="shared" si="32"/>
        <v>-2.5759545579426926E-3</v>
      </c>
      <c r="AE42" s="6">
        <f t="shared" si="33"/>
        <v>7.7329698349326388E-3</v>
      </c>
      <c r="AF42" s="6"/>
      <c r="AG42" s="6"/>
      <c r="AI42"/>
      <c r="AL42" s="7">
        <f t="shared" si="34"/>
        <v>2.1245464416697352E-2</v>
      </c>
      <c r="AM42" s="6">
        <f t="shared" si="35"/>
        <v>1.0179282028680396E-2</v>
      </c>
      <c r="AN42" s="6"/>
      <c r="AO42" s="6"/>
      <c r="AQ42"/>
      <c r="AT42" s="7">
        <f t="shared" si="36"/>
        <v>4.2649757703184105E-3</v>
      </c>
      <c r="AU42" s="6">
        <f t="shared" si="37"/>
        <v>8.2061330189401541E-3</v>
      </c>
      <c r="AV42" s="12"/>
      <c r="AW42" s="6"/>
      <c r="AY42"/>
      <c r="BB42" s="7">
        <f t="shared" si="40"/>
        <v>1.4811222788867496E-2</v>
      </c>
      <c r="BC42" s="6">
        <f t="shared" si="41"/>
        <v>2.335451931819239E-2</v>
      </c>
      <c r="BD42" s="12"/>
      <c r="BE42" s="6"/>
      <c r="BG42"/>
      <c r="BJ42" s="4">
        <f t="shared" si="14"/>
        <v>77.540001000000004</v>
      </c>
      <c r="BK42" s="3">
        <f t="shared" si="15"/>
        <v>-2.5759545579426926E-3</v>
      </c>
      <c r="BL42" s="3"/>
      <c r="BM42" s="3" t="str">
        <f t="shared" si="16"/>
        <v/>
      </c>
      <c r="BN42" s="3" t="str">
        <f t="shared" si="17"/>
        <v/>
      </c>
      <c r="BO42" s="3">
        <f t="shared" si="18"/>
        <v>2.1245464416697352E-2</v>
      </c>
      <c r="BP42" s="3"/>
      <c r="BQ42" s="3" t="str">
        <f t="shared" si="19"/>
        <v/>
      </c>
      <c r="BR42" s="3" t="str">
        <f t="shared" si="20"/>
        <v/>
      </c>
      <c r="BS42" s="3">
        <f t="shared" si="21"/>
        <v>4.2649757703184105E-3</v>
      </c>
      <c r="BT42" s="3"/>
      <c r="BU42" s="3" t="str">
        <f t="shared" si="22"/>
        <v/>
      </c>
      <c r="BV42" s="3" t="str">
        <f t="shared" si="23"/>
        <v/>
      </c>
      <c r="BW42" s="3">
        <f t="shared" si="24"/>
        <v>1.4811222788867496E-2</v>
      </c>
      <c r="BX42" s="3"/>
      <c r="BY42" s="3" t="str">
        <f t="shared" si="25"/>
        <v/>
      </c>
      <c r="BZ42" s="3" t="str">
        <f t="shared" si="26"/>
        <v/>
      </c>
    </row>
    <row r="43" spans="1:78" s="2" customFormat="1" hidden="1">
      <c r="A43" s="11">
        <v>39461</v>
      </c>
      <c r="B43">
        <v>77.819999999999993</v>
      </c>
      <c r="C43" t="e">
        <f t="shared" si="45"/>
        <v>#VALUE!</v>
      </c>
      <c r="D43" t="e">
        <f t="shared" si="46"/>
        <v>#VALUE!</v>
      </c>
      <c r="E43" s="10" t="e">
        <f t="shared" si="2"/>
        <v>#VALUE!</v>
      </c>
      <c r="F43" s="10" t="e">
        <f t="shared" si="3"/>
        <v>#VALUE!</v>
      </c>
      <c r="G43" s="33" t="e">
        <f t="shared" si="4"/>
        <v>#VALUE!</v>
      </c>
      <c r="H43" s="33" t="e">
        <f t="shared" si="5"/>
        <v>#VALUE!</v>
      </c>
      <c r="I43" s="10" t="e">
        <f t="shared" si="6"/>
        <v>#VALUE!</v>
      </c>
      <c r="J43" t="e">
        <f t="shared" si="38"/>
        <v>#VALUE!</v>
      </c>
      <c r="K43" t="e">
        <f t="shared" si="47"/>
        <v>#VALUE!</v>
      </c>
      <c r="L43" t="e">
        <f t="shared" si="48"/>
        <v>#VALUE!</v>
      </c>
      <c r="M43" t="e">
        <f t="shared" si="39"/>
        <v>#VALUE!</v>
      </c>
      <c r="N43" t="e">
        <f t="shared" si="7"/>
        <v>#VALUE!</v>
      </c>
      <c r="P43" s="2">
        <f t="shared" si="28"/>
        <v>0.27999899999998945</v>
      </c>
      <c r="Q43" s="2">
        <f t="shared" si="29"/>
        <v>0.27999899999998945</v>
      </c>
      <c r="R43" s="2">
        <f t="shared" si="30"/>
        <v>0</v>
      </c>
      <c r="S43" s="2">
        <f t="shared" si="42"/>
        <v>-0.21772736363636305</v>
      </c>
      <c r="T43" s="2">
        <f t="shared" si="43"/>
        <v>-0.23950009999999936</v>
      </c>
      <c r="U43" s="9">
        <f t="shared" si="8"/>
        <v>0.90909090909090906</v>
      </c>
      <c r="V43" s="9">
        <f t="shared" si="9"/>
        <v>47.61904761904762</v>
      </c>
      <c r="W43" s="9">
        <f t="shared" si="10"/>
        <v>0.47142857142857147</v>
      </c>
      <c r="X43" s="9">
        <f t="shared" si="44"/>
        <v>0</v>
      </c>
      <c r="Y43" s="9">
        <f t="shared" si="12"/>
        <v>0.9</v>
      </c>
      <c r="AA43" s="8" t="e">
        <f t="shared" si="13"/>
        <v>#VALUE!</v>
      </c>
      <c r="AD43" s="7">
        <f t="shared" si="32"/>
        <v>3.6045224170549455E-3</v>
      </c>
      <c r="AE43" s="6">
        <f t="shared" si="33"/>
        <v>5.1428392955612644E-4</v>
      </c>
      <c r="AF43" s="6"/>
      <c r="AG43" s="6"/>
      <c r="AI43"/>
      <c r="AL43" s="7">
        <f t="shared" si="34"/>
        <v>1.9070462086920165E-2</v>
      </c>
      <c r="AM43" s="6">
        <f t="shared" si="35"/>
        <v>2.1352062865545883E-2</v>
      </c>
      <c r="AN43" s="6"/>
      <c r="AO43" s="6"/>
      <c r="AQ43"/>
      <c r="AT43" s="7">
        <f t="shared" si="36"/>
        <v>-7.7067442678962941E-4</v>
      </c>
      <c r="AU43" s="6">
        <f t="shared" si="37"/>
        <v>3.8949963915738848E-3</v>
      </c>
      <c r="AV43" s="12"/>
      <c r="AW43" s="6"/>
      <c r="AY43"/>
      <c r="BB43" s="7">
        <f t="shared" si="40"/>
        <v>1.854668309385786E-2</v>
      </c>
      <c r="BC43" s="6">
        <f t="shared" si="41"/>
        <v>2.1243346728001808E-2</v>
      </c>
      <c r="BD43" s="12"/>
      <c r="BE43" s="6"/>
      <c r="BG43"/>
      <c r="BJ43" s="4">
        <f t="shared" si="14"/>
        <v>77.819999999999993</v>
      </c>
      <c r="BK43" s="3">
        <f t="shared" si="15"/>
        <v>3.6045224170549455E-3</v>
      </c>
      <c r="BL43" s="3"/>
      <c r="BM43" s="3" t="str">
        <f t="shared" si="16"/>
        <v/>
      </c>
      <c r="BN43" s="3" t="str">
        <f t="shared" si="17"/>
        <v/>
      </c>
      <c r="BO43" s="3">
        <f t="shared" si="18"/>
        <v>1.9070462086920165E-2</v>
      </c>
      <c r="BP43" s="3"/>
      <c r="BQ43" s="3" t="str">
        <f t="shared" si="19"/>
        <v/>
      </c>
      <c r="BR43" s="3" t="str">
        <f t="shared" si="20"/>
        <v/>
      </c>
      <c r="BS43" s="3">
        <f t="shared" si="21"/>
        <v>-7.7067442678962941E-4</v>
      </c>
      <c r="BT43" s="3"/>
      <c r="BU43" s="3" t="str">
        <f t="shared" si="22"/>
        <v/>
      </c>
      <c r="BV43" s="3" t="str">
        <f t="shared" si="23"/>
        <v/>
      </c>
      <c r="BW43" s="3">
        <f t="shared" si="24"/>
        <v>1.854668309385786E-2</v>
      </c>
      <c r="BX43" s="3"/>
      <c r="BY43" s="3" t="str">
        <f t="shared" si="25"/>
        <v/>
      </c>
      <c r="BZ43" s="3" t="str">
        <f t="shared" si="26"/>
        <v/>
      </c>
    </row>
    <row r="44" spans="1:78" s="2" customFormat="1" hidden="1">
      <c r="A44" s="11">
        <v>39468</v>
      </c>
      <c r="B44">
        <v>78.199996999999996</v>
      </c>
      <c r="C44" t="e">
        <f t="shared" si="45"/>
        <v>#VALUE!</v>
      </c>
      <c r="D44" t="e">
        <f t="shared" si="46"/>
        <v>#VALUE!</v>
      </c>
      <c r="E44" s="10" t="e">
        <f t="shared" si="2"/>
        <v>#VALUE!</v>
      </c>
      <c r="F44" s="10" t="e">
        <f t="shared" si="3"/>
        <v>#VALUE!</v>
      </c>
      <c r="G44" s="33" t="e">
        <f t="shared" si="4"/>
        <v>#VALUE!</v>
      </c>
      <c r="H44" s="33" t="e">
        <f t="shared" si="5"/>
        <v>#VALUE!</v>
      </c>
      <c r="I44" s="10" t="e">
        <f t="shared" si="6"/>
        <v>#VALUE!</v>
      </c>
      <c r="J44" t="e">
        <f t="shared" si="38"/>
        <v>#VALUE!</v>
      </c>
      <c r="K44" t="e">
        <f t="shared" si="47"/>
        <v>#VALUE!</v>
      </c>
      <c r="L44" t="e">
        <f t="shared" si="48"/>
        <v>#VALUE!</v>
      </c>
      <c r="M44" t="e">
        <f t="shared" si="39"/>
        <v>#VALUE!</v>
      </c>
      <c r="N44" t="e">
        <f t="shared" si="7"/>
        <v>#VALUE!</v>
      </c>
      <c r="P44" s="2">
        <f t="shared" si="28"/>
        <v>0.37999700000000303</v>
      </c>
      <c r="Q44" s="2">
        <f t="shared" si="29"/>
        <v>0.37999700000000303</v>
      </c>
      <c r="R44" s="2">
        <f t="shared" si="30"/>
        <v>0</v>
      </c>
      <c r="S44" s="2">
        <f t="shared" si="42"/>
        <v>-0.21772736363636305</v>
      </c>
      <c r="T44" s="2">
        <f t="shared" si="43"/>
        <v>-0.23950009999999936</v>
      </c>
      <c r="U44" s="9">
        <f t="shared" si="8"/>
        <v>0.90909090909090906</v>
      </c>
      <c r="V44" s="9">
        <f t="shared" si="9"/>
        <v>47.61904761904762</v>
      </c>
      <c r="W44" s="9">
        <f t="shared" si="10"/>
        <v>0.47142857142857147</v>
      </c>
      <c r="X44" s="9">
        <f t="shared" si="44"/>
        <v>0</v>
      </c>
      <c r="Y44" s="9">
        <f t="shared" si="12"/>
        <v>0.9</v>
      </c>
      <c r="AA44" s="8" t="e">
        <f t="shared" si="13"/>
        <v>#VALUE!</v>
      </c>
      <c r="AD44" s="7">
        <f t="shared" si="32"/>
        <v>4.8711416316858398E-3</v>
      </c>
      <c r="AE44" s="6">
        <f t="shared" si="33"/>
        <v>4.2378320243703924E-3</v>
      </c>
      <c r="AF44" s="6"/>
      <c r="AG44" s="6"/>
      <c r="AI44"/>
      <c r="AL44" s="7">
        <f t="shared" si="34"/>
        <v>5.8997094907981031E-3</v>
      </c>
      <c r="AM44" s="6">
        <f t="shared" si="35"/>
        <v>2.0524355538850087E-2</v>
      </c>
      <c r="AN44" s="6"/>
      <c r="AO44" s="6"/>
      <c r="AQ44"/>
      <c r="AT44" s="7">
        <f t="shared" si="36"/>
        <v>3.3152142516187429E-2</v>
      </c>
      <c r="AU44" s="6">
        <f t="shared" si="37"/>
        <v>2.3080603032705465E-3</v>
      </c>
      <c r="AV44" s="12"/>
      <c r="AW44" s="6"/>
      <c r="AY44"/>
      <c r="BB44" s="7">
        <f t="shared" si="40"/>
        <v>2.617064813763522E-2</v>
      </c>
      <c r="BC44" s="6">
        <f t="shared" si="41"/>
        <v>2.0119614603271777E-2</v>
      </c>
      <c r="BD44" s="12"/>
      <c r="BE44" s="6"/>
      <c r="BG44"/>
      <c r="BJ44" s="4">
        <f t="shared" si="14"/>
        <v>78.199996999999996</v>
      </c>
      <c r="BK44" s="3">
        <f t="shared" si="15"/>
        <v>4.8711416316858398E-3</v>
      </c>
      <c r="BL44" s="3"/>
      <c r="BM44" s="3" t="str">
        <f t="shared" si="16"/>
        <v/>
      </c>
      <c r="BN44" s="3" t="str">
        <f t="shared" si="17"/>
        <v/>
      </c>
      <c r="BO44" s="3">
        <f t="shared" si="18"/>
        <v>5.8997094907981031E-3</v>
      </c>
      <c r="BP44" s="3"/>
      <c r="BQ44" s="3" t="str">
        <f t="shared" si="19"/>
        <v/>
      </c>
      <c r="BR44" s="3" t="str">
        <f t="shared" si="20"/>
        <v/>
      </c>
      <c r="BS44" s="3">
        <f t="shared" si="21"/>
        <v>3.3152142516187429E-2</v>
      </c>
      <c r="BT44" s="3"/>
      <c r="BU44" s="3" t="str">
        <f t="shared" si="22"/>
        <v/>
      </c>
      <c r="BV44" s="3" t="str">
        <f t="shared" si="23"/>
        <v/>
      </c>
      <c r="BW44" s="3">
        <f t="shared" si="24"/>
        <v>2.617064813763522E-2</v>
      </c>
      <c r="BX44" s="3"/>
      <c r="BY44" s="3" t="str">
        <f t="shared" si="25"/>
        <v/>
      </c>
      <c r="BZ44" s="3" t="str">
        <f t="shared" si="26"/>
        <v/>
      </c>
    </row>
    <row r="45" spans="1:78" s="2" customFormat="1" hidden="1">
      <c r="A45" s="11">
        <v>39475</v>
      </c>
      <c r="B45">
        <v>77.910004000000001</v>
      </c>
      <c r="C45" t="e">
        <f t="shared" si="45"/>
        <v>#VALUE!</v>
      </c>
      <c r="D45" t="e">
        <f t="shared" si="46"/>
        <v>#VALUE!</v>
      </c>
      <c r="E45" s="10" t="e">
        <f t="shared" si="2"/>
        <v>#VALUE!</v>
      </c>
      <c r="F45" s="10" t="e">
        <f t="shared" si="3"/>
        <v>#VALUE!</v>
      </c>
      <c r="G45" s="33" t="e">
        <f t="shared" si="4"/>
        <v>#VALUE!</v>
      </c>
      <c r="H45" s="33" t="e">
        <f t="shared" si="5"/>
        <v>#VALUE!</v>
      </c>
      <c r="I45" s="10" t="e">
        <f t="shared" si="6"/>
        <v>#VALUE!</v>
      </c>
      <c r="J45" t="e">
        <f t="shared" si="38"/>
        <v>#VALUE!</v>
      </c>
      <c r="K45" t="e">
        <f t="shared" si="47"/>
        <v>#VALUE!</v>
      </c>
      <c r="L45" t="e">
        <f t="shared" si="48"/>
        <v>#VALUE!</v>
      </c>
      <c r="M45" t="e">
        <f t="shared" si="39"/>
        <v>#VALUE!</v>
      </c>
      <c r="N45" t="e">
        <f t="shared" si="7"/>
        <v>#VALUE!</v>
      </c>
      <c r="P45" s="2">
        <f t="shared" si="28"/>
        <v>-0.2899929999999955</v>
      </c>
      <c r="Q45" s="2">
        <f t="shared" si="29"/>
        <v>0</v>
      </c>
      <c r="R45" s="2">
        <f t="shared" si="30"/>
        <v>-0.2899929999999955</v>
      </c>
      <c r="S45" s="2">
        <f t="shared" si="42"/>
        <v>-0.23090886363636284</v>
      </c>
      <c r="T45" s="2">
        <f t="shared" si="43"/>
        <v>-0.23849984999999876</v>
      </c>
      <c r="U45" s="9">
        <f t="shared" si="8"/>
        <v>0.96817194491469927</v>
      </c>
      <c r="V45" s="9">
        <f t="shared" si="9"/>
        <v>49.191431034073595</v>
      </c>
      <c r="W45" s="9">
        <f t="shared" si="10"/>
        <v>0.45727712069333765</v>
      </c>
      <c r="X45" s="9">
        <f t="shared" si="44"/>
        <v>0.16955269882143087</v>
      </c>
      <c r="Y45" s="9">
        <f t="shared" si="12"/>
        <v>0.89847402571060719</v>
      </c>
      <c r="AA45" s="8" t="e">
        <f t="shared" si="13"/>
        <v>#VALUE!</v>
      </c>
      <c r="AD45" s="7">
        <f t="shared" si="32"/>
        <v>-3.7152435040366198E-3</v>
      </c>
      <c r="AE45" s="6">
        <f t="shared" si="33"/>
        <v>5.7794906382461E-4</v>
      </c>
      <c r="AF45" s="6"/>
      <c r="AG45" s="6"/>
      <c r="AI45"/>
      <c r="AL45" s="7">
        <f t="shared" si="34"/>
        <v>4.7604205447040748E-3</v>
      </c>
      <c r="AM45" s="6">
        <f t="shared" si="35"/>
        <v>1.2744014134779925E-2</v>
      </c>
      <c r="AN45" s="6"/>
      <c r="AO45" s="6"/>
      <c r="AQ45"/>
      <c r="AT45" s="7">
        <f t="shared" si="36"/>
        <v>3.8066252147746164E-2</v>
      </c>
      <c r="AU45" s="6">
        <f t="shared" si="37"/>
        <v>8.2504070105921638E-3</v>
      </c>
      <c r="AV45" s="12"/>
      <c r="AW45" s="6"/>
      <c r="AY45"/>
      <c r="BB45" s="7">
        <f t="shared" si="40"/>
        <v>1.6043894199076248E-2</v>
      </c>
      <c r="BC45" s="6">
        <f t="shared" si="41"/>
        <v>1.9239573370777023E-2</v>
      </c>
      <c r="BD45" s="12"/>
      <c r="BE45" s="6"/>
      <c r="BG45"/>
      <c r="BJ45" s="4">
        <f t="shared" si="14"/>
        <v>77.910004000000001</v>
      </c>
      <c r="BK45" s="3">
        <f t="shared" si="15"/>
        <v>-3.7152435040366198E-3</v>
      </c>
      <c r="BL45" s="3"/>
      <c r="BM45" s="3" t="str">
        <f t="shared" si="16"/>
        <v/>
      </c>
      <c r="BN45" s="3" t="str">
        <f t="shared" si="17"/>
        <v/>
      </c>
      <c r="BO45" s="3">
        <f t="shared" si="18"/>
        <v>4.7604205447040748E-3</v>
      </c>
      <c r="BP45" s="3"/>
      <c r="BQ45" s="3" t="str">
        <f t="shared" si="19"/>
        <v/>
      </c>
      <c r="BR45" s="3" t="str">
        <f t="shared" si="20"/>
        <v/>
      </c>
      <c r="BS45" s="3">
        <f t="shared" si="21"/>
        <v>3.8066252147746164E-2</v>
      </c>
      <c r="BT45" s="3"/>
      <c r="BU45" s="3" t="str">
        <f t="shared" si="22"/>
        <v/>
      </c>
      <c r="BV45" s="3" t="str">
        <f t="shared" si="23"/>
        <v/>
      </c>
      <c r="BW45" s="3">
        <f t="shared" si="24"/>
        <v>1.6043894199076248E-2</v>
      </c>
      <c r="BX45" s="3"/>
      <c r="BY45" s="3" t="str">
        <f t="shared" si="25"/>
        <v/>
      </c>
      <c r="BZ45" s="3" t="str">
        <f t="shared" si="26"/>
        <v/>
      </c>
    </row>
    <row r="46" spans="1:78" s="2" customFormat="1" hidden="1">
      <c r="A46" s="11">
        <v>39482</v>
      </c>
      <c r="B46">
        <v>76.910004000000001</v>
      </c>
      <c r="C46" t="e">
        <f t="shared" si="45"/>
        <v>#VALUE!</v>
      </c>
      <c r="D46" t="e">
        <f t="shared" si="46"/>
        <v>#VALUE!</v>
      </c>
      <c r="E46" s="10" t="e">
        <f t="shared" si="2"/>
        <v>#VALUE!</v>
      </c>
      <c r="F46" s="10" t="e">
        <f t="shared" si="3"/>
        <v>#VALUE!</v>
      </c>
      <c r="G46" s="33" t="e">
        <f t="shared" si="4"/>
        <v>#VALUE!</v>
      </c>
      <c r="H46" s="33" t="e">
        <f t="shared" si="5"/>
        <v>#VALUE!</v>
      </c>
      <c r="I46" s="10" t="e">
        <f t="shared" si="6"/>
        <v>#VALUE!</v>
      </c>
      <c r="J46" t="e">
        <f t="shared" si="38"/>
        <v>#VALUE!</v>
      </c>
      <c r="K46" t="e">
        <f t="shared" si="47"/>
        <v>#VALUE!</v>
      </c>
      <c r="L46" t="e">
        <f t="shared" si="48"/>
        <v>#VALUE!</v>
      </c>
      <c r="M46" t="e">
        <f t="shared" si="39"/>
        <v>#VALUE!</v>
      </c>
      <c r="N46" t="e">
        <f t="shared" si="7"/>
        <v>#VALUE!</v>
      </c>
      <c r="P46" s="2">
        <f t="shared" si="28"/>
        <v>-1</v>
      </c>
      <c r="Q46" s="2">
        <f t="shared" si="29"/>
        <v>0</v>
      </c>
      <c r="R46" s="2">
        <f t="shared" si="30"/>
        <v>-1</v>
      </c>
      <c r="S46" s="2">
        <f t="shared" si="42"/>
        <v>-0.27636340909090829</v>
      </c>
      <c r="T46" s="2">
        <f t="shared" si="43"/>
        <v>-0.24799959999999927</v>
      </c>
      <c r="U46" s="9">
        <f t="shared" si="8"/>
        <v>1.1143703824155728</v>
      </c>
      <c r="V46" s="9">
        <f t="shared" si="9"/>
        <v>52.704596681989798</v>
      </c>
      <c r="W46" s="9">
        <f t="shared" si="10"/>
        <v>0.42565862986209185</v>
      </c>
      <c r="X46" s="9">
        <f t="shared" si="44"/>
        <v>0.54838314902755514</v>
      </c>
      <c r="Y46" s="9">
        <f t="shared" si="12"/>
        <v>0.89506455165875198</v>
      </c>
      <c r="AA46" s="8" t="e">
        <f t="shared" si="13"/>
        <v>#VALUE!</v>
      </c>
      <c r="AD46" s="7">
        <f t="shared" si="32"/>
        <v>-1.2918406606254127E-2</v>
      </c>
      <c r="AE46" s="6">
        <f t="shared" si="33"/>
        <v>-8.3168250551453743E-3</v>
      </c>
      <c r="AF46" s="6"/>
      <c r="AG46" s="6"/>
      <c r="AI46"/>
      <c r="AL46" s="7">
        <f t="shared" si="34"/>
        <v>-1.1762508478604813E-2</v>
      </c>
      <c r="AM46" s="6">
        <f t="shared" si="35"/>
        <v>4.4920209109543825E-3</v>
      </c>
      <c r="AN46" s="6"/>
      <c r="AO46" s="6"/>
      <c r="AQ46"/>
      <c r="AT46" s="7">
        <f t="shared" si="36"/>
        <v>1.3087478355147494E-2</v>
      </c>
      <c r="AU46" s="6">
        <f t="shared" si="37"/>
        <v>1.219816790675742E-2</v>
      </c>
      <c r="AV46" s="12"/>
      <c r="AW46" s="6"/>
      <c r="AY46"/>
      <c r="BB46" s="7">
        <f t="shared" si="40"/>
        <v>-3.8930102912315351E-3</v>
      </c>
      <c r="BC46" s="6">
        <f t="shared" si="41"/>
        <v>1.735727519184144E-2</v>
      </c>
      <c r="BD46" s="12"/>
      <c r="BE46" s="6"/>
      <c r="BG46"/>
      <c r="BJ46" s="4">
        <f t="shared" si="14"/>
        <v>76.910004000000001</v>
      </c>
      <c r="BK46" s="3">
        <f t="shared" si="15"/>
        <v>-1.2918406606254127E-2</v>
      </c>
      <c r="BL46" s="3"/>
      <c r="BM46" s="3" t="str">
        <f t="shared" si="16"/>
        <v/>
      </c>
      <c r="BN46" s="3" t="str">
        <f t="shared" si="17"/>
        <v/>
      </c>
      <c r="BO46" s="3">
        <f t="shared" si="18"/>
        <v>-1.1762508478604813E-2</v>
      </c>
      <c r="BP46" s="3"/>
      <c r="BQ46" s="3" t="str">
        <f t="shared" si="19"/>
        <v/>
      </c>
      <c r="BR46" s="3" t="str">
        <f t="shared" si="20"/>
        <v/>
      </c>
      <c r="BS46" s="3">
        <f t="shared" si="21"/>
        <v>1.3087478355147494E-2</v>
      </c>
      <c r="BT46" s="3"/>
      <c r="BU46" s="3" t="str">
        <f t="shared" si="22"/>
        <v/>
      </c>
      <c r="BV46" s="3" t="str">
        <f t="shared" si="23"/>
        <v/>
      </c>
      <c r="BW46" s="3">
        <f t="shared" si="24"/>
        <v>-3.8930102912315351E-3</v>
      </c>
      <c r="BX46" s="3"/>
      <c r="BY46" s="3" t="str">
        <f t="shared" si="25"/>
        <v/>
      </c>
      <c r="BZ46" s="3" t="str">
        <f t="shared" si="26"/>
        <v/>
      </c>
    </row>
    <row r="47" spans="1:78" s="2" customFormat="1" hidden="1">
      <c r="A47" s="11">
        <v>39489</v>
      </c>
      <c r="B47">
        <v>75.889999000000003</v>
      </c>
      <c r="C47" t="e">
        <f t="shared" si="45"/>
        <v>#VALUE!</v>
      </c>
      <c r="D47" t="e">
        <f t="shared" si="46"/>
        <v>#VALUE!</v>
      </c>
      <c r="E47" s="10" t="e">
        <f t="shared" si="2"/>
        <v>#VALUE!</v>
      </c>
      <c r="F47" s="10" t="e">
        <f t="shared" si="3"/>
        <v>#VALUE!</v>
      </c>
      <c r="G47" s="33" t="e">
        <f t="shared" si="4"/>
        <v>#VALUE!</v>
      </c>
      <c r="H47" s="33" t="e">
        <f t="shared" si="5"/>
        <v>#VALUE!</v>
      </c>
      <c r="I47" s="10" t="e">
        <f t="shared" si="6"/>
        <v>#VALUE!</v>
      </c>
      <c r="J47" t="e">
        <f t="shared" si="38"/>
        <v>#VALUE!</v>
      </c>
      <c r="K47" t="e">
        <f t="shared" si="47"/>
        <v>#VALUE!</v>
      </c>
      <c r="L47" t="e">
        <f t="shared" si="48"/>
        <v>#VALUE!</v>
      </c>
      <c r="M47" t="e">
        <f t="shared" si="39"/>
        <v>#VALUE!</v>
      </c>
      <c r="N47" t="e">
        <f t="shared" si="7"/>
        <v>#VALUE!</v>
      </c>
      <c r="P47" s="2">
        <f t="shared" si="28"/>
        <v>-1.0200049999999976</v>
      </c>
      <c r="Q47" s="2">
        <f t="shared" si="29"/>
        <v>0</v>
      </c>
      <c r="R47" s="2">
        <f t="shared" si="30"/>
        <v>-1.0200049999999976</v>
      </c>
      <c r="S47" s="2">
        <f t="shared" si="42"/>
        <v>-0.3086364545454533</v>
      </c>
      <c r="T47" s="2">
        <f t="shared" si="43"/>
        <v>-0.29899984999999918</v>
      </c>
      <c r="U47" s="9">
        <f t="shared" si="8"/>
        <v>1.0322294628089417</v>
      </c>
      <c r="V47" s="9">
        <f t="shared" si="9"/>
        <v>50.792958260835221</v>
      </c>
      <c r="W47" s="9">
        <f t="shared" si="10"/>
        <v>0.44286337565248302</v>
      </c>
      <c r="X47" s="9">
        <f t="shared" si="44"/>
        <v>0.34224802296344342</v>
      </c>
      <c r="Y47" s="9">
        <f t="shared" si="12"/>
        <v>0.89691976779332905</v>
      </c>
      <c r="AA47" s="8" t="e">
        <f t="shared" si="13"/>
        <v>#VALUE!</v>
      </c>
      <c r="AD47" s="7">
        <f t="shared" si="32"/>
        <v>-1.3351048838947889E-2</v>
      </c>
      <c r="AE47" s="6">
        <f t="shared" si="33"/>
        <v>-1.3134727722601009E-2</v>
      </c>
      <c r="AF47" s="6"/>
      <c r="AG47" s="6"/>
      <c r="AI47"/>
      <c r="AL47" s="7">
        <f t="shared" si="34"/>
        <v>-2.9984698949238543E-2</v>
      </c>
      <c r="AM47" s="6">
        <f t="shared" si="35"/>
        <v>-7.7717693480852945E-3</v>
      </c>
      <c r="AN47" s="6"/>
      <c r="AO47" s="6"/>
      <c r="AQ47"/>
      <c r="AT47" s="7">
        <f t="shared" si="36"/>
        <v>-6.0430952306324056E-3</v>
      </c>
      <c r="AU47" s="6">
        <f t="shared" si="37"/>
        <v>1.2230693970415167E-2</v>
      </c>
      <c r="AV47" s="12"/>
      <c r="AW47" s="6"/>
      <c r="AY47"/>
      <c r="BB47" s="7">
        <f t="shared" si="40"/>
        <v>-2.5884231744342314E-2</v>
      </c>
      <c r="BC47" s="6">
        <f t="shared" si="41"/>
        <v>1.3378035975920945E-2</v>
      </c>
      <c r="BD47" s="12"/>
      <c r="BE47" s="6"/>
      <c r="BG47"/>
      <c r="BJ47" s="4">
        <f t="shared" si="14"/>
        <v>75.889999000000003</v>
      </c>
      <c r="BK47" s="3">
        <f t="shared" si="15"/>
        <v>-1.3351048838947889E-2</v>
      </c>
      <c r="BL47" s="3"/>
      <c r="BM47" s="3" t="str">
        <f t="shared" si="16"/>
        <v/>
      </c>
      <c r="BN47" s="3" t="str">
        <f t="shared" si="17"/>
        <v/>
      </c>
      <c r="BO47" s="3">
        <f t="shared" si="18"/>
        <v>-2.9984698949238543E-2</v>
      </c>
      <c r="BP47" s="3"/>
      <c r="BQ47" s="3" t="str">
        <f t="shared" si="19"/>
        <v/>
      </c>
      <c r="BR47" s="3" t="str">
        <f t="shared" si="20"/>
        <v/>
      </c>
      <c r="BS47" s="3">
        <f t="shared" si="21"/>
        <v>-6.0430952306324056E-3</v>
      </c>
      <c r="BT47" s="3"/>
      <c r="BU47" s="3" t="str">
        <f t="shared" si="22"/>
        <v/>
      </c>
      <c r="BV47" s="3" t="str">
        <f t="shared" si="23"/>
        <v/>
      </c>
      <c r="BW47" s="3">
        <f t="shared" si="24"/>
        <v>-2.5884231744342314E-2</v>
      </c>
      <c r="BX47" s="3"/>
      <c r="BY47" s="3" t="str">
        <f t="shared" si="25"/>
        <v/>
      </c>
      <c r="BZ47" s="3" t="str">
        <f t="shared" si="26"/>
        <v/>
      </c>
    </row>
    <row r="48" spans="1:78" s="2" customFormat="1" hidden="1">
      <c r="A48" s="11">
        <v>39496</v>
      </c>
      <c r="B48">
        <v>75.730002999999996</v>
      </c>
      <c r="C48" t="e">
        <f t="shared" si="45"/>
        <v>#VALUE!</v>
      </c>
      <c r="D48" t="e">
        <f t="shared" si="46"/>
        <v>#VALUE!</v>
      </c>
      <c r="E48" s="10" t="e">
        <f t="shared" si="2"/>
        <v>#VALUE!</v>
      </c>
      <c r="F48" s="10" t="e">
        <f t="shared" si="3"/>
        <v>#VALUE!</v>
      </c>
      <c r="G48" s="33" t="e">
        <f t="shared" si="4"/>
        <v>#VALUE!</v>
      </c>
      <c r="H48" s="33" t="e">
        <f t="shared" si="5"/>
        <v>#VALUE!</v>
      </c>
      <c r="I48" s="10" t="e">
        <f t="shared" si="6"/>
        <v>#VALUE!</v>
      </c>
      <c r="J48" t="e">
        <f t="shared" si="38"/>
        <v>#VALUE!</v>
      </c>
      <c r="K48" t="e">
        <f t="shared" si="47"/>
        <v>#VALUE!</v>
      </c>
      <c r="L48" t="e">
        <f t="shared" si="48"/>
        <v>#VALUE!</v>
      </c>
      <c r="M48" t="e">
        <f t="shared" si="39"/>
        <v>#VALUE!</v>
      </c>
      <c r="N48" t="e">
        <f t="shared" si="7"/>
        <v>#VALUE!</v>
      </c>
      <c r="P48" s="2">
        <f t="shared" si="28"/>
        <v>-0.15999600000000669</v>
      </c>
      <c r="Q48" s="2">
        <f t="shared" si="29"/>
        <v>0</v>
      </c>
      <c r="R48" s="2">
        <f t="shared" si="30"/>
        <v>-0.15999600000000669</v>
      </c>
      <c r="S48" s="2">
        <f t="shared" si="42"/>
        <v>-0.27909059090909044</v>
      </c>
      <c r="T48" s="2">
        <f t="shared" si="43"/>
        <v>-0.30149964999999951</v>
      </c>
      <c r="U48" s="9">
        <f t="shared" si="8"/>
        <v>0.92567467626941158</v>
      </c>
      <c r="V48" s="9">
        <f t="shared" si="9"/>
        <v>48.070148487527028</v>
      </c>
      <c r="W48" s="9">
        <f t="shared" si="10"/>
        <v>0.46736866361225671</v>
      </c>
      <c r="X48" s="9">
        <f t="shared" si="44"/>
        <v>4.8642951178743794E-2</v>
      </c>
      <c r="Y48" s="9">
        <f t="shared" si="12"/>
        <v>0.89956221343939136</v>
      </c>
      <c r="AA48" s="8" t="e">
        <f t="shared" si="13"/>
        <v>#VALUE!</v>
      </c>
      <c r="AD48" s="7">
        <f t="shared" si="32"/>
        <v>-2.1104874987046577E-3</v>
      </c>
      <c r="AE48" s="6">
        <f t="shared" si="33"/>
        <v>-7.7307681688262731E-3</v>
      </c>
      <c r="AF48" s="6"/>
      <c r="AG48" s="6"/>
      <c r="AI48"/>
      <c r="AL48" s="7">
        <f t="shared" si="34"/>
        <v>-2.8379942943906587E-2</v>
      </c>
      <c r="AM48" s="6">
        <f t="shared" si="35"/>
        <v>-1.6341682456761465E-2</v>
      </c>
      <c r="AN48" s="6"/>
      <c r="AO48" s="6"/>
      <c r="AQ48"/>
      <c r="AT48" s="7">
        <f t="shared" si="36"/>
        <v>-2.6195476957145081E-2</v>
      </c>
      <c r="AU48" s="6">
        <f t="shared" si="37"/>
        <v>8.6776287983933876E-3</v>
      </c>
      <c r="AV48" s="12"/>
      <c r="AW48" s="6"/>
      <c r="AY48"/>
      <c r="BB48" s="7">
        <f t="shared" si="40"/>
        <v>1.0569560682442542E-3</v>
      </c>
      <c r="BC48" s="6">
        <f t="shared" si="41"/>
        <v>1.0581197770494684E-2</v>
      </c>
      <c r="BD48" s="12"/>
      <c r="BE48" s="6"/>
      <c r="BG48"/>
      <c r="BJ48" s="4">
        <f t="shared" si="14"/>
        <v>75.730002999999996</v>
      </c>
      <c r="BK48" s="3">
        <f t="shared" si="15"/>
        <v>-2.1104874987046577E-3</v>
      </c>
      <c r="BL48" s="3"/>
      <c r="BM48" s="3" t="str">
        <f t="shared" si="16"/>
        <v/>
      </c>
      <c r="BN48" s="3" t="str">
        <f t="shared" si="17"/>
        <v/>
      </c>
      <c r="BO48" s="3">
        <f t="shared" si="18"/>
        <v>-2.8379942943906587E-2</v>
      </c>
      <c r="BP48" s="3"/>
      <c r="BQ48" s="3" t="str">
        <f t="shared" si="19"/>
        <v/>
      </c>
      <c r="BR48" s="3" t="str">
        <f t="shared" si="20"/>
        <v/>
      </c>
      <c r="BS48" s="3">
        <f t="shared" si="21"/>
        <v>-2.6195476957145081E-2</v>
      </c>
      <c r="BT48" s="3"/>
      <c r="BU48" s="3" t="str">
        <f t="shared" si="22"/>
        <v/>
      </c>
      <c r="BV48" s="3" t="str">
        <f t="shared" si="23"/>
        <v/>
      </c>
      <c r="BW48" s="3">
        <f t="shared" si="24"/>
        <v>1.0569560682442542E-3</v>
      </c>
      <c r="BX48" s="3"/>
      <c r="BY48" s="3" t="str">
        <f t="shared" si="25"/>
        <v/>
      </c>
      <c r="BZ48" s="3" t="str">
        <f t="shared" si="26"/>
        <v/>
      </c>
    </row>
    <row r="49" spans="1:78" s="2" customFormat="1" hidden="1">
      <c r="A49" s="11">
        <v>39503</v>
      </c>
      <c r="B49">
        <v>77.239998</v>
      </c>
      <c r="C49" t="e">
        <f t="shared" si="45"/>
        <v>#VALUE!</v>
      </c>
      <c r="D49" t="e">
        <f t="shared" si="46"/>
        <v>#VALUE!</v>
      </c>
      <c r="E49" s="10" t="e">
        <f t="shared" si="2"/>
        <v>#VALUE!</v>
      </c>
      <c r="F49" s="10" t="e">
        <f t="shared" si="3"/>
        <v>#VALUE!</v>
      </c>
      <c r="G49" s="33" t="e">
        <f t="shared" si="4"/>
        <v>#VALUE!</v>
      </c>
      <c r="H49" s="33" t="e">
        <f t="shared" si="5"/>
        <v>#VALUE!</v>
      </c>
      <c r="I49" s="10" t="e">
        <f t="shared" si="6"/>
        <v>#VALUE!</v>
      </c>
      <c r="J49" t="e">
        <f t="shared" si="38"/>
        <v>#VALUE!</v>
      </c>
      <c r="K49" t="e">
        <f t="shared" si="47"/>
        <v>#VALUE!</v>
      </c>
      <c r="L49" t="e">
        <f t="shared" si="48"/>
        <v>#VALUE!</v>
      </c>
      <c r="M49" t="e">
        <f t="shared" si="39"/>
        <v>#VALUE!</v>
      </c>
      <c r="N49" t="e">
        <f t="shared" si="7"/>
        <v>#VALUE!</v>
      </c>
      <c r="P49" s="2">
        <f t="shared" si="28"/>
        <v>1.5099950000000035</v>
      </c>
      <c r="Q49" s="2">
        <f t="shared" si="29"/>
        <v>1.5099950000000035</v>
      </c>
      <c r="R49" s="2">
        <f t="shared" si="30"/>
        <v>0</v>
      </c>
      <c r="S49" s="2">
        <f t="shared" si="42"/>
        <v>-0.27909059090909044</v>
      </c>
      <c r="T49" s="2">
        <f t="shared" si="43"/>
        <v>-0.28849949999999963</v>
      </c>
      <c r="U49" s="9">
        <f t="shared" si="8"/>
        <v>0.96738674038981276</v>
      </c>
      <c r="V49" s="9">
        <f t="shared" si="9"/>
        <v>49.171152805377623</v>
      </c>
      <c r="W49" s="9">
        <f t="shared" si="10"/>
        <v>0.4574596247516014</v>
      </c>
      <c r="X49" s="9">
        <f t="shared" si="44"/>
        <v>0.16736606395243908</v>
      </c>
      <c r="Y49" s="9">
        <f t="shared" si="12"/>
        <v>0.89849370542442797</v>
      </c>
      <c r="AA49" s="8" t="e">
        <f t="shared" si="13"/>
        <v>#VALUE!</v>
      </c>
      <c r="AD49" s="7">
        <f t="shared" si="32"/>
        <v>1.9743008926843629E-2</v>
      </c>
      <c r="AE49" s="6">
        <f t="shared" si="33"/>
        <v>8.8162607140694852E-3</v>
      </c>
      <c r="AF49" s="6"/>
      <c r="AG49" s="6"/>
      <c r="AI49"/>
      <c r="AL49" s="7">
        <f t="shared" si="34"/>
        <v>4.2814725891911938E-3</v>
      </c>
      <c r="AM49" s="6">
        <f t="shared" si="35"/>
        <v>-1.6461419445639686E-2</v>
      </c>
      <c r="AN49" s="6"/>
      <c r="AO49" s="6"/>
      <c r="AQ49"/>
      <c r="AT49" s="7">
        <f t="shared" si="36"/>
        <v>-3.8765134723586763E-3</v>
      </c>
      <c r="AU49" s="6">
        <f t="shared" si="37"/>
        <v>6.4606360878092135E-3</v>
      </c>
      <c r="AV49" s="12"/>
      <c r="AW49" s="6"/>
      <c r="AY49"/>
      <c r="BB49" s="7">
        <f t="shared" si="40"/>
        <v>2.9429318130683446E-2</v>
      </c>
      <c r="BC49" s="6">
        <f t="shared" si="41"/>
        <v>1.1667576729057822E-2</v>
      </c>
      <c r="BD49" s="12"/>
      <c r="BE49" s="6"/>
      <c r="BG49"/>
      <c r="BJ49" s="4">
        <f t="shared" si="14"/>
        <v>77.239998</v>
      </c>
      <c r="BK49" s="3">
        <f t="shared" si="15"/>
        <v>1.9743008926843629E-2</v>
      </c>
      <c r="BL49" s="3"/>
      <c r="BM49" s="3" t="str">
        <f t="shared" si="16"/>
        <v/>
      </c>
      <c r="BN49" s="3" t="str">
        <f t="shared" si="17"/>
        <v/>
      </c>
      <c r="BO49" s="3">
        <f t="shared" si="18"/>
        <v>4.2814725891911938E-3</v>
      </c>
      <c r="BP49" s="3"/>
      <c r="BQ49" s="3" t="str">
        <f t="shared" si="19"/>
        <v/>
      </c>
      <c r="BR49" s="3" t="str">
        <f t="shared" si="20"/>
        <v/>
      </c>
      <c r="BS49" s="3">
        <f t="shared" si="21"/>
        <v>-3.8765134723586763E-3</v>
      </c>
      <c r="BT49" s="3"/>
      <c r="BU49" s="3" t="str">
        <f t="shared" si="22"/>
        <v/>
      </c>
      <c r="BV49" s="3" t="str">
        <f t="shared" si="23"/>
        <v/>
      </c>
      <c r="BW49" s="3">
        <f t="shared" si="24"/>
        <v>2.9429318130683446E-2</v>
      </c>
      <c r="BX49" s="3"/>
      <c r="BY49" s="3" t="str">
        <f t="shared" si="25"/>
        <v/>
      </c>
      <c r="BZ49" s="3" t="str">
        <f t="shared" si="26"/>
        <v/>
      </c>
    </row>
    <row r="50" spans="1:78" s="2" customFormat="1" hidden="1">
      <c r="A50" s="11">
        <v>39510</v>
      </c>
      <c r="B50">
        <v>75.449996999999996</v>
      </c>
      <c r="C50" t="e">
        <f t="shared" si="45"/>
        <v>#VALUE!</v>
      </c>
      <c r="D50" t="e">
        <f t="shared" si="46"/>
        <v>#VALUE!</v>
      </c>
      <c r="E50" s="10" t="e">
        <f t="shared" si="2"/>
        <v>#VALUE!</v>
      </c>
      <c r="F50" s="10" t="e">
        <f t="shared" si="3"/>
        <v>#VALUE!</v>
      </c>
      <c r="G50" s="33" t="e">
        <f t="shared" si="4"/>
        <v>#VALUE!</v>
      </c>
      <c r="H50" s="33" t="e">
        <f t="shared" si="5"/>
        <v>#VALUE!</v>
      </c>
      <c r="I50" s="10" t="e">
        <f t="shared" si="6"/>
        <v>#VALUE!</v>
      </c>
      <c r="J50" t="e">
        <f t="shared" si="38"/>
        <v>#VALUE!</v>
      </c>
      <c r="K50" t="e">
        <f t="shared" si="47"/>
        <v>#VALUE!</v>
      </c>
      <c r="L50" t="e">
        <f t="shared" si="48"/>
        <v>#VALUE!</v>
      </c>
      <c r="M50" t="e">
        <f t="shared" si="39"/>
        <v>#VALUE!</v>
      </c>
      <c r="N50" t="e">
        <f t="shared" si="7"/>
        <v>#VALUE!</v>
      </c>
      <c r="P50" s="2">
        <f t="shared" si="28"/>
        <v>-1.7900010000000037</v>
      </c>
      <c r="Q50" s="2">
        <f t="shared" si="29"/>
        <v>0</v>
      </c>
      <c r="R50" s="2">
        <f t="shared" si="30"/>
        <v>-1.7900010000000037</v>
      </c>
      <c r="S50" s="2">
        <f t="shared" si="42"/>
        <v>-0.35545427272727248</v>
      </c>
      <c r="T50" s="2">
        <f t="shared" si="43"/>
        <v>-0.37799954999999985</v>
      </c>
      <c r="U50" s="9">
        <f t="shared" si="8"/>
        <v>0.9403563383270499</v>
      </c>
      <c r="V50" s="9">
        <f t="shared" si="9"/>
        <v>48.463074526703323</v>
      </c>
      <c r="W50" s="9">
        <f t="shared" si="10"/>
        <v>0.46383232925967011</v>
      </c>
      <c r="X50" s="9">
        <f t="shared" si="44"/>
        <v>9.1012814497644021E-2</v>
      </c>
      <c r="Y50" s="9">
        <f t="shared" si="12"/>
        <v>0.89918088466952117</v>
      </c>
      <c r="AA50" s="8" t="e">
        <f t="shared" si="13"/>
        <v>#VALUE!</v>
      </c>
      <c r="AD50" s="7">
        <f t="shared" si="32"/>
        <v>-2.3447286214568191E-2</v>
      </c>
      <c r="AE50" s="6">
        <f t="shared" si="33"/>
        <v>-1.8521386438622809E-3</v>
      </c>
      <c r="AF50" s="6"/>
      <c r="AG50" s="6"/>
      <c r="AI50"/>
      <c r="AL50" s="7">
        <f t="shared" si="34"/>
        <v>-5.8147647864290634E-3</v>
      </c>
      <c r="AM50" s="6">
        <f t="shared" si="35"/>
        <v>-1.4974483522595748E-2</v>
      </c>
      <c r="AN50" s="6"/>
      <c r="AO50" s="6"/>
      <c r="AQ50"/>
      <c r="AT50" s="7">
        <f t="shared" si="36"/>
        <v>-3.0928322103981821E-2</v>
      </c>
      <c r="AU50" s="6">
        <f t="shared" si="37"/>
        <v>2.0614738535216846E-3</v>
      </c>
      <c r="AV50" s="12"/>
      <c r="AW50" s="6"/>
      <c r="AY50"/>
      <c r="BB50" s="7">
        <f t="shared" si="40"/>
        <v>-6.0783352702295287E-3</v>
      </c>
      <c r="BC50" s="6">
        <f t="shared" si="41"/>
        <v>1.0893956773482457E-2</v>
      </c>
      <c r="BD50" s="12"/>
      <c r="BE50" s="6"/>
      <c r="BG50"/>
      <c r="BJ50" s="4">
        <f t="shared" si="14"/>
        <v>75.449996999999996</v>
      </c>
      <c r="BK50" s="3">
        <f t="shared" si="15"/>
        <v>-2.3447286214568191E-2</v>
      </c>
      <c r="BL50" s="3"/>
      <c r="BM50" s="3" t="str">
        <f t="shared" si="16"/>
        <v/>
      </c>
      <c r="BN50" s="3" t="str">
        <f t="shared" si="17"/>
        <v/>
      </c>
      <c r="BO50" s="3">
        <f t="shared" si="18"/>
        <v>-5.8147647864290634E-3</v>
      </c>
      <c r="BP50" s="3"/>
      <c r="BQ50" s="3" t="str">
        <f t="shared" si="19"/>
        <v/>
      </c>
      <c r="BR50" s="3" t="str">
        <f t="shared" si="20"/>
        <v/>
      </c>
      <c r="BS50" s="3">
        <f t="shared" si="21"/>
        <v>-3.0928322103981821E-2</v>
      </c>
      <c r="BT50" s="3"/>
      <c r="BU50" s="3" t="str">
        <f t="shared" si="22"/>
        <v/>
      </c>
      <c r="BV50" s="3" t="str">
        <f t="shared" si="23"/>
        <v/>
      </c>
      <c r="BW50" s="3">
        <f t="shared" si="24"/>
        <v>-6.0783352702295287E-3</v>
      </c>
      <c r="BX50" s="3"/>
      <c r="BY50" s="3" t="str">
        <f t="shared" si="25"/>
        <v/>
      </c>
      <c r="BZ50" s="3" t="str">
        <f t="shared" si="26"/>
        <v/>
      </c>
    </row>
    <row r="51" spans="1:78" s="2" customFormat="1" hidden="1">
      <c r="A51" s="11">
        <v>39517</v>
      </c>
      <c r="B51">
        <v>76.449996999999996</v>
      </c>
      <c r="C51" t="e">
        <f t="shared" si="45"/>
        <v>#VALUE!</v>
      </c>
      <c r="D51" t="e">
        <f t="shared" si="46"/>
        <v>#VALUE!</v>
      </c>
      <c r="E51" s="10" t="e">
        <f t="shared" si="2"/>
        <v>#VALUE!</v>
      </c>
      <c r="F51" s="10" t="e">
        <f t="shared" si="3"/>
        <v>#VALUE!</v>
      </c>
      <c r="G51" s="33" t="e">
        <f t="shared" si="4"/>
        <v>#VALUE!</v>
      </c>
      <c r="H51" s="33" t="e">
        <f t="shared" si="5"/>
        <v>#VALUE!</v>
      </c>
      <c r="I51" s="10" t="e">
        <f t="shared" si="6"/>
        <v>#VALUE!</v>
      </c>
      <c r="J51" t="e">
        <f t="shared" si="38"/>
        <v>#VALUE!</v>
      </c>
      <c r="K51" t="e">
        <f t="shared" si="47"/>
        <v>#VALUE!</v>
      </c>
      <c r="L51" t="e">
        <f t="shared" si="48"/>
        <v>#VALUE!</v>
      </c>
      <c r="M51" t="e">
        <f t="shared" si="39"/>
        <v>#VALUE!</v>
      </c>
      <c r="N51" t="e">
        <f t="shared" si="7"/>
        <v>#VALUE!</v>
      </c>
      <c r="P51" s="2">
        <f t="shared" si="28"/>
        <v>1</v>
      </c>
      <c r="Q51" s="2">
        <f t="shared" si="29"/>
        <v>1</v>
      </c>
      <c r="R51" s="2">
        <f t="shared" si="30"/>
        <v>0</v>
      </c>
      <c r="S51" s="2">
        <f t="shared" si="42"/>
        <v>-0.34363595454545437</v>
      </c>
      <c r="T51" s="2">
        <f t="shared" si="43"/>
        <v>-0.37799954999999985</v>
      </c>
      <c r="U51" s="9">
        <f t="shared" si="8"/>
        <v>0.90909090909090895</v>
      </c>
      <c r="V51" s="9">
        <f t="shared" si="9"/>
        <v>47.619047619047613</v>
      </c>
      <c r="W51" s="9">
        <f t="shared" si="10"/>
        <v>0.47142857142857147</v>
      </c>
      <c r="X51" s="9">
        <f t="shared" si="44"/>
        <v>0</v>
      </c>
      <c r="Y51" s="9">
        <f t="shared" si="12"/>
        <v>0.9</v>
      </c>
      <c r="AA51" s="8" t="e">
        <f t="shared" si="13"/>
        <v>#VALUE!</v>
      </c>
      <c r="AD51" s="7">
        <f t="shared" si="32"/>
        <v>1.3166747681310534E-2</v>
      </c>
      <c r="AE51" s="6">
        <f t="shared" si="33"/>
        <v>-5.1402692666288287E-3</v>
      </c>
      <c r="AF51" s="6"/>
      <c r="AG51" s="6"/>
      <c r="AI51"/>
      <c r="AL51" s="7">
        <f t="shared" si="34"/>
        <v>9.4624703935860758E-3</v>
      </c>
      <c r="AM51" s="6">
        <f t="shared" si="35"/>
        <v>-5.1126911868895949E-3</v>
      </c>
      <c r="AN51" s="6"/>
      <c r="AO51" s="6"/>
      <c r="AQ51"/>
      <c r="AT51" s="7">
        <f t="shared" si="36"/>
        <v>-2.2632716054356971E-2</v>
      </c>
      <c r="AU51" s="6">
        <f t="shared" si="37"/>
        <v>-6.7128134992423295E-4</v>
      </c>
      <c r="AV51" s="12"/>
      <c r="AW51" s="6"/>
      <c r="AY51"/>
      <c r="BB51" s="7">
        <f t="shared" si="40"/>
        <v>1.3088876642490786E-3</v>
      </c>
      <c r="BC51" s="6">
        <f t="shared" si="41"/>
        <v>9.6082032500230813E-3</v>
      </c>
      <c r="BD51" s="12"/>
      <c r="BE51" s="6"/>
      <c r="BG51"/>
      <c r="BJ51" s="4">
        <f t="shared" si="14"/>
        <v>76.449996999999996</v>
      </c>
      <c r="BK51" s="3">
        <f t="shared" si="15"/>
        <v>1.3166747681310534E-2</v>
      </c>
      <c r="BL51" s="3"/>
      <c r="BM51" s="3" t="str">
        <f t="shared" si="16"/>
        <v/>
      </c>
      <c r="BN51" s="3" t="str">
        <f t="shared" si="17"/>
        <v/>
      </c>
      <c r="BO51" s="3">
        <f t="shared" si="18"/>
        <v>9.4624703935860758E-3</v>
      </c>
      <c r="BP51" s="3"/>
      <c r="BQ51" s="3" t="str">
        <f t="shared" si="19"/>
        <v/>
      </c>
      <c r="BR51" s="3" t="str">
        <f t="shared" si="20"/>
        <v/>
      </c>
      <c r="BS51" s="3">
        <f t="shared" si="21"/>
        <v>-2.2632716054356971E-2</v>
      </c>
      <c r="BT51" s="3"/>
      <c r="BU51" s="3" t="str">
        <f t="shared" si="22"/>
        <v/>
      </c>
      <c r="BV51" s="3" t="str">
        <f t="shared" si="23"/>
        <v/>
      </c>
      <c r="BW51" s="3">
        <f t="shared" si="24"/>
        <v>1.3088876642490786E-3</v>
      </c>
      <c r="BX51" s="3"/>
      <c r="BY51" s="3" t="str">
        <f t="shared" si="25"/>
        <v/>
      </c>
      <c r="BZ51" s="3" t="str">
        <f t="shared" si="26"/>
        <v/>
      </c>
    </row>
    <row r="52" spans="1:78" s="2" customFormat="1" hidden="1">
      <c r="A52" s="11">
        <v>39524</v>
      </c>
      <c r="B52">
        <v>77.970000999999996</v>
      </c>
      <c r="C52" t="e">
        <f t="shared" si="45"/>
        <v>#VALUE!</v>
      </c>
      <c r="D52" t="e">
        <f t="shared" si="46"/>
        <v>#VALUE!</v>
      </c>
      <c r="E52" s="10" t="e">
        <f t="shared" si="2"/>
        <v>#VALUE!</v>
      </c>
      <c r="F52" s="10" t="e">
        <f t="shared" si="3"/>
        <v>#VALUE!</v>
      </c>
      <c r="G52" s="33" t="e">
        <f t="shared" si="4"/>
        <v>#VALUE!</v>
      </c>
      <c r="H52" s="33" t="e">
        <f t="shared" si="5"/>
        <v>#VALUE!</v>
      </c>
      <c r="I52" s="10" t="e">
        <f t="shared" si="6"/>
        <v>#VALUE!</v>
      </c>
      <c r="J52" t="e">
        <f t="shared" si="38"/>
        <v>#VALUE!</v>
      </c>
      <c r="K52" t="e">
        <f t="shared" si="47"/>
        <v>#VALUE!</v>
      </c>
      <c r="L52" t="e">
        <f t="shared" si="48"/>
        <v>#VALUE!</v>
      </c>
      <c r="M52" t="e">
        <f t="shared" si="39"/>
        <v>#VALUE!</v>
      </c>
      <c r="N52" t="e">
        <f t="shared" si="7"/>
        <v>#VALUE!</v>
      </c>
      <c r="P52" s="2">
        <f t="shared" si="28"/>
        <v>1.5200040000000001</v>
      </c>
      <c r="Q52" s="2">
        <f t="shared" si="29"/>
        <v>1.5200040000000001</v>
      </c>
      <c r="R52" s="2">
        <f t="shared" si="30"/>
        <v>0</v>
      </c>
      <c r="S52" s="2">
        <f t="shared" si="42"/>
        <v>-0.34363595454545437</v>
      </c>
      <c r="T52" s="2">
        <f t="shared" si="43"/>
        <v>-0.37749939999999993</v>
      </c>
      <c r="U52" s="9">
        <f t="shared" si="8"/>
        <v>0.91029536615277917</v>
      </c>
      <c r="V52" s="9">
        <f t="shared" si="9"/>
        <v>47.652074243684091</v>
      </c>
      <c r="W52" s="9">
        <f t="shared" si="10"/>
        <v>0.47113133180684325</v>
      </c>
      <c r="X52" s="9">
        <f t="shared" si="44"/>
        <v>3.6506983814341113E-3</v>
      </c>
      <c r="Y52" s="9">
        <f t="shared" si="12"/>
        <v>0.8999671437145671</v>
      </c>
      <c r="AA52" s="8" t="e">
        <f t="shared" si="13"/>
        <v>#VALUE!</v>
      </c>
      <c r="AD52" s="7">
        <f t="shared" si="32"/>
        <v>1.9687257013217812E-2</v>
      </c>
      <c r="AE52" s="6">
        <f t="shared" si="33"/>
        <v>1.6427002347264172E-2</v>
      </c>
      <c r="AF52" s="6"/>
      <c r="AG52" s="6"/>
      <c r="AI52"/>
      <c r="AL52" s="7">
        <f t="shared" si="34"/>
        <v>9.40671847996025E-3</v>
      </c>
      <c r="AM52" s="6">
        <f t="shared" si="35"/>
        <v>4.3339741690771143E-3</v>
      </c>
      <c r="AN52" s="6"/>
      <c r="AO52" s="6"/>
      <c r="AQ52"/>
      <c r="AT52" s="7">
        <f t="shared" si="36"/>
        <v>7.6978446289742983E-4</v>
      </c>
      <c r="AU52" s="6">
        <f t="shared" si="37"/>
        <v>-4.7190761065854835E-3</v>
      </c>
      <c r="AV52" s="12"/>
      <c r="AW52" s="6"/>
      <c r="AY52"/>
      <c r="BB52" s="7">
        <f t="shared" si="40"/>
        <v>2.954250449658964E-3</v>
      </c>
      <c r="BC52" s="6">
        <f t="shared" si="41"/>
        <v>7.6871828950859688E-3</v>
      </c>
      <c r="BD52" s="12"/>
      <c r="BE52" s="6"/>
      <c r="BG52"/>
      <c r="BJ52" s="4">
        <f t="shared" si="14"/>
        <v>77.970000999999996</v>
      </c>
      <c r="BK52" s="3">
        <f t="shared" si="15"/>
        <v>1.9687257013217812E-2</v>
      </c>
      <c r="BL52" s="3"/>
      <c r="BM52" s="3" t="str">
        <f t="shared" si="16"/>
        <v/>
      </c>
      <c r="BN52" s="3" t="str">
        <f t="shared" si="17"/>
        <v/>
      </c>
      <c r="BO52" s="3">
        <f t="shared" si="18"/>
        <v>9.40671847996025E-3</v>
      </c>
      <c r="BP52" s="3"/>
      <c r="BQ52" s="3" t="str">
        <f t="shared" si="19"/>
        <v/>
      </c>
      <c r="BR52" s="3" t="str">
        <f t="shared" si="20"/>
        <v/>
      </c>
      <c r="BS52" s="3">
        <f t="shared" si="21"/>
        <v>7.6978446289742983E-4</v>
      </c>
      <c r="BT52" s="3"/>
      <c r="BU52" s="3" t="str">
        <f t="shared" si="22"/>
        <v/>
      </c>
      <c r="BV52" s="3" t="str">
        <f t="shared" si="23"/>
        <v/>
      </c>
      <c r="BW52" s="3">
        <f t="shared" si="24"/>
        <v>2.954250449658964E-3</v>
      </c>
      <c r="BX52" s="3"/>
      <c r="BY52" s="3" t="str">
        <f t="shared" si="25"/>
        <v/>
      </c>
      <c r="BZ52" s="3" t="str">
        <f t="shared" si="26"/>
        <v/>
      </c>
    </row>
    <row r="53" spans="1:78" s="2" customFormat="1" hidden="1">
      <c r="A53" s="11">
        <v>39531</v>
      </c>
      <c r="B53">
        <v>76.760002</v>
      </c>
      <c r="C53" t="e">
        <f t="shared" si="45"/>
        <v>#VALUE!</v>
      </c>
      <c r="D53" t="e">
        <f t="shared" si="46"/>
        <v>#VALUE!</v>
      </c>
      <c r="E53" s="10" t="e">
        <f t="shared" si="2"/>
        <v>#VALUE!</v>
      </c>
      <c r="F53" s="10" t="e">
        <f t="shared" si="3"/>
        <v>#VALUE!</v>
      </c>
      <c r="G53" s="33" t="e">
        <f t="shared" si="4"/>
        <v>#VALUE!</v>
      </c>
      <c r="H53" s="33" t="e">
        <f t="shared" si="5"/>
        <v>#VALUE!</v>
      </c>
      <c r="I53" s="10" t="e">
        <f t="shared" si="6"/>
        <v>#VALUE!</v>
      </c>
      <c r="J53" t="e">
        <f t="shared" si="38"/>
        <v>#VALUE!</v>
      </c>
      <c r="K53" t="e">
        <f t="shared" si="47"/>
        <v>#VALUE!</v>
      </c>
      <c r="L53" t="e">
        <f t="shared" si="48"/>
        <v>#VALUE!</v>
      </c>
      <c r="M53" t="e">
        <f t="shared" si="39"/>
        <v>#VALUE!</v>
      </c>
      <c r="N53" t="e">
        <f t="shared" si="7"/>
        <v>#VALUE!</v>
      </c>
      <c r="P53" s="2">
        <f t="shared" si="28"/>
        <v>-1.2099989999999963</v>
      </c>
      <c r="Q53" s="2">
        <f t="shared" si="29"/>
        <v>0</v>
      </c>
      <c r="R53" s="2">
        <f t="shared" si="30"/>
        <v>-1.2099989999999963</v>
      </c>
      <c r="S53" s="2">
        <f t="shared" si="42"/>
        <v>-0.39863590909090879</v>
      </c>
      <c r="T53" s="2">
        <f t="shared" si="43"/>
        <v>-0.42749939999999997</v>
      </c>
      <c r="U53" s="9">
        <f t="shared" si="8"/>
        <v>0.93248296744020887</v>
      </c>
      <c r="V53" s="9">
        <f t="shared" si="9"/>
        <v>48.253101484013982</v>
      </c>
      <c r="W53" s="9">
        <f t="shared" si="10"/>
        <v>0.46572208664387421</v>
      </c>
      <c r="X53" s="9">
        <f t="shared" si="44"/>
        <v>7.0087071992763789E-2</v>
      </c>
      <c r="Y53" s="9">
        <f t="shared" si="12"/>
        <v>0.89936921635206524</v>
      </c>
      <c r="AA53" s="8" t="e">
        <f t="shared" si="13"/>
        <v>#VALUE!</v>
      </c>
      <c r="AD53" s="7">
        <f t="shared" si="32"/>
        <v>-1.5640452952218199E-2</v>
      </c>
      <c r="AE53" s="6">
        <f t="shared" si="33"/>
        <v>2.0234020304998063E-3</v>
      </c>
      <c r="AF53" s="6"/>
      <c r="AG53" s="6"/>
      <c r="AI53"/>
      <c r="AL53" s="7">
        <f t="shared" si="34"/>
        <v>1.7213551742310297E-2</v>
      </c>
      <c r="AM53" s="6">
        <f t="shared" si="35"/>
        <v>7.5669939573568901E-3</v>
      </c>
      <c r="AN53" s="6"/>
      <c r="AO53" s="6"/>
      <c r="AQ53"/>
      <c r="AT53" s="7">
        <f t="shared" si="36"/>
        <v>-1.9522618830666255E-3</v>
      </c>
      <c r="AU53" s="6">
        <f t="shared" si="37"/>
        <v>-9.7213903604370846E-3</v>
      </c>
      <c r="AV53" s="12"/>
      <c r="AW53" s="6"/>
      <c r="AY53"/>
      <c r="BB53" s="7">
        <f t="shared" si="40"/>
        <v>-1.0110247944616636E-2</v>
      </c>
      <c r="BC53" s="6">
        <f t="shared" si="41"/>
        <v>5.3630029401543801E-3</v>
      </c>
      <c r="BD53" s="12"/>
      <c r="BE53" s="6"/>
      <c r="BG53"/>
      <c r="BJ53" s="4">
        <f t="shared" si="14"/>
        <v>76.760002</v>
      </c>
      <c r="BK53" s="3">
        <f t="shared" si="15"/>
        <v>-1.5640452952218199E-2</v>
      </c>
      <c r="BL53" s="3"/>
      <c r="BM53" s="3" t="str">
        <f t="shared" si="16"/>
        <v/>
      </c>
      <c r="BN53" s="3" t="str">
        <f t="shared" si="17"/>
        <v/>
      </c>
      <c r="BO53" s="3">
        <f t="shared" si="18"/>
        <v>1.7213551742310297E-2</v>
      </c>
      <c r="BP53" s="3"/>
      <c r="BQ53" s="3" t="str">
        <f t="shared" si="19"/>
        <v/>
      </c>
      <c r="BR53" s="3" t="str">
        <f t="shared" si="20"/>
        <v/>
      </c>
      <c r="BS53" s="3">
        <f t="shared" si="21"/>
        <v>-1.9522618830666255E-3</v>
      </c>
      <c r="BT53" s="3"/>
      <c r="BU53" s="3" t="str">
        <f t="shared" si="22"/>
        <v/>
      </c>
      <c r="BV53" s="3" t="str">
        <f t="shared" si="23"/>
        <v/>
      </c>
      <c r="BW53" s="3">
        <f t="shared" si="24"/>
        <v>-1.0110247944616636E-2</v>
      </c>
      <c r="BX53" s="3"/>
      <c r="BY53" s="3" t="str">
        <f t="shared" si="25"/>
        <v/>
      </c>
      <c r="BZ53" s="3" t="str">
        <f t="shared" si="26"/>
        <v/>
      </c>
    </row>
    <row r="54" spans="1:78" s="2" customFormat="1" hidden="1">
      <c r="A54" s="11">
        <v>39538</v>
      </c>
      <c r="B54">
        <v>76.699996999999996</v>
      </c>
      <c r="C54" t="e">
        <f t="shared" si="45"/>
        <v>#VALUE!</v>
      </c>
      <c r="D54" t="e">
        <f t="shared" si="46"/>
        <v>#VALUE!</v>
      </c>
      <c r="E54" s="10" t="e">
        <f t="shared" si="2"/>
        <v>#VALUE!</v>
      </c>
      <c r="F54" s="10" t="e">
        <f t="shared" si="3"/>
        <v>#VALUE!</v>
      </c>
      <c r="G54" s="33" t="e">
        <f t="shared" si="4"/>
        <v>#VALUE!</v>
      </c>
      <c r="H54" s="33" t="e">
        <f t="shared" si="5"/>
        <v>#VALUE!</v>
      </c>
      <c r="I54" s="10" t="e">
        <f t="shared" si="6"/>
        <v>#VALUE!</v>
      </c>
      <c r="J54" t="e">
        <f t="shared" si="38"/>
        <v>#VALUE!</v>
      </c>
      <c r="K54" t="e">
        <f t="shared" si="47"/>
        <v>#VALUE!</v>
      </c>
      <c r="L54" t="e">
        <f t="shared" si="48"/>
        <v>#VALUE!</v>
      </c>
      <c r="M54" t="e">
        <f t="shared" si="39"/>
        <v>#VALUE!</v>
      </c>
      <c r="N54" t="e">
        <f t="shared" si="7"/>
        <v>#VALUE!</v>
      </c>
      <c r="P54" s="2">
        <f t="shared" si="28"/>
        <v>-6.0005000000003861E-2</v>
      </c>
      <c r="Q54" s="2">
        <f t="shared" si="29"/>
        <v>0</v>
      </c>
      <c r="R54" s="2">
        <f t="shared" si="30"/>
        <v>-6.0005000000003861E-2</v>
      </c>
      <c r="S54" s="2">
        <f t="shared" si="42"/>
        <v>-0.40090872727272725</v>
      </c>
      <c r="T54" s="2">
        <f t="shared" si="43"/>
        <v>-0.43049965000000012</v>
      </c>
      <c r="U54" s="9">
        <f t="shared" si="8"/>
        <v>0.93126377053437126</v>
      </c>
      <c r="V54" s="9">
        <f t="shared" si="9"/>
        <v>48.220433932579553</v>
      </c>
      <c r="W54" s="9">
        <f t="shared" si="10"/>
        <v>0.46601609460678406</v>
      </c>
      <c r="X54" s="9">
        <f t="shared" si="44"/>
        <v>6.6476064859586598E-2</v>
      </c>
      <c r="Y54" s="9">
        <f t="shared" si="12"/>
        <v>0.89940171541626368</v>
      </c>
      <c r="AA54" s="8" t="e">
        <f t="shared" si="13"/>
        <v>#VALUE!</v>
      </c>
      <c r="AD54" s="7">
        <f t="shared" si="32"/>
        <v>-7.8202793495513038E-4</v>
      </c>
      <c r="AE54" s="6">
        <f t="shared" si="33"/>
        <v>-8.2112404435866655E-3</v>
      </c>
      <c r="AF54" s="6"/>
      <c r="AG54" s="6"/>
      <c r="AI54"/>
      <c r="AL54" s="7">
        <f t="shared" si="34"/>
        <v>3.2647761260445442E-3</v>
      </c>
      <c r="AM54" s="6">
        <f t="shared" si="35"/>
        <v>9.8368791854752929E-3</v>
      </c>
      <c r="AN54" s="6"/>
      <c r="AO54" s="6"/>
      <c r="AQ54"/>
      <c r="AT54" s="7">
        <f t="shared" si="36"/>
        <v>1.061675902092602E-2</v>
      </c>
      <c r="AU54" s="6">
        <f t="shared" si="37"/>
        <v>-1.003023027721477E-2</v>
      </c>
      <c r="AV54" s="12"/>
      <c r="AW54" s="6"/>
      <c r="AY54"/>
      <c r="BB54" s="7">
        <f t="shared" si="40"/>
        <v>-1.4496798296626671E-2</v>
      </c>
      <c r="BC54" s="6">
        <f t="shared" si="41"/>
        <v>2.9206678496965319E-3</v>
      </c>
      <c r="BD54" s="12"/>
      <c r="BE54" s="6"/>
      <c r="BG54"/>
      <c r="BJ54" s="4">
        <f t="shared" si="14"/>
        <v>76.699996999999996</v>
      </c>
      <c r="BK54" s="3">
        <f t="shared" si="15"/>
        <v>-7.8202793495513038E-4</v>
      </c>
      <c r="BL54" s="3"/>
      <c r="BM54" s="3" t="str">
        <f t="shared" si="16"/>
        <v/>
      </c>
      <c r="BN54" s="3" t="str">
        <f t="shared" si="17"/>
        <v/>
      </c>
      <c r="BO54" s="3">
        <f t="shared" si="18"/>
        <v>3.2647761260445442E-3</v>
      </c>
      <c r="BP54" s="3"/>
      <c r="BQ54" s="3" t="str">
        <f t="shared" si="19"/>
        <v/>
      </c>
      <c r="BR54" s="3" t="str">
        <f t="shared" si="20"/>
        <v/>
      </c>
      <c r="BS54" s="3">
        <f t="shared" si="21"/>
        <v>1.061675902092602E-2</v>
      </c>
      <c r="BT54" s="3"/>
      <c r="BU54" s="3" t="str">
        <f t="shared" si="22"/>
        <v/>
      </c>
      <c r="BV54" s="3" t="str">
        <f t="shared" si="23"/>
        <v/>
      </c>
      <c r="BW54" s="3">
        <f t="shared" si="24"/>
        <v>-1.4496798296626671E-2</v>
      </c>
      <c r="BX54" s="3"/>
      <c r="BY54" s="3" t="str">
        <f t="shared" si="25"/>
        <v/>
      </c>
      <c r="BZ54" s="3" t="str">
        <f t="shared" si="26"/>
        <v/>
      </c>
    </row>
    <row r="55" spans="1:78" s="2" customFormat="1" hidden="1">
      <c r="A55" s="11">
        <v>39545</v>
      </c>
      <c r="B55">
        <v>76.849997999999999</v>
      </c>
      <c r="C55" t="e">
        <f t="shared" si="45"/>
        <v>#VALUE!</v>
      </c>
      <c r="D55" t="e">
        <f t="shared" si="46"/>
        <v>#VALUE!</v>
      </c>
      <c r="E55" s="10" t="e">
        <f t="shared" si="2"/>
        <v>#VALUE!</v>
      </c>
      <c r="F55" s="10" t="e">
        <f t="shared" si="3"/>
        <v>#VALUE!</v>
      </c>
      <c r="G55" s="33" t="e">
        <f t="shared" si="4"/>
        <v>#VALUE!</v>
      </c>
      <c r="H55" s="33" t="e">
        <f t="shared" si="5"/>
        <v>#VALUE!</v>
      </c>
      <c r="I55" s="10" t="e">
        <f t="shared" si="6"/>
        <v>#VALUE!</v>
      </c>
      <c r="J55" t="e">
        <f t="shared" si="38"/>
        <v>#VALUE!</v>
      </c>
      <c r="K55" t="e">
        <f t="shared" si="47"/>
        <v>#VALUE!</v>
      </c>
      <c r="L55" t="e">
        <f t="shared" si="48"/>
        <v>#VALUE!</v>
      </c>
      <c r="M55" t="e">
        <f t="shared" si="39"/>
        <v>#VALUE!</v>
      </c>
      <c r="N55" t="e">
        <f t="shared" si="7"/>
        <v>#VALUE!</v>
      </c>
      <c r="P55" s="2">
        <f t="shared" si="28"/>
        <v>0.15000100000000316</v>
      </c>
      <c r="Q55" s="2">
        <f t="shared" si="29"/>
        <v>0.15000100000000316</v>
      </c>
      <c r="R55" s="2">
        <f t="shared" si="30"/>
        <v>0</v>
      </c>
      <c r="S55" s="2">
        <f t="shared" si="42"/>
        <v>-0.3913633181818183</v>
      </c>
      <c r="T55" s="2">
        <f t="shared" si="43"/>
        <v>-0.43049965000000012</v>
      </c>
      <c r="U55" s="9">
        <f t="shared" si="8"/>
        <v>0.90909090909090906</v>
      </c>
      <c r="V55" s="9">
        <f t="shared" si="9"/>
        <v>47.61904761904762</v>
      </c>
      <c r="W55" s="9">
        <f t="shared" si="10"/>
        <v>0.47142857142857147</v>
      </c>
      <c r="X55" s="9">
        <f t="shared" si="44"/>
        <v>7.8542001913031413E-16</v>
      </c>
      <c r="Y55" s="9">
        <f t="shared" si="12"/>
        <v>0.9</v>
      </c>
      <c r="AA55" s="8" t="e">
        <f t="shared" si="13"/>
        <v>#VALUE!</v>
      </c>
      <c r="AD55" s="7">
        <f t="shared" si="32"/>
        <v>1.9537747001002817E-3</v>
      </c>
      <c r="AE55" s="6">
        <f t="shared" si="33"/>
        <v>5.8587338257257561E-4</v>
      </c>
      <c r="AF55" s="6"/>
      <c r="AG55" s="6"/>
      <c r="AI55"/>
      <c r="AL55" s="7">
        <f t="shared" si="34"/>
        <v>-1.4468706187073108E-2</v>
      </c>
      <c r="AM55" s="6">
        <f t="shared" si="35"/>
        <v>3.8540850403104955E-3</v>
      </c>
      <c r="AN55" s="6"/>
      <c r="AO55" s="6"/>
      <c r="AQ55"/>
      <c r="AT55" s="7">
        <f t="shared" si="36"/>
        <v>1.4681021219730897E-2</v>
      </c>
      <c r="AU55" s="6">
        <f t="shared" si="37"/>
        <v>-7.4397157209193559E-3</v>
      </c>
      <c r="AV55" s="12"/>
      <c r="AW55" s="6"/>
      <c r="AY55"/>
      <c r="BB55" s="7">
        <f t="shared" si="40"/>
        <v>-1.7414165228212267E-2</v>
      </c>
      <c r="BC55" s="6">
        <f t="shared" si="41"/>
        <v>-7.6069510475978701E-5</v>
      </c>
      <c r="BD55" s="12"/>
      <c r="BE55" s="6"/>
      <c r="BG55"/>
      <c r="BJ55" s="4">
        <f t="shared" si="14"/>
        <v>76.849997999999999</v>
      </c>
      <c r="BK55" s="3">
        <f t="shared" si="15"/>
        <v>1.9537747001002817E-3</v>
      </c>
      <c r="BL55" s="3"/>
      <c r="BM55" s="3" t="str">
        <f t="shared" si="16"/>
        <v/>
      </c>
      <c r="BN55" s="3" t="str">
        <f t="shared" si="17"/>
        <v/>
      </c>
      <c r="BO55" s="3">
        <f t="shared" si="18"/>
        <v>-1.4468706187073108E-2</v>
      </c>
      <c r="BP55" s="3"/>
      <c r="BQ55" s="3" t="str">
        <f t="shared" si="19"/>
        <v/>
      </c>
      <c r="BR55" s="3" t="str">
        <f t="shared" si="20"/>
        <v/>
      </c>
      <c r="BS55" s="3">
        <f t="shared" si="21"/>
        <v>1.4681021219730897E-2</v>
      </c>
      <c r="BT55" s="3"/>
      <c r="BU55" s="3" t="str">
        <f t="shared" si="22"/>
        <v/>
      </c>
      <c r="BV55" s="3" t="str">
        <f t="shared" si="23"/>
        <v/>
      </c>
      <c r="BW55" s="3">
        <f t="shared" si="24"/>
        <v>-1.7414165228212267E-2</v>
      </c>
      <c r="BX55" s="3"/>
      <c r="BY55" s="3" t="str">
        <f t="shared" si="25"/>
        <v/>
      </c>
      <c r="BZ55" s="3" t="str">
        <f t="shared" si="26"/>
        <v/>
      </c>
    </row>
    <row r="56" spans="1:78" s="2" customFormat="1" hidden="1">
      <c r="A56" s="11">
        <v>39552</v>
      </c>
      <c r="B56">
        <v>75.75</v>
      </c>
      <c r="C56" t="e">
        <f t="shared" si="45"/>
        <v>#VALUE!</v>
      </c>
      <c r="D56" t="e">
        <f t="shared" si="46"/>
        <v>#VALUE!</v>
      </c>
      <c r="E56" s="10" t="e">
        <f t="shared" si="2"/>
        <v>#VALUE!</v>
      </c>
      <c r="F56" s="10" t="e">
        <f t="shared" si="3"/>
        <v>#VALUE!</v>
      </c>
      <c r="G56" s="33" t="e">
        <f t="shared" si="4"/>
        <v>#VALUE!</v>
      </c>
      <c r="H56" s="33" t="e">
        <f t="shared" si="5"/>
        <v>#VALUE!</v>
      </c>
      <c r="I56" s="10" t="e">
        <f t="shared" si="6"/>
        <v>#VALUE!</v>
      </c>
      <c r="J56" t="e">
        <f t="shared" si="38"/>
        <v>#VALUE!</v>
      </c>
      <c r="K56" t="e">
        <f t="shared" si="47"/>
        <v>#VALUE!</v>
      </c>
      <c r="L56" t="e">
        <f t="shared" si="48"/>
        <v>#VALUE!</v>
      </c>
      <c r="M56" t="e">
        <f t="shared" si="39"/>
        <v>#VALUE!</v>
      </c>
      <c r="N56" t="e">
        <f t="shared" si="7"/>
        <v>#VALUE!</v>
      </c>
      <c r="P56" s="2">
        <f t="shared" si="28"/>
        <v>-1.0999979999999994</v>
      </c>
      <c r="Q56" s="2">
        <f t="shared" si="29"/>
        <v>0</v>
      </c>
      <c r="R56" s="2">
        <f t="shared" si="30"/>
        <v>-1.0999979999999994</v>
      </c>
      <c r="S56" s="2">
        <f t="shared" si="42"/>
        <v>-0.44136322727272737</v>
      </c>
      <c r="T56" s="2">
        <f t="shared" si="43"/>
        <v>-0.48549955000000011</v>
      </c>
      <c r="U56" s="9">
        <f t="shared" si="8"/>
        <v>0.90909090909090906</v>
      </c>
      <c r="V56" s="9">
        <f t="shared" si="9"/>
        <v>47.61904761904762</v>
      </c>
      <c r="W56" s="9">
        <f t="shared" si="10"/>
        <v>0.47142857142857147</v>
      </c>
      <c r="X56" s="9">
        <f t="shared" si="44"/>
        <v>1.3809147958801358E-15</v>
      </c>
      <c r="Y56" s="9">
        <f t="shared" si="12"/>
        <v>0.9</v>
      </c>
      <c r="AA56" s="8" t="e">
        <f t="shared" si="13"/>
        <v>#VALUE!</v>
      </c>
      <c r="AD56" s="7">
        <f t="shared" si="32"/>
        <v>-1.4416999570402555E-2</v>
      </c>
      <c r="AE56" s="6">
        <f t="shared" si="33"/>
        <v>-6.2316124351511366E-3</v>
      </c>
      <c r="AF56" s="6"/>
      <c r="AG56" s="6"/>
      <c r="AI56"/>
      <c r="AL56" s="7">
        <f t="shared" si="34"/>
        <v>-1.3245252805257393E-2</v>
      </c>
      <c r="AM56" s="6">
        <f t="shared" si="35"/>
        <v>-1.8089077809939152E-3</v>
      </c>
      <c r="AN56" s="6"/>
      <c r="AO56" s="6"/>
      <c r="AQ56"/>
      <c r="AT56" s="7">
        <f t="shared" si="36"/>
        <v>-1.9478987277515361E-2</v>
      </c>
      <c r="AU56" s="6">
        <f t="shared" si="37"/>
        <v>-6.6001545109656383E-3</v>
      </c>
      <c r="AV56" s="12"/>
      <c r="AW56" s="6"/>
      <c r="AY56"/>
      <c r="BB56" s="7">
        <f t="shared" si="40"/>
        <v>-2.8115921294578128E-2</v>
      </c>
      <c r="BC56" s="6">
        <f t="shared" si="41"/>
        <v>-4.5999502964937577E-3</v>
      </c>
      <c r="BD56" s="12"/>
      <c r="BE56" s="6"/>
      <c r="BG56"/>
      <c r="BJ56" s="4">
        <f t="shared" si="14"/>
        <v>75.75</v>
      </c>
      <c r="BK56" s="3">
        <f t="shared" si="15"/>
        <v>-1.4416999570402555E-2</v>
      </c>
      <c r="BL56" s="3"/>
      <c r="BM56" s="3" t="str">
        <f t="shared" si="16"/>
        <v/>
      </c>
      <c r="BN56" s="3" t="str">
        <f t="shared" si="17"/>
        <v/>
      </c>
      <c r="BO56" s="3">
        <f t="shared" si="18"/>
        <v>-1.3245252805257393E-2</v>
      </c>
      <c r="BP56" s="3"/>
      <c r="BQ56" s="3" t="str">
        <f t="shared" si="19"/>
        <v/>
      </c>
      <c r="BR56" s="3" t="str">
        <f t="shared" si="20"/>
        <v/>
      </c>
      <c r="BS56" s="3">
        <f t="shared" si="21"/>
        <v>-1.9478987277515361E-2</v>
      </c>
      <c r="BT56" s="3"/>
      <c r="BU56" s="3" t="str">
        <f t="shared" si="22"/>
        <v/>
      </c>
      <c r="BV56" s="3" t="str">
        <f t="shared" si="23"/>
        <v/>
      </c>
      <c r="BW56" s="3">
        <f t="shared" si="24"/>
        <v>-2.8115921294578128E-2</v>
      </c>
      <c r="BX56" s="3"/>
      <c r="BY56" s="3" t="str">
        <f t="shared" si="25"/>
        <v/>
      </c>
      <c r="BZ56" s="3" t="str">
        <f t="shared" si="26"/>
        <v/>
      </c>
    </row>
    <row r="57" spans="1:78" s="2" customFormat="1" hidden="1">
      <c r="A57" s="11">
        <v>39559</v>
      </c>
      <c r="B57">
        <v>75.580001999999993</v>
      </c>
      <c r="C57" t="e">
        <f t="shared" si="45"/>
        <v>#VALUE!</v>
      </c>
      <c r="D57" t="e">
        <f t="shared" si="46"/>
        <v>#VALUE!</v>
      </c>
      <c r="E57" s="10" t="e">
        <f t="shared" si="2"/>
        <v>#VALUE!</v>
      </c>
      <c r="F57" s="10" t="e">
        <f t="shared" si="3"/>
        <v>#VALUE!</v>
      </c>
      <c r="G57" s="33" t="e">
        <f t="shared" si="4"/>
        <v>#VALUE!</v>
      </c>
      <c r="H57" s="33" t="e">
        <f t="shared" si="5"/>
        <v>#VALUE!</v>
      </c>
      <c r="I57" s="10" t="e">
        <f t="shared" si="6"/>
        <v>#VALUE!</v>
      </c>
      <c r="J57" t="e">
        <f t="shared" si="38"/>
        <v>#VALUE!</v>
      </c>
      <c r="K57" t="e">
        <f t="shared" si="47"/>
        <v>#VALUE!</v>
      </c>
      <c r="L57" t="e">
        <f t="shared" si="48"/>
        <v>#VALUE!</v>
      </c>
      <c r="M57" t="e">
        <f t="shared" si="39"/>
        <v>#VALUE!</v>
      </c>
      <c r="N57" t="e">
        <f t="shared" si="7"/>
        <v>#VALUE!</v>
      </c>
      <c r="P57" s="2">
        <f t="shared" si="28"/>
        <v>-0.16999800000000675</v>
      </c>
      <c r="Q57" s="2">
        <f t="shared" si="29"/>
        <v>0</v>
      </c>
      <c r="R57" s="2">
        <f t="shared" si="30"/>
        <v>-0.16999800000000675</v>
      </c>
      <c r="S57" s="2">
        <f t="shared" si="42"/>
        <v>-0.44909040909090953</v>
      </c>
      <c r="T57" s="2">
        <f t="shared" si="43"/>
        <v>-0.38249970000000033</v>
      </c>
      <c r="U57" s="9">
        <f t="shared" si="8"/>
        <v>1.1740934936443326</v>
      </c>
      <c r="V57" s="9">
        <f t="shared" si="9"/>
        <v>54.003818008592347</v>
      </c>
      <c r="W57" s="9">
        <f t="shared" si="10"/>
        <v>0.41396563792266888</v>
      </c>
      <c r="X57" s="9">
        <f t="shared" si="44"/>
        <v>1</v>
      </c>
      <c r="Y57" s="9">
        <f t="shared" si="12"/>
        <v>0.89100000000000001</v>
      </c>
      <c r="AA57" s="8" t="e">
        <f t="shared" si="13"/>
        <v>#VALUE!</v>
      </c>
      <c r="AD57" s="7">
        <f t="shared" si="32"/>
        <v>-2.2467200061090176E-3</v>
      </c>
      <c r="AE57" s="6">
        <f t="shared" si="33"/>
        <v>-8.3318597882557858E-3</v>
      </c>
      <c r="AF57" s="6"/>
      <c r="AG57" s="6"/>
      <c r="AI57"/>
      <c r="AL57" s="7">
        <f t="shared" si="34"/>
        <v>-1.4709944876411292E-2</v>
      </c>
      <c r="AM57" s="6">
        <f t="shared" si="35"/>
        <v>-9.7897819356743132E-3</v>
      </c>
      <c r="AN57" s="6"/>
      <c r="AO57" s="6"/>
      <c r="AQ57"/>
      <c r="AT57" s="7">
        <f t="shared" si="36"/>
        <v>1.7215789309438041E-3</v>
      </c>
      <c r="AU57" s="6">
        <f t="shared" si="37"/>
        <v>-5.9003929605528282E-3</v>
      </c>
      <c r="AV57" s="12"/>
      <c r="AW57" s="6"/>
      <c r="AY57"/>
      <c r="BB57" s="7">
        <f t="shared" si="40"/>
        <v>-1.7444234694433104E-2</v>
      </c>
      <c r="BC57" s="6">
        <f t="shared" si="41"/>
        <v>-7.3906277042862026E-3</v>
      </c>
      <c r="BD57" s="12"/>
      <c r="BE57" s="6"/>
      <c r="BG57"/>
      <c r="BJ57" s="4">
        <f t="shared" si="14"/>
        <v>75.580001999999993</v>
      </c>
      <c r="BK57" s="3">
        <f t="shared" si="15"/>
        <v>-2.2467200061090176E-3</v>
      </c>
      <c r="BL57" s="3"/>
      <c r="BM57" s="3" t="str">
        <f t="shared" si="16"/>
        <v/>
      </c>
      <c r="BN57" s="3" t="str">
        <f t="shared" si="17"/>
        <v/>
      </c>
      <c r="BO57" s="3">
        <f t="shared" si="18"/>
        <v>-1.4709944876411292E-2</v>
      </c>
      <c r="BP57" s="3"/>
      <c r="BQ57" s="3" t="str">
        <f t="shared" si="19"/>
        <v/>
      </c>
      <c r="BR57" s="3" t="str">
        <f t="shared" si="20"/>
        <v/>
      </c>
      <c r="BS57" s="3">
        <f t="shared" si="21"/>
        <v>1.7215789309438041E-3</v>
      </c>
      <c r="BT57" s="3"/>
      <c r="BU57" s="3" t="str">
        <f t="shared" si="22"/>
        <v/>
      </c>
      <c r="BV57" s="3" t="str">
        <f t="shared" si="23"/>
        <v/>
      </c>
      <c r="BW57" s="3">
        <f t="shared" si="24"/>
        <v>-1.7444234694433104E-2</v>
      </c>
      <c r="BX57" s="3"/>
      <c r="BY57" s="3" t="str">
        <f t="shared" si="25"/>
        <v/>
      </c>
      <c r="BZ57" s="3" t="str">
        <f t="shared" si="26"/>
        <v/>
      </c>
    </row>
    <row r="58" spans="1:78" s="2" customFormat="1" hidden="1">
      <c r="A58" s="11">
        <v>39566</v>
      </c>
      <c r="B58">
        <v>75.980002999999996</v>
      </c>
      <c r="C58" t="e">
        <f t="shared" si="45"/>
        <v>#VALUE!</v>
      </c>
      <c r="D58" t="e">
        <f t="shared" si="46"/>
        <v>#VALUE!</v>
      </c>
      <c r="E58" s="10" t="e">
        <f t="shared" si="2"/>
        <v>#VALUE!</v>
      </c>
      <c r="F58" s="10" t="e">
        <f t="shared" si="3"/>
        <v>#VALUE!</v>
      </c>
      <c r="G58" s="33" t="e">
        <f t="shared" si="4"/>
        <v>#VALUE!</v>
      </c>
      <c r="H58" s="33" t="e">
        <f t="shared" si="5"/>
        <v>#VALUE!</v>
      </c>
      <c r="I58" s="10" t="e">
        <f t="shared" si="6"/>
        <v>#VALUE!</v>
      </c>
      <c r="J58" t="e">
        <f t="shared" si="38"/>
        <v>#VALUE!</v>
      </c>
      <c r="K58" t="e">
        <f t="shared" si="47"/>
        <v>#VALUE!</v>
      </c>
      <c r="L58" t="e">
        <f t="shared" si="48"/>
        <v>#VALUE!</v>
      </c>
      <c r="M58" t="e">
        <f t="shared" si="39"/>
        <v>#VALUE!</v>
      </c>
      <c r="N58" t="e">
        <f t="shared" si="7"/>
        <v>#VALUE!</v>
      </c>
      <c r="P58" s="2">
        <f t="shared" si="28"/>
        <v>0.40000100000000316</v>
      </c>
      <c r="Q58" s="2">
        <f t="shared" si="29"/>
        <v>0.40000100000000316</v>
      </c>
      <c r="R58" s="2">
        <f t="shared" si="30"/>
        <v>0</v>
      </c>
      <c r="S58" s="2">
        <f t="shared" si="42"/>
        <v>-0.44909040909090953</v>
      </c>
      <c r="T58" s="2">
        <f t="shared" si="43"/>
        <v>-0.3499996000000003</v>
      </c>
      <c r="U58" s="9">
        <f t="shared" si="8"/>
        <v>1.283116920964793</v>
      </c>
      <c r="V58" s="9">
        <f t="shared" si="9"/>
        <v>56.200228257367442</v>
      </c>
      <c r="W58" s="9">
        <f t="shared" si="10"/>
        <v>0.39419794568369304</v>
      </c>
      <c r="X58" s="9">
        <f t="shared" si="44"/>
        <v>1</v>
      </c>
      <c r="Y58" s="9">
        <f t="shared" si="12"/>
        <v>0.89100000000000001</v>
      </c>
      <c r="AA58" s="8" t="e">
        <f t="shared" si="13"/>
        <v>#VALUE!</v>
      </c>
      <c r="AD58" s="7">
        <f t="shared" si="32"/>
        <v>5.2784628601839677E-3</v>
      </c>
      <c r="AE58" s="6">
        <f t="shared" si="33"/>
        <v>1.5158714270374751E-3</v>
      </c>
      <c r="AF58" s="6"/>
      <c r="AG58" s="6"/>
      <c r="AI58"/>
      <c r="AL58" s="7">
        <f t="shared" si="34"/>
        <v>-1.138525671632761E-2</v>
      </c>
      <c r="AM58" s="6">
        <f t="shared" si="35"/>
        <v>-1.3452290146267351E-2</v>
      </c>
      <c r="AN58" s="6"/>
      <c r="AO58" s="6"/>
      <c r="AQ58"/>
      <c r="AT58" s="7">
        <f t="shared" si="36"/>
        <v>-6.1667058901828213E-3</v>
      </c>
      <c r="AU58" s="6">
        <f t="shared" si="37"/>
        <v>-2.8051909338279537E-3</v>
      </c>
      <c r="AV58" s="12"/>
      <c r="AW58" s="6"/>
      <c r="AY58"/>
      <c r="BB58" s="7">
        <f t="shared" si="40"/>
        <v>1.1852770046987004E-3</v>
      </c>
      <c r="BC58" s="6">
        <f t="shared" si="41"/>
        <v>-6.9674370962920186E-3</v>
      </c>
      <c r="BD58" s="12"/>
      <c r="BE58" s="6"/>
      <c r="BG58"/>
      <c r="BJ58" s="4">
        <f t="shared" si="14"/>
        <v>75.980002999999996</v>
      </c>
      <c r="BK58" s="3">
        <f t="shared" si="15"/>
        <v>5.2784628601839677E-3</v>
      </c>
      <c r="BL58" s="3"/>
      <c r="BM58" s="3" t="str">
        <f t="shared" si="16"/>
        <v/>
      </c>
      <c r="BN58" s="3" t="str">
        <f t="shared" si="17"/>
        <v/>
      </c>
      <c r="BO58" s="3">
        <f t="shared" si="18"/>
        <v>-1.138525671632761E-2</v>
      </c>
      <c r="BP58" s="3"/>
      <c r="BQ58" s="3" t="str">
        <f t="shared" si="19"/>
        <v/>
      </c>
      <c r="BR58" s="3" t="str">
        <f t="shared" si="20"/>
        <v/>
      </c>
      <c r="BS58" s="3">
        <f t="shared" si="21"/>
        <v>-6.1667058901828213E-3</v>
      </c>
      <c r="BT58" s="3"/>
      <c r="BU58" s="3" t="str">
        <f t="shared" si="22"/>
        <v/>
      </c>
      <c r="BV58" s="3" t="str">
        <f t="shared" si="23"/>
        <v/>
      </c>
      <c r="BW58" s="3">
        <f t="shared" si="24"/>
        <v>1.1852770046987004E-3</v>
      </c>
      <c r="BX58" s="3"/>
      <c r="BY58" s="3" t="str">
        <f t="shared" si="25"/>
        <v/>
      </c>
      <c r="BZ58" s="3" t="str">
        <f t="shared" si="26"/>
        <v/>
      </c>
    </row>
    <row r="59" spans="1:78" s="2" customFormat="1" hidden="1">
      <c r="A59" s="11">
        <v>39573</v>
      </c>
      <c r="B59">
        <v>76.459998999999996</v>
      </c>
      <c r="C59" t="e">
        <f t="shared" si="45"/>
        <v>#VALUE!</v>
      </c>
      <c r="D59" t="e">
        <f t="shared" si="46"/>
        <v>#VALUE!</v>
      </c>
      <c r="E59" s="10" t="e">
        <f t="shared" si="2"/>
        <v>#VALUE!</v>
      </c>
      <c r="F59" s="10" t="e">
        <f t="shared" si="3"/>
        <v>#VALUE!</v>
      </c>
      <c r="G59" s="33" t="e">
        <f t="shared" si="4"/>
        <v>#VALUE!</v>
      </c>
      <c r="H59" s="33" t="e">
        <f t="shared" si="5"/>
        <v>#VALUE!</v>
      </c>
      <c r="I59" s="10" t="e">
        <f t="shared" si="6"/>
        <v>#VALUE!</v>
      </c>
      <c r="J59" t="e">
        <f t="shared" si="38"/>
        <v>#VALUE!</v>
      </c>
      <c r="K59" t="e">
        <f t="shared" si="47"/>
        <v>#VALUE!</v>
      </c>
      <c r="L59" t="e">
        <f t="shared" si="48"/>
        <v>#VALUE!</v>
      </c>
      <c r="M59" t="e">
        <f t="shared" si="39"/>
        <v>#VALUE!</v>
      </c>
      <c r="N59" t="e">
        <f t="shared" si="7"/>
        <v>#VALUE!</v>
      </c>
      <c r="P59" s="2">
        <f t="shared" si="28"/>
        <v>0.47999599999999987</v>
      </c>
      <c r="Q59" s="2">
        <f t="shared" si="29"/>
        <v>0.47999599999999987</v>
      </c>
      <c r="R59" s="2">
        <f t="shared" si="30"/>
        <v>0</v>
      </c>
      <c r="S59" s="2">
        <f t="shared" si="42"/>
        <v>-0.34772700000000029</v>
      </c>
      <c r="T59" s="2">
        <f t="shared" si="43"/>
        <v>-0.3499996000000003</v>
      </c>
      <c r="U59" s="9">
        <f t="shared" si="8"/>
        <v>0.99350684972211389</v>
      </c>
      <c r="V59" s="9">
        <f t="shared" si="9"/>
        <v>49.837142513987573</v>
      </c>
      <c r="W59" s="9">
        <f t="shared" si="10"/>
        <v>0.4514657173741119</v>
      </c>
      <c r="X59" s="9">
        <f t="shared" si="44"/>
        <v>0.25848365026077064</v>
      </c>
      <c r="Y59" s="9">
        <f t="shared" si="12"/>
        <v>0.89767364714765308</v>
      </c>
      <c r="AA59" s="8" t="e">
        <f t="shared" si="13"/>
        <v>#VALUE!</v>
      </c>
      <c r="AD59" s="7">
        <f t="shared" si="32"/>
        <v>6.2975279459791464E-3</v>
      </c>
      <c r="AE59" s="6">
        <f t="shared" si="33"/>
        <v>5.7879954030815566E-3</v>
      </c>
      <c r="AF59" s="6"/>
      <c r="AG59" s="6"/>
      <c r="AI59"/>
      <c r="AL59" s="7">
        <f t="shared" si="34"/>
        <v>9.3292708000541017E-3</v>
      </c>
      <c r="AM59" s="6">
        <f t="shared" si="35"/>
        <v>-7.5027958994855481E-3</v>
      </c>
      <c r="AN59" s="6"/>
      <c r="AO59" s="6"/>
      <c r="AQ59"/>
      <c r="AT59" s="7">
        <f t="shared" si="36"/>
        <v>-1.955643495742148E-2</v>
      </c>
      <c r="AU59" s="6">
        <f t="shared" si="37"/>
        <v>-2.4206557967110173E-3</v>
      </c>
      <c r="AV59" s="12"/>
      <c r="AW59" s="6"/>
      <c r="AY59"/>
      <c r="BB59" s="7">
        <f t="shared" si="40"/>
        <v>9.5932924493824789E-3</v>
      </c>
      <c r="BC59" s="6">
        <f t="shared" si="41"/>
        <v>-4.0109767468149513E-3</v>
      </c>
      <c r="BD59" s="12"/>
      <c r="BE59" s="6"/>
      <c r="BG59"/>
      <c r="BJ59" s="4">
        <f t="shared" si="14"/>
        <v>76.459998999999996</v>
      </c>
      <c r="BK59" s="3">
        <f t="shared" si="15"/>
        <v>6.2975279459791464E-3</v>
      </c>
      <c r="BL59" s="3"/>
      <c r="BM59" s="3" t="str">
        <f t="shared" si="16"/>
        <v/>
      </c>
      <c r="BN59" s="3" t="str">
        <f t="shared" si="17"/>
        <v/>
      </c>
      <c r="BO59" s="3">
        <f t="shared" si="18"/>
        <v>9.3292708000541017E-3</v>
      </c>
      <c r="BP59" s="3"/>
      <c r="BQ59" s="3" t="str">
        <f t="shared" si="19"/>
        <v/>
      </c>
      <c r="BR59" s="3" t="str">
        <f t="shared" si="20"/>
        <v/>
      </c>
      <c r="BS59" s="3">
        <f t="shared" si="21"/>
        <v>-1.955643495742148E-2</v>
      </c>
      <c r="BT59" s="3"/>
      <c r="BU59" s="3" t="str">
        <f t="shared" si="22"/>
        <v/>
      </c>
      <c r="BV59" s="3" t="str">
        <f t="shared" si="23"/>
        <v/>
      </c>
      <c r="BW59" s="3">
        <f t="shared" si="24"/>
        <v>9.5932924493824789E-3</v>
      </c>
      <c r="BX59" s="3"/>
      <c r="BY59" s="3" t="str">
        <f t="shared" si="25"/>
        <v/>
      </c>
      <c r="BZ59" s="3" t="str">
        <f t="shared" si="26"/>
        <v/>
      </c>
    </row>
    <row r="60" spans="1:78" s="2" customFormat="1" hidden="1">
      <c r="A60" s="11">
        <v>39580</v>
      </c>
      <c r="B60">
        <v>75.680000000000007</v>
      </c>
      <c r="C60">
        <f t="shared" ref="C60:C123" si="49">MAX(B1:B60)</f>
        <v>78.199996999999996</v>
      </c>
      <c r="D60">
        <f t="shared" ref="D60:D123" si="50">MIN(B1:B60)</f>
        <v>71.940002000000007</v>
      </c>
      <c r="E60" s="10">
        <f t="shared" si="2"/>
        <v>1.4225613005197675E-2</v>
      </c>
      <c r="F60" s="10">
        <f t="shared" si="3"/>
        <v>2.2010677837447087E-2</v>
      </c>
      <c r="G60" s="33">
        <f t="shared" si="4"/>
        <v>0.10258235423029519</v>
      </c>
      <c r="H60" s="33">
        <f t="shared" si="5"/>
        <v>0.14284912959114177</v>
      </c>
      <c r="I60" s="10">
        <f t="shared" si="6"/>
        <v>0.14284912959114177</v>
      </c>
      <c r="J60" t="e">
        <f t="shared" si="38"/>
        <v>#VALUE!</v>
      </c>
      <c r="K60" t="e">
        <f t="shared" si="47"/>
        <v>#VALUE!</v>
      </c>
      <c r="L60" t="e">
        <f t="shared" si="48"/>
        <v>#VALUE!</v>
      </c>
      <c r="M60" t="e">
        <f t="shared" si="39"/>
        <v>#VALUE!</v>
      </c>
      <c r="N60" t="e">
        <f t="shared" si="7"/>
        <v>#VALUE!</v>
      </c>
      <c r="P60" s="2">
        <f t="shared" si="28"/>
        <v>-0.77999899999998945</v>
      </c>
      <c r="Q60" s="2">
        <f t="shared" si="29"/>
        <v>0</v>
      </c>
      <c r="R60" s="2">
        <f t="shared" si="30"/>
        <v>-0.77999899999998945</v>
      </c>
      <c r="S60" s="2">
        <f t="shared" si="42"/>
        <v>-0.35363595454545432</v>
      </c>
      <c r="T60" s="2">
        <f t="shared" si="43"/>
        <v>-0.38899954999999975</v>
      </c>
      <c r="U60" s="9">
        <f t="shared" si="8"/>
        <v>0.90909090909090906</v>
      </c>
      <c r="V60" s="9">
        <f t="shared" si="9"/>
        <v>47.61904761904762</v>
      </c>
      <c r="W60" s="9">
        <f t="shared" si="10"/>
        <v>0.47142857142857147</v>
      </c>
      <c r="X60" s="9">
        <f t="shared" si="44"/>
        <v>8.2802444757674096E-16</v>
      </c>
      <c r="Y60" s="9">
        <f t="shared" si="12"/>
        <v>0.9</v>
      </c>
      <c r="AA60" s="8" t="e">
        <f t="shared" si="13"/>
        <v>#VALUE!</v>
      </c>
      <c r="AD60" s="7">
        <f t="shared" si="32"/>
        <v>-1.0253790445909693E-2</v>
      </c>
      <c r="AE60" s="6">
        <f t="shared" si="33"/>
        <v>-1.9781312499652735E-3</v>
      </c>
      <c r="AF60" s="6"/>
      <c r="AG60" s="6"/>
      <c r="AI60"/>
      <c r="AL60" s="7">
        <f t="shared" si="34"/>
        <v>1.3222003602533965E-3</v>
      </c>
      <c r="AM60" s="6">
        <f t="shared" si="35"/>
        <v>-3.8609326081078506E-3</v>
      </c>
      <c r="AN60" s="6"/>
      <c r="AO60" s="6"/>
      <c r="AQ60"/>
      <c r="AT60" s="7">
        <f t="shared" si="36"/>
        <v>-1.4169772451112998E-2</v>
      </c>
      <c r="AU60" s="6">
        <f t="shared" si="37"/>
        <v>-4.2881004109623201E-3</v>
      </c>
      <c r="AV60" s="12"/>
      <c r="AW60" s="6"/>
      <c r="AY60"/>
      <c r="BB60" s="7">
        <f t="shared" si="40"/>
        <v>-2.0403506923370895E-2</v>
      </c>
      <c r="BC60" s="6">
        <f t="shared" si="41"/>
        <v>-5.79934866278288E-3</v>
      </c>
      <c r="BD60" s="12"/>
      <c r="BE60" s="6"/>
      <c r="BG60"/>
      <c r="BJ60" s="4">
        <f t="shared" si="14"/>
        <v>75.680000000000007</v>
      </c>
      <c r="BK60" s="3">
        <f t="shared" si="15"/>
        <v>-1.0253790445909693E-2</v>
      </c>
      <c r="BL60" s="3"/>
      <c r="BM60" s="3" t="str">
        <f t="shared" si="16"/>
        <v/>
      </c>
      <c r="BN60" s="3" t="str">
        <f t="shared" si="17"/>
        <v/>
      </c>
      <c r="BO60" s="3">
        <f t="shared" si="18"/>
        <v>1.3222003602533965E-3</v>
      </c>
      <c r="BP60" s="3"/>
      <c r="BQ60" s="3" t="str">
        <f t="shared" si="19"/>
        <v/>
      </c>
      <c r="BR60" s="3" t="str">
        <f t="shared" si="20"/>
        <v/>
      </c>
      <c r="BS60" s="3">
        <f t="shared" si="21"/>
        <v>-1.4169772451112998E-2</v>
      </c>
      <c r="BT60" s="3"/>
      <c r="BU60" s="3" t="str">
        <f t="shared" si="22"/>
        <v/>
      </c>
      <c r="BV60" s="3" t="str">
        <f t="shared" si="23"/>
        <v/>
      </c>
      <c r="BW60" s="3">
        <f t="shared" si="24"/>
        <v>-2.0403506923370895E-2</v>
      </c>
      <c r="BX60" s="3"/>
      <c r="BY60" s="3" t="str">
        <f t="shared" si="25"/>
        <v/>
      </c>
      <c r="BZ60" s="3" t="str">
        <f t="shared" si="26"/>
        <v/>
      </c>
    </row>
    <row r="61" spans="1:78" s="2" customFormat="1" hidden="1">
      <c r="A61" s="11">
        <v>39587</v>
      </c>
      <c r="B61">
        <v>75.610000999999997</v>
      </c>
      <c r="C61">
        <f t="shared" si="49"/>
        <v>78.199996999999996</v>
      </c>
      <c r="D61">
        <f t="shared" si="50"/>
        <v>71.940002000000007</v>
      </c>
      <c r="E61" s="10">
        <f t="shared" si="2"/>
        <v>1.4627492592838643E-2</v>
      </c>
      <c r="F61" s="10">
        <f t="shared" si="3"/>
        <v>2.1608798249806101E-2</v>
      </c>
      <c r="G61" s="33">
        <f t="shared" si="4"/>
        <v>0.10548034914989884</v>
      </c>
      <c r="H61" s="33">
        <f t="shared" si="5"/>
        <v>0.14024093416349834</v>
      </c>
      <c r="I61" s="10">
        <f t="shared" si="6"/>
        <v>0.14024093416349834</v>
      </c>
      <c r="J61" t="e">
        <f t="shared" si="38"/>
        <v>#VALUE!</v>
      </c>
      <c r="K61" t="e">
        <f t="shared" si="47"/>
        <v>#VALUE!</v>
      </c>
      <c r="L61" t="e">
        <f t="shared" si="48"/>
        <v>#VALUE!</v>
      </c>
      <c r="M61" t="e">
        <f t="shared" si="39"/>
        <v>#VALUE!</v>
      </c>
      <c r="N61" t="e">
        <f t="shared" si="7"/>
        <v>#VALUE!</v>
      </c>
      <c r="P61" s="2">
        <f t="shared" si="28"/>
        <v>-6.9999000000009914E-2</v>
      </c>
      <c r="Q61" s="2">
        <f t="shared" si="29"/>
        <v>0</v>
      </c>
      <c r="R61" s="2">
        <f t="shared" si="30"/>
        <v>-6.9999000000009914E-2</v>
      </c>
      <c r="S61" s="2">
        <f t="shared" si="42"/>
        <v>-0.35681772727272754</v>
      </c>
      <c r="T61" s="2">
        <f t="shared" si="43"/>
        <v>-0.39249950000000028</v>
      </c>
      <c r="U61" s="9">
        <f t="shared" si="8"/>
        <v>0.90909090909090917</v>
      </c>
      <c r="V61" s="9">
        <f t="shared" si="9"/>
        <v>47.61904761904762</v>
      </c>
      <c r="W61" s="9">
        <f t="shared" si="10"/>
        <v>0.47142857142857147</v>
      </c>
      <c r="X61" s="9">
        <f t="shared" si="44"/>
        <v>8.2802444757674096E-16</v>
      </c>
      <c r="Y61" s="9">
        <f t="shared" si="12"/>
        <v>0.9</v>
      </c>
      <c r="AA61" s="8" t="e">
        <f t="shared" si="13"/>
        <v>#VALUE!</v>
      </c>
      <c r="AD61" s="7">
        <f t="shared" si="32"/>
        <v>-9.2536194768072077E-4</v>
      </c>
      <c r="AE61" s="6">
        <f t="shared" si="33"/>
        <v>-5.5895761967952075E-3</v>
      </c>
      <c r="AF61" s="6"/>
      <c r="AG61" s="6"/>
      <c r="AI61"/>
      <c r="AL61" s="7">
        <f t="shared" si="34"/>
        <v>-4.8816244476112408E-3</v>
      </c>
      <c r="AM61" s="6">
        <f t="shared" si="35"/>
        <v>-1.4038525009078381E-3</v>
      </c>
      <c r="AN61" s="6"/>
      <c r="AO61" s="6"/>
      <c r="AQ61"/>
      <c r="AT61" s="7">
        <f t="shared" si="36"/>
        <v>-1.4313106463838578E-2</v>
      </c>
      <c r="AU61" s="6">
        <f t="shared" si="37"/>
        <v>-5.8332059835588144E-3</v>
      </c>
      <c r="AV61" s="12"/>
      <c r="AW61" s="6"/>
      <c r="AY61"/>
      <c r="BB61" s="7">
        <f t="shared" si="40"/>
        <v>2.1184173435164237E-3</v>
      </c>
      <c r="BC61" s="6">
        <f t="shared" si="41"/>
        <v>-8.0752570617134648E-3</v>
      </c>
      <c r="BD61" s="12"/>
      <c r="BE61" s="6"/>
      <c r="BG61"/>
      <c r="BJ61" s="4">
        <f t="shared" si="14"/>
        <v>75.610000999999997</v>
      </c>
      <c r="BK61" s="3">
        <f t="shared" si="15"/>
        <v>-9.2536194768072077E-4</v>
      </c>
      <c r="BL61" s="3"/>
      <c r="BM61" s="3" t="str">
        <f t="shared" si="16"/>
        <v/>
      </c>
      <c r="BN61" s="3" t="str">
        <f t="shared" si="17"/>
        <v/>
      </c>
      <c r="BO61" s="3">
        <f t="shared" si="18"/>
        <v>-4.8816244476112408E-3</v>
      </c>
      <c r="BP61" s="3"/>
      <c r="BQ61" s="3" t="str">
        <f t="shared" si="19"/>
        <v/>
      </c>
      <c r="BR61" s="3" t="str">
        <f t="shared" si="20"/>
        <v/>
      </c>
      <c r="BS61" s="3">
        <f t="shared" si="21"/>
        <v>-1.4313106463838578E-2</v>
      </c>
      <c r="BT61" s="3"/>
      <c r="BU61" s="3" t="str">
        <f t="shared" si="22"/>
        <v/>
      </c>
      <c r="BV61" s="3" t="str">
        <f t="shared" si="23"/>
        <v/>
      </c>
      <c r="BW61" s="3">
        <f t="shared" si="24"/>
        <v>2.1184173435164237E-3</v>
      </c>
      <c r="BX61" s="3"/>
      <c r="BY61" s="3" t="str">
        <f t="shared" si="25"/>
        <v/>
      </c>
      <c r="BZ61" s="3" t="str">
        <f t="shared" si="26"/>
        <v/>
      </c>
    </row>
    <row r="62" spans="1:78" s="2" customFormat="1" hidden="1">
      <c r="A62" s="11">
        <v>39594</v>
      </c>
      <c r="B62">
        <v>74.220000999999996</v>
      </c>
      <c r="C62">
        <f t="shared" si="49"/>
        <v>78.199996999999996</v>
      </c>
      <c r="D62">
        <f t="shared" si="50"/>
        <v>71.940002000000007</v>
      </c>
      <c r="E62" s="10">
        <f t="shared" si="2"/>
        <v>2.268578053472162E-2</v>
      </c>
      <c r="F62" s="10">
        <f t="shared" si="3"/>
        <v>1.3550510307923104E-2</v>
      </c>
      <c r="G62" s="33">
        <f t="shared" si="4"/>
        <v>0.16358948988372335</v>
      </c>
      <c r="H62" s="33">
        <f t="shared" si="5"/>
        <v>8.7942707503056147E-2</v>
      </c>
      <c r="I62" s="10">
        <f t="shared" si="6"/>
        <v>0.16358948988372335</v>
      </c>
      <c r="J62" t="e">
        <f t="shared" si="38"/>
        <v>#VALUE!</v>
      </c>
      <c r="K62" t="e">
        <f t="shared" si="47"/>
        <v>#VALUE!</v>
      </c>
      <c r="L62" t="e">
        <f t="shared" si="48"/>
        <v>#VALUE!</v>
      </c>
      <c r="M62" t="e">
        <f t="shared" si="39"/>
        <v>#VALUE!</v>
      </c>
      <c r="N62" t="e">
        <f t="shared" si="7"/>
        <v>#VALUE!</v>
      </c>
      <c r="P62" s="2">
        <f t="shared" si="28"/>
        <v>-1.3900000000000006</v>
      </c>
      <c r="Q62" s="2">
        <f t="shared" si="29"/>
        <v>0</v>
      </c>
      <c r="R62" s="2">
        <f t="shared" si="30"/>
        <v>-1.3900000000000006</v>
      </c>
      <c r="S62" s="2">
        <f t="shared" si="42"/>
        <v>-0.41999954545454571</v>
      </c>
      <c r="T62" s="2">
        <f t="shared" si="43"/>
        <v>-0.45199965000000047</v>
      </c>
      <c r="U62" s="9">
        <f t="shared" si="8"/>
        <v>0.92920325370726564</v>
      </c>
      <c r="V62" s="9">
        <f t="shared" si="9"/>
        <v>48.165129927168451</v>
      </c>
      <c r="W62" s="9">
        <f t="shared" si="10"/>
        <v>0.46651383065548396</v>
      </c>
      <c r="X62" s="9">
        <f t="shared" si="44"/>
        <v>6.3637199953846771E-2</v>
      </c>
      <c r="Y62" s="9">
        <f t="shared" si="12"/>
        <v>0.89942726520041538</v>
      </c>
      <c r="AA62" s="8" t="e">
        <f t="shared" si="13"/>
        <v>#VALUE!</v>
      </c>
      <c r="AD62" s="7">
        <f t="shared" si="32"/>
        <v>-1.855489369003353E-2</v>
      </c>
      <c r="AE62" s="6">
        <f t="shared" si="33"/>
        <v>-9.7401278188571257E-3</v>
      </c>
      <c r="AF62" s="6"/>
      <c r="AG62" s="6"/>
      <c r="AI62"/>
      <c r="AL62" s="7">
        <f t="shared" si="34"/>
        <v>-2.9734046083623917E-2</v>
      </c>
      <c r="AM62" s="6">
        <f t="shared" si="35"/>
        <v>-5.9910498427319147E-3</v>
      </c>
      <c r="AN62" s="6"/>
      <c r="AO62" s="6"/>
      <c r="AQ62"/>
      <c r="AT62" s="7">
        <f t="shared" si="36"/>
        <v>-3.48217748539724E-2</v>
      </c>
      <c r="AU62" s="6">
        <f t="shared" si="37"/>
        <v>-1.1513022717921116E-2</v>
      </c>
      <c r="AV62" s="12"/>
      <c r="AW62" s="6"/>
      <c r="AY62"/>
      <c r="BB62" s="7">
        <f t="shared" si="40"/>
        <v>-2.9603224027827561E-2</v>
      </c>
      <c r="BC62" s="6">
        <f t="shared" si="41"/>
        <v>-1.0035664458179968E-2</v>
      </c>
      <c r="BD62" s="12"/>
      <c r="BE62" s="6"/>
      <c r="BG62"/>
      <c r="BJ62" s="4">
        <f t="shared" si="14"/>
        <v>74.220000999999996</v>
      </c>
      <c r="BK62" s="3">
        <f t="shared" si="15"/>
        <v>-1.855489369003353E-2</v>
      </c>
      <c r="BL62" s="3"/>
      <c r="BM62" s="3" t="str">
        <f t="shared" si="16"/>
        <v/>
      </c>
      <c r="BN62" s="3" t="str">
        <f t="shared" si="17"/>
        <v/>
      </c>
      <c r="BO62" s="3">
        <f t="shared" si="18"/>
        <v>-2.9734046083623917E-2</v>
      </c>
      <c r="BP62" s="3"/>
      <c r="BQ62" s="3" t="str">
        <f t="shared" si="19"/>
        <v/>
      </c>
      <c r="BR62" s="3" t="str">
        <f t="shared" si="20"/>
        <v/>
      </c>
      <c r="BS62" s="3">
        <f t="shared" si="21"/>
        <v>-3.48217748539724E-2</v>
      </c>
      <c r="BT62" s="3"/>
      <c r="BU62" s="3" t="str">
        <f t="shared" si="22"/>
        <v/>
      </c>
      <c r="BV62" s="3" t="str">
        <f t="shared" si="23"/>
        <v/>
      </c>
      <c r="BW62" s="3">
        <f t="shared" si="24"/>
        <v>-2.9603224027827561E-2</v>
      </c>
      <c r="BX62" s="3"/>
      <c r="BY62" s="3" t="str">
        <f t="shared" si="25"/>
        <v/>
      </c>
      <c r="BZ62" s="3" t="str">
        <f t="shared" si="26"/>
        <v/>
      </c>
    </row>
    <row r="63" spans="1:78" s="2" customFormat="1" hidden="1">
      <c r="A63" s="11">
        <v>39601</v>
      </c>
      <c r="B63">
        <v>74.470000999999996</v>
      </c>
      <c r="C63">
        <f t="shared" si="49"/>
        <v>78.199996999999996</v>
      </c>
      <c r="D63">
        <f t="shared" si="50"/>
        <v>71.940002000000007</v>
      </c>
      <c r="E63" s="10">
        <f t="shared" si="2"/>
        <v>2.1225376723760275E-2</v>
      </c>
      <c r="F63" s="10">
        <f t="shared" si="3"/>
        <v>1.5010914118884501E-2</v>
      </c>
      <c r="G63" s="33">
        <f t="shared" si="4"/>
        <v>0.15305836823711505</v>
      </c>
      <c r="H63" s="33">
        <f t="shared" si="5"/>
        <v>9.7420716985003944E-2</v>
      </c>
      <c r="I63" s="10">
        <f t="shared" si="6"/>
        <v>0.15305836823711505</v>
      </c>
      <c r="J63" t="e">
        <f t="shared" si="38"/>
        <v>#VALUE!</v>
      </c>
      <c r="K63" t="e">
        <f t="shared" si="47"/>
        <v>#VALUE!</v>
      </c>
      <c r="L63" t="e">
        <f t="shared" si="48"/>
        <v>#VALUE!</v>
      </c>
      <c r="M63" t="e">
        <f t="shared" si="39"/>
        <v>#VALUE!</v>
      </c>
      <c r="N63" t="e">
        <f t="shared" si="7"/>
        <v>#VALUE!</v>
      </c>
      <c r="P63" s="2">
        <f t="shared" si="28"/>
        <v>0.25</v>
      </c>
      <c r="Q63" s="2">
        <f t="shared" si="29"/>
        <v>0.25</v>
      </c>
      <c r="R63" s="2">
        <f t="shared" si="30"/>
        <v>0</v>
      </c>
      <c r="S63" s="2">
        <f t="shared" si="42"/>
        <v>-0.41999954545454571</v>
      </c>
      <c r="T63" s="2">
        <f t="shared" si="43"/>
        <v>-0.45199965000000047</v>
      </c>
      <c r="U63" s="9">
        <f t="shared" si="8"/>
        <v>0.92920325370726564</v>
      </c>
      <c r="V63" s="9">
        <f t="shared" si="9"/>
        <v>48.165129927168451</v>
      </c>
      <c r="W63" s="9">
        <f t="shared" si="10"/>
        <v>0.46651383065548396</v>
      </c>
      <c r="X63" s="9">
        <f t="shared" si="44"/>
        <v>6.3637199953846771E-2</v>
      </c>
      <c r="Y63" s="9">
        <f t="shared" si="12"/>
        <v>0.89942726520041538</v>
      </c>
      <c r="AA63" s="8" t="e">
        <f t="shared" si="13"/>
        <v>#VALUE!</v>
      </c>
      <c r="AD63" s="7">
        <f t="shared" si="32"/>
        <v>3.3627040448714635E-3</v>
      </c>
      <c r="AE63" s="6">
        <f t="shared" si="33"/>
        <v>-7.5960948225810331E-3</v>
      </c>
      <c r="AF63" s="6"/>
      <c r="AG63" s="6"/>
      <c r="AI63"/>
      <c r="AL63" s="7">
        <f t="shared" si="34"/>
        <v>-1.6117551592842821E-2</v>
      </c>
      <c r="AM63" s="6">
        <f t="shared" si="35"/>
        <v>-1.2352755440956147E-2</v>
      </c>
      <c r="AN63" s="6"/>
      <c r="AO63" s="6"/>
      <c r="AQ63"/>
      <c r="AT63" s="7">
        <f t="shared" si="36"/>
        <v>-1.7042071238698386E-2</v>
      </c>
      <c r="AU63" s="6">
        <f t="shared" si="37"/>
        <v>-1.5478409275224779E-2</v>
      </c>
      <c r="AV63" s="12"/>
      <c r="AW63" s="6"/>
      <c r="AY63"/>
      <c r="BB63" s="7">
        <f t="shared" si="40"/>
        <v>-4.5927776996173959E-2</v>
      </c>
      <c r="BC63" s="6">
        <f t="shared" si="41"/>
        <v>-1.3972053179881887E-2</v>
      </c>
      <c r="BD63" s="12"/>
      <c r="BE63" s="6"/>
      <c r="BG63"/>
      <c r="BJ63" s="4">
        <f t="shared" si="14"/>
        <v>74.470000999999996</v>
      </c>
      <c r="BK63" s="3">
        <f t="shared" si="15"/>
        <v>3.3627040448714635E-3</v>
      </c>
      <c r="BL63" s="3"/>
      <c r="BM63" s="3" t="str">
        <f t="shared" si="16"/>
        <v/>
      </c>
      <c r="BN63" s="3" t="str">
        <f t="shared" si="17"/>
        <v/>
      </c>
      <c r="BO63" s="3">
        <f t="shared" si="18"/>
        <v>-1.6117551592842821E-2</v>
      </c>
      <c r="BP63" s="3"/>
      <c r="BQ63" s="3" t="str">
        <f t="shared" si="19"/>
        <v/>
      </c>
      <c r="BR63" s="3" t="str">
        <f t="shared" si="20"/>
        <v/>
      </c>
      <c r="BS63" s="3">
        <f t="shared" si="21"/>
        <v>-1.7042071238698386E-2</v>
      </c>
      <c r="BT63" s="3"/>
      <c r="BU63" s="3" t="str">
        <f t="shared" si="22"/>
        <v/>
      </c>
      <c r="BV63" s="3" t="str">
        <f t="shared" si="23"/>
        <v/>
      </c>
      <c r="BW63" s="3">
        <f t="shared" si="24"/>
        <v>-4.5927776996173959E-2</v>
      </c>
      <c r="BX63" s="3"/>
      <c r="BY63" s="3" t="str">
        <f t="shared" si="25"/>
        <v/>
      </c>
      <c r="BZ63" s="3" t="str">
        <f t="shared" si="26"/>
        <v/>
      </c>
    </row>
    <row r="64" spans="1:78" s="2" customFormat="1" hidden="1">
      <c r="A64" s="11">
        <v>39608</v>
      </c>
      <c r="B64">
        <v>73.309997999999993</v>
      </c>
      <c r="C64">
        <f t="shared" si="49"/>
        <v>78.199996999999996</v>
      </c>
      <c r="D64">
        <f t="shared" si="50"/>
        <v>71.940002000000007</v>
      </c>
      <c r="E64" s="10">
        <f t="shared" si="2"/>
        <v>2.804352874101285E-2</v>
      </c>
      <c r="F64" s="10">
        <f t="shared" si="3"/>
        <v>8.1927621016319278E-3</v>
      </c>
      <c r="G64" s="33">
        <f t="shared" si="4"/>
        <v>0.20222476164133985</v>
      </c>
      <c r="H64" s="33">
        <f t="shared" si="5"/>
        <v>5.3170962921201659E-2</v>
      </c>
      <c r="I64" s="10">
        <f t="shared" si="6"/>
        <v>0.20222476164133985</v>
      </c>
      <c r="J64" t="e">
        <f t="shared" si="38"/>
        <v>#VALUE!</v>
      </c>
      <c r="K64" t="e">
        <f t="shared" si="47"/>
        <v>#VALUE!</v>
      </c>
      <c r="L64" t="e">
        <f t="shared" si="48"/>
        <v>#VALUE!</v>
      </c>
      <c r="M64" t="e">
        <f t="shared" si="39"/>
        <v>#VALUE!</v>
      </c>
      <c r="N64" t="e">
        <f t="shared" si="7"/>
        <v>#VALUE!</v>
      </c>
      <c r="P64" s="2">
        <f t="shared" si="28"/>
        <v>-1.1600030000000032</v>
      </c>
      <c r="Q64" s="2">
        <f t="shared" si="29"/>
        <v>0</v>
      </c>
      <c r="R64" s="2">
        <f t="shared" si="30"/>
        <v>-1.1600030000000032</v>
      </c>
      <c r="S64" s="2">
        <f t="shared" si="42"/>
        <v>-0.46363618181818239</v>
      </c>
      <c r="T64" s="2">
        <f t="shared" si="43"/>
        <v>-0.50999980000000067</v>
      </c>
      <c r="U64" s="9">
        <f t="shared" si="8"/>
        <v>0.90909090909090906</v>
      </c>
      <c r="V64" s="9">
        <f t="shared" si="9"/>
        <v>47.61904761904762</v>
      </c>
      <c r="W64" s="9">
        <f t="shared" si="10"/>
        <v>0.47142857142857147</v>
      </c>
      <c r="X64" s="9">
        <f t="shared" si="44"/>
        <v>8.2802444757674096E-16</v>
      </c>
      <c r="Y64" s="9">
        <f t="shared" si="12"/>
        <v>0.9</v>
      </c>
      <c r="AA64" s="8" t="e">
        <f t="shared" si="13"/>
        <v>#VALUE!</v>
      </c>
      <c r="AD64" s="7">
        <f t="shared" si="32"/>
        <v>-1.5699375196693142E-2</v>
      </c>
      <c r="AE64" s="6">
        <f t="shared" si="33"/>
        <v>-6.1683355759108395E-3</v>
      </c>
      <c r="AF64" s="6"/>
      <c r="AG64" s="6"/>
      <c r="AI64"/>
      <c r="AL64" s="7">
        <f t="shared" si="34"/>
        <v>-3.0891564841855106E-2</v>
      </c>
      <c r="AM64" s="6">
        <f t="shared" si="35"/>
        <v>-2.0406196741483272E-2</v>
      </c>
      <c r="AN64" s="6"/>
      <c r="AO64" s="6"/>
      <c r="AQ64"/>
      <c r="AT64" s="7">
        <f t="shared" si="36"/>
        <v>-3.0494726429282411E-2</v>
      </c>
      <c r="AU64" s="6">
        <f t="shared" si="37"/>
        <v>-1.6855376669195659E-2</v>
      </c>
      <c r="AV64" s="12"/>
      <c r="AW64" s="6"/>
      <c r="AY64"/>
      <c r="BB64" s="7">
        <f t="shared" si="40"/>
        <v>-4.5986699240648868E-2</v>
      </c>
      <c r="BC64" s="6">
        <f t="shared" si="41"/>
        <v>-1.805046565407421E-2</v>
      </c>
      <c r="BD64" s="12"/>
      <c r="BE64" s="6"/>
      <c r="BG64"/>
      <c r="BJ64" s="4">
        <f t="shared" si="14"/>
        <v>73.309997999999993</v>
      </c>
      <c r="BK64" s="3">
        <f t="shared" si="15"/>
        <v>-1.5699375196693142E-2</v>
      </c>
      <c r="BL64" s="3"/>
      <c r="BM64" s="3" t="str">
        <f t="shared" si="16"/>
        <v/>
      </c>
      <c r="BN64" s="3" t="str">
        <f t="shared" si="17"/>
        <v/>
      </c>
      <c r="BO64" s="3">
        <f t="shared" si="18"/>
        <v>-3.0891564841855106E-2</v>
      </c>
      <c r="BP64" s="3"/>
      <c r="BQ64" s="3" t="str">
        <f t="shared" si="19"/>
        <v/>
      </c>
      <c r="BR64" s="3" t="str">
        <f t="shared" si="20"/>
        <v/>
      </c>
      <c r="BS64" s="3">
        <f t="shared" si="21"/>
        <v>-3.0494726429282411E-2</v>
      </c>
      <c r="BT64" s="3"/>
      <c r="BU64" s="3" t="str">
        <f t="shared" si="22"/>
        <v/>
      </c>
      <c r="BV64" s="3" t="str">
        <f t="shared" si="23"/>
        <v/>
      </c>
      <c r="BW64" s="3">
        <f t="shared" si="24"/>
        <v>-4.5986699240648868E-2</v>
      </c>
      <c r="BX64" s="3"/>
      <c r="BY64" s="3" t="str">
        <f t="shared" si="25"/>
        <v/>
      </c>
      <c r="BZ64" s="3" t="str">
        <f t="shared" si="26"/>
        <v/>
      </c>
    </row>
    <row r="65" spans="1:78" s="2" customFormat="1" hidden="1">
      <c r="A65" s="11">
        <v>39615</v>
      </c>
      <c r="B65">
        <v>73.849997999999999</v>
      </c>
      <c r="C65">
        <f t="shared" si="49"/>
        <v>78.199996999999996</v>
      </c>
      <c r="D65">
        <f t="shared" si="50"/>
        <v>71.940002000000007</v>
      </c>
      <c r="E65" s="10">
        <f t="shared" si="2"/>
        <v>2.4856248512495512E-2</v>
      </c>
      <c r="F65" s="10">
        <f t="shared" si="3"/>
        <v>1.1380042330149219E-2</v>
      </c>
      <c r="G65" s="33">
        <f t="shared" si="4"/>
        <v>0.17924095705495616</v>
      </c>
      <c r="H65" s="33">
        <f t="shared" si="5"/>
        <v>7.3856387048946662E-2</v>
      </c>
      <c r="I65" s="10">
        <f t="shared" si="6"/>
        <v>0.17924095705495616</v>
      </c>
      <c r="J65" t="e">
        <f t="shared" si="38"/>
        <v>#VALUE!</v>
      </c>
      <c r="K65" t="e">
        <f t="shared" si="47"/>
        <v>#VALUE!</v>
      </c>
      <c r="L65" t="e">
        <f t="shared" si="48"/>
        <v>#VALUE!</v>
      </c>
      <c r="M65" t="e">
        <f t="shared" si="39"/>
        <v>#VALUE!</v>
      </c>
      <c r="N65" t="e">
        <f t="shared" si="7"/>
        <v>#VALUE!</v>
      </c>
      <c r="P65" s="2">
        <f t="shared" si="28"/>
        <v>0.54000000000000625</v>
      </c>
      <c r="Q65" s="2">
        <f t="shared" si="29"/>
        <v>0.54000000000000625</v>
      </c>
      <c r="R65" s="2">
        <f t="shared" si="30"/>
        <v>0</v>
      </c>
      <c r="S65" s="2">
        <f t="shared" si="42"/>
        <v>-0.46363618181818239</v>
      </c>
      <c r="T65" s="2">
        <f t="shared" si="43"/>
        <v>-0.49550015000000086</v>
      </c>
      <c r="U65" s="9">
        <f t="shared" si="8"/>
        <v>0.93569332283387119</v>
      </c>
      <c r="V65" s="9">
        <f t="shared" si="9"/>
        <v>48.338923929541089</v>
      </c>
      <c r="W65" s="9">
        <f t="shared" si="10"/>
        <v>0.46494968463413022</v>
      </c>
      <c r="X65" s="9">
        <f t="shared" si="44"/>
        <v>8.3890124312127903E-2</v>
      </c>
      <c r="Y65" s="9">
        <f t="shared" si="12"/>
        <v>0.89924498888119075</v>
      </c>
      <c r="AA65" s="8" t="e">
        <f t="shared" si="13"/>
        <v>#VALUE!</v>
      </c>
      <c r="AD65" s="7">
        <f t="shared" si="32"/>
        <v>7.3389839413786455E-3</v>
      </c>
      <c r="AE65" s="6">
        <f t="shared" si="33"/>
        <v>-4.1801956276572485E-3</v>
      </c>
      <c r="AF65" s="6"/>
      <c r="AG65" s="6"/>
      <c r="AI65"/>
      <c r="AL65" s="7">
        <f t="shared" si="34"/>
        <v>-4.9976872104430404E-3</v>
      </c>
      <c r="AM65" s="6">
        <f t="shared" si="35"/>
        <v>-2.0435212432191222E-2</v>
      </c>
      <c r="AN65" s="6"/>
      <c r="AO65" s="6"/>
      <c r="AQ65"/>
      <c r="AT65" s="7">
        <f t="shared" si="36"/>
        <v>-2.8434205348087799E-2</v>
      </c>
      <c r="AU65" s="6">
        <f t="shared" si="37"/>
        <v>-2.0624849704074608E-2</v>
      </c>
      <c r="AV65" s="12"/>
      <c r="AW65" s="6"/>
      <c r="AY65"/>
      <c r="BB65" s="7">
        <f t="shared" si="40"/>
        <v>-3.7865687364315115E-2</v>
      </c>
      <c r="BC65" s="6">
        <f t="shared" si="41"/>
        <v>-2.0363418939049079E-2</v>
      </c>
      <c r="BD65" s="12"/>
      <c r="BE65" s="6"/>
      <c r="BG65"/>
      <c r="BJ65" s="4">
        <f t="shared" si="14"/>
        <v>73.849997999999999</v>
      </c>
      <c r="BK65" s="3">
        <f t="shared" si="15"/>
        <v>7.3389839413786455E-3</v>
      </c>
      <c r="BL65" s="3"/>
      <c r="BM65" s="3" t="str">
        <f t="shared" si="16"/>
        <v/>
      </c>
      <c r="BN65" s="3" t="str">
        <f t="shared" si="17"/>
        <v/>
      </c>
      <c r="BO65" s="3">
        <f t="shared" si="18"/>
        <v>-4.9976872104430404E-3</v>
      </c>
      <c r="BP65" s="3"/>
      <c r="BQ65" s="3" t="str">
        <f t="shared" si="19"/>
        <v/>
      </c>
      <c r="BR65" s="3" t="str">
        <f t="shared" si="20"/>
        <v/>
      </c>
      <c r="BS65" s="3">
        <f t="shared" si="21"/>
        <v>-2.8434205348087799E-2</v>
      </c>
      <c r="BT65" s="3"/>
      <c r="BU65" s="3" t="str">
        <f t="shared" si="22"/>
        <v/>
      </c>
      <c r="BV65" s="3" t="str">
        <f t="shared" si="23"/>
        <v/>
      </c>
      <c r="BW65" s="3">
        <f t="shared" si="24"/>
        <v>-3.7865687364315115E-2</v>
      </c>
      <c r="BX65" s="3"/>
      <c r="BY65" s="3" t="str">
        <f t="shared" si="25"/>
        <v/>
      </c>
      <c r="BZ65" s="3" t="str">
        <f t="shared" si="26"/>
        <v/>
      </c>
    </row>
    <row r="66" spans="1:78" s="2" customFormat="1" hidden="1">
      <c r="A66" s="11">
        <v>39622</v>
      </c>
      <c r="B66">
        <v>74.599997999999999</v>
      </c>
      <c r="C66">
        <f t="shared" si="49"/>
        <v>78.199996999999996</v>
      </c>
      <c r="D66">
        <f t="shared" si="50"/>
        <v>71.940002000000007</v>
      </c>
      <c r="E66" s="10">
        <f t="shared" si="2"/>
        <v>2.0467920569549079E-2</v>
      </c>
      <c r="F66" s="10">
        <f t="shared" si="3"/>
        <v>1.5768370273095668E-2</v>
      </c>
      <c r="G66" s="33">
        <f t="shared" si="4"/>
        <v>0.14759627423126659</v>
      </c>
      <c r="H66" s="33">
        <f t="shared" si="5"/>
        <v>0.10233660159026736</v>
      </c>
      <c r="I66" s="10">
        <f t="shared" si="6"/>
        <v>0.14759627423126659</v>
      </c>
      <c r="J66" t="e">
        <f t="shared" si="38"/>
        <v>#VALUE!</v>
      </c>
      <c r="K66" t="e">
        <f t="shared" si="47"/>
        <v>#VALUE!</v>
      </c>
      <c r="L66" t="e">
        <f t="shared" si="48"/>
        <v>#VALUE!</v>
      </c>
      <c r="M66" t="e">
        <f t="shared" si="39"/>
        <v>#VALUE!</v>
      </c>
      <c r="N66" t="e">
        <f t="shared" si="7"/>
        <v>#VALUE!</v>
      </c>
      <c r="P66" s="2">
        <f t="shared" si="28"/>
        <v>0.75</v>
      </c>
      <c r="Q66" s="2">
        <f t="shared" si="29"/>
        <v>0.75</v>
      </c>
      <c r="R66" s="2">
        <f t="shared" si="30"/>
        <v>0</v>
      </c>
      <c r="S66" s="2">
        <f t="shared" si="42"/>
        <v>-0.46363618181818239</v>
      </c>
      <c r="T66" s="2">
        <f t="shared" si="43"/>
        <v>-0.44550015000000087</v>
      </c>
      <c r="U66" s="9">
        <f t="shared" si="8"/>
        <v>1.0407093730904051</v>
      </c>
      <c r="V66" s="9">
        <f t="shared" si="9"/>
        <v>50.997431913314436</v>
      </c>
      <c r="W66" s="9">
        <f t="shared" si="10"/>
        <v>0.44102311278017003</v>
      </c>
      <c r="X66" s="9">
        <f t="shared" si="44"/>
        <v>0.39369690916194267</v>
      </c>
      <c r="Y66" s="9">
        <f t="shared" si="12"/>
        <v>0.89645672781754249</v>
      </c>
      <c r="AA66" s="8" t="e">
        <f t="shared" si="13"/>
        <v>#VALUE!</v>
      </c>
      <c r="AD66" s="7">
        <f t="shared" si="32"/>
        <v>1.0104498504597804E-2</v>
      </c>
      <c r="AE66" s="6">
        <f t="shared" si="33"/>
        <v>8.721741222988225E-3</v>
      </c>
      <c r="AF66" s="6"/>
      <c r="AG66" s="6"/>
      <c r="AI66"/>
      <c r="AL66" s="7">
        <f t="shared" si="34"/>
        <v>1.744107249283054E-3</v>
      </c>
      <c r="AM66" s="6">
        <f t="shared" si="35"/>
        <v>-1.2565674098964478E-2</v>
      </c>
      <c r="AN66" s="6"/>
      <c r="AO66" s="6"/>
      <c r="AQ66"/>
      <c r="AT66" s="7">
        <f t="shared" si="36"/>
        <v>-2.4627234789469338E-2</v>
      </c>
      <c r="AU66" s="6">
        <f t="shared" si="37"/>
        <v>-2.2932415816485426E-2</v>
      </c>
      <c r="AV66" s="12"/>
      <c r="AW66" s="6"/>
      <c r="AY66"/>
      <c r="BB66" s="7">
        <f t="shared" si="40"/>
        <v>-2.971496355981771E-2</v>
      </c>
      <c r="BC66" s="6">
        <f t="shared" si="41"/>
        <v>-2.1631599377648334E-2</v>
      </c>
      <c r="BD66" s="12"/>
      <c r="BE66" s="6"/>
      <c r="BG66"/>
      <c r="BJ66" s="4">
        <f t="shared" si="14"/>
        <v>74.599997999999999</v>
      </c>
      <c r="BK66" s="3">
        <f t="shared" si="15"/>
        <v>1.0104498504597804E-2</v>
      </c>
      <c r="BL66" s="3"/>
      <c r="BM66" s="3" t="str">
        <f t="shared" si="16"/>
        <v/>
      </c>
      <c r="BN66" s="3" t="str">
        <f t="shared" si="17"/>
        <v/>
      </c>
      <c r="BO66" s="3">
        <f t="shared" si="18"/>
        <v>1.744107249283054E-3</v>
      </c>
      <c r="BP66" s="3"/>
      <c r="BQ66" s="3" t="str">
        <f t="shared" si="19"/>
        <v/>
      </c>
      <c r="BR66" s="3" t="str">
        <f t="shared" si="20"/>
        <v/>
      </c>
      <c r="BS66" s="3">
        <f t="shared" si="21"/>
        <v>-2.4627234789469338E-2</v>
      </c>
      <c r="BT66" s="3"/>
      <c r="BU66" s="3" t="str">
        <f t="shared" si="22"/>
        <v/>
      </c>
      <c r="BV66" s="3" t="str">
        <f t="shared" si="23"/>
        <v/>
      </c>
      <c r="BW66" s="3">
        <f t="shared" si="24"/>
        <v>-2.971496355981771E-2</v>
      </c>
      <c r="BX66" s="3"/>
      <c r="BY66" s="3" t="str">
        <f t="shared" si="25"/>
        <v/>
      </c>
      <c r="BZ66" s="3" t="str">
        <f t="shared" si="26"/>
        <v/>
      </c>
    </row>
    <row r="67" spans="1:78" s="2" customFormat="1" hidden="1">
      <c r="A67" s="11">
        <v>39629</v>
      </c>
      <c r="B67">
        <v>74.319999999999993</v>
      </c>
      <c r="C67">
        <f t="shared" si="49"/>
        <v>78.199996999999996</v>
      </c>
      <c r="D67">
        <f t="shared" si="50"/>
        <v>71.940002000000007</v>
      </c>
      <c r="E67" s="10">
        <f t="shared" ref="E67:E130" si="51">ABS(LOG(C67/B67))</f>
        <v>2.2101035413348753E-2</v>
      </c>
      <c r="F67" s="10">
        <f t="shared" ref="F67:F130" si="52">ABS(LOG(D67/B67))</f>
        <v>1.413525542929602E-2</v>
      </c>
      <c r="G67" s="33">
        <f t="shared" ref="G67:G130" si="53">E67*SQRT(52)</f>
        <v>0.15937283284734877</v>
      </c>
      <c r="H67" s="33">
        <f t="shared" ref="H67:H130" si="54">F67*SQRT(52)*0.9</f>
        <v>9.173769883579358E-2</v>
      </c>
      <c r="I67" s="10">
        <f t="shared" ref="I67:I130" si="55">MAX(G67:H67)</f>
        <v>0.15937283284734877</v>
      </c>
      <c r="J67" t="e">
        <f t="shared" si="38"/>
        <v>#VALUE!</v>
      </c>
      <c r="K67" t="e">
        <f t="shared" si="47"/>
        <v>#VALUE!</v>
      </c>
      <c r="L67" t="e">
        <f t="shared" si="48"/>
        <v>#VALUE!</v>
      </c>
      <c r="M67" t="e">
        <f t="shared" si="39"/>
        <v>#VALUE!</v>
      </c>
      <c r="N67" t="e">
        <f t="shared" ref="N67:N130" si="56">-(L67-M67)*0.9</f>
        <v>#VALUE!</v>
      </c>
      <c r="P67" s="2">
        <f t="shared" si="28"/>
        <v>-0.27999800000000619</v>
      </c>
      <c r="Q67" s="2">
        <f t="shared" si="29"/>
        <v>0</v>
      </c>
      <c r="R67" s="2">
        <f t="shared" si="30"/>
        <v>-0.27999800000000619</v>
      </c>
      <c r="S67" s="2">
        <f t="shared" si="42"/>
        <v>-0.46318186363636471</v>
      </c>
      <c r="T67" s="2">
        <f t="shared" si="43"/>
        <v>-0.4084998000000013</v>
      </c>
      <c r="U67" s="9">
        <f t="shared" ref="U67:U130" si="57">S67/T67</f>
        <v>1.1338606864345178</v>
      </c>
      <c r="V67" s="9">
        <f t="shared" ref="V67:V130" si="58">100-100/(U67+1)</f>
        <v>53.136584484767518</v>
      </c>
      <c r="W67" s="9">
        <f t="shared" ref="W67:W130" si="59">(100-V67)*0.9*0.01</f>
        <v>0.42177073963709233</v>
      </c>
      <c r="X67" s="9">
        <f t="shared" si="44"/>
        <v>0.64298108829931622</v>
      </c>
      <c r="Y67" s="9">
        <f t="shared" ref="Y67:Y130" si="60">((100-X67)*0.01)*0.9</f>
        <v>0.89421317020530611</v>
      </c>
      <c r="AA67" s="8" t="e">
        <f t="shared" ref="AA67:AA130" si="61">J67+N67+W67+Y67+3.2</f>
        <v>#VALUE!</v>
      </c>
      <c r="AD67" s="7">
        <f t="shared" si="32"/>
        <v>-3.7603858944803758E-3</v>
      </c>
      <c r="AE67" s="6">
        <f t="shared" si="33"/>
        <v>3.1720563050587143E-3</v>
      </c>
      <c r="AF67" s="6"/>
      <c r="AG67" s="6"/>
      <c r="AI67"/>
      <c r="AL67" s="7">
        <f t="shared" si="34"/>
        <v>1.3683096551495902E-2</v>
      </c>
      <c r="AM67" s="6">
        <f t="shared" si="35"/>
        <v>-5.1155120628797977E-3</v>
      </c>
      <c r="AN67" s="6"/>
      <c r="AO67" s="6"/>
      <c r="AQ67"/>
      <c r="AT67" s="7">
        <f t="shared" si="36"/>
        <v>-1.8133830238039966E-2</v>
      </c>
      <c r="AU67" s="6">
        <f t="shared" si="37"/>
        <v>-2.2754590226562735E-2</v>
      </c>
      <c r="AV67" s="12"/>
      <c r="AW67" s="6"/>
      <c r="AY67"/>
      <c r="BB67" s="7">
        <f t="shared" si="40"/>
        <v>-1.9058349883895539E-2</v>
      </c>
      <c r="BC67" s="6">
        <f t="shared" si="41"/>
        <v>-2.1768614765621936E-2</v>
      </c>
      <c r="BD67" s="12"/>
      <c r="BE67" s="6"/>
      <c r="BG67"/>
      <c r="BJ67" s="4">
        <f t="shared" ref="BJ67:BJ130" si="62">IF(B67&lt;&gt;"",B67,"")</f>
        <v>74.319999999999993</v>
      </c>
      <c r="BK67" s="3">
        <f t="shared" ref="BK67:BK130" si="63">IF(AD67&lt;&gt;"",AD67,"")</f>
        <v>-3.7603858944803758E-3</v>
      </c>
      <c r="BL67" s="3"/>
      <c r="BM67" s="3" t="str">
        <f t="shared" ref="BM67:BM130" si="64">IF(AF67&lt;&gt;"",AF67,"")</f>
        <v/>
      </c>
      <c r="BN67" s="3" t="str">
        <f t="shared" ref="BN67:BN130" si="65">IF(AG67&lt;&gt;"",AG67,"")</f>
        <v/>
      </c>
      <c r="BO67" s="3">
        <f t="shared" ref="BO67:BO130" si="66">IF(AL67&lt;&gt;"",AL67,"")</f>
        <v>1.3683096551495902E-2</v>
      </c>
      <c r="BP67" s="3"/>
      <c r="BQ67" s="3" t="str">
        <f t="shared" ref="BQ67:BQ130" si="67">IF(AN67&lt;&gt;"",AN67,"")</f>
        <v/>
      </c>
      <c r="BR67" s="3" t="str">
        <f t="shared" ref="BR67:BR130" si="68">IF(AO67&lt;&gt;"",AO67,"")</f>
        <v/>
      </c>
      <c r="BS67" s="3">
        <f t="shared" ref="BS67:BS130" si="69">IF(AT67&lt;&gt;"",AT67,"")</f>
        <v>-1.8133830238039966E-2</v>
      </c>
      <c r="BT67" s="3"/>
      <c r="BU67" s="3" t="str">
        <f t="shared" ref="BU67:BU130" si="70">IF(AV67&lt;&gt;"",AV67,"")</f>
        <v/>
      </c>
      <c r="BV67" s="3" t="str">
        <f t="shared" ref="BV67:BV130" si="71">IF(AW67&lt;&gt;"",AW67,"")</f>
        <v/>
      </c>
      <c r="BW67" s="3">
        <f t="shared" ref="BW67:BW130" si="72">IF(BB67&lt;&gt;"",BB67,"")</f>
        <v>-1.9058349883895539E-2</v>
      </c>
      <c r="BX67" s="3"/>
      <c r="BY67" s="3" t="str">
        <f t="shared" ref="BY67:BY130" si="73">IF(BD67&lt;&gt;"",BD67,"")</f>
        <v/>
      </c>
      <c r="BZ67" s="3" t="str">
        <f t="shared" ref="BZ67:BZ130" si="74">IF(BE67&lt;&gt;"",BE67,"")</f>
        <v/>
      </c>
    </row>
    <row r="68" spans="1:78" s="2" customFormat="1" hidden="1">
      <c r="A68" s="11">
        <v>39636</v>
      </c>
      <c r="B68">
        <v>74.150002000000001</v>
      </c>
      <c r="C68">
        <f t="shared" si="49"/>
        <v>78.199996999999996</v>
      </c>
      <c r="D68">
        <f t="shared" si="50"/>
        <v>71.940002000000007</v>
      </c>
      <c r="E68" s="10">
        <f t="shared" si="51"/>
        <v>2.3095569320589125E-2</v>
      </c>
      <c r="F68" s="10">
        <f t="shared" si="52"/>
        <v>1.3140721522055619E-2</v>
      </c>
      <c r="G68" s="33">
        <f t="shared" si="53"/>
        <v>0.16654451884283419</v>
      </c>
      <c r="H68" s="33">
        <f t="shared" si="54"/>
        <v>8.5283181439856512E-2</v>
      </c>
      <c r="I68" s="10">
        <f t="shared" si="55"/>
        <v>0.16654451884283419</v>
      </c>
      <c r="J68" t="e">
        <f t="shared" si="38"/>
        <v>#VALUE!</v>
      </c>
      <c r="K68" t="e">
        <f t="shared" si="47"/>
        <v>#VALUE!</v>
      </c>
      <c r="L68" t="e">
        <f t="shared" si="48"/>
        <v>#VALUE!</v>
      </c>
      <c r="M68" t="e">
        <f t="shared" si="39"/>
        <v>#VALUE!</v>
      </c>
      <c r="N68" t="e">
        <f t="shared" si="56"/>
        <v>#VALUE!</v>
      </c>
      <c r="P68" s="2">
        <f t="shared" ref="P68:P131" si="75">B68-B67</f>
        <v>-0.16999799999999254</v>
      </c>
      <c r="Q68" s="2">
        <f t="shared" ref="Q68:Q131" si="76">IF($P68&gt;0,$P68,0)</f>
        <v>0</v>
      </c>
      <c r="R68" s="2">
        <f t="shared" ref="R68:R131" si="77">IF($P68&lt;0,$P68,0)</f>
        <v>-0.16999799999999254</v>
      </c>
      <c r="S68" s="2">
        <f t="shared" si="42"/>
        <v>-0.42545450000000073</v>
      </c>
      <c r="T68" s="2">
        <f t="shared" si="43"/>
        <v>-0.40899990000000058</v>
      </c>
      <c r="U68" s="9">
        <f t="shared" si="57"/>
        <v>1.0402313056800261</v>
      </c>
      <c r="V68" s="9">
        <f t="shared" si="58"/>
        <v>50.985949621692932</v>
      </c>
      <c r="W68" s="9">
        <f t="shared" si="59"/>
        <v>0.44112645340476364</v>
      </c>
      <c r="X68" s="9">
        <f t="shared" si="44"/>
        <v>0.3923588308594968</v>
      </c>
      <c r="Y68" s="9">
        <f t="shared" si="60"/>
        <v>0.89646877052226459</v>
      </c>
      <c r="AA68" s="8" t="e">
        <f t="shared" si="61"/>
        <v>#VALUE!</v>
      </c>
      <c r="AD68" s="7">
        <f t="shared" ref="AD68:AD131" si="78">LN(B68/B67)</f>
        <v>-2.2899989492889032E-3</v>
      </c>
      <c r="AE68" s="6">
        <f t="shared" si="33"/>
        <v>-3.0251924218846395E-3</v>
      </c>
      <c r="AF68" s="6"/>
      <c r="AG68" s="6"/>
      <c r="AI68"/>
      <c r="AL68" s="7">
        <f t="shared" si="34"/>
        <v>4.0541136608285315E-3</v>
      </c>
      <c r="AM68" s="6">
        <f t="shared" si="35"/>
        <v>3.6209075627911119E-3</v>
      </c>
      <c r="AN68" s="6"/>
      <c r="AO68" s="6"/>
      <c r="AQ68"/>
      <c r="AT68" s="7">
        <f t="shared" si="36"/>
        <v>-1.9498467239648039E-2</v>
      </c>
      <c r="AU68" s="6">
        <f t="shared" si="37"/>
        <v>-2.3420677075129619E-2</v>
      </c>
      <c r="AV68" s="12"/>
      <c r="AW68" s="6"/>
      <c r="AY68"/>
      <c r="BB68" s="7">
        <f t="shared" si="40"/>
        <v>-1.9101628827075431E-2</v>
      </c>
      <c r="BC68" s="6">
        <f t="shared" si="41"/>
        <v>-2.1017423726663379E-2</v>
      </c>
      <c r="BD68" s="12"/>
      <c r="BE68" s="6"/>
      <c r="BG68"/>
      <c r="BJ68" s="4">
        <f t="shared" si="62"/>
        <v>74.150002000000001</v>
      </c>
      <c r="BK68" s="3">
        <f t="shared" si="63"/>
        <v>-2.2899989492889032E-3</v>
      </c>
      <c r="BL68" s="3"/>
      <c r="BM68" s="3" t="str">
        <f t="shared" si="64"/>
        <v/>
      </c>
      <c r="BN68" s="3" t="str">
        <f t="shared" si="65"/>
        <v/>
      </c>
      <c r="BO68" s="3">
        <f t="shared" si="66"/>
        <v>4.0541136608285315E-3</v>
      </c>
      <c r="BP68" s="3"/>
      <c r="BQ68" s="3" t="str">
        <f t="shared" si="67"/>
        <v/>
      </c>
      <c r="BR68" s="3" t="str">
        <f t="shared" si="68"/>
        <v/>
      </c>
      <c r="BS68" s="3">
        <f t="shared" si="69"/>
        <v>-1.9498467239648039E-2</v>
      </c>
      <c r="BT68" s="3"/>
      <c r="BU68" s="3" t="str">
        <f t="shared" si="70"/>
        <v/>
      </c>
      <c r="BV68" s="3" t="str">
        <f t="shared" si="71"/>
        <v/>
      </c>
      <c r="BW68" s="3">
        <f t="shared" si="72"/>
        <v>-1.9101628827075431E-2</v>
      </c>
      <c r="BX68" s="3"/>
      <c r="BY68" s="3" t="str">
        <f t="shared" si="73"/>
        <v/>
      </c>
      <c r="BZ68" s="3" t="str">
        <f t="shared" si="74"/>
        <v/>
      </c>
    </row>
    <row r="69" spans="1:78" s="2" customFormat="1" hidden="1">
      <c r="A69" s="11">
        <v>39643</v>
      </c>
      <c r="B69">
        <v>73.139999000000003</v>
      </c>
      <c r="C69">
        <f t="shared" si="49"/>
        <v>78.199996999999996</v>
      </c>
      <c r="D69">
        <f t="shared" si="50"/>
        <v>71.940002000000007</v>
      </c>
      <c r="E69" s="10">
        <f t="shared" si="51"/>
        <v>2.9051786334760344E-2</v>
      </c>
      <c r="F69" s="10">
        <f t="shared" si="52"/>
        <v>7.1845045078844198E-3</v>
      </c>
      <c r="G69" s="33">
        <f t="shared" si="53"/>
        <v>0.2094954105476049</v>
      </c>
      <c r="H69" s="33">
        <f t="shared" si="54"/>
        <v>4.6627378905563011E-2</v>
      </c>
      <c r="I69" s="10">
        <f t="shared" si="55"/>
        <v>0.2094954105476049</v>
      </c>
      <c r="J69" t="e">
        <f t="shared" si="38"/>
        <v>#VALUE!</v>
      </c>
      <c r="K69" t="e">
        <f t="shared" si="47"/>
        <v>#VALUE!</v>
      </c>
      <c r="L69" t="e">
        <f t="shared" si="48"/>
        <v>#VALUE!</v>
      </c>
      <c r="M69" t="e">
        <f t="shared" si="39"/>
        <v>#VALUE!</v>
      </c>
      <c r="N69" t="e">
        <f t="shared" si="56"/>
        <v>#VALUE!</v>
      </c>
      <c r="P69" s="2">
        <f t="shared" si="75"/>
        <v>-1.0100029999999975</v>
      </c>
      <c r="Q69" s="2">
        <f t="shared" si="76"/>
        <v>0</v>
      </c>
      <c r="R69" s="2">
        <f t="shared" si="77"/>
        <v>-1.0100029999999975</v>
      </c>
      <c r="S69" s="2">
        <f t="shared" si="42"/>
        <v>-0.42499986363636438</v>
      </c>
      <c r="T69" s="2">
        <f t="shared" si="43"/>
        <v>-0.45950005000000049</v>
      </c>
      <c r="U69" s="9">
        <f t="shared" si="57"/>
        <v>0.92491799214464487</v>
      </c>
      <c r="V69" s="9">
        <f t="shared" si="58"/>
        <v>48.049734893596622</v>
      </c>
      <c r="W69" s="9">
        <f t="shared" si="59"/>
        <v>0.46755238595763038</v>
      </c>
      <c r="X69" s="9">
        <f t="shared" si="44"/>
        <v>5.0189745758963025E-2</v>
      </c>
      <c r="Y69" s="9">
        <f t="shared" si="60"/>
        <v>0.89954829228816946</v>
      </c>
      <c r="AA69" s="8" t="e">
        <f t="shared" si="61"/>
        <v>#VALUE!</v>
      </c>
      <c r="AD69" s="7">
        <f t="shared" si="78"/>
        <v>-1.3714696507468E-2</v>
      </c>
      <c r="AE69" s="6">
        <f t="shared" ref="AE69:AE132" si="79">AVERAGE(AD68:AD69)</f>
        <v>-8.0023477283784512E-3</v>
      </c>
      <c r="AF69" s="6"/>
      <c r="AG69" s="6"/>
      <c r="AI69"/>
      <c r="AL69" s="7">
        <f t="shared" si="34"/>
        <v>-1.9765081351237258E-2</v>
      </c>
      <c r="AM69" s="6">
        <f t="shared" si="35"/>
        <v>-7.0940972407443001E-5</v>
      </c>
      <c r="AN69" s="6"/>
      <c r="AO69" s="6"/>
      <c r="AQ69"/>
      <c r="AT69" s="7">
        <f t="shared" si="36"/>
        <v>-1.4658270057082683E-2</v>
      </c>
      <c r="AU69" s="6">
        <f t="shared" si="37"/>
        <v>-2.3463822524285128E-2</v>
      </c>
      <c r="AV69" s="12"/>
      <c r="AW69" s="6"/>
      <c r="AY69"/>
      <c r="BB69" s="7">
        <f t="shared" si="40"/>
        <v>-3.8094788194727433E-2</v>
      </c>
      <c r="BC69" s="6">
        <f t="shared" si="41"/>
        <v>-2.2738303185021239E-2</v>
      </c>
      <c r="BD69" s="12"/>
      <c r="BE69" s="6"/>
      <c r="BG69"/>
      <c r="BJ69" s="4">
        <f t="shared" si="62"/>
        <v>73.139999000000003</v>
      </c>
      <c r="BK69" s="3">
        <f t="shared" si="63"/>
        <v>-1.3714696507468E-2</v>
      </c>
      <c r="BL69" s="3"/>
      <c r="BM69" s="3" t="str">
        <f t="shared" si="64"/>
        <v/>
      </c>
      <c r="BN69" s="3" t="str">
        <f t="shared" si="65"/>
        <v/>
      </c>
      <c r="BO69" s="3">
        <f t="shared" si="66"/>
        <v>-1.9765081351237258E-2</v>
      </c>
      <c r="BP69" s="3"/>
      <c r="BQ69" s="3" t="str">
        <f t="shared" si="67"/>
        <v/>
      </c>
      <c r="BR69" s="3" t="str">
        <f t="shared" si="68"/>
        <v/>
      </c>
      <c r="BS69" s="3">
        <f t="shared" si="69"/>
        <v>-1.4658270057082683E-2</v>
      </c>
      <c r="BT69" s="3"/>
      <c r="BU69" s="3" t="str">
        <f t="shared" si="70"/>
        <v/>
      </c>
      <c r="BV69" s="3" t="str">
        <f t="shared" si="71"/>
        <v/>
      </c>
      <c r="BW69" s="3">
        <f t="shared" si="72"/>
        <v>-3.8094788194727433E-2</v>
      </c>
      <c r="BX69" s="3"/>
      <c r="BY69" s="3" t="str">
        <f t="shared" si="73"/>
        <v/>
      </c>
      <c r="BZ69" s="3" t="str">
        <f t="shared" si="74"/>
        <v/>
      </c>
    </row>
    <row r="70" spans="1:78" s="2" customFormat="1" hidden="1">
      <c r="A70" s="11">
        <v>39650</v>
      </c>
      <c r="B70">
        <v>72.959998999999996</v>
      </c>
      <c r="C70">
        <f t="shared" si="49"/>
        <v>78.199996999999996</v>
      </c>
      <c r="D70">
        <f t="shared" si="50"/>
        <v>71.940002000000007</v>
      </c>
      <c r="E70" s="10">
        <f t="shared" si="51"/>
        <v>3.0121917031075477E-2</v>
      </c>
      <c r="F70" s="10">
        <f t="shared" si="52"/>
        <v>6.1143738115692851E-3</v>
      </c>
      <c r="G70" s="33">
        <f t="shared" si="53"/>
        <v>0.21721223274162929</v>
      </c>
      <c r="H70" s="33">
        <f t="shared" si="54"/>
        <v>3.9682238930941048E-2</v>
      </c>
      <c r="I70" s="10">
        <f t="shared" si="55"/>
        <v>0.21721223274162929</v>
      </c>
      <c r="J70">
        <f t="shared" si="38"/>
        <v>0.12827897112153122</v>
      </c>
      <c r="K70" t="e">
        <f t="shared" si="47"/>
        <v>#VALUE!</v>
      </c>
      <c r="L70" t="e">
        <f t="shared" si="48"/>
        <v>#VALUE!</v>
      </c>
      <c r="M70" t="e">
        <f t="shared" si="39"/>
        <v>#VALUE!</v>
      </c>
      <c r="N70" t="e">
        <f t="shared" si="56"/>
        <v>#VALUE!</v>
      </c>
      <c r="P70" s="2">
        <f t="shared" si="75"/>
        <v>-0.18000000000000682</v>
      </c>
      <c r="Q70" s="2">
        <f t="shared" si="76"/>
        <v>0</v>
      </c>
      <c r="R70" s="2">
        <f t="shared" si="77"/>
        <v>-0.18000000000000682</v>
      </c>
      <c r="S70" s="2">
        <f t="shared" si="42"/>
        <v>-0.42590913636363709</v>
      </c>
      <c r="T70" s="2">
        <f t="shared" si="43"/>
        <v>-0.37900000000000061</v>
      </c>
      <c r="U70" s="9">
        <f t="shared" si="57"/>
        <v>1.1237708083473257</v>
      </c>
      <c r="V70" s="9">
        <f t="shared" si="58"/>
        <v>52.913939862551395</v>
      </c>
      <c r="W70" s="9">
        <f t="shared" si="59"/>
        <v>0.42377454123703745</v>
      </c>
      <c r="X70" s="9">
        <f t="shared" si="44"/>
        <v>0.61703540184891237</v>
      </c>
      <c r="Y70" s="9">
        <f t="shared" si="60"/>
        <v>0.89444668138335981</v>
      </c>
      <c r="AA70" s="8" t="e">
        <f t="shared" si="61"/>
        <v>#VALUE!</v>
      </c>
      <c r="AD70" s="7">
        <f t="shared" si="78"/>
        <v>-2.4640669888906152E-3</v>
      </c>
      <c r="AE70" s="6">
        <f t="shared" si="79"/>
        <v>-8.0893817481793081E-3</v>
      </c>
      <c r="AF70" s="6"/>
      <c r="AG70" s="6"/>
      <c r="AI70"/>
      <c r="AL70" s="7">
        <f t="shared" ref="AL70:AL133" si="80">LN(B70/B67)</f>
        <v>-1.846876244564755E-2</v>
      </c>
      <c r="AM70" s="6">
        <f t="shared" ref="AM70:AM133" si="81">AVERAGE(AL67:AL70)</f>
        <v>-5.124158396140094E-3</v>
      </c>
      <c r="AN70" s="6"/>
      <c r="AO70" s="6"/>
      <c r="AQ70"/>
      <c r="AT70" s="7">
        <f t="shared" si="36"/>
        <v>-2.0485041090844695E-2</v>
      </c>
      <c r="AU70" s="6">
        <f t="shared" si="37"/>
        <v>-2.1671730803894163E-2</v>
      </c>
      <c r="AV70" s="12"/>
      <c r="AW70" s="6"/>
      <c r="AY70"/>
      <c r="BB70" s="7">
        <f t="shared" si="40"/>
        <v>-4.6856383129597216E-2</v>
      </c>
      <c r="BC70" s="6">
        <f t="shared" si="41"/>
        <v>-2.6741774862879236E-2</v>
      </c>
      <c r="BD70" s="12"/>
      <c r="BE70" s="6"/>
      <c r="BG70"/>
      <c r="BJ70" s="4">
        <f t="shared" si="62"/>
        <v>72.959998999999996</v>
      </c>
      <c r="BK70" s="3">
        <f t="shared" si="63"/>
        <v>-2.4640669888906152E-3</v>
      </c>
      <c r="BL70" s="3"/>
      <c r="BM70" s="3" t="str">
        <f t="shared" si="64"/>
        <v/>
      </c>
      <c r="BN70" s="3" t="str">
        <f t="shared" si="65"/>
        <v/>
      </c>
      <c r="BO70" s="3">
        <f t="shared" si="66"/>
        <v>-1.846876244564755E-2</v>
      </c>
      <c r="BP70" s="3"/>
      <c r="BQ70" s="3" t="str">
        <f t="shared" si="67"/>
        <v/>
      </c>
      <c r="BR70" s="3" t="str">
        <f t="shared" si="68"/>
        <v/>
      </c>
      <c r="BS70" s="3">
        <f t="shared" si="69"/>
        <v>-2.0485041090844695E-2</v>
      </c>
      <c r="BT70" s="3"/>
      <c r="BU70" s="3" t="str">
        <f t="shared" si="70"/>
        <v/>
      </c>
      <c r="BV70" s="3" t="str">
        <f t="shared" si="71"/>
        <v/>
      </c>
      <c r="BW70" s="3">
        <f t="shared" si="72"/>
        <v>-4.6856383129597216E-2</v>
      </c>
      <c r="BX70" s="3"/>
      <c r="BY70" s="3" t="str">
        <f t="shared" si="73"/>
        <v/>
      </c>
      <c r="BZ70" s="3" t="str">
        <f t="shared" si="74"/>
        <v/>
      </c>
    </row>
    <row r="71" spans="1:78" s="2" customFormat="1" hidden="1">
      <c r="A71" s="11">
        <v>39657</v>
      </c>
      <c r="B71">
        <v>73.839995999999999</v>
      </c>
      <c r="C71">
        <f t="shared" si="49"/>
        <v>78.199996999999996</v>
      </c>
      <c r="D71">
        <f t="shared" si="50"/>
        <v>71.940002000000007</v>
      </c>
      <c r="E71" s="10">
        <f t="shared" si="51"/>
        <v>2.4915071907323998E-2</v>
      </c>
      <c r="F71" s="10">
        <f t="shared" si="52"/>
        <v>1.1321218935320751E-2</v>
      </c>
      <c r="G71" s="33">
        <f t="shared" si="53"/>
        <v>0.17966513858745808</v>
      </c>
      <c r="H71" s="33">
        <f t="shared" si="54"/>
        <v>7.3474623669695038E-2</v>
      </c>
      <c r="I71" s="10">
        <f t="shared" si="55"/>
        <v>0.17966513858745808</v>
      </c>
      <c r="J71">
        <f t="shared" si="38"/>
        <v>0.13078915355309828</v>
      </c>
      <c r="K71" t="e">
        <f t="shared" si="47"/>
        <v>#VALUE!</v>
      </c>
      <c r="L71" t="e">
        <f t="shared" si="48"/>
        <v>#VALUE!</v>
      </c>
      <c r="M71" t="e">
        <f t="shared" si="39"/>
        <v>#VALUE!</v>
      </c>
      <c r="N71" t="e">
        <f t="shared" si="56"/>
        <v>#VALUE!</v>
      </c>
      <c r="P71" s="2">
        <f t="shared" si="75"/>
        <v>0.87999700000000303</v>
      </c>
      <c r="Q71" s="2">
        <f t="shared" si="76"/>
        <v>0.87999700000000303</v>
      </c>
      <c r="R71" s="2">
        <f t="shared" si="77"/>
        <v>0</v>
      </c>
      <c r="S71" s="2">
        <f t="shared" si="42"/>
        <v>-0.42590913636363709</v>
      </c>
      <c r="T71" s="2">
        <f t="shared" si="43"/>
        <v>-0.37900000000000061</v>
      </c>
      <c r="U71" s="9">
        <f t="shared" si="57"/>
        <v>1.1237708083473257</v>
      </c>
      <c r="V71" s="9">
        <f t="shared" si="58"/>
        <v>52.913939862551395</v>
      </c>
      <c r="W71" s="9">
        <f t="shared" si="59"/>
        <v>0.42377454123703745</v>
      </c>
      <c r="X71" s="9">
        <f t="shared" si="44"/>
        <v>0.61703540184891204</v>
      </c>
      <c r="Y71" s="9">
        <f t="shared" si="60"/>
        <v>0.89444668138335981</v>
      </c>
      <c r="AA71" s="8" t="e">
        <f t="shared" si="61"/>
        <v>#VALUE!</v>
      </c>
      <c r="AD71" s="7">
        <f t="shared" si="78"/>
        <v>1.1989203963478799E-2</v>
      </c>
      <c r="AE71" s="6">
        <f t="shared" si="79"/>
        <v>4.7625684872940922E-3</v>
      </c>
      <c r="AF71" s="6"/>
      <c r="AG71" s="6"/>
      <c r="AI71"/>
      <c r="AL71" s="7">
        <f t="shared" si="80"/>
        <v>-4.1895595328798121E-3</v>
      </c>
      <c r="AM71" s="6">
        <f t="shared" si="81"/>
        <v>-9.592322417234022E-3</v>
      </c>
      <c r="AN71" s="6"/>
      <c r="AO71" s="6"/>
      <c r="AQ71"/>
      <c r="AT71" s="7">
        <f t="shared" si="36"/>
        <v>7.203538069327259E-3</v>
      </c>
      <c r="AU71" s="6">
        <f t="shared" si="37"/>
        <v>-1.8641029640390962E-2</v>
      </c>
      <c r="AV71" s="12"/>
      <c r="AW71" s="6"/>
      <c r="AY71"/>
      <c r="BB71" s="7">
        <f t="shared" si="40"/>
        <v>-2.4613388720208587E-2</v>
      </c>
      <c r="BC71" s="6">
        <f t="shared" si="41"/>
        <v>-2.959233162701182E-2</v>
      </c>
      <c r="BD71" s="12"/>
      <c r="BE71" s="6"/>
      <c r="BG71"/>
      <c r="BJ71" s="4">
        <f t="shared" si="62"/>
        <v>73.839995999999999</v>
      </c>
      <c r="BK71" s="3">
        <f t="shared" si="63"/>
        <v>1.1989203963478799E-2</v>
      </c>
      <c r="BL71" s="3"/>
      <c r="BM71" s="3" t="str">
        <f t="shared" si="64"/>
        <v/>
      </c>
      <c r="BN71" s="3" t="str">
        <f t="shared" si="65"/>
        <v/>
      </c>
      <c r="BO71" s="3">
        <f t="shared" si="66"/>
        <v>-4.1895595328798121E-3</v>
      </c>
      <c r="BP71" s="3"/>
      <c r="BQ71" s="3" t="str">
        <f t="shared" si="67"/>
        <v/>
      </c>
      <c r="BR71" s="3" t="str">
        <f t="shared" si="68"/>
        <v/>
      </c>
      <c r="BS71" s="3">
        <f t="shared" si="69"/>
        <v>7.203538069327259E-3</v>
      </c>
      <c r="BT71" s="3"/>
      <c r="BU71" s="3" t="str">
        <f t="shared" si="70"/>
        <v/>
      </c>
      <c r="BV71" s="3" t="str">
        <f t="shared" si="71"/>
        <v/>
      </c>
      <c r="BW71" s="3">
        <f t="shared" si="72"/>
        <v>-2.4613388720208587E-2</v>
      </c>
      <c r="BX71" s="3"/>
      <c r="BY71" s="3" t="str">
        <f t="shared" si="73"/>
        <v/>
      </c>
      <c r="BZ71" s="3" t="str">
        <f t="shared" si="74"/>
        <v/>
      </c>
    </row>
    <row r="72" spans="1:78" s="2" customFormat="1" hidden="1">
      <c r="A72" s="11">
        <v>39664</v>
      </c>
      <c r="B72">
        <v>73.930000000000007</v>
      </c>
      <c r="C72">
        <f t="shared" si="49"/>
        <v>78.199996999999996</v>
      </c>
      <c r="D72">
        <f t="shared" si="50"/>
        <v>71.940002000000007</v>
      </c>
      <c r="E72" s="10">
        <f t="shared" si="51"/>
        <v>2.4386030201416577E-2</v>
      </c>
      <c r="F72" s="10">
        <f t="shared" si="52"/>
        <v>1.1850260641228124E-2</v>
      </c>
      <c r="G72" s="33">
        <f t="shared" si="53"/>
        <v>0.17585016459244179</v>
      </c>
      <c r="H72" s="33">
        <f t="shared" si="54"/>
        <v>7.6908100265209389E-2</v>
      </c>
      <c r="I72" s="10">
        <f t="shared" si="55"/>
        <v>0.17585016459244179</v>
      </c>
      <c r="J72">
        <f t="shared" si="38"/>
        <v>0.13321705562779895</v>
      </c>
      <c r="K72" t="e">
        <f t="shared" si="47"/>
        <v>#VALUE!</v>
      </c>
      <c r="L72" t="e">
        <f t="shared" si="48"/>
        <v>#VALUE!</v>
      </c>
      <c r="M72" t="e">
        <f t="shared" si="39"/>
        <v>#VALUE!</v>
      </c>
      <c r="N72" t="e">
        <f t="shared" si="56"/>
        <v>#VALUE!</v>
      </c>
      <c r="P72" s="2">
        <f t="shared" si="75"/>
        <v>9.0004000000007522E-2</v>
      </c>
      <c r="Q72" s="2">
        <f t="shared" si="76"/>
        <v>9.0004000000007522E-2</v>
      </c>
      <c r="R72" s="2">
        <f t="shared" si="77"/>
        <v>0</v>
      </c>
      <c r="S72" s="2">
        <f t="shared" si="42"/>
        <v>-0.3445454545454551</v>
      </c>
      <c r="T72" s="2">
        <f t="shared" si="43"/>
        <v>-0.37900000000000061</v>
      </c>
      <c r="U72" s="9">
        <f t="shared" si="57"/>
        <v>0.90909090909090906</v>
      </c>
      <c r="V72" s="9">
        <f t="shared" si="58"/>
        <v>47.61904761904762</v>
      </c>
      <c r="W72" s="9">
        <f t="shared" si="59"/>
        <v>0.47142857142857147</v>
      </c>
      <c r="X72" s="9">
        <f t="shared" si="44"/>
        <v>0</v>
      </c>
      <c r="Y72" s="9">
        <f t="shared" si="60"/>
        <v>0.9</v>
      </c>
      <c r="AA72" s="8" t="e">
        <f t="shared" si="61"/>
        <v>#VALUE!</v>
      </c>
      <c r="AD72" s="7">
        <f t="shared" si="78"/>
        <v>1.2181635455944715E-3</v>
      </c>
      <c r="AE72" s="6">
        <f t="shared" si="79"/>
        <v>6.6036837545366354E-3</v>
      </c>
      <c r="AF72" s="6"/>
      <c r="AG72" s="6"/>
      <c r="AI72"/>
      <c r="AL72" s="7">
        <f t="shared" si="80"/>
        <v>1.0743300520182637E-2</v>
      </c>
      <c r="AM72" s="6">
        <f t="shared" si="81"/>
        <v>-7.9200257023954966E-3</v>
      </c>
      <c r="AN72" s="6"/>
      <c r="AO72" s="6"/>
      <c r="AQ72"/>
      <c r="AT72" s="7">
        <f t="shared" si="36"/>
        <v>1.0827176735432481E-3</v>
      </c>
      <c r="AU72" s="6">
        <f t="shared" si="37"/>
        <v>-1.4693849127537753E-2</v>
      </c>
      <c r="AV72" s="12"/>
      <c r="AW72" s="6"/>
      <c r="AY72"/>
      <c r="BB72" s="7">
        <f t="shared" si="40"/>
        <v>-2.246986322693343E-2</v>
      </c>
      <c r="BC72" s="6">
        <f t="shared" si="41"/>
        <v>-2.9764527985642036E-2</v>
      </c>
      <c r="BD72" s="12"/>
      <c r="BE72" s="6"/>
      <c r="BG72"/>
      <c r="BJ72" s="4">
        <f t="shared" si="62"/>
        <v>73.930000000000007</v>
      </c>
      <c r="BK72" s="3">
        <f t="shared" si="63"/>
        <v>1.2181635455944715E-3</v>
      </c>
      <c r="BL72" s="3"/>
      <c r="BM72" s="3" t="str">
        <f t="shared" si="64"/>
        <v/>
      </c>
      <c r="BN72" s="3" t="str">
        <f t="shared" si="65"/>
        <v/>
      </c>
      <c r="BO72" s="3">
        <f t="shared" si="66"/>
        <v>1.0743300520182637E-2</v>
      </c>
      <c r="BP72" s="3"/>
      <c r="BQ72" s="3" t="str">
        <f t="shared" si="67"/>
        <v/>
      </c>
      <c r="BR72" s="3" t="str">
        <f t="shared" si="68"/>
        <v/>
      </c>
      <c r="BS72" s="3">
        <f t="shared" si="69"/>
        <v>1.0827176735432481E-3</v>
      </c>
      <c r="BT72" s="3"/>
      <c r="BU72" s="3" t="str">
        <f t="shared" si="70"/>
        <v/>
      </c>
      <c r="BV72" s="3" t="str">
        <f t="shared" si="71"/>
        <v/>
      </c>
      <c r="BW72" s="3">
        <f t="shared" si="72"/>
        <v>-2.246986322693343E-2</v>
      </c>
      <c r="BX72" s="3"/>
      <c r="BY72" s="3" t="str">
        <f t="shared" si="73"/>
        <v/>
      </c>
      <c r="BZ72" s="3" t="str">
        <f t="shared" si="74"/>
        <v/>
      </c>
    </row>
    <row r="73" spans="1:78" s="2" customFormat="1" hidden="1">
      <c r="A73" s="11">
        <v>39671</v>
      </c>
      <c r="B73">
        <v>74.529999000000004</v>
      </c>
      <c r="C73">
        <f t="shared" si="49"/>
        <v>78.199996999999996</v>
      </c>
      <c r="D73">
        <f t="shared" si="50"/>
        <v>71.940002000000007</v>
      </c>
      <c r="E73" s="10">
        <f t="shared" si="51"/>
        <v>2.0875620995793036E-2</v>
      </c>
      <c r="F73" s="10">
        <f t="shared" si="52"/>
        <v>1.5360669846851655E-2</v>
      </c>
      <c r="G73" s="33">
        <f t="shared" si="53"/>
        <v>0.15053624381496883</v>
      </c>
      <c r="H73" s="33">
        <f t="shared" si="54"/>
        <v>9.969062896493501E-2</v>
      </c>
      <c r="I73" s="10">
        <f t="shared" si="55"/>
        <v>0.15053624381496883</v>
      </c>
      <c r="J73">
        <f t="shared" si="38"/>
        <v>0.13232706157765661</v>
      </c>
      <c r="K73" t="e">
        <f t="shared" si="47"/>
        <v>#VALUE!</v>
      </c>
      <c r="L73" t="e">
        <f t="shared" si="48"/>
        <v>#VALUE!</v>
      </c>
      <c r="M73" t="e">
        <f t="shared" si="39"/>
        <v>#VALUE!</v>
      </c>
      <c r="N73" t="e">
        <f t="shared" si="56"/>
        <v>#VALUE!</v>
      </c>
      <c r="P73" s="2">
        <f t="shared" si="75"/>
        <v>0.59999899999999684</v>
      </c>
      <c r="Q73" s="2">
        <f t="shared" si="76"/>
        <v>0.59999899999999684</v>
      </c>
      <c r="R73" s="2">
        <f t="shared" si="77"/>
        <v>0</v>
      </c>
      <c r="S73" s="2">
        <f t="shared" si="42"/>
        <v>-0.3445454545454551</v>
      </c>
      <c r="T73" s="2">
        <f t="shared" si="43"/>
        <v>-0.31850005000000081</v>
      </c>
      <c r="U73" s="9">
        <f t="shared" si="57"/>
        <v>1.0817751976662302</v>
      </c>
      <c r="V73" s="9">
        <f t="shared" si="58"/>
        <v>51.96407368475483</v>
      </c>
      <c r="W73" s="9">
        <f t="shared" si="59"/>
        <v>0.43232333683720653</v>
      </c>
      <c r="X73" s="9">
        <f t="shared" si="44"/>
        <v>0.50634361970009256</v>
      </c>
      <c r="Y73" s="9">
        <f t="shared" si="60"/>
        <v>0.89544290742269916</v>
      </c>
      <c r="AA73" s="8" t="e">
        <f t="shared" si="61"/>
        <v>#VALUE!</v>
      </c>
      <c r="AD73" s="7">
        <f t="shared" si="78"/>
        <v>8.0830159071779446E-3</v>
      </c>
      <c r="AE73" s="6">
        <f t="shared" si="79"/>
        <v>4.6505897263862082E-3</v>
      </c>
      <c r="AF73" s="6"/>
      <c r="AG73" s="6"/>
      <c r="AI73"/>
      <c r="AL73" s="7">
        <f t="shared" si="80"/>
        <v>2.1290383416251123E-2</v>
      </c>
      <c r="AM73" s="6">
        <f t="shared" si="81"/>
        <v>2.3438404894765997E-3</v>
      </c>
      <c r="AN73" s="6"/>
      <c r="AO73" s="6"/>
      <c r="AQ73"/>
      <c r="AT73" s="7">
        <f t="shared" si="36"/>
        <v>-9.3876492387675258E-4</v>
      </c>
      <c r="AU73" s="6">
        <f t="shared" si="37"/>
        <v>-1.1256919074511372E-2</v>
      </c>
      <c r="AV73" s="12"/>
      <c r="AW73" s="6"/>
      <c r="AY73"/>
      <c r="BB73" s="7">
        <f t="shared" si="40"/>
        <v>4.1680463702778855E-3</v>
      </c>
      <c r="BC73" s="6">
        <f t="shared" si="41"/>
        <v>-2.9593725566745249E-2</v>
      </c>
      <c r="BD73" s="12"/>
      <c r="BE73" s="6"/>
      <c r="BG73"/>
      <c r="BJ73" s="4">
        <f t="shared" si="62"/>
        <v>74.529999000000004</v>
      </c>
      <c r="BK73" s="3">
        <f t="shared" si="63"/>
        <v>8.0830159071779446E-3</v>
      </c>
      <c r="BL73" s="3"/>
      <c r="BM73" s="3" t="str">
        <f t="shared" si="64"/>
        <v/>
      </c>
      <c r="BN73" s="3" t="str">
        <f t="shared" si="65"/>
        <v/>
      </c>
      <c r="BO73" s="3">
        <f t="shared" si="66"/>
        <v>2.1290383416251123E-2</v>
      </c>
      <c r="BP73" s="3"/>
      <c r="BQ73" s="3" t="str">
        <f t="shared" si="67"/>
        <v/>
      </c>
      <c r="BR73" s="3" t="str">
        <f t="shared" si="68"/>
        <v/>
      </c>
      <c r="BS73" s="3">
        <f t="shared" si="69"/>
        <v>-9.3876492387675258E-4</v>
      </c>
      <c r="BT73" s="3"/>
      <c r="BU73" s="3" t="str">
        <f t="shared" si="70"/>
        <v/>
      </c>
      <c r="BV73" s="3" t="str">
        <f t="shared" si="71"/>
        <v/>
      </c>
      <c r="BW73" s="3">
        <f t="shared" si="72"/>
        <v>4.1680463702778855E-3</v>
      </c>
      <c r="BX73" s="3"/>
      <c r="BY73" s="3" t="str">
        <f t="shared" si="73"/>
        <v/>
      </c>
      <c r="BZ73" s="3" t="str">
        <f t="shared" si="74"/>
        <v/>
      </c>
    </row>
    <row r="74" spans="1:78" s="2" customFormat="1" hidden="1">
      <c r="A74" s="11">
        <v>39678</v>
      </c>
      <c r="B74">
        <v>74.370002999999997</v>
      </c>
      <c r="C74">
        <f t="shared" si="49"/>
        <v>78.199996999999996</v>
      </c>
      <c r="D74">
        <f t="shared" si="50"/>
        <v>71.940002000000007</v>
      </c>
      <c r="E74" s="10">
        <f t="shared" si="51"/>
        <v>2.1808937392512176E-2</v>
      </c>
      <c r="F74" s="10">
        <f t="shared" si="52"/>
        <v>1.442735345013255E-2</v>
      </c>
      <c r="G74" s="33">
        <f t="shared" si="53"/>
        <v>0.15726648406417312</v>
      </c>
      <c r="H74" s="33">
        <f t="shared" si="54"/>
        <v>9.3633412740651359E-2</v>
      </c>
      <c r="I74" s="10">
        <f t="shared" si="55"/>
        <v>0.15726648406417312</v>
      </c>
      <c r="J74">
        <f t="shared" si="38"/>
        <v>0.1326139785658651</v>
      </c>
      <c r="K74" t="e">
        <f t="shared" si="47"/>
        <v>#VALUE!</v>
      </c>
      <c r="L74" t="e">
        <f t="shared" si="48"/>
        <v>#VALUE!</v>
      </c>
      <c r="M74" t="e">
        <f t="shared" si="39"/>
        <v>#VALUE!</v>
      </c>
      <c r="N74" t="e">
        <f t="shared" si="56"/>
        <v>#VALUE!</v>
      </c>
      <c r="P74" s="2">
        <f t="shared" si="75"/>
        <v>-0.15999600000000669</v>
      </c>
      <c r="Q74" s="2">
        <f t="shared" si="76"/>
        <v>0</v>
      </c>
      <c r="R74" s="2">
        <f t="shared" si="77"/>
        <v>-0.15999600000000669</v>
      </c>
      <c r="S74" s="2">
        <f t="shared" si="42"/>
        <v>-0.35181800000000085</v>
      </c>
      <c r="T74" s="2">
        <f t="shared" si="43"/>
        <v>-0.32349960000000094</v>
      </c>
      <c r="U74" s="9">
        <f t="shared" si="57"/>
        <v>1.0875376661980412</v>
      </c>
      <c r="V74" s="9">
        <f t="shared" si="58"/>
        <v>52.096672735909721</v>
      </c>
      <c r="W74" s="9">
        <f t="shared" si="59"/>
        <v>0.43112994537681254</v>
      </c>
      <c r="X74" s="9">
        <f t="shared" si="44"/>
        <v>0.52179592827436505</v>
      </c>
      <c r="Y74" s="9">
        <f t="shared" si="60"/>
        <v>0.8953038366455307</v>
      </c>
      <c r="AA74" s="8" t="e">
        <f t="shared" si="61"/>
        <v>#VALUE!</v>
      </c>
      <c r="AD74" s="7">
        <f t="shared" si="78"/>
        <v>-2.1490404221323261E-3</v>
      </c>
      <c r="AE74" s="6">
        <f t="shared" si="79"/>
        <v>2.9669877425228092E-3</v>
      </c>
      <c r="AF74" s="6"/>
      <c r="AG74" s="6"/>
      <c r="AI74"/>
      <c r="AL74" s="7">
        <f t="shared" si="80"/>
        <v>7.1521390306398796E-3</v>
      </c>
      <c r="AM74" s="6">
        <f t="shared" si="81"/>
        <v>8.7490658585484566E-3</v>
      </c>
      <c r="AN74" s="6"/>
      <c r="AO74" s="6"/>
      <c r="AQ74"/>
      <c r="AT74" s="7">
        <f t="shared" ref="AT74:AT137" si="82">LN(B74/B67)</f>
        <v>6.725805484714012E-4</v>
      </c>
      <c r="AU74" s="6">
        <f t="shared" ref="AU74:AU137" si="83">AVERAGE(AT67:AT74)</f>
        <v>-8.0944421572687782E-3</v>
      </c>
      <c r="AV74" s="12"/>
      <c r="AW74" s="6"/>
      <c r="AY74"/>
      <c r="BB74" s="7">
        <f t="shared" si="40"/>
        <v>-1.3436980967258595E-3</v>
      </c>
      <c r="BC74" s="6">
        <f t="shared" si="41"/>
        <v>-2.7238765072486775E-2</v>
      </c>
      <c r="BD74" s="12"/>
      <c r="BE74" s="6"/>
      <c r="BG74"/>
      <c r="BJ74" s="4">
        <f t="shared" si="62"/>
        <v>74.370002999999997</v>
      </c>
      <c r="BK74" s="3">
        <f t="shared" si="63"/>
        <v>-2.1490404221323261E-3</v>
      </c>
      <c r="BL74" s="3"/>
      <c r="BM74" s="3" t="str">
        <f t="shared" si="64"/>
        <v/>
      </c>
      <c r="BN74" s="3" t="str">
        <f t="shared" si="65"/>
        <v/>
      </c>
      <c r="BO74" s="3">
        <f t="shared" si="66"/>
        <v>7.1521390306398796E-3</v>
      </c>
      <c r="BP74" s="3"/>
      <c r="BQ74" s="3" t="str">
        <f t="shared" si="67"/>
        <v/>
      </c>
      <c r="BR74" s="3" t="str">
        <f t="shared" si="68"/>
        <v/>
      </c>
      <c r="BS74" s="3">
        <f t="shared" si="69"/>
        <v>6.725805484714012E-4</v>
      </c>
      <c r="BT74" s="3"/>
      <c r="BU74" s="3" t="str">
        <f t="shared" si="70"/>
        <v/>
      </c>
      <c r="BV74" s="3" t="str">
        <f t="shared" si="71"/>
        <v/>
      </c>
      <c r="BW74" s="3">
        <f t="shared" si="72"/>
        <v>-1.3436980967258595E-3</v>
      </c>
      <c r="BX74" s="3"/>
      <c r="BY74" s="3" t="str">
        <f t="shared" si="73"/>
        <v/>
      </c>
      <c r="BZ74" s="3" t="str">
        <f t="shared" si="74"/>
        <v/>
      </c>
    </row>
    <row r="75" spans="1:78" s="2" customFormat="1" hidden="1">
      <c r="A75" s="11">
        <v>39685</v>
      </c>
      <c r="B75">
        <v>74.680000000000007</v>
      </c>
      <c r="C75">
        <f t="shared" si="49"/>
        <v>78.199996999999996</v>
      </c>
      <c r="D75">
        <f t="shared" si="50"/>
        <v>72.489998</v>
      </c>
      <c r="E75" s="10">
        <f t="shared" si="51"/>
        <v>2.0002427121893332E-2</v>
      </c>
      <c r="F75" s="10">
        <f t="shared" si="52"/>
        <v>1.2926221506996129E-2</v>
      </c>
      <c r="G75" s="33">
        <f t="shared" si="53"/>
        <v>0.14423955324343599</v>
      </c>
      <c r="H75" s="33">
        <f t="shared" si="54"/>
        <v>8.3891077994663887E-2</v>
      </c>
      <c r="I75" s="10">
        <f t="shared" si="55"/>
        <v>0.14423955324343599</v>
      </c>
      <c r="J75">
        <f t="shared" ref="J75:J138" si="84">AVERAGE(I65:I75)*0.75</f>
        <v>0.12866044162964438</v>
      </c>
      <c r="K75" t="e">
        <f t="shared" si="47"/>
        <v>#VALUE!</v>
      </c>
      <c r="L75" t="e">
        <f t="shared" si="48"/>
        <v>#VALUE!</v>
      </c>
      <c r="M75" t="e">
        <f t="shared" si="39"/>
        <v>#VALUE!</v>
      </c>
      <c r="N75" t="e">
        <f t="shared" si="56"/>
        <v>#VALUE!</v>
      </c>
      <c r="P75" s="2">
        <f t="shared" si="75"/>
        <v>0.30999700000000985</v>
      </c>
      <c r="Q75" s="2">
        <f t="shared" si="76"/>
        <v>0.30999700000000985</v>
      </c>
      <c r="R75" s="2">
        <f t="shared" si="77"/>
        <v>0</v>
      </c>
      <c r="S75" s="2">
        <f t="shared" si="42"/>
        <v>-0.29681804545454649</v>
      </c>
      <c r="T75" s="2">
        <f t="shared" si="43"/>
        <v>-0.32349960000000094</v>
      </c>
      <c r="U75" s="9">
        <f t="shared" si="57"/>
        <v>0.91752214053601799</v>
      </c>
      <c r="V75" s="9">
        <f t="shared" si="58"/>
        <v>47.849363568732343</v>
      </c>
      <c r="W75" s="9">
        <f t="shared" si="59"/>
        <v>0.46935572788140895</v>
      </c>
      <c r="X75" s="9">
        <f t="shared" si="44"/>
        <v>2.6839657547381303E-2</v>
      </c>
      <c r="Y75" s="9">
        <f t="shared" si="60"/>
        <v>0.89975844308207353</v>
      </c>
      <c r="AA75" s="8" t="e">
        <f t="shared" si="61"/>
        <v>#VALUE!</v>
      </c>
      <c r="AD75" s="7">
        <f t="shared" si="78"/>
        <v>4.1596436194677507E-3</v>
      </c>
      <c r="AE75" s="6">
        <f t="shared" si="79"/>
        <v>1.0053015986677123E-3</v>
      </c>
      <c r="AF75" s="6"/>
      <c r="AG75" s="6"/>
      <c r="AI75"/>
      <c r="AL75" s="7">
        <f t="shared" si="80"/>
        <v>1.009361910451324E-2</v>
      </c>
      <c r="AM75" s="6">
        <f t="shared" si="81"/>
        <v>1.231986051789672E-2</v>
      </c>
      <c r="AN75" s="6"/>
      <c r="AO75" s="6"/>
      <c r="AQ75"/>
      <c r="AT75" s="7">
        <f t="shared" si="82"/>
        <v>7.1222231172278451E-3</v>
      </c>
      <c r="AU75" s="6">
        <f t="shared" si="83"/>
        <v>-4.9374354878603029E-3</v>
      </c>
      <c r="AV75" s="12"/>
      <c r="AW75" s="6"/>
      <c r="AY75"/>
      <c r="BB75" s="7">
        <f t="shared" si="40"/>
        <v>1.8515320719434927E-2</v>
      </c>
      <c r="BC75" s="6">
        <f t="shared" si="41"/>
        <v>-2.1868506929519371E-2</v>
      </c>
      <c r="BD75" s="12"/>
      <c r="BE75" s="6"/>
      <c r="BG75"/>
      <c r="BJ75" s="4">
        <f t="shared" si="62"/>
        <v>74.680000000000007</v>
      </c>
      <c r="BK75" s="3">
        <f t="shared" si="63"/>
        <v>4.1596436194677507E-3</v>
      </c>
      <c r="BL75" s="3"/>
      <c r="BM75" s="3" t="str">
        <f t="shared" si="64"/>
        <v/>
      </c>
      <c r="BN75" s="3" t="str">
        <f t="shared" si="65"/>
        <v/>
      </c>
      <c r="BO75" s="3">
        <f t="shared" si="66"/>
        <v>1.009361910451324E-2</v>
      </c>
      <c r="BP75" s="3"/>
      <c r="BQ75" s="3" t="str">
        <f t="shared" si="67"/>
        <v/>
      </c>
      <c r="BR75" s="3" t="str">
        <f t="shared" si="68"/>
        <v/>
      </c>
      <c r="BS75" s="3">
        <f t="shared" si="69"/>
        <v>7.1222231172278451E-3</v>
      </c>
      <c r="BT75" s="3"/>
      <c r="BU75" s="3" t="str">
        <f t="shared" si="70"/>
        <v/>
      </c>
      <c r="BV75" s="3" t="str">
        <f t="shared" si="71"/>
        <v/>
      </c>
      <c r="BW75" s="3">
        <f t="shared" si="72"/>
        <v>1.8515320719434927E-2</v>
      </c>
      <c r="BX75" s="3"/>
      <c r="BY75" s="3" t="str">
        <f t="shared" si="73"/>
        <v/>
      </c>
      <c r="BZ75" s="3" t="str">
        <f t="shared" si="74"/>
        <v/>
      </c>
    </row>
    <row r="76" spans="1:78" s="2" customFormat="1" hidden="1">
      <c r="A76" s="11">
        <v>39692</v>
      </c>
      <c r="B76">
        <v>75.190002000000007</v>
      </c>
      <c r="C76">
        <f t="shared" si="49"/>
        <v>78.199996999999996</v>
      </c>
      <c r="D76">
        <f t="shared" si="50"/>
        <v>72.959998999999996</v>
      </c>
      <c r="E76" s="10">
        <f t="shared" si="51"/>
        <v>1.7046640021384733E-2</v>
      </c>
      <c r="F76" s="10">
        <f t="shared" si="52"/>
        <v>1.3075277009690743E-2</v>
      </c>
      <c r="G76" s="33">
        <f t="shared" si="53"/>
        <v>0.12292506934295841</v>
      </c>
      <c r="H76" s="33">
        <f t="shared" si="54"/>
        <v>8.4858447058803785E-2</v>
      </c>
      <c r="I76" s="10">
        <f t="shared" si="55"/>
        <v>0.12292506934295841</v>
      </c>
      <c r="J76">
        <f t="shared" si="84"/>
        <v>0.12482072201291727</v>
      </c>
      <c r="K76" t="e">
        <f t="shared" si="47"/>
        <v>#VALUE!</v>
      </c>
      <c r="L76" t="e">
        <f t="shared" si="48"/>
        <v>#VALUE!</v>
      </c>
      <c r="M76" t="e">
        <f t="shared" si="39"/>
        <v>#VALUE!</v>
      </c>
      <c r="N76" t="e">
        <f t="shared" si="56"/>
        <v>#VALUE!</v>
      </c>
      <c r="P76" s="2">
        <f t="shared" si="75"/>
        <v>0.51000200000000007</v>
      </c>
      <c r="Q76" s="2">
        <f t="shared" si="76"/>
        <v>0.51000200000000007</v>
      </c>
      <c r="R76" s="2">
        <f t="shared" si="77"/>
        <v>0</v>
      </c>
      <c r="S76" s="2">
        <f t="shared" si="42"/>
        <v>-0.29409054545454633</v>
      </c>
      <c r="T76" s="2">
        <f t="shared" si="43"/>
        <v>-0.26849970000000101</v>
      </c>
      <c r="U76" s="9">
        <f t="shared" si="57"/>
        <v>1.095310517868531</v>
      </c>
      <c r="V76" s="9">
        <f t="shared" si="58"/>
        <v>52.274376925418338</v>
      </c>
      <c r="W76" s="9">
        <f t="shared" si="59"/>
        <v>0.42953060767123497</v>
      </c>
      <c r="X76" s="9">
        <f t="shared" si="44"/>
        <v>0.54250452269726623</v>
      </c>
      <c r="Y76" s="9">
        <f t="shared" si="60"/>
        <v>0.8951174592957245</v>
      </c>
      <c r="AA76" s="8" t="e">
        <f t="shared" si="61"/>
        <v>#VALUE!</v>
      </c>
      <c r="AD76" s="7">
        <f t="shared" si="78"/>
        <v>6.8059513156951161E-3</v>
      </c>
      <c r="AE76" s="6">
        <f t="shared" si="79"/>
        <v>5.482797467581433E-3</v>
      </c>
      <c r="AF76" s="6"/>
      <c r="AG76" s="6"/>
      <c r="AI76"/>
      <c r="AL76" s="7">
        <f t="shared" si="80"/>
        <v>8.8165545130304782E-3</v>
      </c>
      <c r="AM76" s="6">
        <f t="shared" si="81"/>
        <v>1.1838174016108679E-2</v>
      </c>
      <c r="AN76" s="6"/>
      <c r="AO76" s="6"/>
      <c r="AQ76"/>
      <c r="AT76" s="7">
        <f t="shared" si="82"/>
        <v>2.7642870940390991E-2</v>
      </c>
      <c r="AU76" s="6">
        <f t="shared" si="83"/>
        <v>9.5523178464457757E-4</v>
      </c>
      <c r="AV76" s="12"/>
      <c r="AW76" s="6"/>
      <c r="AY76"/>
      <c r="BB76" s="7">
        <f t="shared" si="40"/>
        <v>1.7982288093751578E-2</v>
      </c>
      <c r="BC76" s="6">
        <f t="shared" si="41"/>
        <v>-1.6537757984985992E-2</v>
      </c>
      <c r="BD76" s="12"/>
      <c r="BE76" s="6"/>
      <c r="BG76"/>
      <c r="BJ76" s="4">
        <f t="shared" si="62"/>
        <v>75.190002000000007</v>
      </c>
      <c r="BK76" s="3">
        <f t="shared" si="63"/>
        <v>6.8059513156951161E-3</v>
      </c>
      <c r="BL76" s="3"/>
      <c r="BM76" s="3" t="str">
        <f t="shared" si="64"/>
        <v/>
      </c>
      <c r="BN76" s="3" t="str">
        <f t="shared" si="65"/>
        <v/>
      </c>
      <c r="BO76" s="3">
        <f t="shared" si="66"/>
        <v>8.8165545130304782E-3</v>
      </c>
      <c r="BP76" s="3"/>
      <c r="BQ76" s="3" t="str">
        <f t="shared" si="67"/>
        <v/>
      </c>
      <c r="BR76" s="3" t="str">
        <f t="shared" si="68"/>
        <v/>
      </c>
      <c r="BS76" s="3">
        <f t="shared" si="69"/>
        <v>2.7642870940390991E-2</v>
      </c>
      <c r="BT76" s="3"/>
      <c r="BU76" s="3" t="str">
        <f t="shared" si="70"/>
        <v/>
      </c>
      <c r="BV76" s="3" t="str">
        <f t="shared" si="71"/>
        <v/>
      </c>
      <c r="BW76" s="3">
        <f t="shared" si="72"/>
        <v>1.7982288093751578E-2</v>
      </c>
      <c r="BX76" s="3"/>
      <c r="BY76" s="3" t="str">
        <f t="shared" si="73"/>
        <v/>
      </c>
      <c r="BZ76" s="3" t="str">
        <f t="shared" si="74"/>
        <v/>
      </c>
    </row>
    <row r="77" spans="1:78" s="2" customFormat="1" hidden="1">
      <c r="A77" s="11">
        <v>39699</v>
      </c>
      <c r="B77">
        <v>74.949996999999996</v>
      </c>
      <c r="C77">
        <f t="shared" si="49"/>
        <v>78.199996999999996</v>
      </c>
      <c r="D77">
        <f t="shared" si="50"/>
        <v>72.959998999999996</v>
      </c>
      <c r="E77" s="10">
        <f t="shared" si="51"/>
        <v>1.8435116598004279E-2</v>
      </c>
      <c r="F77" s="10">
        <f t="shared" si="52"/>
        <v>1.1686800433071147E-2</v>
      </c>
      <c r="G77" s="33">
        <f t="shared" si="53"/>
        <v>0.13293751632652337</v>
      </c>
      <c r="H77" s="33">
        <f t="shared" si="54"/>
        <v>7.5847244773594988E-2</v>
      </c>
      <c r="I77" s="10">
        <f t="shared" si="55"/>
        <v>0.13293751632652337</v>
      </c>
      <c r="J77">
        <f t="shared" si="84"/>
        <v>0.12382126124668477</v>
      </c>
      <c r="K77" t="e">
        <f t="shared" si="47"/>
        <v>#VALUE!</v>
      </c>
      <c r="L77" t="e">
        <f t="shared" si="48"/>
        <v>#VALUE!</v>
      </c>
      <c r="M77" t="e">
        <f t="shared" ref="M77:M140" si="85">AVERAGE(L67:L77)</f>
        <v>#VALUE!</v>
      </c>
      <c r="N77" t="e">
        <f t="shared" si="56"/>
        <v>#VALUE!</v>
      </c>
      <c r="P77" s="2">
        <f t="shared" si="75"/>
        <v>-0.24000500000001068</v>
      </c>
      <c r="Q77" s="2">
        <f t="shared" si="76"/>
        <v>0</v>
      </c>
      <c r="R77" s="2">
        <f t="shared" si="77"/>
        <v>-0.24000500000001068</v>
      </c>
      <c r="S77" s="2">
        <f t="shared" si="42"/>
        <v>-0.304999863636365</v>
      </c>
      <c r="T77" s="2">
        <f t="shared" si="43"/>
        <v>-0.27200005000000116</v>
      </c>
      <c r="U77" s="9">
        <f t="shared" si="57"/>
        <v>1.1213228219493478</v>
      </c>
      <c r="V77" s="9">
        <f t="shared" si="58"/>
        <v>52.859602996159268</v>
      </c>
      <c r="W77" s="9">
        <f t="shared" si="59"/>
        <v>0.42426357303456663</v>
      </c>
      <c r="X77" s="9">
        <f t="shared" si="44"/>
        <v>0.61070330505683634</v>
      </c>
      <c r="Y77" s="9">
        <f t="shared" si="60"/>
        <v>0.89450367025448863</v>
      </c>
      <c r="AA77" s="8" t="e">
        <f t="shared" si="61"/>
        <v>#VALUE!</v>
      </c>
      <c r="AD77" s="7">
        <f t="shared" si="78"/>
        <v>-3.1970854672957291E-3</v>
      </c>
      <c r="AE77" s="6">
        <f t="shared" si="79"/>
        <v>1.8044329241996935E-3</v>
      </c>
      <c r="AF77" s="6"/>
      <c r="AG77" s="6"/>
      <c r="AI77"/>
      <c r="AL77" s="7">
        <f t="shared" si="80"/>
        <v>7.7685094678670756E-3</v>
      </c>
      <c r="AM77" s="6">
        <f t="shared" si="81"/>
        <v>8.4577055290126681E-3</v>
      </c>
      <c r="AN77" s="6"/>
      <c r="AO77" s="6"/>
      <c r="AQ77"/>
      <c r="AT77" s="7">
        <f t="shared" si="82"/>
        <v>2.6909852461985885E-2</v>
      </c>
      <c r="AU77" s="6">
        <f t="shared" si="83"/>
        <v>6.1512470995281473E-3</v>
      </c>
      <c r="AV77" s="12"/>
      <c r="AW77" s="6"/>
      <c r="AY77"/>
      <c r="BB77" s="7">
        <f t="shared" si="40"/>
        <v>4.6807041218579724E-3</v>
      </c>
      <c r="BC77" s="6">
        <f t="shared" si="41"/>
        <v>-1.2992225361138235E-2</v>
      </c>
      <c r="BD77" s="12"/>
      <c r="BE77" s="6"/>
      <c r="BG77"/>
      <c r="BJ77" s="4">
        <f t="shared" si="62"/>
        <v>74.949996999999996</v>
      </c>
      <c r="BK77" s="3">
        <f t="shared" si="63"/>
        <v>-3.1970854672957291E-3</v>
      </c>
      <c r="BL77" s="3"/>
      <c r="BM77" s="3" t="str">
        <f t="shared" si="64"/>
        <v/>
      </c>
      <c r="BN77" s="3" t="str">
        <f t="shared" si="65"/>
        <v/>
      </c>
      <c r="BO77" s="3">
        <f t="shared" si="66"/>
        <v>7.7685094678670756E-3</v>
      </c>
      <c r="BP77" s="3"/>
      <c r="BQ77" s="3" t="str">
        <f t="shared" si="67"/>
        <v/>
      </c>
      <c r="BR77" s="3" t="str">
        <f t="shared" si="68"/>
        <v/>
      </c>
      <c r="BS77" s="3">
        <f t="shared" si="69"/>
        <v>2.6909852461985885E-2</v>
      </c>
      <c r="BT77" s="3"/>
      <c r="BU77" s="3" t="str">
        <f t="shared" si="70"/>
        <v/>
      </c>
      <c r="BV77" s="3" t="str">
        <f t="shared" si="71"/>
        <v/>
      </c>
      <c r="BW77" s="3">
        <f t="shared" si="72"/>
        <v>4.6807041218579724E-3</v>
      </c>
      <c r="BX77" s="3"/>
      <c r="BY77" s="3" t="str">
        <f t="shared" si="73"/>
        <v/>
      </c>
      <c r="BZ77" s="3" t="str">
        <f t="shared" si="74"/>
        <v/>
      </c>
    </row>
    <row r="78" spans="1:78" s="2" customFormat="1" hidden="1">
      <c r="A78" s="11">
        <v>39706</v>
      </c>
      <c r="B78">
        <v>74.25</v>
      </c>
      <c r="C78">
        <f t="shared" si="49"/>
        <v>78.199996999999996</v>
      </c>
      <c r="D78">
        <f t="shared" si="50"/>
        <v>72.959998999999996</v>
      </c>
      <c r="E78" s="10">
        <f t="shared" si="51"/>
        <v>2.2510278409684049E-2</v>
      </c>
      <c r="F78" s="10">
        <f t="shared" si="52"/>
        <v>7.6116386213913667E-3</v>
      </c>
      <c r="G78" s="33">
        <f t="shared" si="53"/>
        <v>0.16232392606217164</v>
      </c>
      <c r="H78" s="33">
        <f t="shared" si="54"/>
        <v>4.9399476011511484E-2</v>
      </c>
      <c r="I78" s="10">
        <f t="shared" si="55"/>
        <v>0.16232392606217164</v>
      </c>
      <c r="J78">
        <f t="shared" si="84"/>
        <v>0.12402247214769543</v>
      </c>
      <c r="K78" t="e">
        <f t="shared" si="47"/>
        <v>#VALUE!</v>
      </c>
      <c r="L78" t="e">
        <f t="shared" si="48"/>
        <v>#VALUE!</v>
      </c>
      <c r="M78" t="e">
        <f t="shared" si="85"/>
        <v>#VALUE!</v>
      </c>
      <c r="N78" t="e">
        <f t="shared" si="56"/>
        <v>#VALUE!</v>
      </c>
      <c r="P78" s="2">
        <f t="shared" si="75"/>
        <v>-0.69999699999999621</v>
      </c>
      <c r="Q78" s="2">
        <f t="shared" si="76"/>
        <v>0</v>
      </c>
      <c r="R78" s="2">
        <f t="shared" si="77"/>
        <v>-0.69999699999999621</v>
      </c>
      <c r="S78" s="2">
        <f t="shared" si="42"/>
        <v>-0.28681800000000118</v>
      </c>
      <c r="T78" s="2">
        <f t="shared" si="43"/>
        <v>-0.30699990000000099</v>
      </c>
      <c r="U78" s="9">
        <f t="shared" si="57"/>
        <v>0.93426089063872741</v>
      </c>
      <c r="V78" s="9">
        <f t="shared" si="58"/>
        <v>48.300665911216235</v>
      </c>
      <c r="W78" s="9">
        <f t="shared" si="59"/>
        <v>0.46529400679905386</v>
      </c>
      <c r="X78" s="9">
        <f t="shared" si="44"/>
        <v>0.12353669921146619</v>
      </c>
      <c r="Y78" s="9">
        <f t="shared" si="60"/>
        <v>0.89888816970709684</v>
      </c>
      <c r="AA78" s="8" t="e">
        <f t="shared" si="61"/>
        <v>#VALUE!</v>
      </c>
      <c r="AD78" s="7">
        <f t="shared" si="78"/>
        <v>-9.3834068391123963E-3</v>
      </c>
      <c r="AE78" s="6">
        <f t="shared" si="79"/>
        <v>-6.2902461532040625E-3</v>
      </c>
      <c r="AF78" s="6"/>
      <c r="AG78" s="6"/>
      <c r="AI78"/>
      <c r="AL78" s="7">
        <f t="shared" si="80"/>
        <v>-5.7745409907129968E-3</v>
      </c>
      <c r="AM78" s="6">
        <f t="shared" si="81"/>
        <v>5.2260355236744497E-3</v>
      </c>
      <c r="AN78" s="6"/>
      <c r="AO78" s="6"/>
      <c r="AQ78"/>
      <c r="AT78" s="7">
        <f t="shared" si="82"/>
        <v>5.5372416593947767E-3</v>
      </c>
      <c r="AU78" s="6">
        <f t="shared" si="83"/>
        <v>9.4040324433080826E-3</v>
      </c>
      <c r="AV78" s="12"/>
      <c r="AW78" s="6"/>
      <c r="AY78"/>
      <c r="BB78" s="7">
        <f t="shared" ref="BB78:BB141" si="86">LN(B78/B67)</f>
        <v>-9.4231682277399998E-4</v>
      </c>
      <c r="BC78" s="6">
        <f t="shared" ref="BC78:BC141" si="87">AVERAGE(BB67:BB78)</f>
        <v>-1.0594504799717928E-2</v>
      </c>
      <c r="BD78" s="12"/>
      <c r="BE78" s="6"/>
      <c r="BG78"/>
      <c r="BJ78" s="4">
        <f t="shared" si="62"/>
        <v>74.25</v>
      </c>
      <c r="BK78" s="3">
        <f t="shared" si="63"/>
        <v>-9.3834068391123963E-3</v>
      </c>
      <c r="BL78" s="3"/>
      <c r="BM78" s="3" t="str">
        <f t="shared" si="64"/>
        <v/>
      </c>
      <c r="BN78" s="3" t="str">
        <f t="shared" si="65"/>
        <v/>
      </c>
      <c r="BO78" s="3">
        <f t="shared" si="66"/>
        <v>-5.7745409907129968E-3</v>
      </c>
      <c r="BP78" s="3"/>
      <c r="BQ78" s="3" t="str">
        <f t="shared" si="67"/>
        <v/>
      </c>
      <c r="BR78" s="3" t="str">
        <f t="shared" si="68"/>
        <v/>
      </c>
      <c r="BS78" s="3">
        <f t="shared" si="69"/>
        <v>5.5372416593947767E-3</v>
      </c>
      <c r="BT78" s="3"/>
      <c r="BU78" s="3" t="str">
        <f t="shared" si="70"/>
        <v/>
      </c>
      <c r="BV78" s="3" t="str">
        <f t="shared" si="71"/>
        <v/>
      </c>
      <c r="BW78" s="3">
        <f t="shared" si="72"/>
        <v>-9.4231682277399998E-4</v>
      </c>
      <c r="BX78" s="3"/>
      <c r="BY78" s="3" t="str">
        <f t="shared" si="73"/>
        <v/>
      </c>
      <c r="BZ78" s="3" t="str">
        <f t="shared" si="74"/>
        <v/>
      </c>
    </row>
    <row r="79" spans="1:78" s="2" customFormat="1" hidden="1">
      <c r="A79" s="11">
        <v>39713</v>
      </c>
      <c r="B79">
        <v>71.680000000000007</v>
      </c>
      <c r="C79">
        <f t="shared" si="49"/>
        <v>78.199996999999996</v>
      </c>
      <c r="D79">
        <f t="shared" si="50"/>
        <v>71.680000000000007</v>
      </c>
      <c r="E79" s="10">
        <f t="shared" si="51"/>
        <v>3.7808739744865226E-2</v>
      </c>
      <c r="F79" s="10">
        <f t="shared" si="52"/>
        <v>0</v>
      </c>
      <c r="G79" s="33">
        <f t="shared" si="53"/>
        <v>0.27264269962156967</v>
      </c>
      <c r="H79" s="33">
        <f t="shared" si="54"/>
        <v>0</v>
      </c>
      <c r="I79" s="10">
        <f t="shared" si="55"/>
        <v>0.27264269962156967</v>
      </c>
      <c r="J79">
        <f t="shared" si="84"/>
        <v>0.13125643901897283</v>
      </c>
      <c r="K79" t="e">
        <f t="shared" si="47"/>
        <v>#VALUE!</v>
      </c>
      <c r="L79" t="e">
        <f t="shared" si="48"/>
        <v>#VALUE!</v>
      </c>
      <c r="M79" t="e">
        <f t="shared" si="85"/>
        <v>#VALUE!</v>
      </c>
      <c r="N79" t="e">
        <f t="shared" si="56"/>
        <v>#VALUE!</v>
      </c>
      <c r="P79" s="2">
        <f t="shared" si="75"/>
        <v>-2.5699999999999932</v>
      </c>
      <c r="Q79" s="2">
        <f t="shared" si="76"/>
        <v>0</v>
      </c>
      <c r="R79" s="2">
        <f t="shared" si="77"/>
        <v>-2.5699999999999932</v>
      </c>
      <c r="S79" s="2">
        <f t="shared" si="42"/>
        <v>-0.39590900000000057</v>
      </c>
      <c r="T79" s="2">
        <f t="shared" si="43"/>
        <v>-0.43549990000000066</v>
      </c>
      <c r="U79" s="9">
        <f t="shared" si="57"/>
        <v>0.90909090909090906</v>
      </c>
      <c r="V79" s="9">
        <f t="shared" si="58"/>
        <v>47.61904761904762</v>
      </c>
      <c r="W79" s="9">
        <f t="shared" si="59"/>
        <v>0.47142857142857147</v>
      </c>
      <c r="X79" s="9">
        <f t="shared" si="44"/>
        <v>0</v>
      </c>
      <c r="Y79" s="9">
        <f t="shared" si="60"/>
        <v>0.9</v>
      </c>
      <c r="AA79" s="8" t="e">
        <f t="shared" si="61"/>
        <v>#VALUE!</v>
      </c>
      <c r="AD79" s="7">
        <f t="shared" si="78"/>
        <v>-3.5226009016133895E-2</v>
      </c>
      <c r="AE79" s="6">
        <f t="shared" si="79"/>
        <v>-2.2304707927623145E-2</v>
      </c>
      <c r="AF79" s="6"/>
      <c r="AG79" s="6"/>
      <c r="AI79"/>
      <c r="AL79" s="7">
        <f t="shared" si="80"/>
        <v>-4.780650132254196E-2</v>
      </c>
      <c r="AM79" s="6">
        <f t="shared" si="81"/>
        <v>-9.2489945830893511E-3</v>
      </c>
      <c r="AN79" s="6"/>
      <c r="AO79" s="6"/>
      <c r="AQ79"/>
      <c r="AT79" s="7">
        <f t="shared" si="82"/>
        <v>-3.0906930902333606E-2</v>
      </c>
      <c r="AU79" s="6">
        <f t="shared" si="83"/>
        <v>4.6402238218504737E-3</v>
      </c>
      <c r="AV79" s="12"/>
      <c r="AW79" s="6"/>
      <c r="AY79"/>
      <c r="BB79" s="7">
        <f t="shared" si="86"/>
        <v>-3.3878326889618927E-2</v>
      </c>
      <c r="BC79" s="6">
        <f t="shared" si="87"/>
        <v>-1.1829502883528213E-2</v>
      </c>
      <c r="BD79" s="12"/>
      <c r="BE79" s="6"/>
      <c r="BG79"/>
      <c r="BJ79" s="4">
        <f t="shared" si="62"/>
        <v>71.680000000000007</v>
      </c>
      <c r="BK79" s="3">
        <f t="shared" si="63"/>
        <v>-3.5226009016133895E-2</v>
      </c>
      <c r="BL79" s="3"/>
      <c r="BM79" s="3" t="str">
        <f t="shared" si="64"/>
        <v/>
      </c>
      <c r="BN79" s="3" t="str">
        <f t="shared" si="65"/>
        <v/>
      </c>
      <c r="BO79" s="3">
        <f t="shared" si="66"/>
        <v>-4.780650132254196E-2</v>
      </c>
      <c r="BP79" s="3"/>
      <c r="BQ79" s="3" t="str">
        <f t="shared" si="67"/>
        <v/>
      </c>
      <c r="BR79" s="3" t="str">
        <f t="shared" si="68"/>
        <v/>
      </c>
      <c r="BS79" s="3">
        <f t="shared" si="69"/>
        <v>-3.0906930902333606E-2</v>
      </c>
      <c r="BT79" s="3"/>
      <c r="BU79" s="3" t="str">
        <f t="shared" si="70"/>
        <v/>
      </c>
      <c r="BV79" s="3" t="str">
        <f t="shared" si="71"/>
        <v/>
      </c>
      <c r="BW79" s="3">
        <f t="shared" si="72"/>
        <v>-3.3878326889618927E-2</v>
      </c>
      <c r="BX79" s="3"/>
      <c r="BY79" s="3" t="str">
        <f t="shared" si="73"/>
        <v/>
      </c>
      <c r="BZ79" s="3" t="str">
        <f t="shared" si="74"/>
        <v/>
      </c>
    </row>
    <row r="80" spans="1:78" s="2" customFormat="1" hidden="1">
      <c r="A80" s="11">
        <v>39720</v>
      </c>
      <c r="B80">
        <v>71.410004000000001</v>
      </c>
      <c r="C80">
        <f t="shared" si="49"/>
        <v>78.199996999999996</v>
      </c>
      <c r="D80">
        <f t="shared" si="50"/>
        <v>71.410004000000001</v>
      </c>
      <c r="E80" s="10">
        <f t="shared" si="51"/>
        <v>3.9447678997350029E-2</v>
      </c>
      <c r="F80" s="10">
        <f t="shared" si="52"/>
        <v>0</v>
      </c>
      <c r="G80" s="33">
        <f t="shared" si="53"/>
        <v>0.28446125864597882</v>
      </c>
      <c r="H80" s="33">
        <f t="shared" si="54"/>
        <v>0</v>
      </c>
      <c r="I80" s="10">
        <f t="shared" si="55"/>
        <v>0.28446125864597882</v>
      </c>
      <c r="J80">
        <f t="shared" si="84"/>
        <v>0.13636774684386199</v>
      </c>
      <c r="K80" t="e">
        <f t="shared" si="47"/>
        <v>#VALUE!</v>
      </c>
      <c r="L80" t="e">
        <f t="shared" si="48"/>
        <v>#VALUE!</v>
      </c>
      <c r="M80" t="e">
        <f t="shared" si="85"/>
        <v>#VALUE!</v>
      </c>
      <c r="N80" t="e">
        <f t="shared" si="56"/>
        <v>#VALUE!</v>
      </c>
      <c r="P80" s="2">
        <f t="shared" si="75"/>
        <v>-0.26999600000000612</v>
      </c>
      <c r="Q80" s="2">
        <f t="shared" si="76"/>
        <v>0</v>
      </c>
      <c r="R80" s="2">
        <f t="shared" si="77"/>
        <v>-0.26999600000000612</v>
      </c>
      <c r="S80" s="2">
        <f t="shared" si="42"/>
        <v>-0.40818154545454632</v>
      </c>
      <c r="T80" s="2">
        <f t="shared" si="43"/>
        <v>-0.40999975000000149</v>
      </c>
      <c r="U80" s="9">
        <f t="shared" si="57"/>
        <v>0.99556535206312891</v>
      </c>
      <c r="V80" s="9">
        <f t="shared" si="58"/>
        <v>49.888887429011376</v>
      </c>
      <c r="W80" s="9">
        <f t="shared" si="59"/>
        <v>0.45100001313889765</v>
      </c>
      <c r="X80" s="9">
        <f t="shared" si="44"/>
        <v>0.4113864329690527</v>
      </c>
      <c r="Y80" s="9">
        <f t="shared" si="60"/>
        <v>0.89629752210327851</v>
      </c>
      <c r="AA80" s="8" t="e">
        <f t="shared" si="61"/>
        <v>#VALUE!</v>
      </c>
      <c r="AD80" s="7">
        <f t="shared" si="78"/>
        <v>-3.7737970910942152E-3</v>
      </c>
      <c r="AE80" s="6">
        <f t="shared" si="79"/>
        <v>-1.9499903053614057E-2</v>
      </c>
      <c r="AF80" s="6"/>
      <c r="AG80" s="6"/>
      <c r="AI80"/>
      <c r="AL80" s="7">
        <f t="shared" si="80"/>
        <v>-4.8383212946340549E-2</v>
      </c>
      <c r="AM80" s="6">
        <f t="shared" si="81"/>
        <v>-2.3548936447932108E-2</v>
      </c>
      <c r="AN80" s="6"/>
      <c r="AO80" s="6"/>
      <c r="AQ80"/>
      <c r="AT80" s="7">
        <f t="shared" si="82"/>
        <v>-4.2763743900605743E-2</v>
      </c>
      <c r="AU80" s="6">
        <f t="shared" si="83"/>
        <v>-8.4058387491814986E-4</v>
      </c>
      <c r="AV80" s="12"/>
      <c r="AW80" s="6"/>
      <c r="AY80"/>
      <c r="BB80" s="7">
        <f t="shared" si="86"/>
        <v>-2.3937427473245204E-2</v>
      </c>
      <c r="BC80" s="6">
        <f t="shared" si="87"/>
        <v>-1.2232486104042359E-2</v>
      </c>
      <c r="BD80" s="12"/>
      <c r="BE80" s="6"/>
      <c r="BG80"/>
      <c r="BJ80" s="4">
        <f t="shared" si="62"/>
        <v>71.410004000000001</v>
      </c>
      <c r="BK80" s="3">
        <f t="shared" si="63"/>
        <v>-3.7737970910942152E-3</v>
      </c>
      <c r="BL80" s="3"/>
      <c r="BM80" s="3" t="str">
        <f t="shared" si="64"/>
        <v/>
      </c>
      <c r="BN80" s="3" t="str">
        <f t="shared" si="65"/>
        <v/>
      </c>
      <c r="BO80" s="3">
        <f t="shared" si="66"/>
        <v>-4.8383212946340549E-2</v>
      </c>
      <c r="BP80" s="3"/>
      <c r="BQ80" s="3" t="str">
        <f t="shared" si="67"/>
        <v/>
      </c>
      <c r="BR80" s="3" t="str">
        <f t="shared" si="68"/>
        <v/>
      </c>
      <c r="BS80" s="3">
        <f t="shared" si="69"/>
        <v>-4.2763743900605743E-2</v>
      </c>
      <c r="BT80" s="3"/>
      <c r="BU80" s="3" t="str">
        <f t="shared" si="70"/>
        <v/>
      </c>
      <c r="BV80" s="3" t="str">
        <f t="shared" si="71"/>
        <v/>
      </c>
      <c r="BW80" s="3">
        <f t="shared" si="72"/>
        <v>-2.3937427473245204E-2</v>
      </c>
      <c r="BX80" s="3"/>
      <c r="BY80" s="3" t="str">
        <f t="shared" si="73"/>
        <v/>
      </c>
      <c r="BZ80" s="3" t="str">
        <f t="shared" si="74"/>
        <v/>
      </c>
    </row>
    <row r="81" spans="1:78" s="2" customFormat="1" hidden="1">
      <c r="A81" s="11">
        <v>39727</v>
      </c>
      <c r="B81">
        <v>66.25</v>
      </c>
      <c r="C81">
        <f t="shared" si="49"/>
        <v>78.199996999999996</v>
      </c>
      <c r="D81">
        <f t="shared" si="50"/>
        <v>66.25</v>
      </c>
      <c r="E81" s="10">
        <f t="shared" si="51"/>
        <v>7.2020853790088546E-2</v>
      </c>
      <c r="F81" s="10">
        <f t="shared" si="52"/>
        <v>0</v>
      </c>
      <c r="G81" s="33">
        <f t="shared" si="53"/>
        <v>0.51934976248571851</v>
      </c>
      <c r="H81" s="33">
        <f t="shared" si="54"/>
        <v>0</v>
      </c>
      <c r="I81" s="10">
        <f t="shared" si="55"/>
        <v>0.51934976248571851</v>
      </c>
      <c r="J81">
        <f t="shared" si="84"/>
        <v>0.15696803296277714</v>
      </c>
      <c r="K81" t="e">
        <f t="shared" si="47"/>
        <v>#VALUE!</v>
      </c>
      <c r="L81" t="e">
        <f t="shared" si="48"/>
        <v>#VALUE!</v>
      </c>
      <c r="M81" t="e">
        <f t="shared" si="85"/>
        <v>#VALUE!</v>
      </c>
      <c r="N81" t="e">
        <f t="shared" si="56"/>
        <v>#VALUE!</v>
      </c>
      <c r="P81" s="2">
        <f t="shared" si="75"/>
        <v>-5.1600040000000007</v>
      </c>
      <c r="Q81" s="2">
        <f t="shared" si="76"/>
        <v>0</v>
      </c>
      <c r="R81" s="2">
        <f t="shared" si="77"/>
        <v>-5.1600040000000007</v>
      </c>
      <c r="S81" s="2">
        <f t="shared" si="42"/>
        <v>-0.64272718181818267</v>
      </c>
      <c r="T81" s="2">
        <f t="shared" si="43"/>
        <v>-0.66450000000000098</v>
      </c>
      <c r="U81" s="9">
        <f t="shared" si="57"/>
        <v>0.96723428415076251</v>
      </c>
      <c r="V81" s="9">
        <f t="shared" si="58"/>
        <v>49.167213683870344</v>
      </c>
      <c r="W81" s="9">
        <f t="shared" si="59"/>
        <v>0.45749507684516694</v>
      </c>
      <c r="X81" s="9">
        <f t="shared" si="44"/>
        <v>0.28059007171141526</v>
      </c>
      <c r="Y81" s="9">
        <f t="shared" si="60"/>
        <v>0.89747468935459729</v>
      </c>
      <c r="AA81" s="8" t="e">
        <f t="shared" si="61"/>
        <v>#VALUE!</v>
      </c>
      <c r="AD81" s="7">
        <f t="shared" si="78"/>
        <v>-7.5002506709249323E-2</v>
      </c>
      <c r="AE81" s="6">
        <f t="shared" si="79"/>
        <v>-3.9388151900171767E-2</v>
      </c>
      <c r="AF81" s="6"/>
      <c r="AG81" s="6"/>
      <c r="AI81"/>
      <c r="AL81" s="7">
        <f t="shared" si="80"/>
        <v>-0.11400231281647735</v>
      </c>
      <c r="AM81" s="6">
        <f t="shared" si="81"/>
        <v>-5.3991642019018217E-2</v>
      </c>
      <c r="AN81" s="6"/>
      <c r="AO81" s="6"/>
      <c r="AQ81"/>
      <c r="AT81" s="7">
        <f t="shared" si="82"/>
        <v>-0.11561721018772275</v>
      </c>
      <c r="AU81" s="6">
        <f t="shared" si="83"/>
        <v>-1.51753895328989E-2</v>
      </c>
      <c r="AV81" s="12"/>
      <c r="AW81" s="6"/>
      <c r="AY81"/>
      <c r="BB81" s="7">
        <f t="shared" si="86"/>
        <v>-9.6475867193603876E-2</v>
      </c>
      <c r="BC81" s="6">
        <f t="shared" si="87"/>
        <v>-1.7097576020615391E-2</v>
      </c>
      <c r="BD81" s="12"/>
      <c r="BE81" s="6"/>
      <c r="BG81"/>
      <c r="BJ81" s="4">
        <f t="shared" si="62"/>
        <v>66.25</v>
      </c>
      <c r="BK81" s="3">
        <f t="shared" si="63"/>
        <v>-7.5002506709249323E-2</v>
      </c>
      <c r="BL81" s="3"/>
      <c r="BM81" s="3" t="str">
        <f t="shared" si="64"/>
        <v/>
      </c>
      <c r="BN81" s="3" t="str">
        <f t="shared" si="65"/>
        <v/>
      </c>
      <c r="BO81" s="3">
        <f t="shared" si="66"/>
        <v>-0.11400231281647735</v>
      </c>
      <c r="BP81" s="3"/>
      <c r="BQ81" s="3" t="str">
        <f t="shared" si="67"/>
        <v/>
      </c>
      <c r="BR81" s="3" t="str">
        <f t="shared" si="68"/>
        <v/>
      </c>
      <c r="BS81" s="3">
        <f t="shared" si="69"/>
        <v>-0.11561721018772275</v>
      </c>
      <c r="BT81" s="3"/>
      <c r="BU81" s="3" t="str">
        <f t="shared" si="70"/>
        <v/>
      </c>
      <c r="BV81" s="3" t="str">
        <f t="shared" si="71"/>
        <v/>
      </c>
      <c r="BW81" s="3">
        <f t="shared" si="72"/>
        <v>-9.6475867193603876E-2</v>
      </c>
      <c r="BX81" s="3"/>
      <c r="BY81" s="3" t="str">
        <f t="shared" si="73"/>
        <v/>
      </c>
      <c r="BZ81" s="3" t="str">
        <f t="shared" si="74"/>
        <v/>
      </c>
    </row>
    <row r="82" spans="1:78" s="2" customFormat="1" hidden="1">
      <c r="A82" s="11">
        <v>39734</v>
      </c>
      <c r="B82">
        <v>66.5</v>
      </c>
      <c r="C82">
        <f t="shared" si="49"/>
        <v>78.199996999999996</v>
      </c>
      <c r="D82">
        <f t="shared" si="50"/>
        <v>66.25</v>
      </c>
      <c r="E82" s="10">
        <f t="shared" si="51"/>
        <v>7.0385091095829425E-2</v>
      </c>
      <c r="F82" s="10">
        <f t="shared" si="52"/>
        <v>1.6357626942591491E-3</v>
      </c>
      <c r="G82" s="33">
        <f t="shared" si="53"/>
        <v>0.50755410994843364</v>
      </c>
      <c r="H82" s="33">
        <f t="shared" si="54"/>
        <v>1.0616087283556475E-2</v>
      </c>
      <c r="I82" s="10">
        <f t="shared" si="55"/>
        <v>0.50755410994843364</v>
      </c>
      <c r="J82">
        <f t="shared" si="84"/>
        <v>0.17932409919193459</v>
      </c>
      <c r="K82" t="e">
        <f t="shared" si="47"/>
        <v>#VALUE!</v>
      </c>
      <c r="L82" t="e">
        <f t="shared" si="48"/>
        <v>#VALUE!</v>
      </c>
      <c r="M82" t="e">
        <f t="shared" si="85"/>
        <v>#VALUE!</v>
      </c>
      <c r="N82" t="e">
        <f t="shared" si="56"/>
        <v>#VALUE!</v>
      </c>
      <c r="P82" s="2">
        <f t="shared" si="75"/>
        <v>0.25</v>
      </c>
      <c r="Q82" s="2">
        <f t="shared" si="76"/>
        <v>0.25</v>
      </c>
      <c r="R82" s="2">
        <f t="shared" si="77"/>
        <v>0</v>
      </c>
      <c r="S82" s="2">
        <f t="shared" si="42"/>
        <v>-0.60727268181818317</v>
      </c>
      <c r="T82" s="2">
        <f t="shared" si="43"/>
        <v>-0.59500000000000097</v>
      </c>
      <c r="U82" s="9">
        <f t="shared" si="57"/>
        <v>1.0206263559969448</v>
      </c>
      <c r="V82" s="9">
        <f t="shared" si="58"/>
        <v>50.510395104362779</v>
      </c>
      <c r="W82" s="9">
        <f t="shared" si="59"/>
        <v>0.44540644406073499</v>
      </c>
      <c r="X82" s="9">
        <f t="shared" si="44"/>
        <v>0.52402866635634371</v>
      </c>
      <c r="Y82" s="9">
        <f t="shared" si="60"/>
        <v>0.89528374200279293</v>
      </c>
      <c r="AA82" s="8" t="e">
        <f t="shared" si="61"/>
        <v>#VALUE!</v>
      </c>
      <c r="AD82" s="7">
        <f t="shared" si="78"/>
        <v>3.7664827954768648E-3</v>
      </c>
      <c r="AE82" s="6">
        <f t="shared" si="79"/>
        <v>-3.5618011956886228E-2</v>
      </c>
      <c r="AF82" s="6"/>
      <c r="AG82" s="6"/>
      <c r="AI82"/>
      <c r="AL82" s="7">
        <f t="shared" si="80"/>
        <v>-7.5009821004866695E-2</v>
      </c>
      <c r="AM82" s="6">
        <f t="shared" si="81"/>
        <v>-7.1300462022556632E-2</v>
      </c>
      <c r="AN82" s="6"/>
      <c r="AO82" s="6"/>
      <c r="AQ82"/>
      <c r="AT82" s="7">
        <f t="shared" si="82"/>
        <v>-0.11601037101171345</v>
      </c>
      <c r="AU82" s="6">
        <f t="shared" si="83"/>
        <v>-2.9760758477922006E-2</v>
      </c>
      <c r="AV82" s="12"/>
      <c r="AW82" s="6"/>
      <c r="AY82"/>
      <c r="BB82" s="7">
        <f t="shared" si="86"/>
        <v>-0.10469858836160585</v>
      </c>
      <c r="BC82" s="6">
        <f t="shared" si="87"/>
        <v>-2.1917759789949448E-2</v>
      </c>
      <c r="BD82" s="12"/>
      <c r="BE82" s="6"/>
      <c r="BG82"/>
      <c r="BJ82" s="4">
        <f t="shared" si="62"/>
        <v>66.5</v>
      </c>
      <c r="BK82" s="3">
        <f t="shared" si="63"/>
        <v>3.7664827954768648E-3</v>
      </c>
      <c r="BL82" s="3"/>
      <c r="BM82" s="3" t="str">
        <f t="shared" si="64"/>
        <v/>
      </c>
      <c r="BN82" s="3" t="str">
        <f t="shared" si="65"/>
        <v/>
      </c>
      <c r="BO82" s="3">
        <f t="shared" si="66"/>
        <v>-7.5009821004866695E-2</v>
      </c>
      <c r="BP82" s="3"/>
      <c r="BQ82" s="3" t="str">
        <f t="shared" si="67"/>
        <v/>
      </c>
      <c r="BR82" s="3" t="str">
        <f t="shared" si="68"/>
        <v/>
      </c>
      <c r="BS82" s="3">
        <f t="shared" si="69"/>
        <v>-0.11601037101171345</v>
      </c>
      <c r="BT82" s="3"/>
      <c r="BU82" s="3" t="str">
        <f t="shared" si="70"/>
        <v/>
      </c>
      <c r="BV82" s="3" t="str">
        <f t="shared" si="71"/>
        <v/>
      </c>
      <c r="BW82" s="3">
        <f t="shared" si="72"/>
        <v>-0.10469858836160585</v>
      </c>
      <c r="BX82" s="3"/>
      <c r="BY82" s="3" t="str">
        <f t="shared" si="73"/>
        <v/>
      </c>
      <c r="BZ82" s="3" t="str">
        <f t="shared" si="74"/>
        <v/>
      </c>
    </row>
    <row r="83" spans="1:78" s="2" customFormat="1" hidden="1">
      <c r="A83" s="11">
        <v>39741</v>
      </c>
      <c r="B83">
        <v>68.300003000000004</v>
      </c>
      <c r="C83">
        <f t="shared" si="49"/>
        <v>78.199996999999996</v>
      </c>
      <c r="D83">
        <f t="shared" si="50"/>
        <v>66.25</v>
      </c>
      <c r="E83" s="10">
        <f t="shared" si="51"/>
        <v>5.878601364150951E-2</v>
      </c>
      <c r="F83" s="10">
        <f t="shared" si="52"/>
        <v>1.323484014857903E-2</v>
      </c>
      <c r="G83" s="33">
        <f t="shared" si="53"/>
        <v>0.42391197292917615</v>
      </c>
      <c r="H83" s="33">
        <f t="shared" si="54"/>
        <v>8.5894010600888041E-2</v>
      </c>
      <c r="I83" s="10">
        <f t="shared" si="55"/>
        <v>0.42391197292917615</v>
      </c>
      <c r="J83">
        <f t="shared" si="84"/>
        <v>0.19623740430580283</v>
      </c>
      <c r="K83" t="e">
        <f t="shared" si="47"/>
        <v>#VALUE!</v>
      </c>
      <c r="L83" t="e">
        <f t="shared" si="48"/>
        <v>#VALUE!</v>
      </c>
      <c r="M83" t="e">
        <f t="shared" si="85"/>
        <v>#VALUE!</v>
      </c>
      <c r="N83" t="e">
        <f t="shared" si="56"/>
        <v>#VALUE!</v>
      </c>
      <c r="P83" s="2">
        <f t="shared" si="75"/>
        <v>1.8000030000000038</v>
      </c>
      <c r="Q83" s="2">
        <f t="shared" si="76"/>
        <v>1.8000030000000038</v>
      </c>
      <c r="R83" s="2">
        <f t="shared" si="77"/>
        <v>0</v>
      </c>
      <c r="S83" s="2">
        <f t="shared" si="42"/>
        <v>-0.60409090909091001</v>
      </c>
      <c r="T83" s="2">
        <f t="shared" si="43"/>
        <v>-0.59500000000000097</v>
      </c>
      <c r="U83" s="9">
        <f t="shared" si="57"/>
        <v>1.0152788388082505</v>
      </c>
      <c r="V83" s="9">
        <f t="shared" si="58"/>
        <v>50.379075056861261</v>
      </c>
      <c r="W83" s="9">
        <f t="shared" si="59"/>
        <v>0.4465883244882487</v>
      </c>
      <c r="X83" s="9">
        <f t="shared" si="44"/>
        <v>0.50022818242711053</v>
      </c>
      <c r="Y83" s="9">
        <f t="shared" si="60"/>
        <v>0.89549794635815605</v>
      </c>
      <c r="AA83" s="8" t="e">
        <f t="shared" si="61"/>
        <v>#VALUE!</v>
      </c>
      <c r="AD83" s="7">
        <f t="shared" si="78"/>
        <v>2.6707862838800278E-2</v>
      </c>
      <c r="AE83" s="6">
        <f t="shared" si="79"/>
        <v>1.5237172817138572E-2</v>
      </c>
      <c r="AF83" s="6"/>
      <c r="AG83" s="6"/>
      <c r="AI83"/>
      <c r="AL83" s="7">
        <f t="shared" si="80"/>
        <v>-4.4528161074972039E-2</v>
      </c>
      <c r="AM83" s="6">
        <f t="shared" si="81"/>
        <v>-7.0480876960664157E-2</v>
      </c>
      <c r="AN83" s="6"/>
      <c r="AO83" s="6"/>
      <c r="AQ83"/>
      <c r="AT83" s="7">
        <f t="shared" si="82"/>
        <v>-9.6108459488608314E-2</v>
      </c>
      <c r="AU83" s="6">
        <f t="shared" si="83"/>
        <v>-4.2664593803651528E-2</v>
      </c>
      <c r="AV83" s="12"/>
      <c r="AW83" s="6"/>
      <c r="AY83"/>
      <c r="BB83" s="7">
        <f t="shared" si="86"/>
        <v>-7.920888906840004E-2</v>
      </c>
      <c r="BC83" s="6">
        <f t="shared" si="87"/>
        <v>-2.6467384818965406E-2</v>
      </c>
      <c r="BD83" s="12"/>
      <c r="BE83" s="6"/>
      <c r="BG83"/>
      <c r="BJ83" s="4">
        <f t="shared" si="62"/>
        <v>68.300003000000004</v>
      </c>
      <c r="BK83" s="3">
        <f t="shared" si="63"/>
        <v>2.6707862838800278E-2</v>
      </c>
      <c r="BL83" s="3"/>
      <c r="BM83" s="3" t="str">
        <f t="shared" si="64"/>
        <v/>
      </c>
      <c r="BN83" s="3" t="str">
        <f t="shared" si="65"/>
        <v/>
      </c>
      <c r="BO83" s="3">
        <f t="shared" si="66"/>
        <v>-4.4528161074972039E-2</v>
      </c>
      <c r="BP83" s="3"/>
      <c r="BQ83" s="3" t="str">
        <f t="shared" si="67"/>
        <v/>
      </c>
      <c r="BR83" s="3" t="str">
        <f t="shared" si="68"/>
        <v/>
      </c>
      <c r="BS83" s="3">
        <f t="shared" si="69"/>
        <v>-9.6108459488608314E-2</v>
      </c>
      <c r="BT83" s="3"/>
      <c r="BU83" s="3" t="str">
        <f t="shared" si="70"/>
        <v/>
      </c>
      <c r="BV83" s="3" t="str">
        <f t="shared" si="71"/>
        <v/>
      </c>
      <c r="BW83" s="3">
        <f t="shared" si="72"/>
        <v>-7.920888906840004E-2</v>
      </c>
      <c r="BX83" s="3"/>
      <c r="BY83" s="3" t="str">
        <f t="shared" si="73"/>
        <v/>
      </c>
      <c r="BZ83" s="3" t="str">
        <f t="shared" si="74"/>
        <v/>
      </c>
    </row>
    <row r="84" spans="1:78" s="2" customFormat="1" hidden="1">
      <c r="A84" s="11">
        <v>39748</v>
      </c>
      <c r="B84">
        <v>66.110000999999997</v>
      </c>
      <c r="C84">
        <f t="shared" si="49"/>
        <v>78.199996999999996</v>
      </c>
      <c r="D84">
        <f t="shared" si="50"/>
        <v>66.110000999999997</v>
      </c>
      <c r="E84" s="10">
        <f t="shared" si="51"/>
        <v>7.2939572668698924E-2</v>
      </c>
      <c r="F84" s="10">
        <f t="shared" si="52"/>
        <v>0</v>
      </c>
      <c r="G84" s="33">
        <f t="shared" si="53"/>
        <v>0.52597473853485144</v>
      </c>
      <c r="H84" s="33">
        <f t="shared" si="54"/>
        <v>0</v>
      </c>
      <c r="I84" s="10">
        <f t="shared" si="55"/>
        <v>0.52597473853485144</v>
      </c>
      <c r="J84">
        <f t="shared" si="84"/>
        <v>0.22183548349124937</v>
      </c>
      <c r="K84" t="e">
        <f t="shared" si="47"/>
        <v>#VALUE!</v>
      </c>
      <c r="L84" t="e">
        <f t="shared" si="48"/>
        <v>#VALUE!</v>
      </c>
      <c r="M84" t="e">
        <f t="shared" si="85"/>
        <v>#VALUE!</v>
      </c>
      <c r="N84" t="e">
        <f t="shared" si="56"/>
        <v>#VALUE!</v>
      </c>
      <c r="P84" s="2">
        <f t="shared" si="75"/>
        <v>-2.1900020000000069</v>
      </c>
      <c r="Q84" s="2">
        <f t="shared" si="76"/>
        <v>0</v>
      </c>
      <c r="R84" s="2">
        <f t="shared" si="77"/>
        <v>-2.1900020000000069</v>
      </c>
      <c r="S84" s="2">
        <f t="shared" si="42"/>
        <v>-0.64045463636363753</v>
      </c>
      <c r="T84" s="2">
        <f t="shared" si="43"/>
        <v>-0.64649995000000116</v>
      </c>
      <c r="U84" s="9">
        <f t="shared" si="57"/>
        <v>0.99064916611924936</v>
      </c>
      <c r="V84" s="9">
        <f t="shared" si="58"/>
        <v>49.765131042679407</v>
      </c>
      <c r="W84" s="9">
        <f t="shared" si="59"/>
        <v>0.4521138206158854</v>
      </c>
      <c r="X84" s="9">
        <f t="shared" si="44"/>
        <v>0.38895678920883431</v>
      </c>
      <c r="Y84" s="9">
        <f t="shared" si="60"/>
        <v>0.89649938889712055</v>
      </c>
      <c r="AA84" s="8" t="e">
        <f t="shared" si="61"/>
        <v>#VALUE!</v>
      </c>
      <c r="AD84" s="7">
        <f t="shared" si="78"/>
        <v>-3.2589774028817485E-2</v>
      </c>
      <c r="AE84" s="6">
        <f t="shared" si="79"/>
        <v>-2.9409555950086035E-3</v>
      </c>
      <c r="AF84" s="6"/>
      <c r="AG84" s="6"/>
      <c r="AI84"/>
      <c r="AL84" s="7">
        <f t="shared" si="80"/>
        <v>-2.115428394540376E-3</v>
      </c>
      <c r="AM84" s="6">
        <f t="shared" si="81"/>
        <v>-5.8913930822714115E-2</v>
      </c>
      <c r="AN84" s="6"/>
      <c r="AO84" s="6"/>
      <c r="AQ84"/>
      <c r="AT84" s="7">
        <f t="shared" si="82"/>
        <v>-0.12550114805013016</v>
      </c>
      <c r="AU84" s="6">
        <f t="shared" si="83"/>
        <v>-6.1807596177466673E-2</v>
      </c>
      <c r="AV84" s="12"/>
      <c r="AW84" s="6"/>
      <c r="AY84"/>
      <c r="BB84" s="7">
        <f t="shared" si="86"/>
        <v>-0.11988167900439532</v>
      </c>
      <c r="BC84" s="6">
        <f t="shared" si="87"/>
        <v>-3.4585036133753896E-2</v>
      </c>
      <c r="BD84" s="12"/>
      <c r="BE84" s="6"/>
      <c r="BG84"/>
      <c r="BJ84" s="4">
        <f t="shared" si="62"/>
        <v>66.110000999999997</v>
      </c>
      <c r="BK84" s="3">
        <f t="shared" si="63"/>
        <v>-3.2589774028817485E-2</v>
      </c>
      <c r="BL84" s="3"/>
      <c r="BM84" s="3" t="str">
        <f t="shared" si="64"/>
        <v/>
      </c>
      <c r="BN84" s="3" t="str">
        <f t="shared" si="65"/>
        <v/>
      </c>
      <c r="BO84" s="3">
        <f t="shared" si="66"/>
        <v>-2.115428394540376E-3</v>
      </c>
      <c r="BP84" s="3"/>
      <c r="BQ84" s="3" t="str">
        <f t="shared" si="67"/>
        <v/>
      </c>
      <c r="BR84" s="3" t="str">
        <f t="shared" si="68"/>
        <v/>
      </c>
      <c r="BS84" s="3">
        <f t="shared" si="69"/>
        <v>-0.12550114805013016</v>
      </c>
      <c r="BT84" s="3"/>
      <c r="BU84" s="3" t="str">
        <f t="shared" si="70"/>
        <v/>
      </c>
      <c r="BV84" s="3" t="str">
        <f t="shared" si="71"/>
        <v/>
      </c>
      <c r="BW84" s="3">
        <f t="shared" si="72"/>
        <v>-0.11988167900439532</v>
      </c>
      <c r="BX84" s="3"/>
      <c r="BY84" s="3" t="str">
        <f t="shared" si="73"/>
        <v/>
      </c>
      <c r="BZ84" s="3" t="str">
        <f t="shared" si="74"/>
        <v/>
      </c>
    </row>
    <row r="85" spans="1:78" s="2" customFormat="1" hidden="1">
      <c r="A85" s="11">
        <v>39755</v>
      </c>
      <c r="B85">
        <v>67.370002999999997</v>
      </c>
      <c r="C85">
        <f t="shared" si="49"/>
        <v>78.199996999999996</v>
      </c>
      <c r="D85">
        <f t="shared" si="50"/>
        <v>66.110000999999997</v>
      </c>
      <c r="E85" s="10">
        <f t="shared" si="51"/>
        <v>6.4740169707033265E-2</v>
      </c>
      <c r="F85" s="10">
        <f t="shared" si="52"/>
        <v>8.1994029616656149E-3</v>
      </c>
      <c r="G85" s="33">
        <f t="shared" si="53"/>
        <v>0.46684800292189782</v>
      </c>
      <c r="H85" s="33">
        <f t="shared" si="54"/>
        <v>5.3214062051658004E-2</v>
      </c>
      <c r="I85" s="10">
        <f t="shared" si="55"/>
        <v>0.46684800292189782</v>
      </c>
      <c r="J85">
        <f t="shared" si="84"/>
        <v>0.24294331432245792</v>
      </c>
      <c r="K85" t="e">
        <f t="shared" si="47"/>
        <v>#VALUE!</v>
      </c>
      <c r="L85" t="e">
        <f t="shared" si="48"/>
        <v>#VALUE!</v>
      </c>
      <c r="M85" t="e">
        <f t="shared" si="85"/>
        <v>#VALUE!</v>
      </c>
      <c r="N85" t="e">
        <f t="shared" si="56"/>
        <v>#VALUE!</v>
      </c>
      <c r="P85" s="2">
        <f t="shared" si="75"/>
        <v>1.2600020000000001</v>
      </c>
      <c r="Q85" s="2">
        <f t="shared" si="76"/>
        <v>1.2600020000000001</v>
      </c>
      <c r="R85" s="2">
        <f t="shared" si="77"/>
        <v>0</v>
      </c>
      <c r="S85" s="2">
        <f t="shared" si="42"/>
        <v>-0.64045463636363753</v>
      </c>
      <c r="T85" s="2">
        <f t="shared" si="43"/>
        <v>-0.64649995000000116</v>
      </c>
      <c r="U85" s="9">
        <f t="shared" si="57"/>
        <v>0.99064916611924936</v>
      </c>
      <c r="V85" s="9">
        <f t="shared" si="58"/>
        <v>49.765131042679407</v>
      </c>
      <c r="W85" s="9">
        <f t="shared" si="59"/>
        <v>0.4521138206158854</v>
      </c>
      <c r="X85" s="9">
        <f t="shared" si="44"/>
        <v>0.38895678920883431</v>
      </c>
      <c r="Y85" s="9">
        <f t="shared" si="60"/>
        <v>0.89649938889712055</v>
      </c>
      <c r="AA85" s="8" t="e">
        <f t="shared" si="61"/>
        <v>#VALUE!</v>
      </c>
      <c r="AD85" s="7">
        <f t="shared" si="78"/>
        <v>1.8879823030982453E-2</v>
      </c>
      <c r="AE85" s="6">
        <f t="shared" si="79"/>
        <v>-6.8549754989175159E-3</v>
      </c>
      <c r="AF85" s="6"/>
      <c r="AG85" s="6"/>
      <c r="AI85"/>
      <c r="AL85" s="7">
        <f t="shared" si="80"/>
        <v>1.2997911840965312E-2</v>
      </c>
      <c r="AM85" s="6">
        <f t="shared" si="81"/>
        <v>-2.7163874658353449E-2</v>
      </c>
      <c r="AN85" s="6"/>
      <c r="AO85" s="6"/>
      <c r="AQ85"/>
      <c r="AT85" s="7">
        <f t="shared" si="82"/>
        <v>-9.7237918180035271E-2</v>
      </c>
      <c r="AU85" s="6">
        <f t="shared" si="83"/>
        <v>-7.7326067507719309E-2</v>
      </c>
      <c r="AV85" s="12"/>
      <c r="AW85" s="6"/>
      <c r="AY85"/>
      <c r="BB85" s="7">
        <f t="shared" si="86"/>
        <v>-9.8852815551280532E-2</v>
      </c>
      <c r="BC85" s="6">
        <f t="shared" si="87"/>
        <v>-4.317010796055043E-2</v>
      </c>
      <c r="BD85" s="12"/>
      <c r="BE85" s="6"/>
      <c r="BG85"/>
      <c r="BJ85" s="4">
        <f t="shared" si="62"/>
        <v>67.370002999999997</v>
      </c>
      <c r="BK85" s="3">
        <f t="shared" si="63"/>
        <v>1.8879823030982453E-2</v>
      </c>
      <c r="BL85" s="3"/>
      <c r="BM85" s="3" t="str">
        <f t="shared" si="64"/>
        <v/>
      </c>
      <c r="BN85" s="3" t="str">
        <f t="shared" si="65"/>
        <v/>
      </c>
      <c r="BO85" s="3">
        <f t="shared" si="66"/>
        <v>1.2997911840965312E-2</v>
      </c>
      <c r="BP85" s="3"/>
      <c r="BQ85" s="3" t="str">
        <f t="shared" si="67"/>
        <v/>
      </c>
      <c r="BR85" s="3" t="str">
        <f t="shared" si="68"/>
        <v/>
      </c>
      <c r="BS85" s="3">
        <f t="shared" si="69"/>
        <v>-9.7237918180035271E-2</v>
      </c>
      <c r="BT85" s="3"/>
      <c r="BU85" s="3" t="str">
        <f t="shared" si="70"/>
        <v/>
      </c>
      <c r="BV85" s="3" t="str">
        <f t="shared" si="71"/>
        <v/>
      </c>
      <c r="BW85" s="3">
        <f t="shared" si="72"/>
        <v>-9.8852815551280532E-2</v>
      </c>
      <c r="BX85" s="3"/>
      <c r="BY85" s="3" t="str">
        <f t="shared" si="73"/>
        <v/>
      </c>
      <c r="BZ85" s="3" t="str">
        <f t="shared" si="74"/>
        <v/>
      </c>
    </row>
    <row r="86" spans="1:78" s="2" customFormat="1" hidden="1">
      <c r="A86" s="11">
        <v>39762</v>
      </c>
      <c r="B86">
        <v>68.209998999999996</v>
      </c>
      <c r="C86">
        <f t="shared" si="49"/>
        <v>78.199996999999996</v>
      </c>
      <c r="D86">
        <f t="shared" si="50"/>
        <v>66.110000999999997</v>
      </c>
      <c r="E86" s="10">
        <f t="shared" si="51"/>
        <v>5.9358693234806706E-2</v>
      </c>
      <c r="F86" s="10">
        <f t="shared" si="52"/>
        <v>1.3580879433892195E-2</v>
      </c>
      <c r="G86" s="33">
        <f t="shared" si="53"/>
        <v>0.42804162420526598</v>
      </c>
      <c r="H86" s="33">
        <f t="shared" si="54"/>
        <v>8.8139802896626804E-2</v>
      </c>
      <c r="I86" s="10">
        <f t="shared" si="55"/>
        <v>0.42804162420526598</v>
      </c>
      <c r="J86">
        <f t="shared" si="84"/>
        <v>0.26229345552440081</v>
      </c>
      <c r="K86" t="e">
        <f t="shared" si="47"/>
        <v>#VALUE!</v>
      </c>
      <c r="L86" t="e">
        <f t="shared" si="48"/>
        <v>#VALUE!</v>
      </c>
      <c r="M86" t="e">
        <f t="shared" si="85"/>
        <v>#VALUE!</v>
      </c>
      <c r="N86" t="e">
        <f t="shared" si="56"/>
        <v>#VALUE!</v>
      </c>
      <c r="P86" s="2">
        <f t="shared" si="75"/>
        <v>0.8399959999999993</v>
      </c>
      <c r="Q86" s="2">
        <f t="shared" si="76"/>
        <v>0.8399959999999993</v>
      </c>
      <c r="R86" s="2">
        <f t="shared" si="77"/>
        <v>0</v>
      </c>
      <c r="S86" s="2">
        <f t="shared" ref="S86:S149" si="88">AVERAGE(R65:R86)</f>
        <v>-0.5877272272727283</v>
      </c>
      <c r="T86" s="2">
        <f t="shared" ref="T86:T149" si="89">AVERAGE(R67:R86)</f>
        <v>-0.64649995000000116</v>
      </c>
      <c r="U86" s="9">
        <f t="shared" si="57"/>
        <v>0.90909090909090906</v>
      </c>
      <c r="V86" s="9">
        <f t="shared" si="58"/>
        <v>47.61904761904762</v>
      </c>
      <c r="W86" s="9">
        <f t="shared" si="59"/>
        <v>0.47142857142857147</v>
      </c>
      <c r="X86" s="9">
        <f t="shared" ref="X86:X149" si="90">(V86-MIN(V67:V86))/(MAX(V67:V86)-MIN(V67:V86))</f>
        <v>0</v>
      </c>
      <c r="Y86" s="9">
        <f t="shared" si="60"/>
        <v>0.9</v>
      </c>
      <c r="AA86" s="8" t="e">
        <f t="shared" si="61"/>
        <v>#VALUE!</v>
      </c>
      <c r="AD86" s="7">
        <f t="shared" si="78"/>
        <v>1.2391307503247035E-2</v>
      </c>
      <c r="AE86" s="6">
        <f t="shared" si="79"/>
        <v>1.5635565267114744E-2</v>
      </c>
      <c r="AF86" s="6"/>
      <c r="AG86" s="6"/>
      <c r="AI86"/>
      <c r="AL86" s="7">
        <f t="shared" si="80"/>
        <v>-1.3186434945878845E-3</v>
      </c>
      <c r="AM86" s="6">
        <f t="shared" si="81"/>
        <v>-8.741080280783747E-3</v>
      </c>
      <c r="AN86" s="6"/>
      <c r="AO86" s="6"/>
      <c r="AQ86"/>
      <c r="AT86" s="7">
        <f t="shared" si="82"/>
        <v>-4.9620601660654254E-2</v>
      </c>
      <c r="AU86" s="6">
        <f t="shared" si="83"/>
        <v>-8.4220797922725438E-2</v>
      </c>
      <c r="AV86" s="12"/>
      <c r="AW86" s="6"/>
      <c r="AY86"/>
      <c r="BB86" s="7">
        <f t="shared" si="86"/>
        <v>-9.0621151667501121E-2</v>
      </c>
      <c r="BC86" s="6">
        <f t="shared" si="87"/>
        <v>-5.0609895758115031E-2</v>
      </c>
      <c r="BD86" s="12"/>
      <c r="BE86" s="6"/>
      <c r="BG86"/>
      <c r="BJ86" s="4">
        <f t="shared" si="62"/>
        <v>68.209998999999996</v>
      </c>
      <c r="BK86" s="3">
        <f t="shared" si="63"/>
        <v>1.2391307503247035E-2</v>
      </c>
      <c r="BL86" s="3"/>
      <c r="BM86" s="3" t="str">
        <f t="shared" si="64"/>
        <v/>
      </c>
      <c r="BN86" s="3" t="str">
        <f t="shared" si="65"/>
        <v/>
      </c>
      <c r="BO86" s="3">
        <f t="shared" si="66"/>
        <v>-1.3186434945878845E-3</v>
      </c>
      <c r="BP86" s="3"/>
      <c r="BQ86" s="3" t="str">
        <f t="shared" si="67"/>
        <v/>
      </c>
      <c r="BR86" s="3" t="str">
        <f t="shared" si="68"/>
        <v/>
      </c>
      <c r="BS86" s="3">
        <f t="shared" si="69"/>
        <v>-4.9620601660654254E-2</v>
      </c>
      <c r="BT86" s="3"/>
      <c r="BU86" s="3" t="str">
        <f t="shared" si="70"/>
        <v/>
      </c>
      <c r="BV86" s="3" t="str">
        <f t="shared" si="71"/>
        <v/>
      </c>
      <c r="BW86" s="3">
        <f t="shared" si="72"/>
        <v>-9.0621151667501121E-2</v>
      </c>
      <c r="BX86" s="3"/>
      <c r="BY86" s="3" t="str">
        <f t="shared" si="73"/>
        <v/>
      </c>
      <c r="BZ86" s="3" t="str">
        <f t="shared" si="74"/>
        <v/>
      </c>
    </row>
    <row r="87" spans="1:78" s="2" customFormat="1" hidden="1">
      <c r="A87" s="11">
        <v>39769</v>
      </c>
      <c r="B87">
        <v>70.699996999999996</v>
      </c>
      <c r="C87">
        <f t="shared" si="49"/>
        <v>78.199996999999996</v>
      </c>
      <c r="D87">
        <f t="shared" si="50"/>
        <v>66.110000999999997</v>
      </c>
      <c r="E87" s="10">
        <f t="shared" si="51"/>
        <v>4.3787341030372282E-2</v>
      </c>
      <c r="F87" s="10">
        <f t="shared" si="52"/>
        <v>2.9152231638326566E-2</v>
      </c>
      <c r="G87" s="33">
        <f t="shared" si="53"/>
        <v>0.31575500660247091</v>
      </c>
      <c r="H87" s="33">
        <f t="shared" si="54"/>
        <v>0.18919775873914202</v>
      </c>
      <c r="I87" s="10">
        <f t="shared" si="55"/>
        <v>0.31575500660247091</v>
      </c>
      <c r="J87">
        <f t="shared" si="84"/>
        <v>0.27544095124664031</v>
      </c>
      <c r="K87" t="e">
        <f t="shared" si="47"/>
        <v>#VALUE!</v>
      </c>
      <c r="L87" t="e">
        <f t="shared" si="48"/>
        <v>#VALUE!</v>
      </c>
      <c r="M87" t="e">
        <f t="shared" si="85"/>
        <v>#VALUE!</v>
      </c>
      <c r="N87" t="e">
        <f t="shared" si="56"/>
        <v>#VALUE!</v>
      </c>
      <c r="P87" s="2">
        <f t="shared" si="75"/>
        <v>2.4899979999999999</v>
      </c>
      <c r="Q87" s="2">
        <f t="shared" si="76"/>
        <v>2.4899979999999999</v>
      </c>
      <c r="R87" s="2">
        <f t="shared" si="77"/>
        <v>0</v>
      </c>
      <c r="S87" s="2">
        <f t="shared" si="88"/>
        <v>-0.5877272272727283</v>
      </c>
      <c r="T87" s="2">
        <f t="shared" si="89"/>
        <v>-0.63250005000000087</v>
      </c>
      <c r="U87" s="9">
        <f t="shared" si="57"/>
        <v>0.9292129340902463</v>
      </c>
      <c r="V87" s="9">
        <f t="shared" si="58"/>
        <v>48.165390023596991</v>
      </c>
      <c r="W87" s="9">
        <f t="shared" si="59"/>
        <v>0.46651148978762708</v>
      </c>
      <c r="X87" s="9">
        <f t="shared" si="90"/>
        <v>0.10318291278159068</v>
      </c>
      <c r="Y87" s="9">
        <f t="shared" si="60"/>
        <v>0.89907135378496572</v>
      </c>
      <c r="AA87" s="8" t="e">
        <f t="shared" si="61"/>
        <v>#VALUE!</v>
      </c>
      <c r="AD87" s="7">
        <f t="shared" si="78"/>
        <v>3.5854363463690538E-2</v>
      </c>
      <c r="AE87" s="6">
        <f t="shared" si="79"/>
        <v>2.4122835483468788E-2</v>
      </c>
      <c r="AF87" s="6"/>
      <c r="AG87" s="6"/>
      <c r="AI87"/>
      <c r="AL87" s="7">
        <f t="shared" si="80"/>
        <v>6.7125493997920158E-2</v>
      </c>
      <c r="AM87" s="6">
        <f t="shared" si="81"/>
        <v>1.9172333487439304E-2</v>
      </c>
      <c r="AN87" s="6"/>
      <c r="AO87" s="6"/>
      <c r="AQ87"/>
      <c r="AT87" s="7">
        <f t="shared" si="82"/>
        <v>-9.9924411058694672E-3</v>
      </c>
      <c r="AU87" s="6">
        <f t="shared" si="83"/>
        <v>-8.1606486698167433E-2</v>
      </c>
      <c r="AV87" s="12"/>
      <c r="AW87" s="6"/>
      <c r="AY87"/>
      <c r="BB87" s="7">
        <f t="shared" si="86"/>
        <v>-6.1572739519505704E-2</v>
      </c>
      <c r="BC87" s="6">
        <f t="shared" si="87"/>
        <v>-5.7283900778026746E-2</v>
      </c>
      <c r="BD87" s="12"/>
      <c r="BE87" s="6"/>
      <c r="BG87"/>
      <c r="BJ87" s="4">
        <f t="shared" si="62"/>
        <v>70.699996999999996</v>
      </c>
      <c r="BK87" s="3">
        <f t="shared" si="63"/>
        <v>3.5854363463690538E-2</v>
      </c>
      <c r="BL87" s="3"/>
      <c r="BM87" s="3" t="str">
        <f t="shared" si="64"/>
        <v/>
      </c>
      <c r="BN87" s="3" t="str">
        <f t="shared" si="65"/>
        <v/>
      </c>
      <c r="BO87" s="3">
        <f t="shared" si="66"/>
        <v>6.7125493997920158E-2</v>
      </c>
      <c r="BP87" s="3"/>
      <c r="BQ87" s="3" t="str">
        <f t="shared" si="67"/>
        <v/>
      </c>
      <c r="BR87" s="3" t="str">
        <f t="shared" si="68"/>
        <v/>
      </c>
      <c r="BS87" s="3">
        <f t="shared" si="69"/>
        <v>-9.9924411058694672E-3</v>
      </c>
      <c r="BT87" s="3"/>
      <c r="BU87" s="3" t="str">
        <f t="shared" si="70"/>
        <v/>
      </c>
      <c r="BV87" s="3" t="str">
        <f t="shared" si="71"/>
        <v/>
      </c>
      <c r="BW87" s="3">
        <f t="shared" si="72"/>
        <v>-6.1572739519505704E-2</v>
      </c>
      <c r="BX87" s="3"/>
      <c r="BY87" s="3" t="str">
        <f t="shared" si="73"/>
        <v/>
      </c>
      <c r="BZ87" s="3" t="str">
        <f t="shared" si="74"/>
        <v/>
      </c>
    </row>
    <row r="88" spans="1:78" s="2" customFormat="1" hidden="1">
      <c r="A88" s="11">
        <v>39776</v>
      </c>
      <c r="B88">
        <v>71.669998000000007</v>
      </c>
      <c r="C88">
        <f t="shared" si="49"/>
        <v>78.199996999999996</v>
      </c>
      <c r="D88">
        <f t="shared" si="50"/>
        <v>66.110000999999997</v>
      </c>
      <c r="E88" s="10">
        <f t="shared" si="51"/>
        <v>3.7869344048676125E-2</v>
      </c>
      <c r="F88" s="10">
        <f t="shared" si="52"/>
        <v>3.5070228620022736E-2</v>
      </c>
      <c r="G88" s="33">
        <f t="shared" si="53"/>
        <v>0.27307972347137766</v>
      </c>
      <c r="H88" s="33">
        <f t="shared" si="54"/>
        <v>0.22760551355712602</v>
      </c>
      <c r="I88" s="10">
        <f t="shared" si="55"/>
        <v>0.27307972347137766</v>
      </c>
      <c r="J88">
        <f t="shared" si="84"/>
        <v>0.28499610173378948</v>
      </c>
      <c r="K88" t="e">
        <f t="shared" si="47"/>
        <v>#VALUE!</v>
      </c>
      <c r="L88" t="e">
        <f t="shared" si="48"/>
        <v>#VALUE!</v>
      </c>
      <c r="M88" t="e">
        <f t="shared" si="85"/>
        <v>#VALUE!</v>
      </c>
      <c r="N88" t="e">
        <f t="shared" si="56"/>
        <v>#VALUE!</v>
      </c>
      <c r="P88" s="2">
        <f t="shared" si="75"/>
        <v>0.97000100000001055</v>
      </c>
      <c r="Q88" s="2">
        <f t="shared" si="76"/>
        <v>0.97000100000001055</v>
      </c>
      <c r="R88" s="2">
        <f t="shared" si="77"/>
        <v>0</v>
      </c>
      <c r="S88" s="2">
        <f t="shared" si="88"/>
        <v>-0.5877272272727283</v>
      </c>
      <c r="T88" s="2">
        <f t="shared" si="89"/>
        <v>-0.6240001500000012</v>
      </c>
      <c r="U88" s="9">
        <f t="shared" si="57"/>
        <v>0.94187033011566934</v>
      </c>
      <c r="V88" s="9">
        <f t="shared" si="58"/>
        <v>48.503255624672214</v>
      </c>
      <c r="W88" s="9">
        <f t="shared" si="59"/>
        <v>0.46347069937795005</v>
      </c>
      <c r="X88" s="9">
        <f t="shared" si="90"/>
        <v>0.16699263459221766</v>
      </c>
      <c r="Y88" s="9">
        <f t="shared" si="60"/>
        <v>0.89849706628866999</v>
      </c>
      <c r="AA88" s="8" t="e">
        <f t="shared" si="61"/>
        <v>#VALUE!</v>
      </c>
      <c r="AD88" s="7">
        <f t="shared" si="78"/>
        <v>1.3626691630437355E-2</v>
      </c>
      <c r="AE88" s="6">
        <f t="shared" si="79"/>
        <v>2.4740527547063948E-2</v>
      </c>
      <c r="AF88" s="6"/>
      <c r="AG88" s="6"/>
      <c r="AI88"/>
      <c r="AL88" s="7">
        <f t="shared" si="80"/>
        <v>6.1872362597375011E-2</v>
      </c>
      <c r="AM88" s="6">
        <f t="shared" si="81"/>
        <v>3.5169281235418154E-2</v>
      </c>
      <c r="AN88" s="6"/>
      <c r="AO88" s="6"/>
      <c r="AQ88"/>
      <c r="AT88" s="7">
        <f t="shared" si="82"/>
        <v>7.8636757233817092E-2</v>
      </c>
      <c r="AU88" s="6">
        <f t="shared" si="83"/>
        <v>-6.6431424056364569E-2</v>
      </c>
      <c r="AV88" s="12"/>
      <c r="AW88" s="6"/>
      <c r="AY88"/>
      <c r="BB88" s="7">
        <f t="shared" si="86"/>
        <v>-4.4748962421772689E-2</v>
      </c>
      <c r="BC88" s="6">
        <f t="shared" si="87"/>
        <v>-6.2511504987653774E-2</v>
      </c>
      <c r="BD88" s="12"/>
      <c r="BE88" s="6"/>
      <c r="BG88"/>
      <c r="BJ88" s="4">
        <f t="shared" si="62"/>
        <v>71.669998000000007</v>
      </c>
      <c r="BK88" s="3">
        <f t="shared" si="63"/>
        <v>1.3626691630437355E-2</v>
      </c>
      <c r="BL88" s="3"/>
      <c r="BM88" s="3" t="str">
        <f t="shared" si="64"/>
        <v/>
      </c>
      <c r="BN88" s="3" t="str">
        <f t="shared" si="65"/>
        <v/>
      </c>
      <c r="BO88" s="3">
        <f t="shared" si="66"/>
        <v>6.1872362597375011E-2</v>
      </c>
      <c r="BP88" s="3"/>
      <c r="BQ88" s="3" t="str">
        <f t="shared" si="67"/>
        <v/>
      </c>
      <c r="BR88" s="3" t="str">
        <f t="shared" si="68"/>
        <v/>
      </c>
      <c r="BS88" s="3">
        <f t="shared" si="69"/>
        <v>7.8636757233817092E-2</v>
      </c>
      <c r="BT88" s="3"/>
      <c r="BU88" s="3" t="str">
        <f t="shared" si="70"/>
        <v/>
      </c>
      <c r="BV88" s="3" t="str">
        <f t="shared" si="71"/>
        <v/>
      </c>
      <c r="BW88" s="3">
        <f t="shared" si="72"/>
        <v>-4.4748962421772689E-2</v>
      </c>
      <c r="BX88" s="3"/>
      <c r="BY88" s="3" t="str">
        <f t="shared" si="73"/>
        <v/>
      </c>
      <c r="BZ88" s="3" t="str">
        <f t="shared" si="74"/>
        <v/>
      </c>
    </row>
    <row r="89" spans="1:78" s="2" customFormat="1" hidden="1">
      <c r="A89" s="11">
        <v>39783</v>
      </c>
      <c r="B89">
        <v>74.139999000000003</v>
      </c>
      <c r="C89">
        <f t="shared" si="49"/>
        <v>78.199996999999996</v>
      </c>
      <c r="D89">
        <f t="shared" si="50"/>
        <v>66.110000999999997</v>
      </c>
      <c r="E89" s="10">
        <f t="shared" si="51"/>
        <v>2.3154160563151331E-2</v>
      </c>
      <c r="F89" s="10">
        <f t="shared" si="52"/>
        <v>4.97854121055476E-2</v>
      </c>
      <c r="G89" s="33">
        <f t="shared" si="53"/>
        <v>0.16696702630153656</v>
      </c>
      <c r="H89" s="33">
        <f t="shared" si="54"/>
        <v>0.32310694100998349</v>
      </c>
      <c r="I89" s="10">
        <f t="shared" si="55"/>
        <v>0.32310694100998349</v>
      </c>
      <c r="J89">
        <f t="shared" si="84"/>
        <v>0.29595858002568576</v>
      </c>
      <c r="K89" t="e">
        <f t="shared" si="47"/>
        <v>#VALUE!</v>
      </c>
      <c r="L89" t="e">
        <f t="shared" si="48"/>
        <v>#VALUE!</v>
      </c>
      <c r="M89" t="e">
        <f t="shared" si="85"/>
        <v>#VALUE!</v>
      </c>
      <c r="N89" t="e">
        <f t="shared" si="56"/>
        <v>#VALUE!</v>
      </c>
      <c r="P89" s="2">
        <f t="shared" si="75"/>
        <v>2.4700009999999963</v>
      </c>
      <c r="Q89" s="2">
        <f t="shared" si="76"/>
        <v>2.4700009999999963</v>
      </c>
      <c r="R89" s="2">
        <f t="shared" si="77"/>
        <v>0</v>
      </c>
      <c r="S89" s="2">
        <f t="shared" si="88"/>
        <v>-0.57500004545454619</v>
      </c>
      <c r="T89" s="2">
        <f t="shared" si="89"/>
        <v>-0.57350000000000134</v>
      </c>
      <c r="U89" s="9">
        <f t="shared" si="57"/>
        <v>1.0026155980026936</v>
      </c>
      <c r="V89" s="9">
        <f t="shared" si="58"/>
        <v>50.065304544848807</v>
      </c>
      <c r="W89" s="9">
        <f t="shared" si="59"/>
        <v>0.44941225909636073</v>
      </c>
      <c r="X89" s="9">
        <f t="shared" si="90"/>
        <v>0.46200315573984785</v>
      </c>
      <c r="Y89" s="9">
        <f t="shared" si="60"/>
        <v>0.89584197159834145</v>
      </c>
      <c r="AA89" s="8" t="e">
        <f t="shared" si="61"/>
        <v>#VALUE!</v>
      </c>
      <c r="AD89" s="7">
        <f t="shared" si="78"/>
        <v>3.3882962134441731E-2</v>
      </c>
      <c r="AE89" s="6">
        <f t="shared" si="79"/>
        <v>2.3754826882439545E-2</v>
      </c>
      <c r="AF89" s="6"/>
      <c r="AG89" s="6"/>
      <c r="AI89"/>
      <c r="AL89" s="7">
        <f t="shared" si="80"/>
        <v>8.336401722856969E-2</v>
      </c>
      <c r="AM89" s="6">
        <f t="shared" si="81"/>
        <v>5.2760807582319241E-2</v>
      </c>
      <c r="AN89" s="6"/>
      <c r="AO89" s="6"/>
      <c r="AQ89"/>
      <c r="AT89" s="7">
        <f t="shared" si="82"/>
        <v>0.10875323657278195</v>
      </c>
      <c r="AU89" s="6">
        <f t="shared" si="83"/>
        <v>-3.8385118211301472E-2</v>
      </c>
      <c r="AV89" s="12"/>
      <c r="AW89" s="6"/>
      <c r="AY89"/>
      <c r="BB89" s="7">
        <f t="shared" si="86"/>
        <v>-1.4825934482185139E-3</v>
      </c>
      <c r="BC89" s="6">
        <f t="shared" si="87"/>
        <v>-6.3025113118493487E-2</v>
      </c>
      <c r="BD89" s="12"/>
      <c r="BE89" s="6"/>
      <c r="BG89"/>
      <c r="BJ89" s="4">
        <f t="shared" si="62"/>
        <v>74.139999000000003</v>
      </c>
      <c r="BK89" s="3">
        <f t="shared" si="63"/>
        <v>3.3882962134441731E-2</v>
      </c>
      <c r="BL89" s="3"/>
      <c r="BM89" s="3" t="str">
        <f t="shared" si="64"/>
        <v/>
      </c>
      <c r="BN89" s="3" t="str">
        <f t="shared" si="65"/>
        <v/>
      </c>
      <c r="BO89" s="3">
        <f t="shared" si="66"/>
        <v>8.336401722856969E-2</v>
      </c>
      <c r="BP89" s="3"/>
      <c r="BQ89" s="3" t="str">
        <f t="shared" si="67"/>
        <v/>
      </c>
      <c r="BR89" s="3" t="str">
        <f t="shared" si="68"/>
        <v/>
      </c>
      <c r="BS89" s="3">
        <f t="shared" si="69"/>
        <v>0.10875323657278195</v>
      </c>
      <c r="BT89" s="3"/>
      <c r="BU89" s="3" t="str">
        <f t="shared" si="70"/>
        <v/>
      </c>
      <c r="BV89" s="3" t="str">
        <f t="shared" si="71"/>
        <v/>
      </c>
      <c r="BW89" s="3">
        <f t="shared" si="72"/>
        <v>-1.4825934482185139E-3</v>
      </c>
      <c r="BX89" s="3"/>
      <c r="BY89" s="3" t="str">
        <f t="shared" si="73"/>
        <v/>
      </c>
      <c r="BZ89" s="3" t="str">
        <f t="shared" si="74"/>
        <v/>
      </c>
    </row>
    <row r="90" spans="1:78" s="2" customFormat="1" hidden="1">
      <c r="A90" s="11">
        <v>39790</v>
      </c>
      <c r="B90">
        <v>74.839995999999999</v>
      </c>
      <c r="C90">
        <f t="shared" si="49"/>
        <v>78.199996999999996</v>
      </c>
      <c r="D90">
        <f t="shared" si="50"/>
        <v>66.110000999999997</v>
      </c>
      <c r="E90" s="10">
        <f t="shared" si="51"/>
        <v>1.9072980782853386E-2</v>
      </c>
      <c r="F90" s="10">
        <f t="shared" si="52"/>
        <v>5.3866591885845458E-2</v>
      </c>
      <c r="G90" s="33">
        <f t="shared" si="53"/>
        <v>0.13753722037703436</v>
      </c>
      <c r="H90" s="33">
        <f t="shared" si="54"/>
        <v>0.34959376634203487</v>
      </c>
      <c r="I90" s="10">
        <f t="shared" si="55"/>
        <v>0.34959376634203487</v>
      </c>
      <c r="J90">
        <f t="shared" si="84"/>
        <v>0.30120524366571749</v>
      </c>
      <c r="K90" t="e">
        <f t="shared" si="47"/>
        <v>#VALUE!</v>
      </c>
      <c r="L90" t="e">
        <f t="shared" si="48"/>
        <v>#VALUE!</v>
      </c>
      <c r="M90" t="e">
        <f t="shared" si="85"/>
        <v>#VALUE!</v>
      </c>
      <c r="N90" t="e">
        <f t="shared" si="56"/>
        <v>#VALUE!</v>
      </c>
      <c r="P90" s="2">
        <f t="shared" si="75"/>
        <v>0.69999699999999621</v>
      </c>
      <c r="Q90" s="2">
        <f t="shared" si="76"/>
        <v>0.69999699999999621</v>
      </c>
      <c r="R90" s="2">
        <f t="shared" si="77"/>
        <v>0</v>
      </c>
      <c r="S90" s="2">
        <f t="shared" si="88"/>
        <v>-0.56727286363636475</v>
      </c>
      <c r="T90" s="2">
        <f t="shared" si="89"/>
        <v>-0.564500000000001</v>
      </c>
      <c r="U90" s="9">
        <f t="shared" si="57"/>
        <v>1.0049120702149934</v>
      </c>
      <c r="V90" s="9">
        <f t="shared" si="58"/>
        <v>50.122500888891018</v>
      </c>
      <c r="W90" s="9">
        <f t="shared" si="59"/>
        <v>0.44889749199998086</v>
      </c>
      <c r="X90" s="9">
        <f t="shared" si="90"/>
        <v>0.47280532911974704</v>
      </c>
      <c r="Y90" s="9">
        <f t="shared" si="60"/>
        <v>0.89574475203792225</v>
      </c>
      <c r="AA90" s="8" t="e">
        <f t="shared" si="61"/>
        <v>#VALUE!</v>
      </c>
      <c r="AD90" s="7">
        <f t="shared" si="78"/>
        <v>9.3972637239426535E-3</v>
      </c>
      <c r="AE90" s="6">
        <f t="shared" si="79"/>
        <v>2.1640112929192191E-2</v>
      </c>
      <c r="AF90" s="6"/>
      <c r="AG90" s="6"/>
      <c r="AI90"/>
      <c r="AL90" s="7">
        <f t="shared" si="80"/>
        <v>5.6906917488821672E-2</v>
      </c>
      <c r="AM90" s="6">
        <f t="shared" si="81"/>
        <v>6.7317197828171624E-2</v>
      </c>
      <c r="AN90" s="6"/>
      <c r="AO90" s="6"/>
      <c r="AQ90"/>
      <c r="AT90" s="7">
        <f t="shared" si="82"/>
        <v>9.1442637457924206E-2</v>
      </c>
      <c r="AU90" s="6">
        <f t="shared" si="83"/>
        <v>-1.245349215259677E-2</v>
      </c>
      <c r="AV90" s="12"/>
      <c r="AW90" s="6"/>
      <c r="AY90"/>
      <c r="BB90" s="7">
        <f t="shared" si="86"/>
        <v>4.3140679291857914E-2</v>
      </c>
      <c r="BC90" s="6">
        <f t="shared" si="87"/>
        <v>-5.9351530108940821E-2</v>
      </c>
      <c r="BD90" s="12"/>
      <c r="BE90" s="6"/>
      <c r="BG90"/>
      <c r="BJ90" s="4">
        <f t="shared" si="62"/>
        <v>74.839995999999999</v>
      </c>
      <c r="BK90" s="3">
        <f t="shared" si="63"/>
        <v>9.3972637239426535E-3</v>
      </c>
      <c r="BL90" s="3"/>
      <c r="BM90" s="3" t="str">
        <f t="shared" si="64"/>
        <v/>
      </c>
      <c r="BN90" s="3" t="str">
        <f t="shared" si="65"/>
        <v/>
      </c>
      <c r="BO90" s="3">
        <f t="shared" si="66"/>
        <v>5.6906917488821672E-2</v>
      </c>
      <c r="BP90" s="3"/>
      <c r="BQ90" s="3" t="str">
        <f t="shared" si="67"/>
        <v/>
      </c>
      <c r="BR90" s="3" t="str">
        <f t="shared" si="68"/>
        <v/>
      </c>
      <c r="BS90" s="3">
        <f t="shared" si="69"/>
        <v>9.1442637457924206E-2</v>
      </c>
      <c r="BT90" s="3"/>
      <c r="BU90" s="3" t="str">
        <f t="shared" si="70"/>
        <v/>
      </c>
      <c r="BV90" s="3" t="str">
        <f t="shared" si="71"/>
        <v/>
      </c>
      <c r="BW90" s="3">
        <f t="shared" si="72"/>
        <v>4.3140679291857914E-2</v>
      </c>
      <c r="BX90" s="3"/>
      <c r="BY90" s="3" t="str">
        <f t="shared" si="73"/>
        <v/>
      </c>
      <c r="BZ90" s="3" t="str">
        <f t="shared" si="74"/>
        <v/>
      </c>
    </row>
    <row r="91" spans="1:78" s="2" customFormat="1" hidden="1">
      <c r="A91" s="11">
        <v>39797</v>
      </c>
      <c r="B91">
        <v>81.019997000000004</v>
      </c>
      <c r="C91">
        <f t="shared" si="49"/>
        <v>81.019997000000004</v>
      </c>
      <c r="D91">
        <f t="shared" si="50"/>
        <v>66.110000999999997</v>
      </c>
      <c r="E91" s="10">
        <f t="shared" si="51"/>
        <v>0</v>
      </c>
      <c r="F91" s="10">
        <f t="shared" si="52"/>
        <v>8.8325059036323858E-2</v>
      </c>
      <c r="G91" s="33">
        <f t="shared" si="53"/>
        <v>0</v>
      </c>
      <c r="H91" s="33">
        <f t="shared" si="54"/>
        <v>0.57322895267492935</v>
      </c>
      <c r="I91" s="10">
        <f t="shared" si="55"/>
        <v>0.57322895267492935</v>
      </c>
      <c r="J91">
        <f t="shared" si="84"/>
        <v>0.32089395007678223</v>
      </c>
      <c r="K91" t="e">
        <f t="shared" si="47"/>
        <v>#VALUE!</v>
      </c>
      <c r="L91" t="e">
        <f t="shared" si="48"/>
        <v>#VALUE!</v>
      </c>
      <c r="M91" t="e">
        <f t="shared" si="85"/>
        <v>#VALUE!</v>
      </c>
      <c r="N91" t="e">
        <f t="shared" si="56"/>
        <v>#VALUE!</v>
      </c>
      <c r="P91" s="2">
        <f t="shared" si="75"/>
        <v>6.1800010000000043</v>
      </c>
      <c r="Q91" s="2">
        <f t="shared" si="76"/>
        <v>6.1800010000000043</v>
      </c>
      <c r="R91" s="2">
        <f t="shared" si="77"/>
        <v>0</v>
      </c>
      <c r="S91" s="2">
        <f t="shared" si="88"/>
        <v>-0.52136363636363758</v>
      </c>
      <c r="T91" s="2">
        <f t="shared" si="89"/>
        <v>-0.564500000000001</v>
      </c>
      <c r="U91" s="9">
        <f t="shared" si="57"/>
        <v>0.92358482969643341</v>
      </c>
      <c r="V91" s="9">
        <f t="shared" si="58"/>
        <v>48.013730168696902</v>
      </c>
      <c r="W91" s="9">
        <f t="shared" si="59"/>
        <v>0.46787642848172789</v>
      </c>
      <c r="X91" s="9">
        <f t="shared" si="90"/>
        <v>7.5313114975003453E-2</v>
      </c>
      <c r="Y91" s="9">
        <f t="shared" si="60"/>
        <v>0.89932218196522495</v>
      </c>
      <c r="AA91" s="8" t="e">
        <f t="shared" si="61"/>
        <v>#VALUE!</v>
      </c>
      <c r="AD91" s="7">
        <f t="shared" si="78"/>
        <v>7.9343552788116431E-2</v>
      </c>
      <c r="AE91" s="6">
        <f t="shared" si="79"/>
        <v>4.4370408256029545E-2</v>
      </c>
      <c r="AF91" s="6"/>
      <c r="AG91" s="6"/>
      <c r="AI91"/>
      <c r="AL91" s="7">
        <f t="shared" si="80"/>
        <v>0.1226237786465008</v>
      </c>
      <c r="AM91" s="6">
        <f t="shared" si="81"/>
        <v>8.1191768990316798E-2</v>
      </c>
      <c r="AN91" s="6"/>
      <c r="AO91" s="6"/>
      <c r="AQ91"/>
      <c r="AT91" s="7">
        <f t="shared" si="82"/>
        <v>0.20337596427485824</v>
      </c>
      <c r="AU91" s="6">
        <f t="shared" si="83"/>
        <v>2.4982060817836545E-2</v>
      </c>
      <c r="AV91" s="12"/>
      <c r="AW91" s="6"/>
      <c r="AY91"/>
      <c r="BB91" s="7">
        <f t="shared" si="86"/>
        <v>0.12625802917106874</v>
      </c>
      <c r="BC91" s="6">
        <f t="shared" si="87"/>
        <v>-4.6006833770550176E-2</v>
      </c>
      <c r="BD91" s="12"/>
      <c r="BE91" s="6"/>
      <c r="BG91"/>
      <c r="BJ91" s="4">
        <f t="shared" si="62"/>
        <v>81.019997000000004</v>
      </c>
      <c r="BK91" s="3">
        <f t="shared" si="63"/>
        <v>7.9343552788116431E-2</v>
      </c>
      <c r="BL91" s="3"/>
      <c r="BM91" s="3" t="str">
        <f t="shared" si="64"/>
        <v/>
      </c>
      <c r="BN91" s="3" t="str">
        <f t="shared" si="65"/>
        <v/>
      </c>
      <c r="BO91" s="3">
        <f t="shared" si="66"/>
        <v>0.1226237786465008</v>
      </c>
      <c r="BP91" s="3"/>
      <c r="BQ91" s="3" t="str">
        <f t="shared" si="67"/>
        <v/>
      </c>
      <c r="BR91" s="3" t="str">
        <f t="shared" si="68"/>
        <v/>
      </c>
      <c r="BS91" s="3">
        <f t="shared" si="69"/>
        <v>0.20337596427485824</v>
      </c>
      <c r="BT91" s="3"/>
      <c r="BU91" s="3" t="str">
        <f t="shared" si="70"/>
        <v/>
      </c>
      <c r="BV91" s="3" t="str">
        <f t="shared" si="71"/>
        <v/>
      </c>
      <c r="BW91" s="3">
        <f t="shared" si="72"/>
        <v>0.12625802917106874</v>
      </c>
      <c r="BX91" s="3"/>
      <c r="BY91" s="3" t="str">
        <f t="shared" si="73"/>
        <v/>
      </c>
      <c r="BZ91" s="3" t="str">
        <f t="shared" si="74"/>
        <v/>
      </c>
    </row>
    <row r="92" spans="1:78" s="2" customFormat="1" hidden="1">
      <c r="A92" s="11">
        <v>39804</v>
      </c>
      <c r="B92">
        <v>81</v>
      </c>
      <c r="C92">
        <f t="shared" si="49"/>
        <v>81.019997000000004</v>
      </c>
      <c r="D92">
        <f t="shared" si="50"/>
        <v>66.110000999999997</v>
      </c>
      <c r="E92" s="10">
        <f t="shared" si="51"/>
        <v>1.072038879092345E-4</v>
      </c>
      <c r="F92" s="10">
        <f t="shared" si="52"/>
        <v>8.8217855148414598E-2</v>
      </c>
      <c r="G92" s="33">
        <f t="shared" si="53"/>
        <v>7.7305822957167794E-4</v>
      </c>
      <c r="H92" s="33">
        <f t="shared" si="54"/>
        <v>0.57253320026831467</v>
      </c>
      <c r="I92" s="10">
        <f t="shared" si="55"/>
        <v>0.57253320026831467</v>
      </c>
      <c r="J92">
        <f t="shared" si="84"/>
        <v>0.32452009356195921</v>
      </c>
      <c r="K92" t="e">
        <f t="shared" si="47"/>
        <v>#VALUE!</v>
      </c>
      <c r="L92" t="e">
        <f t="shared" si="48"/>
        <v>#VALUE!</v>
      </c>
      <c r="M92" t="e">
        <f t="shared" si="85"/>
        <v>#VALUE!</v>
      </c>
      <c r="N92" t="e">
        <f t="shared" si="56"/>
        <v>#VALUE!</v>
      </c>
      <c r="P92" s="2">
        <f t="shared" si="75"/>
        <v>-1.9997000000003595E-2</v>
      </c>
      <c r="Q92" s="2">
        <f t="shared" si="76"/>
        <v>0</v>
      </c>
      <c r="R92" s="2">
        <f t="shared" si="77"/>
        <v>-1.9997000000003595E-2</v>
      </c>
      <c r="S92" s="2">
        <f t="shared" si="88"/>
        <v>-0.51409077272727377</v>
      </c>
      <c r="T92" s="2">
        <f t="shared" si="89"/>
        <v>-0.56549985000000125</v>
      </c>
      <c r="U92" s="9">
        <f t="shared" si="57"/>
        <v>0.90909090909090895</v>
      </c>
      <c r="V92" s="9">
        <f t="shared" si="58"/>
        <v>47.619047619047613</v>
      </c>
      <c r="W92" s="9">
        <f t="shared" si="59"/>
        <v>0.47142857142857147</v>
      </c>
      <c r="X92" s="9">
        <f t="shared" si="90"/>
        <v>0</v>
      </c>
      <c r="Y92" s="9">
        <f t="shared" si="60"/>
        <v>0.9</v>
      </c>
      <c r="AA92" s="8" t="e">
        <f t="shared" si="61"/>
        <v>#VALUE!</v>
      </c>
      <c r="AD92" s="7">
        <f t="shared" si="78"/>
        <v>-2.4684607421070166E-4</v>
      </c>
      <c r="AE92" s="6">
        <f t="shared" si="79"/>
        <v>3.9548353356952864E-2</v>
      </c>
      <c r="AF92" s="6"/>
      <c r="AG92" s="6"/>
      <c r="AI92"/>
      <c r="AL92" s="7">
        <f t="shared" si="80"/>
        <v>8.8493970437848291E-2</v>
      </c>
      <c r="AM92" s="6">
        <f t="shared" si="81"/>
        <v>8.7847170950435108E-2</v>
      </c>
      <c r="AN92" s="6"/>
      <c r="AO92" s="6"/>
      <c r="AQ92"/>
      <c r="AT92" s="7">
        <f t="shared" si="82"/>
        <v>0.18424929516966501</v>
      </c>
      <c r="AU92" s="6">
        <f t="shared" si="83"/>
        <v>6.3700866220310931E-2</v>
      </c>
      <c r="AV92" s="12"/>
      <c r="AW92" s="6"/>
      <c r="AY92"/>
      <c r="BB92" s="7">
        <f t="shared" si="86"/>
        <v>0.20101368980610715</v>
      </c>
      <c r="BC92" s="6">
        <f t="shared" si="87"/>
        <v>-2.7260907330604156E-2</v>
      </c>
      <c r="BD92" s="12"/>
      <c r="BE92" s="6"/>
      <c r="BG92"/>
      <c r="BJ92" s="4">
        <f t="shared" si="62"/>
        <v>81</v>
      </c>
      <c r="BK92" s="3">
        <f t="shared" si="63"/>
        <v>-2.4684607421070166E-4</v>
      </c>
      <c r="BL92" s="3"/>
      <c r="BM92" s="3" t="str">
        <f t="shared" si="64"/>
        <v/>
      </c>
      <c r="BN92" s="3" t="str">
        <f t="shared" si="65"/>
        <v/>
      </c>
      <c r="BO92" s="3">
        <f t="shared" si="66"/>
        <v>8.8493970437848291E-2</v>
      </c>
      <c r="BP92" s="3"/>
      <c r="BQ92" s="3" t="str">
        <f t="shared" si="67"/>
        <v/>
      </c>
      <c r="BR92" s="3" t="str">
        <f t="shared" si="68"/>
        <v/>
      </c>
      <c r="BS92" s="3">
        <f t="shared" si="69"/>
        <v>0.18424929516966501</v>
      </c>
      <c r="BT92" s="3"/>
      <c r="BU92" s="3" t="str">
        <f t="shared" si="70"/>
        <v/>
      </c>
      <c r="BV92" s="3" t="str">
        <f t="shared" si="71"/>
        <v/>
      </c>
      <c r="BW92" s="3">
        <f t="shared" si="72"/>
        <v>0.20101368980610715</v>
      </c>
      <c r="BX92" s="3"/>
      <c r="BY92" s="3" t="str">
        <f t="shared" si="73"/>
        <v/>
      </c>
      <c r="BZ92" s="3" t="str">
        <f t="shared" si="74"/>
        <v/>
      </c>
    </row>
    <row r="93" spans="1:78" s="2" customFormat="1" hidden="1">
      <c r="A93" s="11">
        <v>39811</v>
      </c>
      <c r="B93">
        <v>78.430000000000007</v>
      </c>
      <c r="C93">
        <f t="shared" si="49"/>
        <v>81.019997000000004</v>
      </c>
      <c r="D93">
        <f t="shared" si="50"/>
        <v>66.110000999999997</v>
      </c>
      <c r="E93" s="10">
        <f t="shared" si="51"/>
        <v>1.4110007756468309E-2</v>
      </c>
      <c r="F93" s="10">
        <f t="shared" si="52"/>
        <v>7.4215051279855518E-2</v>
      </c>
      <c r="G93" s="33">
        <f t="shared" si="53"/>
        <v>0.10174871292628218</v>
      </c>
      <c r="H93" s="33">
        <f t="shared" si="54"/>
        <v>0.48165511104127512</v>
      </c>
      <c r="I93" s="10">
        <f t="shared" si="55"/>
        <v>0.48165511104127512</v>
      </c>
      <c r="J93">
        <f t="shared" si="84"/>
        <v>0.32275425272738023</v>
      </c>
      <c r="K93" t="e">
        <f t="shared" si="47"/>
        <v>#VALUE!</v>
      </c>
      <c r="L93" t="e">
        <f t="shared" si="48"/>
        <v>#VALUE!</v>
      </c>
      <c r="M93" t="e">
        <f t="shared" si="85"/>
        <v>#VALUE!</v>
      </c>
      <c r="N93" t="e">
        <f t="shared" si="56"/>
        <v>#VALUE!</v>
      </c>
      <c r="P93" s="2">
        <f t="shared" si="75"/>
        <v>-2.5699999999999932</v>
      </c>
      <c r="Q93" s="2">
        <f t="shared" si="76"/>
        <v>0</v>
      </c>
      <c r="R93" s="2">
        <f t="shared" si="77"/>
        <v>-2.5699999999999932</v>
      </c>
      <c r="S93" s="2">
        <f t="shared" si="88"/>
        <v>-0.63090895454545537</v>
      </c>
      <c r="T93" s="2">
        <f t="shared" si="89"/>
        <v>-0.69399985000000086</v>
      </c>
      <c r="U93" s="9">
        <f t="shared" si="57"/>
        <v>0.90909090909090917</v>
      </c>
      <c r="V93" s="9">
        <f t="shared" si="58"/>
        <v>47.61904761904762</v>
      </c>
      <c r="W93" s="9">
        <f t="shared" si="59"/>
        <v>0.47142857142857147</v>
      </c>
      <c r="X93" s="9">
        <f t="shared" si="90"/>
        <v>1.355853883089234E-15</v>
      </c>
      <c r="Y93" s="9">
        <f t="shared" si="60"/>
        <v>0.9</v>
      </c>
      <c r="AA93" s="8" t="e">
        <f t="shared" si="61"/>
        <v>#VALUE!</v>
      </c>
      <c r="AD93" s="7">
        <f t="shared" si="78"/>
        <v>-3.2242647447863565E-2</v>
      </c>
      <c r="AE93" s="6">
        <f t="shared" si="79"/>
        <v>-1.6244746761037133E-2</v>
      </c>
      <c r="AF93" s="6"/>
      <c r="AG93" s="6"/>
      <c r="AI93"/>
      <c r="AL93" s="7">
        <f t="shared" si="80"/>
        <v>4.6854059266042164E-2</v>
      </c>
      <c r="AM93" s="6">
        <f t="shared" si="81"/>
        <v>7.8719681459803237E-2</v>
      </c>
      <c r="AN93" s="6"/>
      <c r="AO93" s="6"/>
      <c r="AQ93"/>
      <c r="AT93" s="7">
        <f t="shared" si="82"/>
        <v>0.13961534021855429</v>
      </c>
      <c r="AU93" s="6">
        <f t="shared" si="83"/>
        <v>9.3307523520134633E-2</v>
      </c>
      <c r="AV93" s="12"/>
      <c r="AW93" s="6"/>
      <c r="AY93"/>
      <c r="BB93" s="7">
        <f t="shared" si="86"/>
        <v>0.1650045595627668</v>
      </c>
      <c r="BC93" s="6">
        <f t="shared" si="87"/>
        <v>-5.470871767573271E-3</v>
      </c>
      <c r="BD93" s="12"/>
      <c r="BE93" s="6"/>
      <c r="BG93"/>
      <c r="BJ93" s="4">
        <f t="shared" si="62"/>
        <v>78.430000000000007</v>
      </c>
      <c r="BK93" s="3">
        <f t="shared" si="63"/>
        <v>-3.2242647447863565E-2</v>
      </c>
      <c r="BL93" s="3"/>
      <c r="BM93" s="3" t="str">
        <f t="shared" si="64"/>
        <v/>
      </c>
      <c r="BN93" s="3" t="str">
        <f t="shared" si="65"/>
        <v/>
      </c>
      <c r="BO93" s="3">
        <f t="shared" si="66"/>
        <v>4.6854059266042164E-2</v>
      </c>
      <c r="BP93" s="3"/>
      <c r="BQ93" s="3" t="str">
        <f t="shared" si="67"/>
        <v/>
      </c>
      <c r="BR93" s="3" t="str">
        <f t="shared" si="68"/>
        <v/>
      </c>
      <c r="BS93" s="3">
        <f t="shared" si="69"/>
        <v>0.13961534021855429</v>
      </c>
      <c r="BT93" s="3"/>
      <c r="BU93" s="3" t="str">
        <f t="shared" si="70"/>
        <v/>
      </c>
      <c r="BV93" s="3" t="str">
        <f t="shared" si="71"/>
        <v/>
      </c>
      <c r="BW93" s="3">
        <f t="shared" si="72"/>
        <v>0.1650045595627668</v>
      </c>
      <c r="BX93" s="3"/>
      <c r="BY93" s="3" t="str">
        <f t="shared" si="73"/>
        <v/>
      </c>
      <c r="BZ93" s="3" t="str">
        <f t="shared" si="74"/>
        <v/>
      </c>
    </row>
    <row r="94" spans="1:78" s="2" customFormat="1" hidden="1">
      <c r="A94" s="11">
        <v>39818</v>
      </c>
      <c r="B94">
        <v>77.739998</v>
      </c>
      <c r="C94">
        <f t="shared" si="49"/>
        <v>81.019997000000004</v>
      </c>
      <c r="D94">
        <f t="shared" si="50"/>
        <v>66.110000999999997</v>
      </c>
      <c r="E94" s="10">
        <f t="shared" si="51"/>
        <v>1.794769764431077E-2</v>
      </c>
      <c r="F94" s="10">
        <f t="shared" si="52"/>
        <v>7.0377361392013088E-2</v>
      </c>
      <c r="G94" s="33">
        <f t="shared" si="53"/>
        <v>0.12942268826617345</v>
      </c>
      <c r="H94" s="33">
        <f t="shared" si="54"/>
        <v>0.45674853323537323</v>
      </c>
      <c r="I94" s="10">
        <f t="shared" si="55"/>
        <v>0.45674853323537323</v>
      </c>
      <c r="J94">
        <f t="shared" si="84"/>
        <v>0.32499310911189366</v>
      </c>
      <c r="K94" t="e">
        <f t="shared" si="47"/>
        <v>#VALUE!</v>
      </c>
      <c r="L94" t="e">
        <f t="shared" si="48"/>
        <v>#VALUE!</v>
      </c>
      <c r="M94" t="e">
        <f t="shared" si="85"/>
        <v>#VALUE!</v>
      </c>
      <c r="N94" t="e">
        <f t="shared" si="56"/>
        <v>#VALUE!</v>
      </c>
      <c r="P94" s="2">
        <f t="shared" si="75"/>
        <v>-0.69000200000000689</v>
      </c>
      <c r="Q94" s="2">
        <f t="shared" si="76"/>
        <v>0</v>
      </c>
      <c r="R94" s="2">
        <f t="shared" si="77"/>
        <v>-0.69000200000000689</v>
      </c>
      <c r="S94" s="2">
        <f t="shared" si="88"/>
        <v>-0.66227268181818288</v>
      </c>
      <c r="T94" s="2">
        <f t="shared" si="89"/>
        <v>-0.72050015000000089</v>
      </c>
      <c r="U94" s="9">
        <f t="shared" si="57"/>
        <v>0.9191846550180206</v>
      </c>
      <c r="V94" s="9">
        <f t="shared" si="58"/>
        <v>47.894539622055795</v>
      </c>
      <c r="W94" s="9">
        <f t="shared" si="59"/>
        <v>0.46894914340149785</v>
      </c>
      <c r="X94" s="9">
        <f t="shared" si="90"/>
        <v>5.2569238026069692E-2</v>
      </c>
      <c r="Y94" s="9">
        <f t="shared" si="60"/>
        <v>0.89952687685776545</v>
      </c>
      <c r="AA94" s="8" t="e">
        <f t="shared" si="61"/>
        <v>#VALUE!</v>
      </c>
      <c r="AD94" s="7">
        <f t="shared" si="78"/>
        <v>-8.8366075272799643E-3</v>
      </c>
      <c r="AE94" s="6">
        <f t="shared" si="79"/>
        <v>-2.0539627487571765E-2</v>
      </c>
      <c r="AF94" s="6"/>
      <c r="AG94" s="6"/>
      <c r="AI94"/>
      <c r="AL94" s="7">
        <f t="shared" si="80"/>
        <v>-4.1326101049354268E-2</v>
      </c>
      <c r="AM94" s="6">
        <f t="shared" si="81"/>
        <v>5.4161426825259242E-2</v>
      </c>
      <c r="AN94" s="6"/>
      <c r="AO94" s="6"/>
      <c r="AQ94"/>
      <c r="AT94" s="7">
        <f t="shared" si="82"/>
        <v>9.4924369227583821E-2</v>
      </c>
      <c r="AU94" s="6">
        <f t="shared" si="83"/>
        <v>0.1113756448811644</v>
      </c>
      <c r="AV94" s="12"/>
      <c r="AW94" s="6"/>
      <c r="AY94"/>
      <c r="BB94" s="7">
        <f t="shared" si="86"/>
        <v>0.12946008919668642</v>
      </c>
      <c r="BC94" s="6">
        <f t="shared" si="87"/>
        <v>1.4042351362284426E-2</v>
      </c>
      <c r="BD94" s="12"/>
      <c r="BE94" s="6"/>
      <c r="BG94"/>
      <c r="BJ94" s="4">
        <f t="shared" si="62"/>
        <v>77.739998</v>
      </c>
      <c r="BK94" s="3">
        <f t="shared" si="63"/>
        <v>-8.8366075272799643E-3</v>
      </c>
      <c r="BL94" s="3"/>
      <c r="BM94" s="3" t="str">
        <f t="shared" si="64"/>
        <v/>
      </c>
      <c r="BN94" s="3" t="str">
        <f t="shared" si="65"/>
        <v/>
      </c>
      <c r="BO94" s="3">
        <f t="shared" si="66"/>
        <v>-4.1326101049354268E-2</v>
      </c>
      <c r="BP94" s="3"/>
      <c r="BQ94" s="3" t="str">
        <f t="shared" si="67"/>
        <v/>
      </c>
      <c r="BR94" s="3" t="str">
        <f t="shared" si="68"/>
        <v/>
      </c>
      <c r="BS94" s="3">
        <f t="shared" si="69"/>
        <v>9.4924369227583821E-2</v>
      </c>
      <c r="BT94" s="3"/>
      <c r="BU94" s="3" t="str">
        <f t="shared" si="70"/>
        <v/>
      </c>
      <c r="BV94" s="3" t="str">
        <f t="shared" si="71"/>
        <v/>
      </c>
      <c r="BW94" s="3">
        <f t="shared" si="72"/>
        <v>0.12946008919668642</v>
      </c>
      <c r="BX94" s="3"/>
      <c r="BY94" s="3" t="str">
        <f t="shared" si="73"/>
        <v/>
      </c>
      <c r="BZ94" s="3" t="str">
        <f t="shared" si="74"/>
        <v/>
      </c>
    </row>
    <row r="95" spans="1:78" s="2" customFormat="1" hidden="1">
      <c r="A95" s="11">
        <v>39825</v>
      </c>
      <c r="B95">
        <v>79.110000999999997</v>
      </c>
      <c r="C95">
        <f t="shared" si="49"/>
        <v>81.019997000000004</v>
      </c>
      <c r="D95">
        <f t="shared" si="50"/>
        <v>66.110000999999997</v>
      </c>
      <c r="E95" s="10">
        <f t="shared" si="51"/>
        <v>1.0360832763707693E-2</v>
      </c>
      <c r="F95" s="10">
        <f t="shared" si="52"/>
        <v>7.7964226272616149E-2</v>
      </c>
      <c r="G95" s="33">
        <f t="shared" si="53"/>
        <v>7.4713027572110721E-2</v>
      </c>
      <c r="H95" s="33">
        <f t="shared" si="54"/>
        <v>0.50598722786002959</v>
      </c>
      <c r="I95" s="10">
        <f t="shared" si="55"/>
        <v>0.50598722786002959</v>
      </c>
      <c r="J95">
        <f t="shared" si="84"/>
        <v>0.32363032429315591</v>
      </c>
      <c r="K95" t="e">
        <f t="shared" si="47"/>
        <v>#VALUE!</v>
      </c>
      <c r="L95" t="e">
        <f t="shared" si="48"/>
        <v>#VALUE!</v>
      </c>
      <c r="M95" t="e">
        <f t="shared" si="85"/>
        <v>#VALUE!</v>
      </c>
      <c r="N95" t="e">
        <f t="shared" si="56"/>
        <v>#VALUE!</v>
      </c>
      <c r="P95" s="2">
        <f t="shared" si="75"/>
        <v>1.370002999999997</v>
      </c>
      <c r="Q95" s="2">
        <f t="shared" si="76"/>
        <v>1.370002999999997</v>
      </c>
      <c r="R95" s="2">
        <f t="shared" si="77"/>
        <v>0</v>
      </c>
      <c r="S95" s="2">
        <f t="shared" si="88"/>
        <v>-0.66227268181818288</v>
      </c>
      <c r="T95" s="2">
        <f t="shared" si="89"/>
        <v>-0.72050015000000089</v>
      </c>
      <c r="U95" s="9">
        <f t="shared" si="57"/>
        <v>0.9191846550180206</v>
      </c>
      <c r="V95" s="9">
        <f t="shared" si="58"/>
        <v>47.894539622055795</v>
      </c>
      <c r="W95" s="9">
        <f t="shared" si="59"/>
        <v>0.46894914340149785</v>
      </c>
      <c r="X95" s="9">
        <f t="shared" si="90"/>
        <v>5.2569238026069692E-2</v>
      </c>
      <c r="Y95" s="9">
        <f t="shared" si="60"/>
        <v>0.89952687685776545</v>
      </c>
      <c r="AA95" s="8" t="e">
        <f t="shared" si="61"/>
        <v>#VALUE!</v>
      </c>
      <c r="AD95" s="7">
        <f t="shared" si="78"/>
        <v>1.746940197663677E-2</v>
      </c>
      <c r="AE95" s="6">
        <f t="shared" si="79"/>
        <v>4.3163972246784031E-3</v>
      </c>
      <c r="AF95" s="6"/>
      <c r="AG95" s="6"/>
      <c r="AI95"/>
      <c r="AL95" s="7">
        <f t="shared" si="80"/>
        <v>-2.3609852998506934E-2</v>
      </c>
      <c r="AM95" s="6">
        <f t="shared" si="81"/>
        <v>1.7603018914007312E-2</v>
      </c>
      <c r="AN95" s="6"/>
      <c r="AO95" s="6"/>
      <c r="AQ95"/>
      <c r="AT95" s="7">
        <f t="shared" si="82"/>
        <v>9.876707957378314E-2</v>
      </c>
      <c r="AU95" s="6">
        <f t="shared" si="83"/>
        <v>0.12497058496612097</v>
      </c>
      <c r="AV95" s="12"/>
      <c r="AW95" s="6"/>
      <c r="AY95"/>
      <c r="BB95" s="7">
        <f t="shared" si="86"/>
        <v>0.17951926520214059</v>
      </c>
      <c r="BC95" s="6">
        <f t="shared" si="87"/>
        <v>3.5603030884829474E-2</v>
      </c>
      <c r="BD95" s="12"/>
      <c r="BE95" s="6"/>
      <c r="BG95"/>
      <c r="BJ95" s="4">
        <f t="shared" si="62"/>
        <v>79.110000999999997</v>
      </c>
      <c r="BK95" s="3">
        <f t="shared" si="63"/>
        <v>1.746940197663677E-2</v>
      </c>
      <c r="BL95" s="3"/>
      <c r="BM95" s="3" t="str">
        <f t="shared" si="64"/>
        <v/>
      </c>
      <c r="BN95" s="3" t="str">
        <f t="shared" si="65"/>
        <v/>
      </c>
      <c r="BO95" s="3">
        <f t="shared" si="66"/>
        <v>-2.3609852998506934E-2</v>
      </c>
      <c r="BP95" s="3"/>
      <c r="BQ95" s="3" t="str">
        <f t="shared" si="67"/>
        <v/>
      </c>
      <c r="BR95" s="3" t="str">
        <f t="shared" si="68"/>
        <v/>
      </c>
      <c r="BS95" s="3">
        <f t="shared" si="69"/>
        <v>9.876707957378314E-2</v>
      </c>
      <c r="BT95" s="3"/>
      <c r="BU95" s="3" t="str">
        <f t="shared" si="70"/>
        <v/>
      </c>
      <c r="BV95" s="3" t="str">
        <f t="shared" si="71"/>
        <v/>
      </c>
      <c r="BW95" s="3">
        <f t="shared" si="72"/>
        <v>0.17951926520214059</v>
      </c>
      <c r="BX95" s="3"/>
      <c r="BY95" s="3" t="str">
        <f t="shared" si="73"/>
        <v/>
      </c>
      <c r="BZ95" s="3" t="str">
        <f t="shared" si="74"/>
        <v/>
      </c>
    </row>
    <row r="96" spans="1:78" s="2" customFormat="1" hidden="1">
      <c r="A96" s="11">
        <v>39832</v>
      </c>
      <c r="B96">
        <v>75.919998000000007</v>
      </c>
      <c r="C96">
        <f t="shared" si="49"/>
        <v>81.019997000000004</v>
      </c>
      <c r="D96">
        <f t="shared" si="50"/>
        <v>66.110000999999997</v>
      </c>
      <c r="E96" s="10">
        <f t="shared" si="51"/>
        <v>2.8236034788167975E-2</v>
      </c>
      <c r="F96" s="10">
        <f t="shared" si="52"/>
        <v>6.0089024248155841E-2</v>
      </c>
      <c r="G96" s="33">
        <f t="shared" si="53"/>
        <v>0.20361294248904924</v>
      </c>
      <c r="H96" s="33">
        <f t="shared" si="54"/>
        <v>0.38997730443478473</v>
      </c>
      <c r="I96" s="10">
        <f t="shared" si="55"/>
        <v>0.38997730443478473</v>
      </c>
      <c r="J96">
        <f t="shared" si="84"/>
        <v>0.31838914030539817</v>
      </c>
      <c r="K96" t="e">
        <f t="shared" si="47"/>
        <v>#VALUE!</v>
      </c>
      <c r="L96" t="e">
        <f t="shared" si="48"/>
        <v>#VALUE!</v>
      </c>
      <c r="M96" t="e">
        <f t="shared" si="85"/>
        <v>#VALUE!</v>
      </c>
      <c r="N96" t="e">
        <f t="shared" si="56"/>
        <v>#VALUE!</v>
      </c>
      <c r="P96" s="2">
        <f t="shared" si="75"/>
        <v>-3.1900029999999902</v>
      </c>
      <c r="Q96" s="2">
        <f t="shared" si="76"/>
        <v>0</v>
      </c>
      <c r="R96" s="2">
        <f t="shared" si="77"/>
        <v>-3.1900029999999902</v>
      </c>
      <c r="S96" s="2">
        <f t="shared" si="88"/>
        <v>-0.80000027272727303</v>
      </c>
      <c r="T96" s="2">
        <f t="shared" si="89"/>
        <v>-0.8800003000000004</v>
      </c>
      <c r="U96" s="9">
        <f t="shared" si="57"/>
        <v>0.90909090909090906</v>
      </c>
      <c r="V96" s="9">
        <f t="shared" si="58"/>
        <v>47.61904761904762</v>
      </c>
      <c r="W96" s="9">
        <f t="shared" si="59"/>
        <v>0.47142857142857147</v>
      </c>
      <c r="X96" s="9">
        <f t="shared" si="90"/>
        <v>1.355853883089234E-15</v>
      </c>
      <c r="Y96" s="9">
        <f t="shared" si="60"/>
        <v>0.9</v>
      </c>
      <c r="AA96" s="8" t="e">
        <f t="shared" si="61"/>
        <v>#VALUE!</v>
      </c>
      <c r="AD96" s="7">
        <f t="shared" si="78"/>
        <v>-4.1159173715779214E-2</v>
      </c>
      <c r="AE96" s="6">
        <f t="shared" si="79"/>
        <v>-1.1844885869571222E-2</v>
      </c>
      <c r="AF96" s="6"/>
      <c r="AG96" s="6"/>
      <c r="AI96"/>
      <c r="AL96" s="7">
        <f t="shared" si="80"/>
        <v>-3.2526379266422559E-2</v>
      </c>
      <c r="AM96" s="6">
        <f t="shared" si="81"/>
        <v>-1.26520685120604E-2</v>
      </c>
      <c r="AN96" s="6"/>
      <c r="AO96" s="6"/>
      <c r="AQ96"/>
      <c r="AT96" s="7">
        <f t="shared" si="82"/>
        <v>2.3724943723562198E-2</v>
      </c>
      <c r="AU96" s="6">
        <f t="shared" si="83"/>
        <v>0.11810660827733911</v>
      </c>
      <c r="AV96" s="12"/>
      <c r="AW96" s="6"/>
      <c r="AY96"/>
      <c r="BB96" s="7">
        <f t="shared" si="86"/>
        <v>0.1194802684553789</v>
      </c>
      <c r="BC96" s="6">
        <f t="shared" si="87"/>
        <v>5.5549859839810665E-2</v>
      </c>
      <c r="BD96" s="12"/>
      <c r="BE96" s="6"/>
      <c r="BG96"/>
      <c r="BJ96" s="4">
        <f t="shared" si="62"/>
        <v>75.919998000000007</v>
      </c>
      <c r="BK96" s="3">
        <f t="shared" si="63"/>
        <v>-4.1159173715779214E-2</v>
      </c>
      <c r="BL96" s="3"/>
      <c r="BM96" s="3" t="str">
        <f t="shared" si="64"/>
        <v/>
      </c>
      <c r="BN96" s="3" t="str">
        <f t="shared" si="65"/>
        <v/>
      </c>
      <c r="BO96" s="3">
        <f t="shared" si="66"/>
        <v>-3.2526379266422559E-2</v>
      </c>
      <c r="BP96" s="3"/>
      <c r="BQ96" s="3" t="str">
        <f t="shared" si="67"/>
        <v/>
      </c>
      <c r="BR96" s="3" t="str">
        <f t="shared" si="68"/>
        <v/>
      </c>
      <c r="BS96" s="3">
        <f t="shared" si="69"/>
        <v>2.3724943723562198E-2</v>
      </c>
      <c r="BT96" s="3"/>
      <c r="BU96" s="3" t="str">
        <f t="shared" si="70"/>
        <v/>
      </c>
      <c r="BV96" s="3" t="str">
        <f t="shared" si="71"/>
        <v/>
      </c>
      <c r="BW96" s="3">
        <f t="shared" si="72"/>
        <v>0.1194802684553789</v>
      </c>
      <c r="BX96" s="3"/>
      <c r="BY96" s="3" t="str">
        <f t="shared" si="73"/>
        <v/>
      </c>
      <c r="BZ96" s="3" t="str">
        <f t="shared" si="74"/>
        <v/>
      </c>
    </row>
    <row r="97" spans="1:78" s="2" customFormat="1" hidden="1">
      <c r="A97" s="11">
        <v>39839</v>
      </c>
      <c r="B97">
        <v>75.099997999999999</v>
      </c>
      <c r="C97">
        <f t="shared" si="49"/>
        <v>81.019997000000004</v>
      </c>
      <c r="D97">
        <f t="shared" si="50"/>
        <v>66.110000999999997</v>
      </c>
      <c r="E97" s="10">
        <f t="shared" si="51"/>
        <v>3.2952297328155918E-2</v>
      </c>
      <c r="F97" s="10">
        <f t="shared" si="52"/>
        <v>5.5372761708167961E-2</v>
      </c>
      <c r="G97" s="33">
        <f t="shared" si="53"/>
        <v>0.23762239532200233</v>
      </c>
      <c r="H97" s="33">
        <f t="shared" si="54"/>
        <v>0.35936879688512735</v>
      </c>
      <c r="I97" s="10">
        <f t="shared" si="55"/>
        <v>0.35936879688512735</v>
      </c>
      <c r="J97">
        <f t="shared" si="84"/>
        <v>0.31370690207902513</v>
      </c>
      <c r="K97" t="e">
        <f t="shared" si="47"/>
        <v>#VALUE!</v>
      </c>
      <c r="L97" t="e">
        <f t="shared" si="48"/>
        <v>#VALUE!</v>
      </c>
      <c r="M97" t="e">
        <f t="shared" si="85"/>
        <v>#VALUE!</v>
      </c>
      <c r="N97" t="e">
        <f t="shared" si="56"/>
        <v>#VALUE!</v>
      </c>
      <c r="P97" s="2">
        <f t="shared" si="75"/>
        <v>-0.82000000000000739</v>
      </c>
      <c r="Q97" s="2">
        <f t="shared" si="76"/>
        <v>0</v>
      </c>
      <c r="R97" s="2">
        <f t="shared" si="77"/>
        <v>-0.82000000000000739</v>
      </c>
      <c r="S97" s="2">
        <f t="shared" si="88"/>
        <v>-0.83727300000000071</v>
      </c>
      <c r="T97" s="2">
        <f t="shared" si="89"/>
        <v>-0.90900005000000017</v>
      </c>
      <c r="U97" s="9">
        <f t="shared" si="57"/>
        <v>0.92109235857577842</v>
      </c>
      <c r="V97" s="9">
        <f t="shared" si="58"/>
        <v>47.946281940272755</v>
      </c>
      <c r="W97" s="9">
        <f t="shared" si="59"/>
        <v>0.46848346253754519</v>
      </c>
      <c r="X97" s="9">
        <f t="shared" si="90"/>
        <v>0.11317709922004476</v>
      </c>
      <c r="Y97" s="9">
        <f t="shared" si="60"/>
        <v>0.8989814061070196</v>
      </c>
      <c r="AA97" s="8" t="e">
        <f t="shared" si="61"/>
        <v>#VALUE!</v>
      </c>
      <c r="AD97" s="7">
        <f t="shared" si="78"/>
        <v>-1.0859595819222431E-2</v>
      </c>
      <c r="AE97" s="6">
        <f t="shared" si="79"/>
        <v>-2.6009384767500823E-2</v>
      </c>
      <c r="AF97" s="6"/>
      <c r="AG97" s="6"/>
      <c r="AI97"/>
      <c r="AL97" s="7">
        <f t="shared" si="80"/>
        <v>-3.4549367558364935E-2</v>
      </c>
      <c r="AM97" s="6">
        <f t="shared" si="81"/>
        <v>-3.3002925218162171E-2</v>
      </c>
      <c r="AN97" s="6"/>
      <c r="AO97" s="6"/>
      <c r="AQ97"/>
      <c r="AT97" s="7">
        <f t="shared" si="82"/>
        <v>3.468084180397138E-3</v>
      </c>
      <c r="AU97" s="6">
        <f t="shared" si="83"/>
        <v>0.104945964228291</v>
      </c>
      <c r="AV97" s="12"/>
      <c r="AW97" s="6"/>
      <c r="AY97"/>
      <c r="BB97" s="7">
        <f t="shared" si="86"/>
        <v>9.6229365132909458E-2</v>
      </c>
      <c r="BC97" s="6">
        <f t="shared" si="87"/>
        <v>7.1806708230159819E-2</v>
      </c>
      <c r="BD97" s="12"/>
      <c r="BE97" s="6"/>
      <c r="BG97"/>
      <c r="BJ97" s="4">
        <f t="shared" si="62"/>
        <v>75.099997999999999</v>
      </c>
      <c r="BK97" s="3">
        <f t="shared" si="63"/>
        <v>-1.0859595819222431E-2</v>
      </c>
      <c r="BL97" s="3"/>
      <c r="BM97" s="3" t="str">
        <f t="shared" si="64"/>
        <v/>
      </c>
      <c r="BN97" s="3" t="str">
        <f t="shared" si="65"/>
        <v/>
      </c>
      <c r="BO97" s="3">
        <f t="shared" si="66"/>
        <v>-3.4549367558364935E-2</v>
      </c>
      <c r="BP97" s="3"/>
      <c r="BQ97" s="3" t="str">
        <f t="shared" si="67"/>
        <v/>
      </c>
      <c r="BR97" s="3" t="str">
        <f t="shared" si="68"/>
        <v/>
      </c>
      <c r="BS97" s="3">
        <f t="shared" si="69"/>
        <v>3.468084180397138E-3</v>
      </c>
      <c r="BT97" s="3"/>
      <c r="BU97" s="3" t="str">
        <f t="shared" si="70"/>
        <v/>
      </c>
      <c r="BV97" s="3" t="str">
        <f t="shared" si="71"/>
        <v/>
      </c>
      <c r="BW97" s="3">
        <f t="shared" si="72"/>
        <v>9.6229365132909458E-2</v>
      </c>
      <c r="BX97" s="3"/>
      <c r="BY97" s="3" t="str">
        <f t="shared" si="73"/>
        <v/>
      </c>
      <c r="BZ97" s="3" t="str">
        <f t="shared" si="74"/>
        <v/>
      </c>
    </row>
    <row r="98" spans="1:78" s="2" customFormat="1" hidden="1">
      <c r="A98" s="11">
        <v>39846</v>
      </c>
      <c r="B98">
        <v>73.849997999999999</v>
      </c>
      <c r="C98">
        <f t="shared" si="49"/>
        <v>81.019997000000004</v>
      </c>
      <c r="D98">
        <f t="shared" si="50"/>
        <v>66.110000999999997</v>
      </c>
      <c r="E98" s="10">
        <f t="shared" si="51"/>
        <v>4.0241734880120464E-2</v>
      </c>
      <c r="F98" s="10">
        <f t="shared" si="52"/>
        <v>4.8083324156203359E-2</v>
      </c>
      <c r="G98" s="33">
        <f t="shared" si="53"/>
        <v>0.29018727704780406</v>
      </c>
      <c r="H98" s="33">
        <f t="shared" si="54"/>
        <v>0.31206040333190543</v>
      </c>
      <c r="I98" s="10">
        <f t="shared" si="55"/>
        <v>0.31206040333190543</v>
      </c>
      <c r="J98">
        <f t="shared" si="84"/>
        <v>0.31345499731057741</v>
      </c>
      <c r="K98" t="e">
        <f t="shared" si="47"/>
        <v>#VALUE!</v>
      </c>
      <c r="L98" t="e">
        <f t="shared" si="48"/>
        <v>#VALUE!</v>
      </c>
      <c r="M98" t="e">
        <f t="shared" si="85"/>
        <v>#VALUE!</v>
      </c>
      <c r="N98" t="e">
        <f t="shared" si="56"/>
        <v>#VALUE!</v>
      </c>
      <c r="P98" s="2">
        <f t="shared" si="75"/>
        <v>-1.25</v>
      </c>
      <c r="Q98" s="2">
        <f t="shared" si="76"/>
        <v>0</v>
      </c>
      <c r="R98" s="2">
        <f t="shared" si="77"/>
        <v>-1.25</v>
      </c>
      <c r="S98" s="2">
        <f t="shared" si="88"/>
        <v>-0.89409118181818248</v>
      </c>
      <c r="T98" s="2">
        <f t="shared" si="89"/>
        <v>-0.93650020000000045</v>
      </c>
      <c r="U98" s="9">
        <f t="shared" si="57"/>
        <v>0.9547154200481559</v>
      </c>
      <c r="V98" s="9">
        <f t="shared" si="58"/>
        <v>48.84165798541845</v>
      </c>
      <c r="W98" s="9">
        <f t="shared" si="59"/>
        <v>0.46042507813123396</v>
      </c>
      <c r="X98" s="9">
        <f t="shared" si="90"/>
        <v>0.42285141186949693</v>
      </c>
      <c r="Y98" s="9">
        <f t="shared" si="60"/>
        <v>0.89619433729317455</v>
      </c>
      <c r="AA98" s="8" t="e">
        <f t="shared" si="61"/>
        <v>#VALUE!</v>
      </c>
      <c r="AD98" s="7">
        <f t="shared" si="78"/>
        <v>-1.6784550243464681E-2</v>
      </c>
      <c r="AE98" s="6">
        <f t="shared" si="79"/>
        <v>-1.3822073031343557E-2</v>
      </c>
      <c r="AF98" s="6"/>
      <c r="AG98" s="6"/>
      <c r="AI98"/>
      <c r="AL98" s="7">
        <f t="shared" si="80"/>
        <v>-6.8803319778466196E-2</v>
      </c>
      <c r="AM98" s="6">
        <f t="shared" si="81"/>
        <v>-3.9872229900440155E-2</v>
      </c>
      <c r="AN98" s="6"/>
      <c r="AO98" s="6"/>
      <c r="AQ98"/>
      <c r="AT98" s="7">
        <f t="shared" si="82"/>
        <v>-9.2660018851183842E-2</v>
      </c>
      <c r="AU98" s="6">
        <f t="shared" si="83"/>
        <v>8.1933132189652508E-2</v>
      </c>
      <c r="AV98" s="12"/>
      <c r="AW98" s="6"/>
      <c r="AY98"/>
      <c r="BB98" s="7">
        <f t="shared" si="86"/>
        <v>4.3590451425754226E-2</v>
      </c>
      <c r="BC98" s="6">
        <f t="shared" si="87"/>
        <v>8.2991008487931103E-2</v>
      </c>
      <c r="BD98" s="12"/>
      <c r="BE98" s="6"/>
      <c r="BG98"/>
      <c r="BJ98" s="4">
        <f t="shared" si="62"/>
        <v>73.849997999999999</v>
      </c>
      <c r="BK98" s="3">
        <f t="shared" si="63"/>
        <v>-1.6784550243464681E-2</v>
      </c>
      <c r="BL98" s="3"/>
      <c r="BM98" s="3" t="str">
        <f t="shared" si="64"/>
        <v/>
      </c>
      <c r="BN98" s="3" t="str">
        <f t="shared" si="65"/>
        <v/>
      </c>
      <c r="BO98" s="3">
        <f t="shared" si="66"/>
        <v>-6.8803319778466196E-2</v>
      </c>
      <c r="BP98" s="3"/>
      <c r="BQ98" s="3" t="str">
        <f t="shared" si="67"/>
        <v/>
      </c>
      <c r="BR98" s="3" t="str">
        <f t="shared" si="68"/>
        <v/>
      </c>
      <c r="BS98" s="3">
        <f t="shared" si="69"/>
        <v>-9.2660018851183842E-2</v>
      </c>
      <c r="BT98" s="3"/>
      <c r="BU98" s="3" t="str">
        <f t="shared" si="70"/>
        <v/>
      </c>
      <c r="BV98" s="3" t="str">
        <f t="shared" si="71"/>
        <v/>
      </c>
      <c r="BW98" s="3">
        <f t="shared" si="72"/>
        <v>4.3590451425754226E-2</v>
      </c>
      <c r="BX98" s="3"/>
      <c r="BY98" s="3" t="str">
        <f t="shared" si="73"/>
        <v/>
      </c>
      <c r="BZ98" s="3" t="str">
        <f t="shared" si="74"/>
        <v/>
      </c>
    </row>
    <row r="99" spans="1:78" s="2" customFormat="1" hidden="1">
      <c r="A99" s="11">
        <v>39853</v>
      </c>
      <c r="B99">
        <v>73.819999999999993</v>
      </c>
      <c r="C99">
        <f t="shared" si="49"/>
        <v>81.019997000000004</v>
      </c>
      <c r="D99">
        <f t="shared" si="50"/>
        <v>66.110000999999997</v>
      </c>
      <c r="E99" s="10">
        <f t="shared" si="51"/>
        <v>4.0418181906920612E-2</v>
      </c>
      <c r="F99" s="10">
        <f t="shared" si="52"/>
        <v>4.7906877129403211E-2</v>
      </c>
      <c r="G99" s="33">
        <f t="shared" si="53"/>
        <v>0.29145965465286627</v>
      </c>
      <c r="H99" s="33">
        <f t="shared" si="54"/>
        <v>0.31091526348734944</v>
      </c>
      <c r="I99" s="10">
        <f t="shared" si="55"/>
        <v>0.31091526348734944</v>
      </c>
      <c r="J99">
        <f t="shared" si="84"/>
        <v>0.31603469322075739</v>
      </c>
      <c r="K99" t="e">
        <f t="shared" si="47"/>
        <v>#VALUE!</v>
      </c>
      <c r="L99" t="e">
        <f t="shared" si="48"/>
        <v>#VALUE!</v>
      </c>
      <c r="M99" t="e">
        <f t="shared" si="85"/>
        <v>#VALUE!</v>
      </c>
      <c r="N99" t="e">
        <f t="shared" si="56"/>
        <v>#VALUE!</v>
      </c>
      <c r="P99" s="2">
        <f t="shared" si="75"/>
        <v>-2.9998000000006186E-2</v>
      </c>
      <c r="Q99" s="2">
        <f t="shared" si="76"/>
        <v>0</v>
      </c>
      <c r="R99" s="2">
        <f t="shared" si="77"/>
        <v>-2.9998000000006186E-2</v>
      </c>
      <c r="S99" s="2">
        <f t="shared" si="88"/>
        <v>-0.88454540909090962</v>
      </c>
      <c r="T99" s="2">
        <f t="shared" si="89"/>
        <v>-0.80950010000000105</v>
      </c>
      <c r="U99" s="9">
        <f t="shared" si="57"/>
        <v>1.0927057440646499</v>
      </c>
      <c r="V99" s="9">
        <f t="shared" si="58"/>
        <v>52.21497323088979</v>
      </c>
      <c r="W99" s="9">
        <f t="shared" si="59"/>
        <v>0.43006524092199194</v>
      </c>
      <c r="X99" s="9">
        <f t="shared" si="90"/>
        <v>1</v>
      </c>
      <c r="Y99" s="9">
        <f t="shared" si="60"/>
        <v>0.89100000000000001</v>
      </c>
      <c r="AA99" s="8" t="e">
        <f t="shared" si="61"/>
        <v>#VALUE!</v>
      </c>
      <c r="AD99" s="7">
        <f t="shared" si="78"/>
        <v>-4.0628429361317953E-4</v>
      </c>
      <c r="AE99" s="6">
        <f t="shared" si="79"/>
        <v>-8.59541726853893E-3</v>
      </c>
      <c r="AF99" s="6"/>
      <c r="AG99" s="6"/>
      <c r="AI99"/>
      <c r="AL99" s="7">
        <f t="shared" si="80"/>
        <v>-2.8050430356300199E-2</v>
      </c>
      <c r="AM99" s="6">
        <f t="shared" si="81"/>
        <v>-4.0982374239888472E-2</v>
      </c>
      <c r="AN99" s="6"/>
      <c r="AO99" s="6"/>
      <c r="AQ99"/>
      <c r="AT99" s="7">
        <f t="shared" si="82"/>
        <v>-9.2819457070586323E-2</v>
      </c>
      <c r="AU99" s="6">
        <f t="shared" si="83"/>
        <v>4.4908704521471929E-2</v>
      </c>
      <c r="AV99" s="12"/>
      <c r="AW99" s="6"/>
      <c r="AY99"/>
      <c r="BB99" s="7">
        <f t="shared" si="86"/>
        <v>2.9557475501703762E-2</v>
      </c>
      <c r="BC99" s="6">
        <f t="shared" si="87"/>
        <v>9.0585193073031881E-2</v>
      </c>
      <c r="BD99" s="12"/>
      <c r="BE99" s="6"/>
      <c r="BG99"/>
      <c r="BJ99" s="4">
        <f t="shared" si="62"/>
        <v>73.819999999999993</v>
      </c>
      <c r="BK99" s="3">
        <f t="shared" si="63"/>
        <v>-4.0628429361317953E-4</v>
      </c>
      <c r="BL99" s="3"/>
      <c r="BM99" s="3" t="str">
        <f t="shared" si="64"/>
        <v/>
      </c>
      <c r="BN99" s="3" t="str">
        <f t="shared" si="65"/>
        <v/>
      </c>
      <c r="BO99" s="3">
        <f t="shared" si="66"/>
        <v>-2.8050430356300199E-2</v>
      </c>
      <c r="BP99" s="3"/>
      <c r="BQ99" s="3" t="str">
        <f t="shared" si="67"/>
        <v/>
      </c>
      <c r="BR99" s="3" t="str">
        <f t="shared" si="68"/>
        <v/>
      </c>
      <c r="BS99" s="3">
        <f t="shared" si="69"/>
        <v>-9.2819457070586323E-2</v>
      </c>
      <c r="BT99" s="3"/>
      <c r="BU99" s="3" t="str">
        <f t="shared" si="70"/>
        <v/>
      </c>
      <c r="BV99" s="3" t="str">
        <f t="shared" si="71"/>
        <v/>
      </c>
      <c r="BW99" s="3">
        <f t="shared" si="72"/>
        <v>2.9557475501703762E-2</v>
      </c>
      <c r="BX99" s="3"/>
      <c r="BY99" s="3" t="str">
        <f t="shared" si="73"/>
        <v/>
      </c>
      <c r="BZ99" s="3" t="str">
        <f t="shared" si="74"/>
        <v/>
      </c>
    </row>
    <row r="100" spans="1:78" s="2" customFormat="1" hidden="1">
      <c r="A100" s="11">
        <v>39860</v>
      </c>
      <c r="B100">
        <v>73.410004000000001</v>
      </c>
      <c r="C100">
        <f t="shared" si="49"/>
        <v>81.019997000000004</v>
      </c>
      <c r="D100">
        <f t="shared" si="50"/>
        <v>66.110000999999997</v>
      </c>
      <c r="E100" s="10">
        <f t="shared" si="51"/>
        <v>4.2836975031057711E-2</v>
      </c>
      <c r="F100" s="10">
        <f t="shared" si="52"/>
        <v>4.5488084005266091E-2</v>
      </c>
      <c r="G100" s="33">
        <f t="shared" si="53"/>
        <v>0.30890181992049837</v>
      </c>
      <c r="H100" s="33">
        <f t="shared" si="54"/>
        <v>0.29521731474648044</v>
      </c>
      <c r="I100" s="10">
        <f t="shared" si="55"/>
        <v>0.30890181992049837</v>
      </c>
      <c r="J100">
        <f t="shared" si="84"/>
        <v>0.31506616223738337</v>
      </c>
      <c r="K100" t="e">
        <f t="shared" si="47"/>
        <v>#VALUE!</v>
      </c>
      <c r="L100" t="e">
        <f t="shared" si="48"/>
        <v>#VALUE!</v>
      </c>
      <c r="M100" t="e">
        <f t="shared" si="85"/>
        <v>#VALUE!</v>
      </c>
      <c r="N100" t="e">
        <f t="shared" si="56"/>
        <v>#VALUE!</v>
      </c>
      <c r="P100" s="2">
        <f t="shared" si="75"/>
        <v>-0.40999599999999248</v>
      </c>
      <c r="Q100" s="2">
        <f t="shared" si="76"/>
        <v>0</v>
      </c>
      <c r="R100" s="2">
        <f t="shared" si="77"/>
        <v>-0.40999599999999248</v>
      </c>
      <c r="S100" s="2">
        <f t="shared" si="88"/>
        <v>-0.87136354545454575</v>
      </c>
      <c r="T100" s="2">
        <f t="shared" si="89"/>
        <v>-0.8165001000000004</v>
      </c>
      <c r="U100" s="9">
        <f t="shared" si="57"/>
        <v>1.0671934338459301</v>
      </c>
      <c r="V100" s="9">
        <f t="shared" si="58"/>
        <v>51.625233341635564</v>
      </c>
      <c r="W100" s="9">
        <f t="shared" si="59"/>
        <v>0.43537289992527994</v>
      </c>
      <c r="X100" s="9">
        <f t="shared" si="90"/>
        <v>0.8716820203236838</v>
      </c>
      <c r="Y100" s="9">
        <f t="shared" si="60"/>
        <v>0.89215486181708692</v>
      </c>
      <c r="AA100" s="8" t="e">
        <f t="shared" si="61"/>
        <v>#VALUE!</v>
      </c>
      <c r="AD100" s="7">
        <f t="shared" si="78"/>
        <v>-5.5694769906745479E-3</v>
      </c>
      <c r="AE100" s="6">
        <f t="shared" si="79"/>
        <v>-2.9878806421438637E-3</v>
      </c>
      <c r="AF100" s="6"/>
      <c r="AG100" s="6"/>
      <c r="AI100"/>
      <c r="AL100" s="7">
        <f t="shared" si="80"/>
        <v>-2.2760311527752389E-2</v>
      </c>
      <c r="AM100" s="6">
        <f t="shared" si="81"/>
        <v>-3.854085730522093E-2</v>
      </c>
      <c r="AN100" s="6"/>
      <c r="AO100" s="6"/>
      <c r="AQ100"/>
      <c r="AT100" s="7">
        <f t="shared" si="82"/>
        <v>-6.6146286613397373E-2</v>
      </c>
      <c r="AU100" s="6">
        <f t="shared" si="83"/>
        <v>1.3609256798589134E-2</v>
      </c>
      <c r="AV100" s="12"/>
      <c r="AW100" s="6"/>
      <c r="AY100"/>
      <c r="BB100" s="7">
        <f t="shared" si="86"/>
        <v>-9.8949636234126268E-3</v>
      </c>
      <c r="BC100" s="6">
        <f t="shared" si="87"/>
        <v>9.3489692972895222E-2</v>
      </c>
      <c r="BD100" s="12"/>
      <c r="BE100" s="6"/>
      <c r="BG100"/>
      <c r="BJ100" s="4">
        <f t="shared" si="62"/>
        <v>73.410004000000001</v>
      </c>
      <c r="BK100" s="3">
        <f t="shared" si="63"/>
        <v>-5.5694769906745479E-3</v>
      </c>
      <c r="BL100" s="3"/>
      <c r="BM100" s="3" t="str">
        <f t="shared" si="64"/>
        <v/>
      </c>
      <c r="BN100" s="3" t="str">
        <f t="shared" si="65"/>
        <v/>
      </c>
      <c r="BO100" s="3">
        <f t="shared" si="66"/>
        <v>-2.2760311527752389E-2</v>
      </c>
      <c r="BP100" s="3"/>
      <c r="BQ100" s="3" t="str">
        <f t="shared" si="67"/>
        <v/>
      </c>
      <c r="BR100" s="3" t="str">
        <f t="shared" si="68"/>
        <v/>
      </c>
      <c r="BS100" s="3">
        <f t="shared" si="69"/>
        <v>-6.6146286613397373E-2</v>
      </c>
      <c r="BT100" s="3"/>
      <c r="BU100" s="3" t="str">
        <f t="shared" si="70"/>
        <v/>
      </c>
      <c r="BV100" s="3" t="str">
        <f t="shared" si="71"/>
        <v/>
      </c>
      <c r="BW100" s="3">
        <f t="shared" si="72"/>
        <v>-9.8949636234126268E-3</v>
      </c>
      <c r="BX100" s="3"/>
      <c r="BY100" s="3" t="str">
        <f t="shared" si="73"/>
        <v/>
      </c>
      <c r="BZ100" s="3" t="str">
        <f t="shared" si="74"/>
        <v/>
      </c>
    </row>
    <row r="101" spans="1:78" s="2" customFormat="1" hidden="1">
      <c r="A101" s="11">
        <v>39867</v>
      </c>
      <c r="B101">
        <v>72.910004000000001</v>
      </c>
      <c r="C101">
        <f t="shared" si="49"/>
        <v>81.019997000000004</v>
      </c>
      <c r="D101">
        <f t="shared" si="50"/>
        <v>66.110000999999997</v>
      </c>
      <c r="E101" s="10">
        <f t="shared" si="51"/>
        <v>4.5805100704882425E-2</v>
      </c>
      <c r="F101" s="10">
        <f t="shared" si="52"/>
        <v>4.2519958331441447E-2</v>
      </c>
      <c r="G101" s="33">
        <f t="shared" si="53"/>
        <v>0.33030527853849057</v>
      </c>
      <c r="H101" s="33">
        <f t="shared" si="54"/>
        <v>0.27595420199028786</v>
      </c>
      <c r="I101" s="10">
        <f t="shared" si="55"/>
        <v>0.33030527853849057</v>
      </c>
      <c r="J101">
        <f t="shared" si="84"/>
        <v>0.31375103806895988</v>
      </c>
      <c r="K101" t="e">
        <f t="shared" si="47"/>
        <v>#VALUE!</v>
      </c>
      <c r="L101" t="e">
        <f t="shared" si="48"/>
        <v>#VALUE!</v>
      </c>
      <c r="M101" t="e">
        <f t="shared" si="85"/>
        <v>#VALUE!</v>
      </c>
      <c r="N101" t="e">
        <f t="shared" si="56"/>
        <v>#VALUE!</v>
      </c>
      <c r="P101" s="2">
        <f t="shared" si="75"/>
        <v>-0.5</v>
      </c>
      <c r="Q101" s="2">
        <f t="shared" si="76"/>
        <v>0</v>
      </c>
      <c r="R101" s="2">
        <f t="shared" si="77"/>
        <v>-0.5</v>
      </c>
      <c r="S101" s="2">
        <f t="shared" si="88"/>
        <v>-0.77727263636363697</v>
      </c>
      <c r="T101" s="2">
        <f t="shared" si="89"/>
        <v>-0.58349990000000029</v>
      </c>
      <c r="U101" s="9">
        <f t="shared" si="57"/>
        <v>1.3320870086929519</v>
      </c>
      <c r="V101" s="9">
        <f t="shared" si="58"/>
        <v>57.119953231913804</v>
      </c>
      <c r="W101" s="9">
        <f t="shared" si="59"/>
        <v>0.38592042091277579</v>
      </c>
      <c r="X101" s="9">
        <f t="shared" si="90"/>
        <v>1</v>
      </c>
      <c r="Y101" s="9">
        <f t="shared" si="60"/>
        <v>0.89100000000000001</v>
      </c>
      <c r="AA101" s="8" t="e">
        <f t="shared" si="61"/>
        <v>#VALUE!</v>
      </c>
      <c r="AD101" s="7">
        <f t="shared" si="78"/>
        <v>-6.8343619306815541E-3</v>
      </c>
      <c r="AE101" s="6">
        <f t="shared" si="79"/>
        <v>-6.2019194606780514E-3</v>
      </c>
      <c r="AF101" s="6"/>
      <c r="AG101" s="6"/>
      <c r="AI101"/>
      <c r="AL101" s="7">
        <f t="shared" si="80"/>
        <v>-1.2810123214969294E-2</v>
      </c>
      <c r="AM101" s="6">
        <f t="shared" si="81"/>
        <v>-3.3106046219372021E-2</v>
      </c>
      <c r="AN101" s="6"/>
      <c r="AO101" s="6"/>
      <c r="AQ101"/>
      <c r="AT101" s="7">
        <f t="shared" si="82"/>
        <v>-6.414404101679895E-2</v>
      </c>
      <c r="AU101" s="6">
        <f t="shared" si="83"/>
        <v>-1.1860665855830026E-2</v>
      </c>
      <c r="AV101" s="12"/>
      <c r="AW101" s="6"/>
      <c r="AY101"/>
      <c r="BB101" s="7">
        <f t="shared" si="86"/>
        <v>-2.6126589278036752E-2</v>
      </c>
      <c r="BC101" s="6">
        <f t="shared" si="87"/>
        <v>9.1436026653743716E-2</v>
      </c>
      <c r="BD101" s="12"/>
      <c r="BE101" s="6"/>
      <c r="BG101"/>
      <c r="BJ101" s="4">
        <f t="shared" si="62"/>
        <v>72.910004000000001</v>
      </c>
      <c r="BK101" s="3">
        <f t="shared" si="63"/>
        <v>-6.8343619306815541E-3</v>
      </c>
      <c r="BL101" s="3"/>
      <c r="BM101" s="3" t="str">
        <f t="shared" si="64"/>
        <v/>
      </c>
      <c r="BN101" s="3" t="str">
        <f t="shared" si="65"/>
        <v/>
      </c>
      <c r="BO101" s="3">
        <f t="shared" si="66"/>
        <v>-1.2810123214969294E-2</v>
      </c>
      <c r="BP101" s="3"/>
      <c r="BQ101" s="3" t="str">
        <f t="shared" si="67"/>
        <v/>
      </c>
      <c r="BR101" s="3" t="str">
        <f t="shared" si="68"/>
        <v/>
      </c>
      <c r="BS101" s="3">
        <f t="shared" si="69"/>
        <v>-6.414404101679895E-2</v>
      </c>
      <c r="BT101" s="3"/>
      <c r="BU101" s="3" t="str">
        <f t="shared" si="70"/>
        <v/>
      </c>
      <c r="BV101" s="3" t="str">
        <f t="shared" si="71"/>
        <v/>
      </c>
      <c r="BW101" s="3">
        <f t="shared" si="72"/>
        <v>-2.6126589278036752E-2</v>
      </c>
      <c r="BX101" s="3"/>
      <c r="BY101" s="3" t="str">
        <f t="shared" si="73"/>
        <v/>
      </c>
      <c r="BZ101" s="3" t="str">
        <f t="shared" si="74"/>
        <v/>
      </c>
    </row>
    <row r="102" spans="1:78" s="2" customFormat="1" hidden="1">
      <c r="A102" s="11">
        <v>39874</v>
      </c>
      <c r="B102">
        <v>72.610000999999997</v>
      </c>
      <c r="C102">
        <f t="shared" si="49"/>
        <v>81.019997000000004</v>
      </c>
      <c r="D102">
        <f t="shared" si="50"/>
        <v>66.110000999999997</v>
      </c>
      <c r="E102" s="10">
        <f t="shared" si="51"/>
        <v>4.7595780028169374E-2</v>
      </c>
      <c r="F102" s="10">
        <f t="shared" si="52"/>
        <v>4.0729279008154422E-2</v>
      </c>
      <c r="G102" s="33">
        <f t="shared" si="53"/>
        <v>0.3432180507745391</v>
      </c>
      <c r="H102" s="33">
        <f t="shared" si="54"/>
        <v>0.26433270697784378</v>
      </c>
      <c r="I102" s="10">
        <f t="shared" si="55"/>
        <v>0.3432180507745391</v>
      </c>
      <c r="J102">
        <f t="shared" si="84"/>
        <v>0.29806847657575147</v>
      </c>
      <c r="K102" t="e">
        <f t="shared" si="47"/>
        <v>#VALUE!</v>
      </c>
      <c r="L102" t="e">
        <f t="shared" si="48"/>
        <v>#VALUE!</v>
      </c>
      <c r="M102" t="e">
        <f t="shared" si="85"/>
        <v>#VALUE!</v>
      </c>
      <c r="N102" t="e">
        <f t="shared" si="56"/>
        <v>#VALUE!</v>
      </c>
      <c r="P102" s="2">
        <f t="shared" si="75"/>
        <v>-0.30000300000000379</v>
      </c>
      <c r="Q102" s="2">
        <f t="shared" si="76"/>
        <v>0</v>
      </c>
      <c r="R102" s="2">
        <f t="shared" si="77"/>
        <v>-0.30000300000000379</v>
      </c>
      <c r="S102" s="2">
        <f t="shared" si="88"/>
        <v>-0.77863659090909143</v>
      </c>
      <c r="T102" s="2">
        <f t="shared" si="89"/>
        <v>-0.59850005000000051</v>
      </c>
      <c r="U102" s="9">
        <f t="shared" si="57"/>
        <v>1.3009799930828589</v>
      </c>
      <c r="V102" s="9">
        <f t="shared" si="58"/>
        <v>56.540256629515611</v>
      </c>
      <c r="W102" s="9">
        <f t="shared" si="59"/>
        <v>0.39113769033435952</v>
      </c>
      <c r="X102" s="9">
        <f t="shared" si="90"/>
        <v>0.9389851214169348</v>
      </c>
      <c r="Y102" s="9">
        <f t="shared" si="60"/>
        <v>0.89154913390724755</v>
      </c>
      <c r="AA102" s="8" t="e">
        <f t="shared" si="61"/>
        <v>#VALUE!</v>
      </c>
      <c r="AD102" s="7">
        <f t="shared" si="78"/>
        <v>-4.1231915161333036E-3</v>
      </c>
      <c r="AE102" s="6">
        <f t="shared" si="79"/>
        <v>-5.4787767234074289E-3</v>
      </c>
      <c r="AF102" s="6"/>
      <c r="AG102" s="6"/>
      <c r="AI102"/>
      <c r="AL102" s="7">
        <f t="shared" si="80"/>
        <v>-1.6527030437489532E-2</v>
      </c>
      <c r="AM102" s="6">
        <f t="shared" si="81"/>
        <v>-2.0036973884127854E-2</v>
      </c>
      <c r="AN102" s="6"/>
      <c r="AO102" s="6"/>
      <c r="AQ102"/>
      <c r="AT102" s="7">
        <f t="shared" si="82"/>
        <v>-8.5736634509568893E-2</v>
      </c>
      <c r="AU102" s="6">
        <f t="shared" si="83"/>
        <v>-3.4443291322974107E-2</v>
      </c>
      <c r="AV102" s="12"/>
      <c r="AW102" s="6"/>
      <c r="AY102"/>
      <c r="BB102" s="7">
        <f t="shared" si="86"/>
        <v>-0.1095933335822866</v>
      </c>
      <c r="BC102" s="6">
        <f t="shared" si="87"/>
        <v>7.8708192247564993E-2</v>
      </c>
      <c r="BD102" s="12"/>
      <c r="BE102" s="6"/>
      <c r="BG102"/>
      <c r="BJ102" s="4">
        <f t="shared" si="62"/>
        <v>72.610000999999997</v>
      </c>
      <c r="BK102" s="3">
        <f t="shared" si="63"/>
        <v>-4.1231915161333036E-3</v>
      </c>
      <c r="BL102" s="3"/>
      <c r="BM102" s="3" t="str">
        <f t="shared" si="64"/>
        <v/>
      </c>
      <c r="BN102" s="3" t="str">
        <f t="shared" si="65"/>
        <v/>
      </c>
      <c r="BO102" s="3">
        <f t="shared" si="66"/>
        <v>-1.6527030437489532E-2</v>
      </c>
      <c r="BP102" s="3"/>
      <c r="BQ102" s="3" t="str">
        <f t="shared" si="67"/>
        <v/>
      </c>
      <c r="BR102" s="3" t="str">
        <f t="shared" si="68"/>
        <v/>
      </c>
      <c r="BS102" s="3">
        <f t="shared" si="69"/>
        <v>-8.5736634509568893E-2</v>
      </c>
      <c r="BT102" s="3"/>
      <c r="BU102" s="3" t="str">
        <f t="shared" si="70"/>
        <v/>
      </c>
      <c r="BV102" s="3" t="str">
        <f t="shared" si="71"/>
        <v/>
      </c>
      <c r="BW102" s="3">
        <f t="shared" si="72"/>
        <v>-0.1095933335822866</v>
      </c>
      <c r="BX102" s="3"/>
      <c r="BY102" s="3" t="str">
        <f t="shared" si="73"/>
        <v/>
      </c>
      <c r="BZ102" s="3" t="str">
        <f t="shared" si="74"/>
        <v/>
      </c>
    </row>
    <row r="103" spans="1:78" s="2" customFormat="1" hidden="1">
      <c r="A103" s="11">
        <v>39881</v>
      </c>
      <c r="B103">
        <v>72.239998</v>
      </c>
      <c r="C103">
        <f t="shared" si="49"/>
        <v>81.019997000000004</v>
      </c>
      <c r="D103">
        <f t="shared" si="50"/>
        <v>66.110000999999997</v>
      </c>
      <c r="E103" s="10">
        <f t="shared" si="51"/>
        <v>4.9814497484766483E-2</v>
      </c>
      <c r="F103" s="10">
        <f t="shared" si="52"/>
        <v>3.8510561551557347E-2</v>
      </c>
      <c r="G103" s="33">
        <f t="shared" si="53"/>
        <v>0.35921744988559495</v>
      </c>
      <c r="H103" s="33">
        <f t="shared" si="54"/>
        <v>0.24993324777789369</v>
      </c>
      <c r="I103" s="10">
        <f t="shared" si="55"/>
        <v>0.35921744988559495</v>
      </c>
      <c r="J103">
        <f t="shared" si="84"/>
        <v>0.28352422086783868</v>
      </c>
      <c r="K103" t="e">
        <f t="shared" si="47"/>
        <v>#VALUE!</v>
      </c>
      <c r="L103" t="e">
        <f t="shared" si="48"/>
        <v>#VALUE!</v>
      </c>
      <c r="M103" t="e">
        <f t="shared" si="85"/>
        <v>#VALUE!</v>
      </c>
      <c r="N103" t="e">
        <f t="shared" si="56"/>
        <v>#VALUE!</v>
      </c>
      <c r="P103" s="2">
        <f t="shared" si="75"/>
        <v>-0.37000299999999697</v>
      </c>
      <c r="Q103" s="2">
        <f t="shared" si="76"/>
        <v>0</v>
      </c>
      <c r="R103" s="2">
        <f t="shared" si="77"/>
        <v>-0.37000299999999697</v>
      </c>
      <c r="S103" s="2">
        <f t="shared" si="88"/>
        <v>-0.56090927272727309</v>
      </c>
      <c r="T103" s="2">
        <f t="shared" si="89"/>
        <v>-0.61700020000000033</v>
      </c>
      <c r="U103" s="9">
        <f t="shared" si="57"/>
        <v>0.90909090909090917</v>
      </c>
      <c r="V103" s="9">
        <f t="shared" si="58"/>
        <v>47.61904761904762</v>
      </c>
      <c r="W103" s="9">
        <f t="shared" si="59"/>
        <v>0.47142857142857147</v>
      </c>
      <c r="X103" s="9">
        <f t="shared" si="90"/>
        <v>7.4786842929781178E-16</v>
      </c>
      <c r="Y103" s="9">
        <f t="shared" si="60"/>
        <v>0.9</v>
      </c>
      <c r="AA103" s="8" t="e">
        <f t="shared" si="61"/>
        <v>#VALUE!</v>
      </c>
      <c r="AD103" s="7">
        <f t="shared" si="78"/>
        <v>-5.1087857411261477E-3</v>
      </c>
      <c r="AE103" s="6">
        <f t="shared" si="79"/>
        <v>-4.6159886286297261E-3</v>
      </c>
      <c r="AF103" s="6"/>
      <c r="AG103" s="6"/>
      <c r="AI103"/>
      <c r="AL103" s="7">
        <f t="shared" si="80"/>
        <v>-1.606633918794103E-2</v>
      </c>
      <c r="AM103" s="6">
        <f t="shared" si="81"/>
        <v>-1.7040951092038063E-2</v>
      </c>
      <c r="AN103" s="6"/>
      <c r="AO103" s="6"/>
      <c r="AQ103"/>
      <c r="AT103" s="7">
        <f t="shared" si="82"/>
        <v>-4.9686246534915879E-2</v>
      </c>
      <c r="AU103" s="6">
        <f t="shared" si="83"/>
        <v>-5.2999957086561487E-2</v>
      </c>
      <c r="AV103" s="12"/>
      <c r="AW103" s="6"/>
      <c r="AY103"/>
      <c r="BB103" s="7">
        <f t="shared" si="86"/>
        <v>-0.11445527324920197</v>
      </c>
      <c r="BC103" s="6">
        <f t="shared" si="87"/>
        <v>5.8648750379209108E-2</v>
      </c>
      <c r="BD103" s="12"/>
      <c r="BE103" s="6"/>
      <c r="BG103"/>
      <c r="BJ103" s="4">
        <f t="shared" si="62"/>
        <v>72.239998</v>
      </c>
      <c r="BK103" s="3">
        <f t="shared" si="63"/>
        <v>-5.1087857411261477E-3</v>
      </c>
      <c r="BL103" s="3"/>
      <c r="BM103" s="3" t="str">
        <f t="shared" si="64"/>
        <v/>
      </c>
      <c r="BN103" s="3" t="str">
        <f t="shared" si="65"/>
        <v/>
      </c>
      <c r="BO103" s="3">
        <f t="shared" si="66"/>
        <v>-1.606633918794103E-2</v>
      </c>
      <c r="BP103" s="3"/>
      <c r="BQ103" s="3" t="str">
        <f t="shared" si="67"/>
        <v/>
      </c>
      <c r="BR103" s="3" t="str">
        <f t="shared" si="68"/>
        <v/>
      </c>
      <c r="BS103" s="3">
        <f t="shared" si="69"/>
        <v>-4.9686246534915879E-2</v>
      </c>
      <c r="BT103" s="3"/>
      <c r="BU103" s="3" t="str">
        <f t="shared" si="70"/>
        <v/>
      </c>
      <c r="BV103" s="3" t="str">
        <f t="shared" si="71"/>
        <v/>
      </c>
      <c r="BW103" s="3">
        <f t="shared" si="72"/>
        <v>-0.11445527324920197</v>
      </c>
      <c r="BX103" s="3"/>
      <c r="BY103" s="3" t="str">
        <f t="shared" si="73"/>
        <v/>
      </c>
      <c r="BZ103" s="3" t="str">
        <f t="shared" si="74"/>
        <v/>
      </c>
    </row>
    <row r="104" spans="1:78" s="2" customFormat="1" hidden="1">
      <c r="A104" s="11">
        <v>39888</v>
      </c>
      <c r="B104">
        <v>72.879997000000003</v>
      </c>
      <c r="C104">
        <f t="shared" si="49"/>
        <v>81.019997000000004</v>
      </c>
      <c r="D104">
        <f t="shared" si="50"/>
        <v>66.110000999999997</v>
      </c>
      <c r="E104" s="10">
        <f t="shared" si="51"/>
        <v>4.5983876678722925E-2</v>
      </c>
      <c r="F104" s="10">
        <f t="shared" si="52"/>
        <v>4.2341182357600919E-2</v>
      </c>
      <c r="G104" s="33">
        <f t="shared" si="53"/>
        <v>0.33159445041949648</v>
      </c>
      <c r="H104" s="33">
        <f t="shared" si="54"/>
        <v>0.27479394729738243</v>
      </c>
      <c r="I104" s="10">
        <f t="shared" si="55"/>
        <v>0.33159445041949648</v>
      </c>
      <c r="J104">
        <f t="shared" si="84"/>
        <v>0.27329281218908102</v>
      </c>
      <c r="K104" t="e">
        <f t="shared" si="47"/>
        <v>#VALUE!</v>
      </c>
      <c r="L104" t="e">
        <f t="shared" si="48"/>
        <v>#VALUE!</v>
      </c>
      <c r="M104" t="e">
        <f t="shared" si="85"/>
        <v>#VALUE!</v>
      </c>
      <c r="N104" t="e">
        <f t="shared" si="56"/>
        <v>#VALUE!</v>
      </c>
      <c r="P104" s="2">
        <f t="shared" si="75"/>
        <v>0.63999900000000309</v>
      </c>
      <c r="Q104" s="2">
        <f t="shared" si="76"/>
        <v>0.63999900000000309</v>
      </c>
      <c r="R104" s="2">
        <f t="shared" si="77"/>
        <v>0</v>
      </c>
      <c r="S104" s="2">
        <f t="shared" si="88"/>
        <v>-0.56090927272727309</v>
      </c>
      <c r="T104" s="2">
        <f t="shared" si="89"/>
        <v>-0.50750010000000001</v>
      </c>
      <c r="U104" s="9">
        <f t="shared" si="57"/>
        <v>1.1052397284794093</v>
      </c>
      <c r="V104" s="9">
        <f t="shared" si="58"/>
        <v>52.499471367933545</v>
      </c>
      <c r="W104" s="9">
        <f t="shared" si="59"/>
        <v>0.42750475768859808</v>
      </c>
      <c r="X104" s="9">
        <f t="shared" si="90"/>
        <v>0.51367984776912512</v>
      </c>
      <c r="Y104" s="9">
        <f t="shared" si="60"/>
        <v>0.89537688137007787</v>
      </c>
      <c r="AA104" s="8" t="e">
        <f t="shared" si="61"/>
        <v>#VALUE!</v>
      </c>
      <c r="AD104" s="7">
        <f t="shared" si="78"/>
        <v>8.8203303649088561E-3</v>
      </c>
      <c r="AE104" s="6">
        <f t="shared" si="79"/>
        <v>1.8557723118913542E-3</v>
      </c>
      <c r="AF104" s="6"/>
      <c r="AG104" s="6"/>
      <c r="AI104"/>
      <c r="AL104" s="7">
        <f t="shared" si="80"/>
        <v>-4.1164689235073014E-4</v>
      </c>
      <c r="AM104" s="6">
        <f t="shared" si="81"/>
        <v>-1.1453784933187647E-2</v>
      </c>
      <c r="AN104" s="6"/>
      <c r="AO104" s="6"/>
      <c r="AQ104"/>
      <c r="AT104" s="7">
        <f t="shared" si="82"/>
        <v>-3.0006320350784661E-2</v>
      </c>
      <c r="AU104" s="6">
        <f t="shared" si="83"/>
        <v>-5.9716365095854852E-2</v>
      </c>
      <c r="AV104" s="12"/>
      <c r="AW104" s="6"/>
      <c r="AY104"/>
      <c r="BB104" s="7">
        <f t="shared" si="86"/>
        <v>-7.3392295436429625E-2</v>
      </c>
      <c r="BC104" s="6">
        <f t="shared" si="87"/>
        <v>3.5781584942331038E-2</v>
      </c>
      <c r="BD104" s="12"/>
      <c r="BE104" s="6"/>
      <c r="BG104"/>
      <c r="BJ104" s="4">
        <f t="shared" si="62"/>
        <v>72.879997000000003</v>
      </c>
      <c r="BK104" s="3">
        <f t="shared" si="63"/>
        <v>8.8203303649088561E-3</v>
      </c>
      <c r="BL104" s="3"/>
      <c r="BM104" s="3" t="str">
        <f t="shared" si="64"/>
        <v/>
      </c>
      <c r="BN104" s="3" t="str">
        <f t="shared" si="65"/>
        <v/>
      </c>
      <c r="BO104" s="3">
        <f t="shared" si="66"/>
        <v>-4.1164689235073014E-4</v>
      </c>
      <c r="BP104" s="3"/>
      <c r="BQ104" s="3" t="str">
        <f t="shared" si="67"/>
        <v/>
      </c>
      <c r="BR104" s="3" t="str">
        <f t="shared" si="68"/>
        <v/>
      </c>
      <c r="BS104" s="3">
        <f t="shared" si="69"/>
        <v>-3.0006320350784661E-2</v>
      </c>
      <c r="BT104" s="3"/>
      <c r="BU104" s="3" t="str">
        <f t="shared" si="70"/>
        <v/>
      </c>
      <c r="BV104" s="3" t="str">
        <f t="shared" si="71"/>
        <v/>
      </c>
      <c r="BW104" s="3">
        <f t="shared" si="72"/>
        <v>-7.3392295436429625E-2</v>
      </c>
      <c r="BX104" s="3"/>
      <c r="BY104" s="3" t="str">
        <f t="shared" si="73"/>
        <v/>
      </c>
      <c r="BZ104" s="3" t="str">
        <f t="shared" si="74"/>
        <v/>
      </c>
    </row>
    <row r="105" spans="1:78" s="2" customFormat="1" hidden="1">
      <c r="A105" s="11">
        <v>39895</v>
      </c>
      <c r="B105">
        <v>73.760002</v>
      </c>
      <c r="C105">
        <f t="shared" si="49"/>
        <v>81.019997000000004</v>
      </c>
      <c r="D105">
        <f t="shared" si="50"/>
        <v>66.110000999999997</v>
      </c>
      <c r="E105" s="10">
        <f t="shared" si="51"/>
        <v>4.0771302945105455E-2</v>
      </c>
      <c r="F105" s="10">
        <f t="shared" si="52"/>
        <v>4.7553756091218383E-2</v>
      </c>
      <c r="G105" s="33">
        <f t="shared" si="53"/>
        <v>0.29400604667210734</v>
      </c>
      <c r="H105" s="33">
        <f t="shared" si="54"/>
        <v>0.30862351067003257</v>
      </c>
      <c r="I105" s="10">
        <f t="shared" si="55"/>
        <v>0.30862351067003257</v>
      </c>
      <c r="J105">
        <f t="shared" si="84"/>
        <v>0.26319337883235333</v>
      </c>
      <c r="K105" t="e">
        <f t="shared" si="47"/>
        <v>#VALUE!</v>
      </c>
      <c r="L105" t="e">
        <f t="shared" si="48"/>
        <v>#VALUE!</v>
      </c>
      <c r="M105" t="e">
        <f t="shared" si="85"/>
        <v>#VALUE!</v>
      </c>
      <c r="N105" t="e">
        <f t="shared" si="56"/>
        <v>#VALUE!</v>
      </c>
      <c r="P105" s="2">
        <f t="shared" si="75"/>
        <v>0.88000499999999704</v>
      </c>
      <c r="Q105" s="2">
        <f t="shared" si="76"/>
        <v>0.88000499999999704</v>
      </c>
      <c r="R105" s="2">
        <f t="shared" si="77"/>
        <v>0</v>
      </c>
      <c r="S105" s="2">
        <f t="shared" si="88"/>
        <v>-0.56090927272727309</v>
      </c>
      <c r="T105" s="2">
        <f t="shared" si="89"/>
        <v>-0.50750010000000001</v>
      </c>
      <c r="U105" s="9">
        <f t="shared" si="57"/>
        <v>1.1052397284794093</v>
      </c>
      <c r="V105" s="9">
        <f t="shared" si="58"/>
        <v>52.499471367933545</v>
      </c>
      <c r="W105" s="9">
        <f t="shared" si="59"/>
        <v>0.42750475768859808</v>
      </c>
      <c r="X105" s="9">
        <f t="shared" si="90"/>
        <v>0.51367984776912512</v>
      </c>
      <c r="Y105" s="9">
        <f t="shared" si="60"/>
        <v>0.89537688137007787</v>
      </c>
      <c r="AA105" s="8" t="e">
        <f t="shared" si="61"/>
        <v>#VALUE!</v>
      </c>
      <c r="AD105" s="7">
        <f t="shared" si="78"/>
        <v>1.2002394575159898E-2</v>
      </c>
      <c r="AE105" s="6">
        <f t="shared" si="79"/>
        <v>1.0411362470034376E-2</v>
      </c>
      <c r="AF105" s="6"/>
      <c r="AG105" s="6"/>
      <c r="AI105"/>
      <c r="AL105" s="7">
        <f t="shared" si="80"/>
        <v>1.5713939198942647E-2</v>
      </c>
      <c r="AM105" s="6">
        <f t="shared" si="81"/>
        <v>-4.3227693297096621E-3</v>
      </c>
      <c r="AN105" s="6"/>
      <c r="AO105" s="6"/>
      <c r="AQ105"/>
      <c r="AT105" s="7">
        <f t="shared" si="82"/>
        <v>-1.2193755321601659E-3</v>
      </c>
      <c r="AU105" s="6">
        <f t="shared" si="83"/>
        <v>-6.0302297559924514E-2</v>
      </c>
      <c r="AV105" s="12"/>
      <c r="AW105" s="6"/>
      <c r="AY105"/>
      <c r="BB105" s="7">
        <f t="shared" si="86"/>
        <v>-5.2553293333989656E-2</v>
      </c>
      <c r="BC105" s="6">
        <f t="shared" si="87"/>
        <v>1.7651763867601342E-2</v>
      </c>
      <c r="BD105" s="12"/>
      <c r="BE105" s="6"/>
      <c r="BG105"/>
      <c r="BJ105" s="4">
        <f t="shared" si="62"/>
        <v>73.760002</v>
      </c>
      <c r="BK105" s="3">
        <f t="shared" si="63"/>
        <v>1.2002394575159898E-2</v>
      </c>
      <c r="BL105" s="3"/>
      <c r="BM105" s="3" t="str">
        <f t="shared" si="64"/>
        <v/>
      </c>
      <c r="BN105" s="3" t="str">
        <f t="shared" si="65"/>
        <v/>
      </c>
      <c r="BO105" s="3">
        <f t="shared" si="66"/>
        <v>1.5713939198942647E-2</v>
      </c>
      <c r="BP105" s="3"/>
      <c r="BQ105" s="3" t="str">
        <f t="shared" si="67"/>
        <v/>
      </c>
      <c r="BR105" s="3" t="str">
        <f t="shared" si="68"/>
        <v/>
      </c>
      <c r="BS105" s="3">
        <f t="shared" si="69"/>
        <v>-1.2193755321601659E-3</v>
      </c>
      <c r="BT105" s="3"/>
      <c r="BU105" s="3" t="str">
        <f t="shared" si="70"/>
        <v/>
      </c>
      <c r="BV105" s="3" t="str">
        <f t="shared" si="71"/>
        <v/>
      </c>
      <c r="BW105" s="3">
        <f t="shared" si="72"/>
        <v>-5.2553293333989656E-2</v>
      </c>
      <c r="BX105" s="3"/>
      <c r="BY105" s="3" t="str">
        <f t="shared" si="73"/>
        <v/>
      </c>
      <c r="BZ105" s="3" t="str">
        <f t="shared" si="74"/>
        <v/>
      </c>
    </row>
    <row r="106" spans="1:78" s="2" customFormat="1" hidden="1">
      <c r="A106" s="11">
        <v>39902</v>
      </c>
      <c r="B106">
        <v>72.110000999999997</v>
      </c>
      <c r="C106">
        <f t="shared" si="49"/>
        <v>81.019997000000004</v>
      </c>
      <c r="D106">
        <f t="shared" si="50"/>
        <v>66.110000999999997</v>
      </c>
      <c r="E106" s="10">
        <f t="shared" si="51"/>
        <v>5.0596721182968554E-2</v>
      </c>
      <c r="F106" s="10">
        <f t="shared" si="52"/>
        <v>3.7728337853355325E-2</v>
      </c>
      <c r="G106" s="33">
        <f t="shared" si="53"/>
        <v>0.36485814519109622</v>
      </c>
      <c r="H106" s="33">
        <f t="shared" si="54"/>
        <v>0.24485662200294289</v>
      </c>
      <c r="I106" s="10">
        <f t="shared" si="55"/>
        <v>0.36485814519109622</v>
      </c>
      <c r="J106">
        <f t="shared" si="84"/>
        <v>0.25357094137765329</v>
      </c>
      <c r="K106" t="e">
        <f t="shared" ref="K106:K169" si="91">AVERAGE(J67:J106)</f>
        <v>#VALUE!</v>
      </c>
      <c r="L106" t="e">
        <f t="shared" ref="L106:L169" si="92">SLOPE(K96:K106,A96:A106)</f>
        <v>#VALUE!</v>
      </c>
      <c r="M106" t="e">
        <f t="shared" si="85"/>
        <v>#VALUE!</v>
      </c>
      <c r="N106" t="e">
        <f t="shared" si="56"/>
        <v>#VALUE!</v>
      </c>
      <c r="P106" s="2">
        <f t="shared" si="75"/>
        <v>-1.6500010000000032</v>
      </c>
      <c r="Q106" s="2">
        <f t="shared" si="76"/>
        <v>0</v>
      </c>
      <c r="R106" s="2">
        <f t="shared" si="77"/>
        <v>-1.6500010000000032</v>
      </c>
      <c r="S106" s="2">
        <f t="shared" si="88"/>
        <v>-0.53636377272727287</v>
      </c>
      <c r="T106" s="2">
        <f t="shared" si="89"/>
        <v>-0.59000015000000017</v>
      </c>
      <c r="U106" s="9">
        <f t="shared" si="57"/>
        <v>0.90909090909090906</v>
      </c>
      <c r="V106" s="9">
        <f t="shared" si="58"/>
        <v>47.61904761904762</v>
      </c>
      <c r="W106" s="9">
        <f t="shared" si="59"/>
        <v>0.47142857142857147</v>
      </c>
      <c r="X106" s="9">
        <f t="shared" si="90"/>
        <v>7.4786842929781178E-16</v>
      </c>
      <c r="Y106" s="9">
        <f t="shared" si="60"/>
        <v>0.9</v>
      </c>
      <c r="AA106" s="8" t="e">
        <f t="shared" si="61"/>
        <v>#VALUE!</v>
      </c>
      <c r="AD106" s="7">
        <f t="shared" si="78"/>
        <v>-2.2623861566935338E-2</v>
      </c>
      <c r="AE106" s="6">
        <f t="shared" si="79"/>
        <v>-5.3107334958877195E-3</v>
      </c>
      <c r="AF106" s="6"/>
      <c r="AG106" s="6"/>
      <c r="AI106"/>
      <c r="AL106" s="7">
        <f t="shared" si="80"/>
        <v>-1.8011366268666767E-3</v>
      </c>
      <c r="AM106" s="6">
        <f t="shared" si="81"/>
        <v>-6.4129587705394732E-4</v>
      </c>
      <c r="AN106" s="6"/>
      <c r="AO106" s="6"/>
      <c r="AQ106"/>
      <c r="AT106" s="7">
        <f t="shared" si="82"/>
        <v>-2.3436952805482331E-2</v>
      </c>
      <c r="AU106" s="6">
        <f t="shared" si="83"/>
        <v>-5.1649414304211813E-2</v>
      </c>
      <c r="AV106" s="12"/>
      <c r="AW106" s="6"/>
      <c r="AY106"/>
      <c r="BB106" s="7">
        <f t="shared" si="86"/>
        <v>-9.2646556877561695E-2</v>
      </c>
      <c r="BC106" s="6">
        <f t="shared" si="87"/>
        <v>-8.5712330525266245E-4</v>
      </c>
      <c r="BD106" s="12"/>
      <c r="BE106" s="6"/>
      <c r="BG106"/>
      <c r="BJ106" s="4">
        <f t="shared" si="62"/>
        <v>72.110000999999997</v>
      </c>
      <c r="BK106" s="3">
        <f t="shared" si="63"/>
        <v>-2.2623861566935338E-2</v>
      </c>
      <c r="BL106" s="3"/>
      <c r="BM106" s="3" t="str">
        <f t="shared" si="64"/>
        <v/>
      </c>
      <c r="BN106" s="3" t="str">
        <f t="shared" si="65"/>
        <v/>
      </c>
      <c r="BO106" s="3">
        <f t="shared" si="66"/>
        <v>-1.8011366268666767E-3</v>
      </c>
      <c r="BP106" s="3"/>
      <c r="BQ106" s="3" t="str">
        <f t="shared" si="67"/>
        <v/>
      </c>
      <c r="BR106" s="3" t="str">
        <f t="shared" si="68"/>
        <v/>
      </c>
      <c r="BS106" s="3">
        <f t="shared" si="69"/>
        <v>-2.3436952805482331E-2</v>
      </c>
      <c r="BT106" s="3"/>
      <c r="BU106" s="3" t="str">
        <f t="shared" si="70"/>
        <v/>
      </c>
      <c r="BV106" s="3" t="str">
        <f t="shared" si="71"/>
        <v/>
      </c>
      <c r="BW106" s="3">
        <f t="shared" si="72"/>
        <v>-9.2646556877561695E-2</v>
      </c>
      <c r="BX106" s="3"/>
      <c r="BY106" s="3" t="str">
        <f t="shared" si="73"/>
        <v/>
      </c>
      <c r="BZ106" s="3" t="str">
        <f t="shared" si="74"/>
        <v/>
      </c>
    </row>
    <row r="107" spans="1:78" s="2" customFormat="1" hidden="1">
      <c r="A107" s="11">
        <v>39909</v>
      </c>
      <c r="B107">
        <v>72.220000999999996</v>
      </c>
      <c r="C107">
        <f t="shared" si="49"/>
        <v>81.019997000000004</v>
      </c>
      <c r="D107">
        <f t="shared" si="50"/>
        <v>66.110000999999997</v>
      </c>
      <c r="E107" s="10">
        <f t="shared" si="51"/>
        <v>4.9934732662257952E-2</v>
      </c>
      <c r="F107" s="10">
        <f t="shared" si="52"/>
        <v>3.8390326374065885E-2</v>
      </c>
      <c r="G107" s="33">
        <f t="shared" si="53"/>
        <v>0.36008447808071498</v>
      </c>
      <c r="H107" s="33">
        <f t="shared" si="54"/>
        <v>0.24915292240228576</v>
      </c>
      <c r="I107" s="10">
        <f t="shared" si="55"/>
        <v>0.36008447808071498</v>
      </c>
      <c r="J107">
        <f t="shared" si="84"/>
        <v>0.25153279412623947</v>
      </c>
      <c r="K107" t="e">
        <f t="shared" si="91"/>
        <v>#VALUE!</v>
      </c>
      <c r="L107" t="e">
        <f t="shared" si="92"/>
        <v>#VALUE!</v>
      </c>
      <c r="M107" t="e">
        <f t="shared" si="85"/>
        <v>#VALUE!</v>
      </c>
      <c r="N107" t="e">
        <f t="shared" si="56"/>
        <v>#VALUE!</v>
      </c>
      <c r="P107" s="2">
        <f t="shared" si="75"/>
        <v>0.10999999999999943</v>
      </c>
      <c r="Q107" s="2">
        <f t="shared" si="76"/>
        <v>0.10999999999999943</v>
      </c>
      <c r="R107" s="2">
        <f t="shared" si="77"/>
        <v>0</v>
      </c>
      <c r="S107" s="2">
        <f t="shared" si="88"/>
        <v>-0.53636377272727287</v>
      </c>
      <c r="T107" s="2">
        <f t="shared" si="89"/>
        <v>-0.59000015000000017</v>
      </c>
      <c r="U107" s="9">
        <f t="shared" si="57"/>
        <v>0.90909090909090906</v>
      </c>
      <c r="V107" s="9">
        <f t="shared" si="58"/>
        <v>47.61904761904762</v>
      </c>
      <c r="W107" s="9">
        <f t="shared" si="59"/>
        <v>0.47142857142857147</v>
      </c>
      <c r="X107" s="9">
        <f t="shared" si="90"/>
        <v>7.4786842929781178E-16</v>
      </c>
      <c r="Y107" s="9">
        <f t="shared" si="60"/>
        <v>0.9</v>
      </c>
      <c r="AA107" s="8" t="e">
        <f t="shared" si="61"/>
        <v>#VALUE!</v>
      </c>
      <c r="AD107" s="7">
        <f t="shared" si="78"/>
        <v>1.5242848995213449E-3</v>
      </c>
      <c r="AE107" s="6">
        <f t="shared" si="79"/>
        <v>-1.0549788333706997E-2</v>
      </c>
      <c r="AF107" s="6"/>
      <c r="AG107" s="6"/>
      <c r="AI107"/>
      <c r="AL107" s="7">
        <f t="shared" si="80"/>
        <v>-9.0971820922541406E-3</v>
      </c>
      <c r="AM107" s="6">
        <f t="shared" si="81"/>
        <v>1.100993396867775E-3</v>
      </c>
      <c r="AN107" s="6"/>
      <c r="AO107" s="6"/>
      <c r="AQ107"/>
      <c r="AT107" s="7">
        <f t="shared" si="82"/>
        <v>-1.6343190915286385E-2</v>
      </c>
      <c r="AU107" s="6">
        <f t="shared" si="83"/>
        <v>-4.2089881034799333E-2</v>
      </c>
      <c r="AV107" s="12"/>
      <c r="AW107" s="6"/>
      <c r="AY107"/>
      <c r="BB107" s="7">
        <f t="shared" si="86"/>
        <v>-4.9963098262261224E-2</v>
      </c>
      <c r="BC107" s="6">
        <f t="shared" si="87"/>
        <v>-1.9980653593952812E-2</v>
      </c>
      <c r="BD107" s="12"/>
      <c r="BE107" s="6"/>
      <c r="BG107"/>
      <c r="BJ107" s="4">
        <f t="shared" si="62"/>
        <v>72.220000999999996</v>
      </c>
      <c r="BK107" s="3">
        <f t="shared" si="63"/>
        <v>1.5242848995213449E-3</v>
      </c>
      <c r="BL107" s="3"/>
      <c r="BM107" s="3" t="str">
        <f t="shared" si="64"/>
        <v/>
      </c>
      <c r="BN107" s="3" t="str">
        <f t="shared" si="65"/>
        <v/>
      </c>
      <c r="BO107" s="3">
        <f t="shared" si="66"/>
        <v>-9.0971820922541406E-3</v>
      </c>
      <c r="BP107" s="3"/>
      <c r="BQ107" s="3" t="str">
        <f t="shared" si="67"/>
        <v/>
      </c>
      <c r="BR107" s="3" t="str">
        <f t="shared" si="68"/>
        <v/>
      </c>
      <c r="BS107" s="3">
        <f t="shared" si="69"/>
        <v>-1.6343190915286385E-2</v>
      </c>
      <c r="BT107" s="3"/>
      <c r="BU107" s="3" t="str">
        <f t="shared" si="70"/>
        <v/>
      </c>
      <c r="BV107" s="3" t="str">
        <f t="shared" si="71"/>
        <v/>
      </c>
      <c r="BW107" s="3">
        <f t="shared" si="72"/>
        <v>-4.9963098262261224E-2</v>
      </c>
      <c r="BX107" s="3"/>
      <c r="BY107" s="3" t="str">
        <f t="shared" si="73"/>
        <v/>
      </c>
      <c r="BZ107" s="3" t="str">
        <f t="shared" si="74"/>
        <v/>
      </c>
    </row>
    <row r="108" spans="1:78" s="2" customFormat="1" hidden="1">
      <c r="A108" s="11">
        <v>39916</v>
      </c>
      <c r="B108">
        <v>72.669998000000007</v>
      </c>
      <c r="C108">
        <f t="shared" si="49"/>
        <v>81.019997000000004</v>
      </c>
      <c r="D108">
        <f t="shared" si="50"/>
        <v>66.110000999999997</v>
      </c>
      <c r="E108" s="10">
        <f t="shared" si="51"/>
        <v>4.7237074525809865E-2</v>
      </c>
      <c r="F108" s="10">
        <f t="shared" si="52"/>
        <v>4.1087984510513938E-2</v>
      </c>
      <c r="G108" s="33">
        <f t="shared" si="53"/>
        <v>0.34063138861144254</v>
      </c>
      <c r="H108" s="33">
        <f t="shared" si="54"/>
        <v>0.26666070292463068</v>
      </c>
      <c r="I108" s="10">
        <f t="shared" si="55"/>
        <v>0.34063138861144254</v>
      </c>
      <c r="J108">
        <f t="shared" si="84"/>
        <v>0.25025524356212459</v>
      </c>
      <c r="K108" t="e">
        <f t="shared" si="91"/>
        <v>#VALUE!</v>
      </c>
      <c r="L108" t="e">
        <f t="shared" si="92"/>
        <v>#VALUE!</v>
      </c>
      <c r="M108" t="e">
        <f t="shared" si="85"/>
        <v>#VALUE!</v>
      </c>
      <c r="N108" t="e">
        <f t="shared" si="56"/>
        <v>#VALUE!</v>
      </c>
      <c r="P108" s="2">
        <f t="shared" si="75"/>
        <v>0.44999700000001042</v>
      </c>
      <c r="Q108" s="2">
        <f t="shared" si="76"/>
        <v>0.44999700000001042</v>
      </c>
      <c r="R108" s="2">
        <f t="shared" si="77"/>
        <v>0</v>
      </c>
      <c r="S108" s="2">
        <f t="shared" si="88"/>
        <v>-0.53636377272727287</v>
      </c>
      <c r="T108" s="2">
        <f t="shared" si="89"/>
        <v>-0.59000015000000017</v>
      </c>
      <c r="U108" s="9">
        <f t="shared" si="57"/>
        <v>0.90909090909090906</v>
      </c>
      <c r="V108" s="9">
        <f t="shared" si="58"/>
        <v>47.61904761904762</v>
      </c>
      <c r="W108" s="9">
        <f t="shared" si="59"/>
        <v>0.47142857142857147</v>
      </c>
      <c r="X108" s="9">
        <f t="shared" si="90"/>
        <v>7.4786842929781178E-16</v>
      </c>
      <c r="Y108" s="9">
        <f t="shared" si="60"/>
        <v>0.9</v>
      </c>
      <c r="AA108" s="8" t="e">
        <f t="shared" si="61"/>
        <v>#VALUE!</v>
      </c>
      <c r="AD108" s="7">
        <f t="shared" si="78"/>
        <v>6.2115874109795874E-3</v>
      </c>
      <c r="AE108" s="6">
        <f t="shared" si="79"/>
        <v>3.8679361552504659E-3</v>
      </c>
      <c r="AF108" s="6"/>
      <c r="AG108" s="6"/>
      <c r="AI108"/>
      <c r="AL108" s="7">
        <f t="shared" si="80"/>
        <v>-1.4887989256434576E-2</v>
      </c>
      <c r="AM108" s="6">
        <f t="shared" si="81"/>
        <v>-2.5180921941531866E-3</v>
      </c>
      <c r="AN108" s="6"/>
      <c r="AO108" s="6"/>
      <c r="AQ108"/>
      <c r="AT108" s="7">
        <f t="shared" si="82"/>
        <v>-3.2972415736253645E-3</v>
      </c>
      <c r="AU108" s="6">
        <f t="shared" si="83"/>
        <v>-3.4233750404827831E-2</v>
      </c>
      <c r="AV108" s="12"/>
      <c r="AW108" s="6"/>
      <c r="AY108"/>
      <c r="BB108" s="7">
        <f t="shared" si="86"/>
        <v>-3.2891915032059328E-2</v>
      </c>
      <c r="BC108" s="6">
        <f t="shared" si="87"/>
        <v>-3.2678335551239335E-2</v>
      </c>
      <c r="BD108" s="12"/>
      <c r="BE108" s="6"/>
      <c r="BG108"/>
      <c r="BJ108" s="4">
        <f t="shared" si="62"/>
        <v>72.669998000000007</v>
      </c>
      <c r="BK108" s="3">
        <f t="shared" si="63"/>
        <v>6.2115874109795874E-3</v>
      </c>
      <c r="BL108" s="3"/>
      <c r="BM108" s="3" t="str">
        <f t="shared" si="64"/>
        <v/>
      </c>
      <c r="BN108" s="3" t="str">
        <f t="shared" si="65"/>
        <v/>
      </c>
      <c r="BO108" s="3">
        <f t="shared" si="66"/>
        <v>-1.4887989256434576E-2</v>
      </c>
      <c r="BP108" s="3"/>
      <c r="BQ108" s="3" t="str">
        <f t="shared" si="67"/>
        <v/>
      </c>
      <c r="BR108" s="3" t="str">
        <f t="shared" si="68"/>
        <v/>
      </c>
      <c r="BS108" s="3">
        <f t="shared" si="69"/>
        <v>-3.2972415736253645E-3</v>
      </c>
      <c r="BT108" s="3"/>
      <c r="BU108" s="3" t="str">
        <f t="shared" si="70"/>
        <v/>
      </c>
      <c r="BV108" s="3" t="str">
        <f t="shared" si="71"/>
        <v/>
      </c>
      <c r="BW108" s="3">
        <f t="shared" si="72"/>
        <v>-3.2891915032059328E-2</v>
      </c>
      <c r="BX108" s="3"/>
      <c r="BY108" s="3" t="str">
        <f t="shared" si="73"/>
        <v/>
      </c>
      <c r="BZ108" s="3" t="str">
        <f t="shared" si="74"/>
        <v/>
      </c>
    </row>
    <row r="109" spans="1:78" s="2" customFormat="1" hidden="1">
      <c r="A109" s="11">
        <v>39923</v>
      </c>
      <c r="B109">
        <v>73.029999000000004</v>
      </c>
      <c r="C109">
        <f t="shared" si="49"/>
        <v>81.019997000000004</v>
      </c>
      <c r="D109">
        <f t="shared" si="50"/>
        <v>66.110000999999997</v>
      </c>
      <c r="E109" s="10">
        <f t="shared" si="51"/>
        <v>4.5090928071904499E-2</v>
      </c>
      <c r="F109" s="10">
        <f t="shared" si="52"/>
        <v>4.3234130964419346E-2</v>
      </c>
      <c r="G109" s="33">
        <f t="shared" si="53"/>
        <v>0.32515530644302049</v>
      </c>
      <c r="H109" s="33">
        <f t="shared" si="54"/>
        <v>0.28058917687621082</v>
      </c>
      <c r="I109" s="10">
        <f t="shared" si="55"/>
        <v>0.32515530644302049</v>
      </c>
      <c r="J109">
        <f t="shared" si="84"/>
        <v>0.25114807786515519</v>
      </c>
      <c r="K109">
        <f t="shared" si="91"/>
        <v>0.23687896445514131</v>
      </c>
      <c r="L109" t="e">
        <f t="shared" si="92"/>
        <v>#VALUE!</v>
      </c>
      <c r="M109" t="e">
        <f t="shared" si="85"/>
        <v>#VALUE!</v>
      </c>
      <c r="N109" t="e">
        <f t="shared" si="56"/>
        <v>#VALUE!</v>
      </c>
      <c r="P109" s="2">
        <f t="shared" si="75"/>
        <v>0.36000099999999691</v>
      </c>
      <c r="Q109" s="2">
        <f t="shared" si="76"/>
        <v>0.36000099999999691</v>
      </c>
      <c r="R109" s="2">
        <f t="shared" si="77"/>
        <v>0</v>
      </c>
      <c r="S109" s="2">
        <f t="shared" si="88"/>
        <v>-0.53636377272727287</v>
      </c>
      <c r="T109" s="2">
        <f t="shared" si="89"/>
        <v>-0.59000015000000017</v>
      </c>
      <c r="U109" s="9">
        <f t="shared" si="57"/>
        <v>0.90909090909090906</v>
      </c>
      <c r="V109" s="9">
        <f t="shared" si="58"/>
        <v>47.61904761904762</v>
      </c>
      <c r="W109" s="9">
        <f t="shared" si="59"/>
        <v>0.47142857142857147</v>
      </c>
      <c r="X109" s="9">
        <f t="shared" si="90"/>
        <v>7.4786842929781178E-16</v>
      </c>
      <c r="Y109" s="9">
        <f t="shared" si="60"/>
        <v>0.9</v>
      </c>
      <c r="AA109" s="8" t="e">
        <f t="shared" si="61"/>
        <v>#VALUE!</v>
      </c>
      <c r="AD109" s="7">
        <f t="shared" si="78"/>
        <v>4.9416848321444879E-3</v>
      </c>
      <c r="AE109" s="6">
        <f t="shared" si="79"/>
        <v>5.5766361215620376E-3</v>
      </c>
      <c r="AF109" s="6"/>
      <c r="AG109" s="6"/>
      <c r="AI109"/>
      <c r="AL109" s="7">
        <f t="shared" si="80"/>
        <v>1.2677557142645342E-2</v>
      </c>
      <c r="AM109" s="6">
        <f t="shared" si="81"/>
        <v>-3.2771877082275131E-3</v>
      </c>
      <c r="AN109" s="6"/>
      <c r="AO109" s="6"/>
      <c r="AQ109"/>
      <c r="AT109" s="7">
        <f t="shared" si="82"/>
        <v>5.76763477465265E-3</v>
      </c>
      <c r="AU109" s="6">
        <f t="shared" si="83"/>
        <v>-2.5494790930896381E-2</v>
      </c>
      <c r="AV109" s="12"/>
      <c r="AW109" s="6"/>
      <c r="AY109"/>
      <c r="BB109" s="7">
        <f t="shared" si="86"/>
        <v>-1.1165679956450127E-2</v>
      </c>
      <c r="BC109" s="6">
        <f t="shared" si="87"/>
        <v>-4.1627922642019304E-2</v>
      </c>
      <c r="BD109" s="12"/>
      <c r="BE109" s="6"/>
      <c r="BG109"/>
      <c r="BJ109" s="4">
        <f t="shared" si="62"/>
        <v>73.029999000000004</v>
      </c>
      <c r="BK109" s="3">
        <f t="shared" si="63"/>
        <v>4.9416848321444879E-3</v>
      </c>
      <c r="BL109" s="3"/>
      <c r="BM109" s="3" t="str">
        <f t="shared" si="64"/>
        <v/>
      </c>
      <c r="BN109" s="3" t="str">
        <f t="shared" si="65"/>
        <v/>
      </c>
      <c r="BO109" s="3">
        <f t="shared" si="66"/>
        <v>1.2677557142645342E-2</v>
      </c>
      <c r="BP109" s="3"/>
      <c r="BQ109" s="3" t="str">
        <f t="shared" si="67"/>
        <v/>
      </c>
      <c r="BR109" s="3" t="str">
        <f t="shared" si="68"/>
        <v/>
      </c>
      <c r="BS109" s="3">
        <f t="shared" si="69"/>
        <v>5.76763477465265E-3</v>
      </c>
      <c r="BT109" s="3"/>
      <c r="BU109" s="3" t="str">
        <f t="shared" si="70"/>
        <v/>
      </c>
      <c r="BV109" s="3" t="str">
        <f t="shared" si="71"/>
        <v/>
      </c>
      <c r="BW109" s="3">
        <f t="shared" si="72"/>
        <v>-1.1165679956450127E-2</v>
      </c>
      <c r="BX109" s="3"/>
      <c r="BY109" s="3" t="str">
        <f t="shared" si="73"/>
        <v/>
      </c>
      <c r="BZ109" s="3" t="str">
        <f t="shared" si="74"/>
        <v/>
      </c>
    </row>
    <row r="110" spans="1:78" s="2" customFormat="1" hidden="1">
      <c r="A110" s="11">
        <v>39930</v>
      </c>
      <c r="B110">
        <v>71.760002</v>
      </c>
      <c r="C110">
        <f t="shared" si="49"/>
        <v>81.019997000000004</v>
      </c>
      <c r="D110">
        <f t="shared" si="50"/>
        <v>66.110000999999997</v>
      </c>
      <c r="E110" s="10">
        <f t="shared" si="51"/>
        <v>5.2709780626440945E-2</v>
      </c>
      <c r="F110" s="10">
        <f t="shared" si="52"/>
        <v>3.561527840988294E-2</v>
      </c>
      <c r="G110" s="33">
        <f t="shared" si="53"/>
        <v>0.38009563353418241</v>
      </c>
      <c r="H110" s="33">
        <f t="shared" si="54"/>
        <v>0.23114288249416531</v>
      </c>
      <c r="I110" s="10">
        <f t="shared" si="55"/>
        <v>0.38009563353418241</v>
      </c>
      <c r="J110">
        <f t="shared" si="84"/>
        <v>0.25586492127743926</v>
      </c>
      <c r="K110">
        <f t="shared" si="91"/>
        <v>0.24006861320903899</v>
      </c>
      <c r="L110" t="e">
        <f t="shared" si="92"/>
        <v>#VALUE!</v>
      </c>
      <c r="M110" t="e">
        <f t="shared" si="85"/>
        <v>#VALUE!</v>
      </c>
      <c r="N110" t="e">
        <f t="shared" si="56"/>
        <v>#VALUE!</v>
      </c>
      <c r="P110" s="2">
        <f t="shared" si="75"/>
        <v>-1.2699970000000036</v>
      </c>
      <c r="Q110" s="2">
        <f t="shared" si="76"/>
        <v>0</v>
      </c>
      <c r="R110" s="2">
        <f t="shared" si="77"/>
        <v>-1.2699970000000036</v>
      </c>
      <c r="S110" s="2">
        <f t="shared" si="88"/>
        <v>-0.59409090909090945</v>
      </c>
      <c r="T110" s="2">
        <f t="shared" si="89"/>
        <v>-0.65350000000000041</v>
      </c>
      <c r="U110" s="9">
        <f t="shared" si="57"/>
        <v>0.90909090909090906</v>
      </c>
      <c r="V110" s="9">
        <f t="shared" si="58"/>
        <v>47.61904761904762</v>
      </c>
      <c r="W110" s="9">
        <f t="shared" si="59"/>
        <v>0.47142857142857147</v>
      </c>
      <c r="X110" s="9">
        <f t="shared" si="90"/>
        <v>7.4786842929781178E-16</v>
      </c>
      <c r="Y110" s="9">
        <f t="shared" si="60"/>
        <v>0.9</v>
      </c>
      <c r="AA110" s="8" t="e">
        <f t="shared" si="61"/>
        <v>#VALUE!</v>
      </c>
      <c r="AD110" s="7">
        <f t="shared" si="78"/>
        <v>-1.7543056317795194E-2</v>
      </c>
      <c r="AE110" s="6">
        <f t="shared" si="79"/>
        <v>-6.3006857428253536E-3</v>
      </c>
      <c r="AF110" s="6"/>
      <c r="AG110" s="6"/>
      <c r="AI110"/>
      <c r="AL110" s="7">
        <f t="shared" si="80"/>
        <v>-6.3897840746710739E-3</v>
      </c>
      <c r="AM110" s="6">
        <f t="shared" si="81"/>
        <v>-4.424349570178612E-3</v>
      </c>
      <c r="AN110" s="6"/>
      <c r="AO110" s="6"/>
      <c r="AQ110"/>
      <c r="AT110" s="7">
        <f t="shared" si="82"/>
        <v>-6.6666358020164825E-3</v>
      </c>
      <c r="AU110" s="6">
        <f t="shared" si="83"/>
        <v>-1.5611041092452326E-2</v>
      </c>
      <c r="AV110" s="12"/>
      <c r="AW110" s="6"/>
      <c r="AY110"/>
      <c r="BB110" s="7">
        <f t="shared" si="86"/>
        <v>-2.8302451980632068E-2</v>
      </c>
      <c r="BC110" s="6">
        <f t="shared" si="87"/>
        <v>-4.761899792588483E-2</v>
      </c>
      <c r="BD110" s="12"/>
      <c r="BE110" s="6"/>
      <c r="BG110"/>
      <c r="BJ110" s="4">
        <f t="shared" si="62"/>
        <v>71.760002</v>
      </c>
      <c r="BK110" s="3">
        <f t="shared" si="63"/>
        <v>-1.7543056317795194E-2</v>
      </c>
      <c r="BL110" s="3"/>
      <c r="BM110" s="3" t="str">
        <f t="shared" si="64"/>
        <v/>
      </c>
      <c r="BN110" s="3" t="str">
        <f t="shared" si="65"/>
        <v/>
      </c>
      <c r="BO110" s="3">
        <f t="shared" si="66"/>
        <v>-6.3897840746710739E-3</v>
      </c>
      <c r="BP110" s="3"/>
      <c r="BQ110" s="3" t="str">
        <f t="shared" si="67"/>
        <v/>
      </c>
      <c r="BR110" s="3" t="str">
        <f t="shared" si="68"/>
        <v/>
      </c>
      <c r="BS110" s="3">
        <f t="shared" si="69"/>
        <v>-6.6666358020164825E-3</v>
      </c>
      <c r="BT110" s="3"/>
      <c r="BU110" s="3" t="str">
        <f t="shared" si="70"/>
        <v/>
      </c>
      <c r="BV110" s="3" t="str">
        <f t="shared" si="71"/>
        <v/>
      </c>
      <c r="BW110" s="3">
        <f t="shared" si="72"/>
        <v>-2.8302451980632068E-2</v>
      </c>
      <c r="BX110" s="3"/>
      <c r="BY110" s="3" t="str">
        <f t="shared" si="73"/>
        <v/>
      </c>
      <c r="BZ110" s="3" t="str">
        <f t="shared" si="74"/>
        <v/>
      </c>
    </row>
    <row r="111" spans="1:78" s="2" customFormat="1" hidden="1">
      <c r="A111" s="11">
        <v>39937</v>
      </c>
      <c r="B111">
        <v>71.639999000000003</v>
      </c>
      <c r="C111">
        <f t="shared" si="49"/>
        <v>81.019997000000004</v>
      </c>
      <c r="D111">
        <f t="shared" si="50"/>
        <v>66.110000999999997</v>
      </c>
      <c r="E111" s="10">
        <f t="shared" si="51"/>
        <v>5.3436651651743779E-2</v>
      </c>
      <c r="F111" s="10">
        <f t="shared" si="52"/>
        <v>3.4888407384580052E-2</v>
      </c>
      <c r="G111" s="33">
        <f t="shared" si="53"/>
        <v>0.38533717503893933</v>
      </c>
      <c r="H111" s="33">
        <f t="shared" si="54"/>
        <v>0.22642549513988375</v>
      </c>
      <c r="I111" s="10">
        <f t="shared" si="55"/>
        <v>0.38533717503893933</v>
      </c>
      <c r="J111">
        <f t="shared" si="84"/>
        <v>0.26107642276278747</v>
      </c>
      <c r="K111">
        <f t="shared" si="91"/>
        <v>0.24332579493928122</v>
      </c>
      <c r="L111" t="e">
        <f t="shared" si="92"/>
        <v>#VALUE!</v>
      </c>
      <c r="M111" t="e">
        <f t="shared" si="85"/>
        <v>#VALUE!</v>
      </c>
      <c r="N111" t="e">
        <f t="shared" si="56"/>
        <v>#VALUE!</v>
      </c>
      <c r="P111" s="2">
        <f t="shared" si="75"/>
        <v>-0.12000299999999697</v>
      </c>
      <c r="Q111" s="2">
        <f t="shared" si="76"/>
        <v>0</v>
      </c>
      <c r="R111" s="2">
        <f t="shared" si="77"/>
        <v>-0.12000299999999697</v>
      </c>
      <c r="S111" s="2">
        <f t="shared" si="88"/>
        <v>-0.5995455909090911</v>
      </c>
      <c r="T111" s="2">
        <f t="shared" si="89"/>
        <v>-0.65950015000000017</v>
      </c>
      <c r="U111" s="9">
        <f t="shared" si="57"/>
        <v>0.90909090909090917</v>
      </c>
      <c r="V111" s="9">
        <f t="shared" si="58"/>
        <v>47.61904761904762</v>
      </c>
      <c r="W111" s="9">
        <f t="shared" si="59"/>
        <v>0.47142857142857147</v>
      </c>
      <c r="X111" s="9">
        <f t="shared" si="90"/>
        <v>7.4786842929781178E-16</v>
      </c>
      <c r="Y111" s="9">
        <f t="shared" si="60"/>
        <v>0.9</v>
      </c>
      <c r="AA111" s="8" t="e">
        <f t="shared" si="61"/>
        <v>#VALUE!</v>
      </c>
      <c r="AD111" s="7">
        <f t="shared" si="78"/>
        <v>-1.6736823873916601E-3</v>
      </c>
      <c r="AE111" s="6">
        <f t="shared" si="79"/>
        <v>-9.608369352593427E-3</v>
      </c>
      <c r="AF111" s="6"/>
      <c r="AG111" s="6"/>
      <c r="AI111"/>
      <c r="AL111" s="7">
        <f t="shared" si="80"/>
        <v>-1.4275053873042235E-2</v>
      </c>
      <c r="AM111" s="6">
        <f t="shared" si="81"/>
        <v>-5.7188175153756356E-3</v>
      </c>
      <c r="AN111" s="6"/>
      <c r="AO111" s="6"/>
      <c r="AQ111"/>
      <c r="AT111" s="7">
        <f t="shared" si="82"/>
        <v>-1.7160648554316881E-2</v>
      </c>
      <c r="AU111" s="6">
        <f t="shared" si="83"/>
        <v>-1.1545341344877452E-2</v>
      </c>
      <c r="AV111" s="12"/>
      <c r="AW111" s="6"/>
      <c r="AY111"/>
      <c r="BB111" s="7">
        <f t="shared" si="86"/>
        <v>-2.4406657377349174E-2</v>
      </c>
      <c r="BC111" s="6">
        <f t="shared" si="87"/>
        <v>-5.2116008999139235E-2</v>
      </c>
      <c r="BD111" s="12"/>
      <c r="BE111" s="6"/>
      <c r="BG111"/>
      <c r="BJ111" s="4">
        <f t="shared" si="62"/>
        <v>71.639999000000003</v>
      </c>
      <c r="BK111" s="3">
        <f t="shared" si="63"/>
        <v>-1.6736823873916601E-3</v>
      </c>
      <c r="BL111" s="3"/>
      <c r="BM111" s="3" t="str">
        <f t="shared" si="64"/>
        <v/>
      </c>
      <c r="BN111" s="3" t="str">
        <f t="shared" si="65"/>
        <v/>
      </c>
      <c r="BO111" s="3">
        <f t="shared" si="66"/>
        <v>-1.4275053873042235E-2</v>
      </c>
      <c r="BP111" s="3"/>
      <c r="BQ111" s="3" t="str">
        <f t="shared" si="67"/>
        <v/>
      </c>
      <c r="BR111" s="3" t="str">
        <f t="shared" si="68"/>
        <v/>
      </c>
      <c r="BS111" s="3">
        <f t="shared" si="69"/>
        <v>-1.7160648554316881E-2</v>
      </c>
      <c r="BT111" s="3"/>
      <c r="BU111" s="3" t="str">
        <f t="shared" si="70"/>
        <v/>
      </c>
      <c r="BV111" s="3" t="str">
        <f t="shared" si="71"/>
        <v/>
      </c>
      <c r="BW111" s="3">
        <f t="shared" si="72"/>
        <v>-2.4406657377349174E-2</v>
      </c>
      <c r="BX111" s="3"/>
      <c r="BY111" s="3" t="str">
        <f t="shared" si="73"/>
        <v/>
      </c>
      <c r="BZ111" s="3" t="str">
        <f t="shared" si="74"/>
        <v/>
      </c>
    </row>
    <row r="112" spans="1:78" s="2" customFormat="1" hidden="1">
      <c r="A112" s="11">
        <v>39944</v>
      </c>
      <c r="B112">
        <v>73.669998000000007</v>
      </c>
      <c r="C112">
        <f t="shared" si="49"/>
        <v>81.019997000000004</v>
      </c>
      <c r="D112">
        <f t="shared" si="50"/>
        <v>66.110000999999997</v>
      </c>
      <c r="E112" s="10">
        <f t="shared" si="51"/>
        <v>4.1301564701941879E-2</v>
      </c>
      <c r="F112" s="10">
        <f t="shared" si="52"/>
        <v>4.7023494334381938E-2</v>
      </c>
      <c r="G112" s="33">
        <f t="shared" si="53"/>
        <v>0.29782981857949004</v>
      </c>
      <c r="H112" s="33">
        <f t="shared" si="54"/>
        <v>0.30518211595338807</v>
      </c>
      <c r="I112" s="10">
        <f t="shared" si="55"/>
        <v>0.30518211595338807</v>
      </c>
      <c r="J112">
        <f t="shared" si="84"/>
        <v>0.25936347985925773</v>
      </c>
      <c r="K112">
        <f t="shared" si="91"/>
        <v>0.24647945554506773</v>
      </c>
      <c r="L112" t="e">
        <f t="shared" si="92"/>
        <v>#VALUE!</v>
      </c>
      <c r="M112" t="e">
        <f t="shared" si="85"/>
        <v>#VALUE!</v>
      </c>
      <c r="N112" t="e">
        <f t="shared" si="56"/>
        <v>#VALUE!</v>
      </c>
      <c r="P112" s="2">
        <f t="shared" si="75"/>
        <v>2.0299990000000037</v>
      </c>
      <c r="Q112" s="2">
        <f t="shared" si="76"/>
        <v>2.0299990000000037</v>
      </c>
      <c r="R112" s="2">
        <f t="shared" si="77"/>
        <v>0</v>
      </c>
      <c r="S112" s="2">
        <f t="shared" si="88"/>
        <v>-0.5995455909090911</v>
      </c>
      <c r="T112" s="2">
        <f t="shared" si="89"/>
        <v>-0.65850030000000004</v>
      </c>
      <c r="U112" s="9">
        <f t="shared" si="57"/>
        <v>0.91047124945742786</v>
      </c>
      <c r="V112" s="9">
        <f t="shared" si="58"/>
        <v>47.656893539539048</v>
      </c>
      <c r="W112" s="9">
        <f t="shared" si="59"/>
        <v>0.47108795814414856</v>
      </c>
      <c r="X112" s="9">
        <f t="shared" si="90"/>
        <v>3.9834013759884844E-3</v>
      </c>
      <c r="Y112" s="9">
        <f t="shared" si="60"/>
        <v>0.89996414938761615</v>
      </c>
      <c r="AA112" s="8" t="e">
        <f t="shared" si="61"/>
        <v>#VALUE!</v>
      </c>
      <c r="AD112" s="7">
        <f t="shared" si="78"/>
        <v>2.7942070312800323E-2</v>
      </c>
      <c r="AE112" s="6">
        <f t="shared" si="79"/>
        <v>1.3134193962704332E-2</v>
      </c>
      <c r="AF112" s="6"/>
      <c r="AG112" s="6"/>
      <c r="AI112"/>
      <c r="AL112" s="7">
        <f t="shared" si="80"/>
        <v>8.7253316076135387E-3</v>
      </c>
      <c r="AM112" s="6">
        <f t="shared" si="81"/>
        <v>1.8451270063639304E-4</v>
      </c>
      <c r="AN112" s="6"/>
      <c r="AO112" s="6"/>
      <c r="AQ112"/>
      <c r="AT112" s="7">
        <f t="shared" si="82"/>
        <v>-1.2209728166764171E-3</v>
      </c>
      <c r="AU112" s="6">
        <f t="shared" si="83"/>
        <v>-7.9471729031139228E-3</v>
      </c>
      <c r="AV112" s="12"/>
      <c r="AW112" s="6"/>
      <c r="AY112"/>
      <c r="BB112" s="7">
        <f t="shared" si="86"/>
        <v>1.0369774866132881E-2</v>
      </c>
      <c r="BC112" s="6">
        <f t="shared" si="87"/>
        <v>-5.0427280791677111E-2</v>
      </c>
      <c r="BD112" s="12"/>
      <c r="BE112" s="6"/>
      <c r="BG112"/>
      <c r="BJ112" s="4">
        <f t="shared" si="62"/>
        <v>73.669998000000007</v>
      </c>
      <c r="BK112" s="3">
        <f t="shared" si="63"/>
        <v>2.7942070312800323E-2</v>
      </c>
      <c r="BL112" s="3"/>
      <c r="BM112" s="3" t="str">
        <f t="shared" si="64"/>
        <v/>
      </c>
      <c r="BN112" s="3" t="str">
        <f t="shared" si="65"/>
        <v/>
      </c>
      <c r="BO112" s="3">
        <f t="shared" si="66"/>
        <v>8.7253316076135387E-3</v>
      </c>
      <c r="BP112" s="3"/>
      <c r="BQ112" s="3" t="str">
        <f t="shared" si="67"/>
        <v/>
      </c>
      <c r="BR112" s="3" t="str">
        <f t="shared" si="68"/>
        <v/>
      </c>
      <c r="BS112" s="3">
        <f t="shared" si="69"/>
        <v>-1.2209728166764171E-3</v>
      </c>
      <c r="BT112" s="3"/>
      <c r="BU112" s="3" t="str">
        <f t="shared" si="70"/>
        <v/>
      </c>
      <c r="BV112" s="3" t="str">
        <f t="shared" si="71"/>
        <v/>
      </c>
      <c r="BW112" s="3">
        <f t="shared" si="72"/>
        <v>1.0369774866132881E-2</v>
      </c>
      <c r="BX112" s="3"/>
      <c r="BY112" s="3" t="str">
        <f t="shared" si="73"/>
        <v/>
      </c>
      <c r="BZ112" s="3" t="str">
        <f t="shared" si="74"/>
        <v/>
      </c>
    </row>
    <row r="113" spans="1:78" s="2" customFormat="1" hidden="1">
      <c r="A113" s="11">
        <v>39951</v>
      </c>
      <c r="B113">
        <v>72.230002999999996</v>
      </c>
      <c r="C113">
        <f t="shared" si="49"/>
        <v>81.019997000000004</v>
      </c>
      <c r="D113">
        <f t="shared" si="50"/>
        <v>66.110000999999997</v>
      </c>
      <c r="E113" s="10">
        <f t="shared" si="51"/>
        <v>4.9874589868285586E-2</v>
      </c>
      <c r="F113" s="10">
        <f t="shared" si="52"/>
        <v>3.8450469168038216E-2</v>
      </c>
      <c r="G113" s="33">
        <f t="shared" si="53"/>
        <v>0.35965078222568087</v>
      </c>
      <c r="H113" s="33">
        <f t="shared" si="54"/>
        <v>0.24954324867181615</v>
      </c>
      <c r="I113" s="10">
        <f t="shared" si="55"/>
        <v>0.35965078222568087</v>
      </c>
      <c r="J113">
        <f t="shared" si="84"/>
        <v>0.26048389336729016</v>
      </c>
      <c r="K113">
        <f t="shared" si="91"/>
        <v>0.24968337633980858</v>
      </c>
      <c r="L113" t="e">
        <f t="shared" si="92"/>
        <v>#VALUE!</v>
      </c>
      <c r="M113" t="e">
        <f t="shared" si="85"/>
        <v>#VALUE!</v>
      </c>
      <c r="N113" t="e">
        <f t="shared" si="56"/>
        <v>#VALUE!</v>
      </c>
      <c r="P113" s="2">
        <f t="shared" si="75"/>
        <v>-1.4399950000000104</v>
      </c>
      <c r="Q113" s="2">
        <f t="shared" si="76"/>
        <v>0</v>
      </c>
      <c r="R113" s="2">
        <f t="shared" si="77"/>
        <v>-1.4399950000000104</v>
      </c>
      <c r="S113" s="2">
        <f t="shared" si="88"/>
        <v>-0.66499990909090978</v>
      </c>
      <c r="T113" s="2">
        <f t="shared" si="89"/>
        <v>-0.6020000500000009</v>
      </c>
      <c r="U113" s="9">
        <f t="shared" si="57"/>
        <v>1.104650920030503</v>
      </c>
      <c r="V113" s="9">
        <f t="shared" si="58"/>
        <v>52.486182364840488</v>
      </c>
      <c r="W113" s="9">
        <f t="shared" si="59"/>
        <v>0.42762435871643562</v>
      </c>
      <c r="X113" s="9">
        <f t="shared" si="90"/>
        <v>0.51228113867395586</v>
      </c>
      <c r="Y113" s="9">
        <f t="shared" si="60"/>
        <v>0.89538946975193445</v>
      </c>
      <c r="AA113" s="8" t="e">
        <f t="shared" si="61"/>
        <v>#VALUE!</v>
      </c>
      <c r="AD113" s="7">
        <f t="shared" si="78"/>
        <v>-1.9740119949885972E-2</v>
      </c>
      <c r="AE113" s="6">
        <f t="shared" si="79"/>
        <v>4.1009751814571754E-3</v>
      </c>
      <c r="AF113" s="6"/>
      <c r="AG113" s="6"/>
      <c r="AI113"/>
      <c r="AL113" s="7">
        <f t="shared" si="80"/>
        <v>6.5282679755228881E-3</v>
      </c>
      <c r="AM113" s="6">
        <f t="shared" si="81"/>
        <v>-1.3528095911442206E-3</v>
      </c>
      <c r="AN113" s="6"/>
      <c r="AO113" s="6"/>
      <c r="AQ113"/>
      <c r="AT113" s="7">
        <f t="shared" si="82"/>
        <v>1.6627688003731217E-3</v>
      </c>
      <c r="AU113" s="6">
        <f t="shared" si="83"/>
        <v>-7.58690486154726E-3</v>
      </c>
      <c r="AV113" s="12"/>
      <c r="AW113" s="6"/>
      <c r="AY113"/>
      <c r="BB113" s="7">
        <f t="shared" si="86"/>
        <v>-5.2471535676198002E-3</v>
      </c>
      <c r="BC113" s="6">
        <f t="shared" si="87"/>
        <v>-4.8687327815809034E-2</v>
      </c>
      <c r="BD113" s="12"/>
      <c r="BE113" s="6"/>
      <c r="BG113"/>
      <c r="BJ113" s="4">
        <f t="shared" si="62"/>
        <v>72.230002999999996</v>
      </c>
      <c r="BK113" s="3">
        <f t="shared" si="63"/>
        <v>-1.9740119949885972E-2</v>
      </c>
      <c r="BL113" s="3"/>
      <c r="BM113" s="3" t="str">
        <f t="shared" si="64"/>
        <v/>
      </c>
      <c r="BN113" s="3" t="str">
        <f t="shared" si="65"/>
        <v/>
      </c>
      <c r="BO113" s="3">
        <f t="shared" si="66"/>
        <v>6.5282679755228881E-3</v>
      </c>
      <c r="BP113" s="3"/>
      <c r="BQ113" s="3" t="str">
        <f t="shared" si="67"/>
        <v/>
      </c>
      <c r="BR113" s="3" t="str">
        <f t="shared" si="68"/>
        <v/>
      </c>
      <c r="BS113" s="3">
        <f t="shared" si="69"/>
        <v>1.6627688003731217E-3</v>
      </c>
      <c r="BT113" s="3"/>
      <c r="BU113" s="3" t="str">
        <f t="shared" si="70"/>
        <v/>
      </c>
      <c r="BV113" s="3" t="str">
        <f t="shared" si="71"/>
        <v/>
      </c>
      <c r="BW113" s="3">
        <f t="shared" si="72"/>
        <v>-5.2471535676198002E-3</v>
      </c>
      <c r="BX113" s="3"/>
      <c r="BY113" s="3" t="str">
        <f t="shared" si="73"/>
        <v/>
      </c>
      <c r="BZ113" s="3" t="str">
        <f t="shared" si="74"/>
        <v/>
      </c>
    </row>
    <row r="114" spans="1:78" s="2" customFormat="1" hidden="1">
      <c r="A114" s="11">
        <v>39958</v>
      </c>
      <c r="B114">
        <v>72.699996999999996</v>
      </c>
      <c r="C114">
        <f t="shared" si="49"/>
        <v>81.019997000000004</v>
      </c>
      <c r="D114">
        <f t="shared" si="50"/>
        <v>66.110000999999997</v>
      </c>
      <c r="E114" s="10">
        <f t="shared" si="51"/>
        <v>4.7057829828889418E-2</v>
      </c>
      <c r="F114" s="10">
        <f t="shared" si="52"/>
        <v>4.1267229207434405E-2</v>
      </c>
      <c r="G114" s="33">
        <f t="shared" si="53"/>
        <v>0.33933883672023918</v>
      </c>
      <c r="H114" s="33">
        <f t="shared" si="54"/>
        <v>0.26782399962671383</v>
      </c>
      <c r="I114" s="10">
        <f t="shared" si="55"/>
        <v>0.33933883672023918</v>
      </c>
      <c r="J114">
        <f t="shared" si="84"/>
        <v>0.25912853337874314</v>
      </c>
      <c r="K114">
        <f t="shared" si="91"/>
        <v>0.25284624021013047</v>
      </c>
      <c r="L114" t="e">
        <f t="shared" si="92"/>
        <v>#VALUE!</v>
      </c>
      <c r="M114" t="e">
        <f t="shared" si="85"/>
        <v>#VALUE!</v>
      </c>
      <c r="N114" t="e">
        <f t="shared" si="56"/>
        <v>#VALUE!</v>
      </c>
      <c r="P114" s="2">
        <f t="shared" si="75"/>
        <v>0.4699939999999998</v>
      </c>
      <c r="Q114" s="2">
        <f t="shared" si="76"/>
        <v>0.4699939999999998</v>
      </c>
      <c r="R114" s="2">
        <f t="shared" si="77"/>
        <v>0</v>
      </c>
      <c r="S114" s="2">
        <f t="shared" si="88"/>
        <v>-0.66409095454545508</v>
      </c>
      <c r="T114" s="2">
        <f t="shared" si="89"/>
        <v>-0.56749995000000053</v>
      </c>
      <c r="U114" s="9">
        <f t="shared" si="57"/>
        <v>1.1702044282919399</v>
      </c>
      <c r="V114" s="9">
        <f t="shared" si="58"/>
        <v>53.92139159963606</v>
      </c>
      <c r="W114" s="9">
        <f t="shared" si="59"/>
        <v>0.41470747560327548</v>
      </c>
      <c r="X114" s="9">
        <f t="shared" si="90"/>
        <v>0.66334139474596687</v>
      </c>
      <c r="Y114" s="9">
        <f t="shared" si="60"/>
        <v>0.89402992744728638</v>
      </c>
      <c r="AA114" s="8" t="e">
        <f t="shared" si="61"/>
        <v>#VALUE!</v>
      </c>
      <c r="AD114" s="7">
        <f t="shared" si="78"/>
        <v>6.4858296772551116E-3</v>
      </c>
      <c r="AE114" s="6">
        <f t="shared" si="79"/>
        <v>-6.6271451363154304E-3</v>
      </c>
      <c r="AF114" s="6"/>
      <c r="AG114" s="6"/>
      <c r="AI114"/>
      <c r="AL114" s="7">
        <f t="shared" si="80"/>
        <v>1.4687780040169561E-2</v>
      </c>
      <c r="AM114" s="6">
        <f t="shared" si="81"/>
        <v>3.9165814375659381E-3</v>
      </c>
      <c r="AN114" s="6"/>
      <c r="AO114" s="6"/>
      <c r="AQ114"/>
      <c r="AT114" s="7">
        <f t="shared" si="82"/>
        <v>6.6243135781066873E-3</v>
      </c>
      <c r="AU114" s="6">
        <f t="shared" si="83"/>
        <v>-3.8292465635986336E-3</v>
      </c>
      <c r="AV114" s="12"/>
      <c r="AW114" s="6"/>
      <c r="AY114"/>
      <c r="BB114" s="7">
        <f t="shared" si="86"/>
        <v>6.3474618507613923E-3</v>
      </c>
      <c r="BC114" s="6">
        <f t="shared" si="87"/>
        <v>-3.9025594863055027E-2</v>
      </c>
      <c r="BD114" s="12"/>
      <c r="BE114" s="6"/>
      <c r="BG114"/>
      <c r="BJ114" s="4">
        <f t="shared" si="62"/>
        <v>72.699996999999996</v>
      </c>
      <c r="BK114" s="3">
        <f t="shared" si="63"/>
        <v>6.4858296772551116E-3</v>
      </c>
      <c r="BL114" s="3"/>
      <c r="BM114" s="3" t="str">
        <f t="shared" si="64"/>
        <v/>
      </c>
      <c r="BN114" s="3" t="str">
        <f t="shared" si="65"/>
        <v/>
      </c>
      <c r="BO114" s="3">
        <f t="shared" si="66"/>
        <v>1.4687780040169561E-2</v>
      </c>
      <c r="BP114" s="3"/>
      <c r="BQ114" s="3" t="str">
        <f t="shared" si="67"/>
        <v/>
      </c>
      <c r="BR114" s="3" t="str">
        <f t="shared" si="68"/>
        <v/>
      </c>
      <c r="BS114" s="3">
        <f t="shared" si="69"/>
        <v>6.6243135781066873E-3</v>
      </c>
      <c r="BT114" s="3"/>
      <c r="BU114" s="3" t="str">
        <f t="shared" si="70"/>
        <v/>
      </c>
      <c r="BV114" s="3" t="str">
        <f t="shared" si="71"/>
        <v/>
      </c>
      <c r="BW114" s="3">
        <f t="shared" si="72"/>
        <v>6.3474618507613923E-3</v>
      </c>
      <c r="BX114" s="3"/>
      <c r="BY114" s="3" t="str">
        <f t="shared" si="73"/>
        <v/>
      </c>
      <c r="BZ114" s="3" t="str">
        <f t="shared" si="74"/>
        <v/>
      </c>
    </row>
    <row r="115" spans="1:78" s="2" customFormat="1" hidden="1">
      <c r="A115" s="11">
        <v>39965</v>
      </c>
      <c r="B115">
        <v>71.260002</v>
      </c>
      <c r="C115">
        <f t="shared" si="49"/>
        <v>81.019997000000004</v>
      </c>
      <c r="D115">
        <f t="shared" si="50"/>
        <v>66.110000999999997</v>
      </c>
      <c r="E115" s="10">
        <f t="shared" si="51"/>
        <v>5.5746392562550817E-2</v>
      </c>
      <c r="F115" s="10">
        <f t="shared" si="52"/>
        <v>3.2578666473773034E-2</v>
      </c>
      <c r="G115" s="33">
        <f t="shared" si="53"/>
        <v>0.40199295361284265</v>
      </c>
      <c r="H115" s="33">
        <f t="shared" si="54"/>
        <v>0.21143529442337086</v>
      </c>
      <c r="I115" s="10">
        <f t="shared" si="55"/>
        <v>0.40199295361284265</v>
      </c>
      <c r="J115">
        <f t="shared" si="84"/>
        <v>0.26392843132374405</v>
      </c>
      <c r="K115">
        <f t="shared" si="91"/>
        <v>0.25622793995248294</v>
      </c>
      <c r="L115" t="e">
        <f t="shared" si="92"/>
        <v>#VALUE!</v>
      </c>
      <c r="M115" t="e">
        <f t="shared" si="85"/>
        <v>#VALUE!</v>
      </c>
      <c r="N115" t="e">
        <f t="shared" si="56"/>
        <v>#VALUE!</v>
      </c>
      <c r="P115" s="2">
        <f t="shared" si="75"/>
        <v>-1.4399949999999961</v>
      </c>
      <c r="Q115" s="2">
        <f t="shared" si="76"/>
        <v>0</v>
      </c>
      <c r="R115" s="2">
        <f t="shared" si="77"/>
        <v>-1.4399949999999961</v>
      </c>
      <c r="S115" s="2">
        <f t="shared" si="88"/>
        <v>-0.6127270909090915</v>
      </c>
      <c r="T115" s="2">
        <f t="shared" si="89"/>
        <v>-0.63949970000000034</v>
      </c>
      <c r="U115" s="9">
        <f t="shared" si="57"/>
        <v>0.95813507169603229</v>
      </c>
      <c r="V115" s="9">
        <f t="shared" si="58"/>
        <v>48.93099998797053</v>
      </c>
      <c r="W115" s="9">
        <f t="shared" si="59"/>
        <v>0.45962100010826523</v>
      </c>
      <c r="X115" s="9">
        <f t="shared" si="90"/>
        <v>0.13808708584013885</v>
      </c>
      <c r="Y115" s="9">
        <f t="shared" si="60"/>
        <v>0.89875721622743876</v>
      </c>
      <c r="AA115" s="8" t="e">
        <f t="shared" si="61"/>
        <v>#VALUE!</v>
      </c>
      <c r="AD115" s="7">
        <f t="shared" si="78"/>
        <v>-2.0006155030072317E-2</v>
      </c>
      <c r="AE115" s="6">
        <f t="shared" si="79"/>
        <v>-6.7601626764086029E-3</v>
      </c>
      <c r="AF115" s="6"/>
      <c r="AG115" s="6"/>
      <c r="AI115"/>
      <c r="AL115" s="7">
        <f t="shared" si="80"/>
        <v>-3.3260445302703209E-2</v>
      </c>
      <c r="AM115" s="6">
        <f t="shared" si="81"/>
        <v>-8.2976641984930551E-4</v>
      </c>
      <c r="AN115" s="6"/>
      <c r="AO115" s="6"/>
      <c r="AQ115"/>
      <c r="AT115" s="7">
        <f t="shared" si="82"/>
        <v>-1.9593428862945024E-2</v>
      </c>
      <c r="AU115" s="6">
        <f t="shared" si="83"/>
        <v>-4.2355263070559639E-3</v>
      </c>
      <c r="AV115" s="12"/>
      <c r="AW115" s="6"/>
      <c r="AY115"/>
      <c r="BB115" s="7">
        <f t="shared" si="86"/>
        <v>-2.2479023544219649E-2</v>
      </c>
      <c r="BC115" s="6">
        <f t="shared" si="87"/>
        <v>-3.1360907387639837E-2</v>
      </c>
      <c r="BD115" s="12"/>
      <c r="BE115" s="6"/>
      <c r="BG115"/>
      <c r="BJ115" s="4">
        <f t="shared" si="62"/>
        <v>71.260002</v>
      </c>
      <c r="BK115" s="3">
        <f t="shared" si="63"/>
        <v>-2.0006155030072317E-2</v>
      </c>
      <c r="BL115" s="3"/>
      <c r="BM115" s="3" t="str">
        <f t="shared" si="64"/>
        <v/>
      </c>
      <c r="BN115" s="3" t="str">
        <f t="shared" si="65"/>
        <v/>
      </c>
      <c r="BO115" s="3">
        <f t="shared" si="66"/>
        <v>-3.3260445302703209E-2</v>
      </c>
      <c r="BP115" s="3"/>
      <c r="BQ115" s="3" t="str">
        <f t="shared" si="67"/>
        <v/>
      </c>
      <c r="BR115" s="3" t="str">
        <f t="shared" si="68"/>
        <v/>
      </c>
      <c r="BS115" s="3">
        <f t="shared" si="69"/>
        <v>-1.9593428862945024E-2</v>
      </c>
      <c r="BT115" s="3"/>
      <c r="BU115" s="3" t="str">
        <f t="shared" si="70"/>
        <v/>
      </c>
      <c r="BV115" s="3" t="str">
        <f t="shared" si="71"/>
        <v/>
      </c>
      <c r="BW115" s="3">
        <f t="shared" si="72"/>
        <v>-2.2479023544219649E-2</v>
      </c>
      <c r="BX115" s="3"/>
      <c r="BY115" s="3" t="str">
        <f t="shared" si="73"/>
        <v/>
      </c>
      <c r="BZ115" s="3" t="str">
        <f t="shared" si="74"/>
        <v/>
      </c>
    </row>
    <row r="116" spans="1:78" s="2" customFormat="1" hidden="1">
      <c r="A116" s="11">
        <v>39972</v>
      </c>
      <c r="B116">
        <v>72</v>
      </c>
      <c r="C116">
        <f t="shared" si="49"/>
        <v>81.019997000000004</v>
      </c>
      <c r="D116">
        <f t="shared" si="50"/>
        <v>66.110000999999997</v>
      </c>
      <c r="E116" s="10">
        <f t="shared" si="51"/>
        <v>5.1259726335290537E-2</v>
      </c>
      <c r="F116" s="10">
        <f t="shared" si="52"/>
        <v>3.7065332701033356E-2</v>
      </c>
      <c r="G116" s="33">
        <f t="shared" si="53"/>
        <v>0.36963914333628367</v>
      </c>
      <c r="H116" s="33">
        <f t="shared" si="54"/>
        <v>0.24055372367227429</v>
      </c>
      <c r="I116" s="10">
        <f t="shared" si="55"/>
        <v>0.36963914333628367</v>
      </c>
      <c r="J116">
        <f t="shared" si="84"/>
        <v>0.26808858809644293</v>
      </c>
      <c r="K116">
        <f t="shared" si="91"/>
        <v>0.25980963660457113</v>
      </c>
      <c r="L116" t="e">
        <f t="shared" si="92"/>
        <v>#VALUE!</v>
      </c>
      <c r="M116" t="e">
        <f t="shared" si="85"/>
        <v>#VALUE!</v>
      </c>
      <c r="N116" t="e">
        <f t="shared" si="56"/>
        <v>#VALUE!</v>
      </c>
      <c r="P116" s="2">
        <f t="shared" si="75"/>
        <v>0.73999799999999993</v>
      </c>
      <c r="Q116" s="2">
        <f t="shared" si="76"/>
        <v>0.73999799999999993</v>
      </c>
      <c r="R116" s="2">
        <f t="shared" si="77"/>
        <v>0</v>
      </c>
      <c r="S116" s="2">
        <f t="shared" si="88"/>
        <v>-0.58136336363636398</v>
      </c>
      <c r="T116" s="2">
        <f t="shared" si="89"/>
        <v>-0.47999955000000083</v>
      </c>
      <c r="U116" s="9">
        <f t="shared" si="57"/>
        <v>1.2111748097188071</v>
      </c>
      <c r="V116" s="9">
        <f t="shared" si="58"/>
        <v>54.775172202365631</v>
      </c>
      <c r="W116" s="9">
        <f t="shared" si="59"/>
        <v>0.40702345017870933</v>
      </c>
      <c r="X116" s="9">
        <f t="shared" si="90"/>
        <v>0.75320447070089236</v>
      </c>
      <c r="Y116" s="9">
        <f t="shared" si="60"/>
        <v>0.89322115976369199</v>
      </c>
      <c r="AA116" s="8" t="e">
        <f t="shared" si="61"/>
        <v>#VALUE!</v>
      </c>
      <c r="AD116" s="7">
        <f t="shared" si="78"/>
        <v>1.0330930772129397E-2</v>
      </c>
      <c r="AE116" s="6">
        <f t="shared" si="79"/>
        <v>-4.8376121289714601E-3</v>
      </c>
      <c r="AF116" s="6"/>
      <c r="AG116" s="6"/>
      <c r="AI116"/>
      <c r="AL116" s="7">
        <f t="shared" si="80"/>
        <v>-3.1893945806878623E-3</v>
      </c>
      <c r="AM116" s="6">
        <f t="shared" si="81"/>
        <v>-3.8084479669246558E-3</v>
      </c>
      <c r="AN116" s="6"/>
      <c r="AO116" s="6"/>
      <c r="AQ116"/>
      <c r="AT116" s="7">
        <f t="shared" si="82"/>
        <v>-1.4204182922960138E-2</v>
      </c>
      <c r="AU116" s="6">
        <f t="shared" si="83"/>
        <v>-5.5988939757228105E-3</v>
      </c>
      <c r="AV116" s="12"/>
      <c r="AW116" s="6"/>
      <c r="AY116"/>
      <c r="BB116" s="7">
        <f t="shared" si="86"/>
        <v>-2.4150487347250147E-2</v>
      </c>
      <c r="BC116" s="6">
        <f t="shared" si="87"/>
        <v>-2.7257423380208215E-2</v>
      </c>
      <c r="BD116" s="12"/>
      <c r="BE116" s="6"/>
      <c r="BG116"/>
      <c r="BJ116" s="4">
        <f t="shared" si="62"/>
        <v>72</v>
      </c>
      <c r="BK116" s="3">
        <f t="shared" si="63"/>
        <v>1.0330930772129397E-2</v>
      </c>
      <c r="BL116" s="3"/>
      <c r="BM116" s="3" t="str">
        <f t="shared" si="64"/>
        <v/>
      </c>
      <c r="BN116" s="3" t="str">
        <f t="shared" si="65"/>
        <v/>
      </c>
      <c r="BO116" s="3">
        <f t="shared" si="66"/>
        <v>-3.1893945806878623E-3</v>
      </c>
      <c r="BP116" s="3"/>
      <c r="BQ116" s="3" t="str">
        <f t="shared" si="67"/>
        <v/>
      </c>
      <c r="BR116" s="3" t="str">
        <f t="shared" si="68"/>
        <v/>
      </c>
      <c r="BS116" s="3">
        <f t="shared" si="69"/>
        <v>-1.4204182922960138E-2</v>
      </c>
      <c r="BT116" s="3"/>
      <c r="BU116" s="3" t="str">
        <f t="shared" si="70"/>
        <v/>
      </c>
      <c r="BV116" s="3" t="str">
        <f t="shared" si="71"/>
        <v/>
      </c>
      <c r="BW116" s="3">
        <f t="shared" si="72"/>
        <v>-2.4150487347250147E-2</v>
      </c>
      <c r="BX116" s="3"/>
      <c r="BY116" s="3" t="str">
        <f t="shared" si="73"/>
        <v/>
      </c>
      <c r="BZ116" s="3" t="str">
        <f t="shared" si="74"/>
        <v/>
      </c>
    </row>
    <row r="117" spans="1:78" s="2" customFormat="1" hidden="1">
      <c r="A117" s="11">
        <v>39979</v>
      </c>
      <c r="B117">
        <v>72.889999000000003</v>
      </c>
      <c r="C117">
        <f t="shared" si="49"/>
        <v>81.019997000000004</v>
      </c>
      <c r="D117">
        <f t="shared" si="50"/>
        <v>66.110000999999997</v>
      </c>
      <c r="E117" s="10">
        <f t="shared" si="51"/>
        <v>4.5924278496188679E-2</v>
      </c>
      <c r="F117" s="10">
        <f t="shared" si="52"/>
        <v>4.2400780540135158E-2</v>
      </c>
      <c r="G117" s="33">
        <f t="shared" si="53"/>
        <v>0.33116468181339309</v>
      </c>
      <c r="H117" s="33">
        <f t="shared" si="54"/>
        <v>0.27518073904287543</v>
      </c>
      <c r="I117" s="10">
        <f t="shared" si="55"/>
        <v>0.33116468181339309</v>
      </c>
      <c r="J117">
        <f t="shared" si="84"/>
        <v>0.26579130650250871</v>
      </c>
      <c r="K117">
        <f t="shared" si="91"/>
        <v>0.26335888773596672</v>
      </c>
      <c r="L117" t="e">
        <f t="shared" si="92"/>
        <v>#VALUE!</v>
      </c>
      <c r="M117" t="e">
        <f t="shared" si="85"/>
        <v>#VALUE!</v>
      </c>
      <c r="N117" t="e">
        <f t="shared" si="56"/>
        <v>#VALUE!</v>
      </c>
      <c r="P117" s="2">
        <f t="shared" si="75"/>
        <v>0.88999900000000309</v>
      </c>
      <c r="Q117" s="2">
        <f t="shared" si="76"/>
        <v>0.88999900000000309</v>
      </c>
      <c r="R117" s="2">
        <f t="shared" si="77"/>
        <v>0</v>
      </c>
      <c r="S117" s="2">
        <f t="shared" si="88"/>
        <v>-0.58136336363636398</v>
      </c>
      <c r="T117" s="2">
        <f t="shared" si="89"/>
        <v>-0.43899955000000046</v>
      </c>
      <c r="U117" s="9">
        <f t="shared" si="57"/>
        <v>1.3242914796526861</v>
      </c>
      <c r="V117" s="9">
        <f t="shared" si="58"/>
        <v>56.976136222405813</v>
      </c>
      <c r="W117" s="9">
        <f t="shared" si="59"/>
        <v>0.38721477399834769</v>
      </c>
      <c r="X117" s="9">
        <f t="shared" si="90"/>
        <v>0.98486281041322699</v>
      </c>
      <c r="Y117" s="9">
        <f t="shared" si="60"/>
        <v>0.89113623470628089</v>
      </c>
      <c r="AA117" s="8" t="e">
        <f t="shared" si="61"/>
        <v>#VALUE!</v>
      </c>
      <c r="AD117" s="7">
        <f t="shared" si="78"/>
        <v>1.2285322658763234E-2</v>
      </c>
      <c r="AE117" s="6">
        <f t="shared" si="79"/>
        <v>1.1308126715446315E-2</v>
      </c>
      <c r="AF117" s="6"/>
      <c r="AG117" s="6"/>
      <c r="AI117"/>
      <c r="AL117" s="7">
        <f t="shared" si="80"/>
        <v>2.6100984008203165E-3</v>
      </c>
      <c r="AM117" s="6">
        <f t="shared" si="81"/>
        <v>-4.7879903606002994E-3</v>
      </c>
      <c r="AN117" s="6"/>
      <c r="AO117" s="6"/>
      <c r="AQ117"/>
      <c r="AT117" s="7">
        <f t="shared" si="82"/>
        <v>1.5624196053598204E-2</v>
      </c>
      <c r="AU117" s="6">
        <f t="shared" si="83"/>
        <v>-4.3668238158546171E-3</v>
      </c>
      <c r="AV117" s="12"/>
      <c r="AW117" s="6"/>
      <c r="AY117"/>
      <c r="BB117" s="7">
        <f t="shared" si="86"/>
        <v>1.0758696878448323E-2</v>
      </c>
      <c r="BC117" s="6">
        <f t="shared" si="87"/>
        <v>-2.1981424195838383E-2</v>
      </c>
      <c r="BD117" s="12"/>
      <c r="BE117" s="6"/>
      <c r="BG117"/>
      <c r="BJ117" s="4">
        <f t="shared" si="62"/>
        <v>72.889999000000003</v>
      </c>
      <c r="BK117" s="3">
        <f t="shared" si="63"/>
        <v>1.2285322658763234E-2</v>
      </c>
      <c r="BL117" s="3"/>
      <c r="BM117" s="3" t="str">
        <f t="shared" si="64"/>
        <v/>
      </c>
      <c r="BN117" s="3" t="str">
        <f t="shared" si="65"/>
        <v/>
      </c>
      <c r="BO117" s="3">
        <f t="shared" si="66"/>
        <v>2.6100984008203165E-3</v>
      </c>
      <c r="BP117" s="3"/>
      <c r="BQ117" s="3" t="str">
        <f t="shared" si="67"/>
        <v/>
      </c>
      <c r="BR117" s="3" t="str">
        <f t="shared" si="68"/>
        <v/>
      </c>
      <c r="BS117" s="3">
        <f t="shared" si="69"/>
        <v>1.5624196053598204E-2</v>
      </c>
      <c r="BT117" s="3"/>
      <c r="BU117" s="3" t="str">
        <f t="shared" si="70"/>
        <v/>
      </c>
      <c r="BV117" s="3" t="str">
        <f t="shared" si="71"/>
        <v/>
      </c>
      <c r="BW117" s="3">
        <f t="shared" si="72"/>
        <v>1.0758696878448323E-2</v>
      </c>
      <c r="BX117" s="3"/>
      <c r="BY117" s="3" t="str">
        <f t="shared" si="73"/>
        <v/>
      </c>
      <c r="BZ117" s="3" t="str">
        <f t="shared" si="74"/>
        <v/>
      </c>
    </row>
    <row r="118" spans="1:78" s="2" customFormat="1" hidden="1">
      <c r="A118" s="11">
        <v>39986</v>
      </c>
      <c r="B118">
        <v>74.550003000000004</v>
      </c>
      <c r="C118">
        <f t="shared" si="49"/>
        <v>81.019997000000004</v>
      </c>
      <c r="D118">
        <f t="shared" si="50"/>
        <v>66.110000999999997</v>
      </c>
      <c r="E118" s="10">
        <f t="shared" si="51"/>
        <v>3.6144557500906824E-2</v>
      </c>
      <c r="F118" s="10">
        <f t="shared" si="52"/>
        <v>5.2180501535417007E-2</v>
      </c>
      <c r="G118" s="33">
        <f t="shared" si="53"/>
        <v>0.26064211079695221</v>
      </c>
      <c r="H118" s="33">
        <f t="shared" si="54"/>
        <v>0.33865105295767223</v>
      </c>
      <c r="I118" s="10">
        <f t="shared" si="55"/>
        <v>0.33865105295767223</v>
      </c>
      <c r="J118">
        <f t="shared" si="84"/>
        <v>0.26432993660775572</v>
      </c>
      <c r="K118">
        <f t="shared" si="91"/>
        <v>0.26686657434746824</v>
      </c>
      <c r="L118" t="e">
        <f t="shared" si="92"/>
        <v>#VALUE!</v>
      </c>
      <c r="M118" t="e">
        <f t="shared" si="85"/>
        <v>#VALUE!</v>
      </c>
      <c r="N118" t="e">
        <f t="shared" si="56"/>
        <v>#VALUE!</v>
      </c>
      <c r="P118" s="2">
        <f t="shared" si="75"/>
        <v>1.6600040000000007</v>
      </c>
      <c r="Q118" s="2">
        <f t="shared" si="76"/>
        <v>1.6600040000000007</v>
      </c>
      <c r="R118" s="2">
        <f t="shared" si="77"/>
        <v>0</v>
      </c>
      <c r="S118" s="2">
        <f t="shared" si="88"/>
        <v>-0.43636322727272803</v>
      </c>
      <c r="T118" s="2">
        <f t="shared" si="89"/>
        <v>-0.37649955000000046</v>
      </c>
      <c r="U118" s="9">
        <f t="shared" si="57"/>
        <v>1.1590006608845282</v>
      </c>
      <c r="V118" s="9">
        <f t="shared" si="58"/>
        <v>53.682274483866685</v>
      </c>
      <c r="W118" s="9">
        <f t="shared" si="59"/>
        <v>0.41685952964519984</v>
      </c>
      <c r="X118" s="9">
        <f t="shared" si="90"/>
        <v>0.63817357122337959</v>
      </c>
      <c r="Y118" s="9">
        <f t="shared" si="60"/>
        <v>0.89425643785898967</v>
      </c>
      <c r="AA118" s="8" t="e">
        <f t="shared" si="61"/>
        <v>#VALUE!</v>
      </c>
      <c r="AD118" s="7">
        <f t="shared" si="78"/>
        <v>2.2518639777376979E-2</v>
      </c>
      <c r="AE118" s="6">
        <f t="shared" si="79"/>
        <v>1.7401981218070108E-2</v>
      </c>
      <c r="AF118" s="6"/>
      <c r="AG118" s="6"/>
      <c r="AI118"/>
      <c r="AL118" s="7">
        <f t="shared" si="80"/>
        <v>4.513489320826946E-2</v>
      </c>
      <c r="AM118" s="6">
        <f t="shared" si="81"/>
        <v>2.8237879314246764E-3</v>
      </c>
      <c r="AN118" s="6"/>
      <c r="AO118" s="6"/>
      <c r="AQ118"/>
      <c r="AT118" s="7">
        <f t="shared" si="82"/>
        <v>3.9816518218366702E-2</v>
      </c>
      <c r="AU118" s="6">
        <f t="shared" si="83"/>
        <v>1.4435704366932813E-3</v>
      </c>
      <c r="AV118" s="12"/>
      <c r="AW118" s="6"/>
      <c r="AY118"/>
      <c r="BB118" s="7">
        <f t="shared" si="86"/>
        <v>3.1753051756303947E-2</v>
      </c>
      <c r="BC118" s="6">
        <f t="shared" si="87"/>
        <v>-1.1614790143016245E-2</v>
      </c>
      <c r="BD118" s="12"/>
      <c r="BE118" s="6"/>
      <c r="BG118"/>
      <c r="BJ118" s="4">
        <f t="shared" si="62"/>
        <v>74.550003000000004</v>
      </c>
      <c r="BK118" s="3">
        <f t="shared" si="63"/>
        <v>2.2518639777376979E-2</v>
      </c>
      <c r="BL118" s="3"/>
      <c r="BM118" s="3" t="str">
        <f t="shared" si="64"/>
        <v/>
      </c>
      <c r="BN118" s="3" t="str">
        <f t="shared" si="65"/>
        <v/>
      </c>
      <c r="BO118" s="3">
        <f t="shared" si="66"/>
        <v>4.513489320826946E-2</v>
      </c>
      <c r="BP118" s="3"/>
      <c r="BQ118" s="3" t="str">
        <f t="shared" si="67"/>
        <v/>
      </c>
      <c r="BR118" s="3" t="str">
        <f t="shared" si="68"/>
        <v/>
      </c>
      <c r="BS118" s="3">
        <f t="shared" si="69"/>
        <v>3.9816518218366702E-2</v>
      </c>
      <c r="BT118" s="3"/>
      <c r="BU118" s="3" t="str">
        <f t="shared" si="70"/>
        <v/>
      </c>
      <c r="BV118" s="3" t="str">
        <f t="shared" si="71"/>
        <v/>
      </c>
      <c r="BW118" s="3">
        <f t="shared" si="72"/>
        <v>3.1753051756303947E-2</v>
      </c>
      <c r="BX118" s="3"/>
      <c r="BY118" s="3" t="str">
        <f t="shared" si="73"/>
        <v/>
      </c>
      <c r="BZ118" s="3" t="str">
        <f t="shared" si="74"/>
        <v/>
      </c>
    </row>
    <row r="119" spans="1:78" s="2" customFormat="1" hidden="1">
      <c r="A119" s="11">
        <v>39993</v>
      </c>
      <c r="B119">
        <v>74.739998</v>
      </c>
      <c r="C119">
        <f t="shared" si="49"/>
        <v>81.019997000000004</v>
      </c>
      <c r="D119">
        <f t="shared" si="50"/>
        <v>66.110000999999997</v>
      </c>
      <c r="E119" s="10">
        <f t="shared" si="51"/>
        <v>3.5039140874414287E-2</v>
      </c>
      <c r="F119" s="10">
        <f t="shared" si="52"/>
        <v>5.3285918161909508E-2</v>
      </c>
      <c r="G119" s="33">
        <f t="shared" si="53"/>
        <v>0.25267083814181368</v>
      </c>
      <c r="H119" s="33">
        <f t="shared" si="54"/>
        <v>0.34582519834729664</v>
      </c>
      <c r="I119" s="10">
        <f t="shared" si="55"/>
        <v>0.34582519834729664</v>
      </c>
      <c r="J119">
        <f t="shared" si="84"/>
        <v>0.26468405999883671</v>
      </c>
      <c r="K119">
        <f t="shared" si="91"/>
        <v>0.27020226487196486</v>
      </c>
      <c r="L119">
        <f t="shared" si="92"/>
        <v>4.7676954644100311E-4</v>
      </c>
      <c r="M119" t="e">
        <f t="shared" si="85"/>
        <v>#VALUE!</v>
      </c>
      <c r="N119" t="e">
        <f t="shared" si="56"/>
        <v>#VALUE!</v>
      </c>
      <c r="P119" s="2">
        <f t="shared" si="75"/>
        <v>0.18999499999999614</v>
      </c>
      <c r="Q119" s="2">
        <f t="shared" si="76"/>
        <v>0.18999499999999614</v>
      </c>
      <c r="R119" s="2">
        <f t="shared" si="77"/>
        <v>0</v>
      </c>
      <c r="S119" s="2">
        <f t="shared" si="88"/>
        <v>-0.39909050000000046</v>
      </c>
      <c r="T119" s="2">
        <f t="shared" si="89"/>
        <v>-0.37499965000000018</v>
      </c>
      <c r="U119" s="9">
        <f t="shared" si="57"/>
        <v>1.0642423266261722</v>
      </c>
      <c r="V119" s="9">
        <f t="shared" si="58"/>
        <v>51.556075219404377</v>
      </c>
      <c r="W119" s="9">
        <f t="shared" si="59"/>
        <v>0.43599532302536065</v>
      </c>
      <c r="X119" s="9">
        <f t="shared" si="90"/>
        <v>0.41438445562759935</v>
      </c>
      <c r="Y119" s="9">
        <f t="shared" si="60"/>
        <v>0.89627053989935168</v>
      </c>
      <c r="AA119" s="8" t="e">
        <f t="shared" si="61"/>
        <v>#VALUE!</v>
      </c>
      <c r="AD119" s="7">
        <f t="shared" si="78"/>
        <v>2.5453158457094827E-3</v>
      </c>
      <c r="AE119" s="6">
        <f t="shared" si="79"/>
        <v>1.2531977811543232E-2</v>
      </c>
      <c r="AF119" s="6"/>
      <c r="AG119" s="6"/>
      <c r="AI119"/>
      <c r="AL119" s="7">
        <f t="shared" si="80"/>
        <v>3.7349278281849564E-2</v>
      </c>
      <c r="AM119" s="6">
        <f t="shared" si="81"/>
        <v>2.047621882756287E-2</v>
      </c>
      <c r="AN119" s="6"/>
      <c r="AO119" s="6"/>
      <c r="AQ119"/>
      <c r="AT119" s="7">
        <f t="shared" si="82"/>
        <v>1.4419763751275771E-2</v>
      </c>
      <c r="AU119" s="6">
        <f t="shared" si="83"/>
        <v>5.3911219748923635E-3</v>
      </c>
      <c r="AV119" s="12"/>
      <c r="AW119" s="6"/>
      <c r="AY119"/>
      <c r="BB119" s="7">
        <f t="shared" si="86"/>
        <v>2.8086780191033781E-2</v>
      </c>
      <c r="BC119" s="6">
        <f t="shared" si="87"/>
        <v>-5.1106336052416657E-3</v>
      </c>
      <c r="BD119" s="12"/>
      <c r="BE119" s="6"/>
      <c r="BG119"/>
      <c r="BJ119" s="4">
        <f t="shared" si="62"/>
        <v>74.739998</v>
      </c>
      <c r="BK119" s="3">
        <f t="shared" si="63"/>
        <v>2.5453158457094827E-3</v>
      </c>
      <c r="BL119" s="3"/>
      <c r="BM119" s="3" t="str">
        <f t="shared" si="64"/>
        <v/>
      </c>
      <c r="BN119" s="3" t="str">
        <f t="shared" si="65"/>
        <v/>
      </c>
      <c r="BO119" s="3">
        <f t="shared" si="66"/>
        <v>3.7349278281849564E-2</v>
      </c>
      <c r="BP119" s="3"/>
      <c r="BQ119" s="3" t="str">
        <f t="shared" si="67"/>
        <v/>
      </c>
      <c r="BR119" s="3" t="str">
        <f t="shared" si="68"/>
        <v/>
      </c>
      <c r="BS119" s="3">
        <f t="shared" si="69"/>
        <v>1.4419763751275771E-2</v>
      </c>
      <c r="BT119" s="3"/>
      <c r="BU119" s="3" t="str">
        <f t="shared" si="70"/>
        <v/>
      </c>
      <c r="BV119" s="3" t="str">
        <f t="shared" si="71"/>
        <v/>
      </c>
      <c r="BW119" s="3">
        <f t="shared" si="72"/>
        <v>2.8086780191033781E-2</v>
      </c>
      <c r="BX119" s="3"/>
      <c r="BY119" s="3" t="str">
        <f t="shared" si="73"/>
        <v/>
      </c>
      <c r="BZ119" s="3" t="str">
        <f t="shared" si="74"/>
        <v/>
      </c>
    </row>
    <row r="120" spans="1:78" s="2" customFormat="1" hidden="1">
      <c r="A120" s="11">
        <v>40000</v>
      </c>
      <c r="B120">
        <v>75.889999000000003</v>
      </c>
      <c r="C120">
        <f t="shared" si="49"/>
        <v>81.019997000000004</v>
      </c>
      <c r="D120">
        <f t="shared" si="50"/>
        <v>66.110000999999997</v>
      </c>
      <c r="E120" s="10">
        <f t="shared" si="51"/>
        <v>2.8407675662809485E-2</v>
      </c>
      <c r="F120" s="10">
        <f t="shared" si="52"/>
        <v>5.9917383373514391E-2</v>
      </c>
      <c r="G120" s="33">
        <f t="shared" si="53"/>
        <v>0.20485066243802011</v>
      </c>
      <c r="H120" s="33">
        <f t="shared" si="54"/>
        <v>0.3888633564807113</v>
      </c>
      <c r="I120" s="10">
        <f t="shared" si="55"/>
        <v>0.3888633564807113</v>
      </c>
      <c r="J120">
        <f t="shared" si="84"/>
        <v>0.26902779068322474</v>
      </c>
      <c r="K120">
        <f t="shared" si="91"/>
        <v>0.27351876596794888</v>
      </c>
      <c r="L120">
        <f t="shared" si="92"/>
        <v>4.8082132353148376E-4</v>
      </c>
      <c r="M120" t="e">
        <f t="shared" si="85"/>
        <v>#VALUE!</v>
      </c>
      <c r="N120" t="e">
        <f t="shared" si="56"/>
        <v>#VALUE!</v>
      </c>
      <c r="P120" s="2">
        <f t="shared" si="75"/>
        <v>1.1500010000000032</v>
      </c>
      <c r="Q120" s="2">
        <f t="shared" si="76"/>
        <v>1.1500010000000032</v>
      </c>
      <c r="R120" s="2">
        <f t="shared" si="77"/>
        <v>0</v>
      </c>
      <c r="S120" s="2">
        <f t="shared" si="88"/>
        <v>-0.34227231818181864</v>
      </c>
      <c r="T120" s="2">
        <f t="shared" si="89"/>
        <v>-0.35449985000000056</v>
      </c>
      <c r="U120" s="9">
        <f t="shared" si="57"/>
        <v>0.96550765305491126</v>
      </c>
      <c r="V120" s="9">
        <f t="shared" si="58"/>
        <v>49.122558823633206</v>
      </c>
      <c r="W120" s="9">
        <f t="shared" si="59"/>
        <v>0.45789697058730111</v>
      </c>
      <c r="X120" s="9">
        <f t="shared" si="90"/>
        <v>0.15824925179232613</v>
      </c>
      <c r="Y120" s="9">
        <f t="shared" si="60"/>
        <v>0.89857575673386914</v>
      </c>
      <c r="AA120" s="8" t="e">
        <f t="shared" si="61"/>
        <v>#VALUE!</v>
      </c>
      <c r="AD120" s="7">
        <f t="shared" si="78"/>
        <v>1.5269512940949921E-2</v>
      </c>
      <c r="AE120" s="6">
        <f t="shared" si="79"/>
        <v>8.9074143933297011E-3</v>
      </c>
      <c r="AF120" s="6"/>
      <c r="AG120" s="6"/>
      <c r="AI120"/>
      <c r="AL120" s="7">
        <f t="shared" si="80"/>
        <v>4.0333468564036273E-2</v>
      </c>
      <c r="AM120" s="6">
        <f t="shared" si="81"/>
        <v>3.1356934613743906E-2</v>
      </c>
      <c r="AN120" s="6"/>
      <c r="AO120" s="6"/>
      <c r="AQ120"/>
      <c r="AT120" s="7">
        <f t="shared" si="82"/>
        <v>4.942939664211151E-2</v>
      </c>
      <c r="AU120" s="6">
        <f t="shared" si="83"/>
        <v>1.1722418157240854E-2</v>
      </c>
      <c r="AV120" s="12"/>
      <c r="AW120" s="6"/>
      <c r="AY120"/>
      <c r="BB120" s="7">
        <f t="shared" si="86"/>
        <v>3.8414608299839302E-2</v>
      </c>
      <c r="BC120" s="6">
        <f t="shared" si="87"/>
        <v>8.3157667241655494E-4</v>
      </c>
      <c r="BD120" s="12"/>
      <c r="BE120" s="6"/>
      <c r="BG120"/>
      <c r="BJ120" s="4">
        <f t="shared" si="62"/>
        <v>75.889999000000003</v>
      </c>
      <c r="BK120" s="3">
        <f t="shared" si="63"/>
        <v>1.5269512940949921E-2</v>
      </c>
      <c r="BL120" s="3"/>
      <c r="BM120" s="3" t="str">
        <f t="shared" si="64"/>
        <v/>
      </c>
      <c r="BN120" s="3" t="str">
        <f t="shared" si="65"/>
        <v/>
      </c>
      <c r="BO120" s="3">
        <f t="shared" si="66"/>
        <v>4.0333468564036273E-2</v>
      </c>
      <c r="BP120" s="3"/>
      <c r="BQ120" s="3" t="str">
        <f t="shared" si="67"/>
        <v/>
      </c>
      <c r="BR120" s="3" t="str">
        <f t="shared" si="68"/>
        <v/>
      </c>
      <c r="BS120" s="3">
        <f t="shared" si="69"/>
        <v>4.942939664211151E-2</v>
      </c>
      <c r="BT120" s="3"/>
      <c r="BU120" s="3" t="str">
        <f t="shared" si="70"/>
        <v/>
      </c>
      <c r="BV120" s="3" t="str">
        <f t="shared" si="71"/>
        <v/>
      </c>
      <c r="BW120" s="3">
        <f t="shared" si="72"/>
        <v>3.8414608299839302E-2</v>
      </c>
      <c r="BX120" s="3"/>
      <c r="BY120" s="3" t="str">
        <f t="shared" si="73"/>
        <v/>
      </c>
      <c r="BZ120" s="3" t="str">
        <f t="shared" si="74"/>
        <v/>
      </c>
    </row>
    <row r="121" spans="1:78" s="2" customFormat="1" hidden="1">
      <c r="A121" s="11">
        <v>40007</v>
      </c>
      <c r="B121">
        <v>73.540001000000004</v>
      </c>
      <c r="C121">
        <f t="shared" si="49"/>
        <v>81.019997000000004</v>
      </c>
      <c r="D121">
        <f t="shared" si="50"/>
        <v>66.110000999999997</v>
      </c>
      <c r="E121" s="10">
        <f t="shared" si="51"/>
        <v>4.2068591328160834E-2</v>
      </c>
      <c r="F121" s="10">
        <f t="shared" si="52"/>
        <v>4.6256467708162975E-2</v>
      </c>
      <c r="G121" s="33">
        <f t="shared" si="53"/>
        <v>0.30336092624044719</v>
      </c>
      <c r="H121" s="33">
        <f t="shared" si="54"/>
        <v>0.30020411905852651</v>
      </c>
      <c r="I121" s="10">
        <f t="shared" si="55"/>
        <v>0.30336092624044719</v>
      </c>
      <c r="J121">
        <f t="shared" si="84"/>
        <v>0.26379587882228822</v>
      </c>
      <c r="K121">
        <f t="shared" si="91"/>
        <v>0.27618946211443668</v>
      </c>
      <c r="L121">
        <f t="shared" si="92"/>
        <v>4.7948553145705201E-4</v>
      </c>
      <c r="M121" t="e">
        <f t="shared" si="85"/>
        <v>#VALUE!</v>
      </c>
      <c r="N121" t="e">
        <f t="shared" si="56"/>
        <v>#VALUE!</v>
      </c>
      <c r="P121" s="2">
        <f t="shared" si="75"/>
        <v>-2.3499979999999994</v>
      </c>
      <c r="Q121" s="2">
        <f t="shared" si="76"/>
        <v>0</v>
      </c>
      <c r="R121" s="2">
        <f t="shared" si="77"/>
        <v>-2.3499979999999994</v>
      </c>
      <c r="S121" s="2">
        <f t="shared" si="88"/>
        <v>-0.44772686363636377</v>
      </c>
      <c r="T121" s="2">
        <f t="shared" si="89"/>
        <v>-0.44699975000000053</v>
      </c>
      <c r="U121" s="9">
        <f t="shared" si="57"/>
        <v>1.0016266533401041</v>
      </c>
      <c r="V121" s="9">
        <f t="shared" si="58"/>
        <v>50.040633285367925</v>
      </c>
      <c r="W121" s="9">
        <f t="shared" si="59"/>
        <v>0.44963430043168873</v>
      </c>
      <c r="X121" s="9">
        <f t="shared" si="90"/>
        <v>0.25879691525537274</v>
      </c>
      <c r="Y121" s="9">
        <f t="shared" si="60"/>
        <v>0.89767082776270157</v>
      </c>
      <c r="AA121" s="8" t="e">
        <f t="shared" si="61"/>
        <v>#VALUE!</v>
      </c>
      <c r="AD121" s="7">
        <f t="shared" si="78"/>
        <v>-3.1455420767686905E-2</v>
      </c>
      <c r="AE121" s="6">
        <f t="shared" si="79"/>
        <v>-8.0929539133684919E-3</v>
      </c>
      <c r="AF121" s="6"/>
      <c r="AG121" s="6"/>
      <c r="AI121"/>
      <c r="AL121" s="7">
        <f t="shared" si="80"/>
        <v>-1.3640591981027581E-2</v>
      </c>
      <c r="AM121" s="6">
        <f t="shared" si="81"/>
        <v>2.7294262018281928E-2</v>
      </c>
      <c r="AN121" s="6"/>
      <c r="AO121" s="6"/>
      <c r="AQ121"/>
      <c r="AT121" s="7">
        <f t="shared" si="82"/>
        <v>1.1488146197169537E-2</v>
      </c>
      <c r="AU121" s="6">
        <f t="shared" si="83"/>
        <v>1.2950590331840407E-2</v>
      </c>
      <c r="AV121" s="12"/>
      <c r="AW121" s="6"/>
      <c r="AY121"/>
      <c r="BB121" s="7">
        <f t="shared" si="86"/>
        <v>2.450224384994746E-2</v>
      </c>
      <c r="BC121" s="6">
        <f t="shared" si="87"/>
        <v>3.8039036562830205E-3</v>
      </c>
      <c r="BD121" s="12"/>
      <c r="BE121" s="6"/>
      <c r="BG121"/>
      <c r="BJ121" s="4">
        <f t="shared" si="62"/>
        <v>73.540001000000004</v>
      </c>
      <c r="BK121" s="3">
        <f t="shared" si="63"/>
        <v>-3.1455420767686905E-2</v>
      </c>
      <c r="BL121" s="3"/>
      <c r="BM121" s="3" t="str">
        <f t="shared" si="64"/>
        <v/>
      </c>
      <c r="BN121" s="3" t="str">
        <f t="shared" si="65"/>
        <v/>
      </c>
      <c r="BO121" s="3">
        <f t="shared" si="66"/>
        <v>-1.3640591981027581E-2</v>
      </c>
      <c r="BP121" s="3"/>
      <c r="BQ121" s="3" t="str">
        <f t="shared" si="67"/>
        <v/>
      </c>
      <c r="BR121" s="3" t="str">
        <f t="shared" si="68"/>
        <v/>
      </c>
      <c r="BS121" s="3">
        <f t="shared" si="69"/>
        <v>1.1488146197169537E-2</v>
      </c>
      <c r="BT121" s="3"/>
      <c r="BU121" s="3" t="str">
        <f t="shared" si="70"/>
        <v/>
      </c>
      <c r="BV121" s="3" t="str">
        <f t="shared" si="71"/>
        <v/>
      </c>
      <c r="BW121" s="3">
        <f t="shared" si="72"/>
        <v>2.450224384994746E-2</v>
      </c>
      <c r="BX121" s="3"/>
      <c r="BY121" s="3" t="str">
        <f t="shared" si="73"/>
        <v/>
      </c>
      <c r="BZ121" s="3" t="str">
        <f t="shared" si="74"/>
        <v/>
      </c>
    </row>
    <row r="122" spans="1:78" s="2" customFormat="1" hidden="1">
      <c r="A122" s="11">
        <v>40014</v>
      </c>
      <c r="B122">
        <v>73.769997000000004</v>
      </c>
      <c r="C122">
        <f t="shared" si="49"/>
        <v>81.019997000000004</v>
      </c>
      <c r="D122">
        <f t="shared" si="50"/>
        <v>66.110000999999997</v>
      </c>
      <c r="E122" s="10">
        <f t="shared" si="51"/>
        <v>4.0712456969606368E-2</v>
      </c>
      <c r="F122" s="10">
        <f t="shared" si="52"/>
        <v>4.7612602066717455E-2</v>
      </c>
      <c r="G122" s="33">
        <f t="shared" si="53"/>
        <v>0.29358170230807401</v>
      </c>
      <c r="H122" s="33">
        <f t="shared" si="54"/>
        <v>0.30900542059766251</v>
      </c>
      <c r="I122" s="10">
        <f t="shared" si="55"/>
        <v>0.30900542059766251</v>
      </c>
      <c r="J122">
        <f t="shared" si="84"/>
        <v>0.2585914410194739</v>
      </c>
      <c r="K122">
        <f t="shared" si="91"/>
        <v>0.27817114566012513</v>
      </c>
      <c r="L122">
        <f t="shared" si="92"/>
        <v>4.6948825783002019E-4</v>
      </c>
      <c r="M122" t="e">
        <f t="shared" si="85"/>
        <v>#VALUE!</v>
      </c>
      <c r="N122" t="e">
        <f t="shared" si="56"/>
        <v>#VALUE!</v>
      </c>
      <c r="P122" s="2">
        <f t="shared" si="75"/>
        <v>0.22999599999999987</v>
      </c>
      <c r="Q122" s="2">
        <f t="shared" si="76"/>
        <v>0.22999599999999987</v>
      </c>
      <c r="R122" s="2">
        <f t="shared" si="77"/>
        <v>0</v>
      </c>
      <c r="S122" s="2">
        <f t="shared" si="88"/>
        <v>-0.42909068181818227</v>
      </c>
      <c r="T122" s="2">
        <f t="shared" si="89"/>
        <v>-0.43199960000000032</v>
      </c>
      <c r="U122" s="9">
        <f t="shared" si="57"/>
        <v>0.99326638686281643</v>
      </c>
      <c r="V122" s="9">
        <f t="shared" si="58"/>
        <v>49.83109098759796</v>
      </c>
      <c r="W122" s="9">
        <f t="shared" si="59"/>
        <v>0.4515201811116184</v>
      </c>
      <c r="X122" s="9">
        <f t="shared" si="90"/>
        <v>0.23640295206315065</v>
      </c>
      <c r="Y122" s="9">
        <f t="shared" si="60"/>
        <v>0.89787237343143178</v>
      </c>
      <c r="AA122" s="8" t="e">
        <f t="shared" si="61"/>
        <v>#VALUE!</v>
      </c>
      <c r="AD122" s="7">
        <f t="shared" si="78"/>
        <v>3.1226147581044851E-3</v>
      </c>
      <c r="AE122" s="6">
        <f t="shared" si="79"/>
        <v>-1.416640300479121E-2</v>
      </c>
      <c r="AF122" s="6"/>
      <c r="AG122" s="6"/>
      <c r="AI122"/>
      <c r="AL122" s="7">
        <f t="shared" si="80"/>
        <v>-1.3063293068632499E-2</v>
      </c>
      <c r="AM122" s="6">
        <f t="shared" si="81"/>
        <v>1.2744715449056436E-2</v>
      </c>
      <c r="AN122" s="6"/>
      <c r="AO122" s="6"/>
      <c r="AQ122"/>
      <c r="AT122" s="7">
        <f t="shared" si="82"/>
        <v>3.4616915985346469E-2</v>
      </c>
      <c r="AU122" s="6">
        <f t="shared" si="83"/>
        <v>1.6449665632745379E-2</v>
      </c>
      <c r="AV122" s="12"/>
      <c r="AW122" s="6"/>
      <c r="AY122"/>
      <c r="BB122" s="7">
        <f t="shared" si="86"/>
        <v>2.9298540995443736E-2</v>
      </c>
      <c r="BC122" s="6">
        <f t="shared" si="87"/>
        <v>8.6039864042893374E-3</v>
      </c>
      <c r="BD122" s="12"/>
      <c r="BE122" s="6"/>
      <c r="BG122"/>
      <c r="BJ122" s="4">
        <f t="shared" si="62"/>
        <v>73.769997000000004</v>
      </c>
      <c r="BK122" s="3">
        <f t="shared" si="63"/>
        <v>3.1226147581044851E-3</v>
      </c>
      <c r="BL122" s="3"/>
      <c r="BM122" s="3" t="str">
        <f t="shared" si="64"/>
        <v/>
      </c>
      <c r="BN122" s="3" t="str">
        <f t="shared" si="65"/>
        <v/>
      </c>
      <c r="BO122" s="3">
        <f t="shared" si="66"/>
        <v>-1.3063293068632499E-2</v>
      </c>
      <c r="BP122" s="3"/>
      <c r="BQ122" s="3" t="str">
        <f t="shared" si="67"/>
        <v/>
      </c>
      <c r="BR122" s="3" t="str">
        <f t="shared" si="68"/>
        <v/>
      </c>
      <c r="BS122" s="3">
        <f t="shared" si="69"/>
        <v>3.4616915985346469E-2</v>
      </c>
      <c r="BT122" s="3"/>
      <c r="BU122" s="3" t="str">
        <f t="shared" si="70"/>
        <v/>
      </c>
      <c r="BV122" s="3" t="str">
        <f t="shared" si="71"/>
        <v/>
      </c>
      <c r="BW122" s="3">
        <f t="shared" si="72"/>
        <v>2.9298540995443736E-2</v>
      </c>
      <c r="BX122" s="3"/>
      <c r="BY122" s="3" t="str">
        <f t="shared" si="73"/>
        <v/>
      </c>
      <c r="BZ122" s="3" t="str">
        <f t="shared" si="74"/>
        <v/>
      </c>
    </row>
    <row r="123" spans="1:78" s="2" customFormat="1" hidden="1">
      <c r="A123" s="11">
        <v>40021</v>
      </c>
      <c r="B123">
        <v>76.5</v>
      </c>
      <c r="C123">
        <f t="shared" si="49"/>
        <v>81.019997000000004</v>
      </c>
      <c r="D123">
        <f t="shared" si="50"/>
        <v>66.110000999999997</v>
      </c>
      <c r="E123" s="10">
        <f t="shared" si="51"/>
        <v>2.4930787612941305E-2</v>
      </c>
      <c r="F123" s="10">
        <f t="shared" si="52"/>
        <v>6.3394271423382498E-2</v>
      </c>
      <c r="G123" s="33">
        <f t="shared" si="53"/>
        <v>0.17977846615232468</v>
      </c>
      <c r="H123" s="33">
        <f t="shared" si="54"/>
        <v>0.41142833313783678</v>
      </c>
      <c r="I123" s="10">
        <f t="shared" si="55"/>
        <v>0.41142833313783678</v>
      </c>
      <c r="J123">
        <f t="shared" si="84"/>
        <v>0.26583550128204997</v>
      </c>
      <c r="K123">
        <f t="shared" si="91"/>
        <v>0.2799110980845313</v>
      </c>
      <c r="L123">
        <f t="shared" si="92"/>
        <v>4.5010965308078842E-4</v>
      </c>
      <c r="M123" t="e">
        <f t="shared" si="85"/>
        <v>#VALUE!</v>
      </c>
      <c r="N123" t="e">
        <f t="shared" si="56"/>
        <v>#VALUE!</v>
      </c>
      <c r="P123" s="2">
        <f t="shared" si="75"/>
        <v>2.7300029999999964</v>
      </c>
      <c r="Q123" s="2">
        <f t="shared" si="76"/>
        <v>2.7300029999999964</v>
      </c>
      <c r="R123" s="2">
        <f t="shared" si="77"/>
        <v>0</v>
      </c>
      <c r="S123" s="2">
        <f t="shared" si="88"/>
        <v>-0.40636340909090957</v>
      </c>
      <c r="T123" s="2">
        <f t="shared" si="89"/>
        <v>-0.41349945000000049</v>
      </c>
      <c r="U123" s="9">
        <f t="shared" si="57"/>
        <v>0.98274232067517642</v>
      </c>
      <c r="V123" s="9">
        <f t="shared" si="58"/>
        <v>49.564802769758124</v>
      </c>
      <c r="W123" s="9">
        <f t="shared" si="59"/>
        <v>0.45391677507217687</v>
      </c>
      <c r="X123" s="9">
        <f t="shared" si="90"/>
        <v>0.2079445042352368</v>
      </c>
      <c r="Y123" s="9">
        <f t="shared" si="60"/>
        <v>0.89812849946188289</v>
      </c>
      <c r="AA123" s="8" t="e">
        <f t="shared" si="61"/>
        <v>#VALUE!</v>
      </c>
      <c r="AD123" s="7">
        <f t="shared" si="78"/>
        <v>3.6338636603217726E-2</v>
      </c>
      <c r="AE123" s="6">
        <f t="shared" si="79"/>
        <v>1.9730625680661106E-2</v>
      </c>
      <c r="AF123" s="6"/>
      <c r="AG123" s="6"/>
      <c r="AI123"/>
      <c r="AL123" s="7">
        <f t="shared" si="80"/>
        <v>8.005830593635346E-3</v>
      </c>
      <c r="AM123" s="6">
        <f t="shared" si="81"/>
        <v>5.4088535270028857E-3</v>
      </c>
      <c r="AN123" s="6"/>
      <c r="AO123" s="6"/>
      <c r="AQ123"/>
      <c r="AT123" s="7">
        <f t="shared" si="82"/>
        <v>6.062462181643484E-2</v>
      </c>
      <c r="AU123" s="6">
        <f t="shared" si="83"/>
        <v>2.6476921967667863E-2</v>
      </c>
      <c r="AV123" s="12"/>
      <c r="AW123" s="6"/>
      <c r="AY123"/>
      <c r="BB123" s="7">
        <f t="shared" si="86"/>
        <v>3.7695107285860965E-2</v>
      </c>
      <c r="BC123" s="6">
        <f t="shared" si="87"/>
        <v>1.377913345955685E-2</v>
      </c>
      <c r="BD123" s="12"/>
      <c r="BE123" s="6"/>
      <c r="BG123"/>
      <c r="BJ123" s="4">
        <f t="shared" si="62"/>
        <v>76.5</v>
      </c>
      <c r="BK123" s="3">
        <f t="shared" si="63"/>
        <v>3.6338636603217726E-2</v>
      </c>
      <c r="BL123" s="3"/>
      <c r="BM123" s="3" t="str">
        <f t="shared" si="64"/>
        <v/>
      </c>
      <c r="BN123" s="3" t="str">
        <f t="shared" si="65"/>
        <v/>
      </c>
      <c r="BO123" s="3">
        <f t="shared" si="66"/>
        <v>8.005830593635346E-3</v>
      </c>
      <c r="BP123" s="3"/>
      <c r="BQ123" s="3" t="str">
        <f t="shared" si="67"/>
        <v/>
      </c>
      <c r="BR123" s="3" t="str">
        <f t="shared" si="68"/>
        <v/>
      </c>
      <c r="BS123" s="3">
        <f t="shared" si="69"/>
        <v>6.062462181643484E-2</v>
      </c>
      <c r="BT123" s="3"/>
      <c r="BU123" s="3" t="str">
        <f t="shared" si="70"/>
        <v/>
      </c>
      <c r="BV123" s="3" t="str">
        <f t="shared" si="71"/>
        <v/>
      </c>
      <c r="BW123" s="3">
        <f t="shared" si="72"/>
        <v>3.7695107285860965E-2</v>
      </c>
      <c r="BX123" s="3"/>
      <c r="BY123" s="3" t="str">
        <f t="shared" si="73"/>
        <v/>
      </c>
      <c r="BZ123" s="3" t="str">
        <f t="shared" si="74"/>
        <v/>
      </c>
    </row>
    <row r="124" spans="1:78" s="2" customFormat="1" hidden="1">
      <c r="A124" s="11">
        <v>40028</v>
      </c>
      <c r="B124">
        <v>74.739998</v>
      </c>
      <c r="C124">
        <f t="shared" ref="C124:C187" si="93">MAX(B65:B124)</f>
        <v>81.019997000000004</v>
      </c>
      <c r="D124">
        <f t="shared" ref="D124:D187" si="94">MIN(B65:B124)</f>
        <v>66.110000999999997</v>
      </c>
      <c r="E124" s="10">
        <f t="shared" si="51"/>
        <v>3.5039140874414287E-2</v>
      </c>
      <c r="F124" s="10">
        <f t="shared" si="52"/>
        <v>5.3285918161909508E-2</v>
      </c>
      <c r="G124" s="33">
        <f t="shared" si="53"/>
        <v>0.25267083814181368</v>
      </c>
      <c r="H124" s="33">
        <f t="shared" si="54"/>
        <v>0.34582519834729664</v>
      </c>
      <c r="I124" s="10">
        <f t="shared" si="55"/>
        <v>0.34582519834729664</v>
      </c>
      <c r="J124">
        <f t="shared" si="84"/>
        <v>0.26489284783579647</v>
      </c>
      <c r="K124">
        <f t="shared" si="91"/>
        <v>0.28098753219314498</v>
      </c>
      <c r="L124">
        <f t="shared" si="92"/>
        <v>4.1926877920434876E-4</v>
      </c>
      <c r="M124" t="e">
        <f t="shared" si="85"/>
        <v>#VALUE!</v>
      </c>
      <c r="N124" t="e">
        <f t="shared" si="56"/>
        <v>#VALUE!</v>
      </c>
      <c r="P124" s="2">
        <f t="shared" si="75"/>
        <v>-1.7600020000000001</v>
      </c>
      <c r="Q124" s="2">
        <f t="shared" si="76"/>
        <v>0</v>
      </c>
      <c r="R124" s="2">
        <f t="shared" si="77"/>
        <v>-1.7600020000000001</v>
      </c>
      <c r="S124" s="2">
        <f t="shared" si="88"/>
        <v>-0.47272700000000029</v>
      </c>
      <c r="T124" s="2">
        <f t="shared" si="89"/>
        <v>-0.50149955000000046</v>
      </c>
      <c r="U124" s="9">
        <f t="shared" si="57"/>
        <v>0.94262696746188479</v>
      </c>
      <c r="V124" s="9">
        <f t="shared" si="58"/>
        <v>48.523313186239889</v>
      </c>
      <c r="W124" s="9">
        <f t="shared" si="59"/>
        <v>0.46329018132384103</v>
      </c>
      <c r="X124" s="9">
        <f t="shared" si="90"/>
        <v>9.6639628577176701E-2</v>
      </c>
      <c r="Y124" s="9">
        <f t="shared" si="60"/>
        <v>0.89913024334280545</v>
      </c>
      <c r="AA124" s="8" t="e">
        <f t="shared" si="61"/>
        <v>#VALUE!</v>
      </c>
      <c r="AD124" s="7">
        <f t="shared" si="78"/>
        <v>-2.3275343534585421E-2</v>
      </c>
      <c r="AE124" s="6">
        <f t="shared" si="79"/>
        <v>6.5316465343161524E-3</v>
      </c>
      <c r="AF124" s="6"/>
      <c r="AG124" s="6"/>
      <c r="AI124"/>
      <c r="AL124" s="7">
        <f t="shared" si="80"/>
        <v>1.6185907826737022E-2</v>
      </c>
      <c r="AM124" s="6">
        <f t="shared" si="81"/>
        <v>-6.2803665732192714E-4</v>
      </c>
      <c r="AN124" s="6"/>
      <c r="AO124" s="6"/>
      <c r="AQ124"/>
      <c r="AT124" s="7">
        <f t="shared" si="82"/>
        <v>2.5063955623086335E-2</v>
      </c>
      <c r="AU124" s="6">
        <f t="shared" si="83"/>
        <v>3.1385439285923668E-2</v>
      </c>
      <c r="AV124" s="12"/>
      <c r="AW124" s="6"/>
      <c r="AY124"/>
      <c r="BB124" s="7">
        <f t="shared" si="86"/>
        <v>3.4159883701161513E-2</v>
      </c>
      <c r="BC124" s="6">
        <f t="shared" si="87"/>
        <v>1.5761642529142569E-2</v>
      </c>
      <c r="BD124" s="12"/>
      <c r="BE124" s="6"/>
      <c r="BG124"/>
      <c r="BJ124" s="4">
        <f t="shared" si="62"/>
        <v>74.739998</v>
      </c>
      <c r="BK124" s="3">
        <f t="shared" si="63"/>
        <v>-2.3275343534585421E-2</v>
      </c>
      <c r="BL124" s="3"/>
      <c r="BM124" s="3" t="str">
        <f t="shared" si="64"/>
        <v/>
      </c>
      <c r="BN124" s="3" t="str">
        <f t="shared" si="65"/>
        <v/>
      </c>
      <c r="BO124" s="3">
        <f t="shared" si="66"/>
        <v>1.6185907826737022E-2</v>
      </c>
      <c r="BP124" s="3"/>
      <c r="BQ124" s="3" t="str">
        <f t="shared" si="67"/>
        <v/>
      </c>
      <c r="BR124" s="3" t="str">
        <f t="shared" si="68"/>
        <v/>
      </c>
      <c r="BS124" s="3">
        <f t="shared" si="69"/>
        <v>2.5063955623086335E-2</v>
      </c>
      <c r="BT124" s="3"/>
      <c r="BU124" s="3" t="str">
        <f t="shared" si="70"/>
        <v/>
      </c>
      <c r="BV124" s="3" t="str">
        <f t="shared" si="71"/>
        <v/>
      </c>
      <c r="BW124" s="3">
        <f t="shared" si="72"/>
        <v>3.4159883701161513E-2</v>
      </c>
      <c r="BX124" s="3"/>
      <c r="BY124" s="3" t="str">
        <f t="shared" si="73"/>
        <v/>
      </c>
      <c r="BZ124" s="3" t="str">
        <f t="shared" si="74"/>
        <v/>
      </c>
    </row>
    <row r="125" spans="1:78" s="2" customFormat="1" hidden="1">
      <c r="A125" s="11">
        <v>40035</v>
      </c>
      <c r="B125">
        <v>76.559997999999993</v>
      </c>
      <c r="C125">
        <f t="shared" si="93"/>
        <v>81.019997000000004</v>
      </c>
      <c r="D125">
        <f t="shared" si="94"/>
        <v>66.110000999999997</v>
      </c>
      <c r="E125" s="10">
        <f t="shared" si="51"/>
        <v>2.4590309342977928E-2</v>
      </c>
      <c r="F125" s="10">
        <f t="shared" si="52"/>
        <v>6.3734749693345957E-2</v>
      </c>
      <c r="G125" s="33">
        <f t="shared" si="53"/>
        <v>0.17732324243125624</v>
      </c>
      <c r="H125" s="33">
        <f t="shared" si="54"/>
        <v>0.41363803448679892</v>
      </c>
      <c r="I125" s="10">
        <f t="shared" si="55"/>
        <v>0.41363803448679892</v>
      </c>
      <c r="J125">
        <f t="shared" si="84"/>
        <v>0.26995870222897106</v>
      </c>
      <c r="K125">
        <f t="shared" si="91"/>
        <v>0.2816629168908078</v>
      </c>
      <c r="L125">
        <f t="shared" si="92"/>
        <v>3.7680446488233646E-4</v>
      </c>
      <c r="M125" t="e">
        <f t="shared" si="85"/>
        <v>#VALUE!</v>
      </c>
      <c r="N125" t="e">
        <f t="shared" si="56"/>
        <v>#VALUE!</v>
      </c>
      <c r="P125" s="2">
        <f t="shared" si="75"/>
        <v>1.8199999999999932</v>
      </c>
      <c r="Q125" s="2">
        <f t="shared" si="76"/>
        <v>1.8199999999999932</v>
      </c>
      <c r="R125" s="2">
        <f t="shared" si="77"/>
        <v>0</v>
      </c>
      <c r="S125" s="2">
        <f t="shared" si="88"/>
        <v>-0.45590868181818228</v>
      </c>
      <c r="T125" s="2">
        <f t="shared" si="89"/>
        <v>-0.50149955000000046</v>
      </c>
      <c r="U125" s="9">
        <f t="shared" si="57"/>
        <v>0.90909090909090917</v>
      </c>
      <c r="V125" s="9">
        <f t="shared" si="58"/>
        <v>47.61904761904762</v>
      </c>
      <c r="W125" s="9">
        <f t="shared" si="59"/>
        <v>0.47142857142857147</v>
      </c>
      <c r="X125" s="9">
        <f t="shared" si="90"/>
        <v>0</v>
      </c>
      <c r="Y125" s="9">
        <f t="shared" si="60"/>
        <v>0.9</v>
      </c>
      <c r="AA125" s="8" t="e">
        <f t="shared" si="61"/>
        <v>#VALUE!</v>
      </c>
      <c r="AD125" s="7">
        <f t="shared" si="78"/>
        <v>2.4059323723491583E-2</v>
      </c>
      <c r="AE125" s="6">
        <f t="shared" si="79"/>
        <v>3.9199009445308082E-4</v>
      </c>
      <c r="AF125" s="6"/>
      <c r="AG125" s="6"/>
      <c r="AI125"/>
      <c r="AL125" s="7">
        <f t="shared" si="80"/>
        <v>3.7122616792124079E-2</v>
      </c>
      <c r="AM125" s="6">
        <f t="shared" si="81"/>
        <v>1.2062765535965986E-2</v>
      </c>
      <c r="AN125" s="6"/>
      <c r="AO125" s="6"/>
      <c r="AQ125"/>
      <c r="AT125" s="7">
        <f t="shared" si="82"/>
        <v>2.6604639569200964E-2</v>
      </c>
      <c r="AU125" s="6">
        <f t="shared" si="83"/>
        <v>3.2757994725374016E-2</v>
      </c>
      <c r="AV125" s="12"/>
      <c r="AW125" s="6"/>
      <c r="AY125"/>
      <c r="BB125" s="7">
        <f t="shared" si="86"/>
        <v>5.1733377747398168E-2</v>
      </c>
      <c r="BC125" s="6">
        <f t="shared" si="87"/>
        <v>2.0510020138727398E-2</v>
      </c>
      <c r="BD125" s="12"/>
      <c r="BE125" s="6"/>
      <c r="BG125"/>
      <c r="BJ125" s="4">
        <f t="shared" si="62"/>
        <v>76.559997999999993</v>
      </c>
      <c r="BK125" s="3">
        <f t="shared" si="63"/>
        <v>2.4059323723491583E-2</v>
      </c>
      <c r="BL125" s="3"/>
      <c r="BM125" s="3" t="str">
        <f t="shared" si="64"/>
        <v/>
      </c>
      <c r="BN125" s="3" t="str">
        <f t="shared" si="65"/>
        <v/>
      </c>
      <c r="BO125" s="3">
        <f t="shared" si="66"/>
        <v>3.7122616792124079E-2</v>
      </c>
      <c r="BP125" s="3"/>
      <c r="BQ125" s="3" t="str">
        <f t="shared" si="67"/>
        <v/>
      </c>
      <c r="BR125" s="3" t="str">
        <f t="shared" si="68"/>
        <v/>
      </c>
      <c r="BS125" s="3">
        <f t="shared" si="69"/>
        <v>2.6604639569200964E-2</v>
      </c>
      <c r="BT125" s="3"/>
      <c r="BU125" s="3" t="str">
        <f t="shared" si="70"/>
        <v/>
      </c>
      <c r="BV125" s="3" t="str">
        <f t="shared" si="71"/>
        <v/>
      </c>
      <c r="BW125" s="3">
        <f t="shared" si="72"/>
        <v>5.1733377747398168E-2</v>
      </c>
      <c r="BX125" s="3"/>
      <c r="BY125" s="3" t="str">
        <f t="shared" si="73"/>
        <v/>
      </c>
      <c r="BZ125" s="3" t="str">
        <f t="shared" si="74"/>
        <v/>
      </c>
    </row>
    <row r="126" spans="1:78" s="2" customFormat="1" hidden="1">
      <c r="A126" s="11">
        <v>40042</v>
      </c>
      <c r="B126">
        <v>76.400002000000001</v>
      </c>
      <c r="C126">
        <f t="shared" si="93"/>
        <v>81.019997000000004</v>
      </c>
      <c r="D126">
        <f t="shared" si="94"/>
        <v>66.110000999999997</v>
      </c>
      <c r="E126" s="10">
        <f t="shared" si="51"/>
        <v>2.5498852821903645E-2</v>
      </c>
      <c r="F126" s="10">
        <f t="shared" si="52"/>
        <v>6.2826206214420172E-2</v>
      </c>
      <c r="G126" s="33">
        <f t="shared" si="53"/>
        <v>0.18387484262976644</v>
      </c>
      <c r="H126" s="33">
        <f t="shared" si="54"/>
        <v>0.40774159430813922</v>
      </c>
      <c r="I126" s="10">
        <f t="shared" si="55"/>
        <v>0.40774159430813922</v>
      </c>
      <c r="J126">
        <f t="shared" si="84"/>
        <v>0.27035065500365035</v>
      </c>
      <c r="K126">
        <f t="shared" si="91"/>
        <v>0.281864346877789</v>
      </c>
      <c r="L126">
        <f t="shared" si="92"/>
        <v>3.2457478914258835E-4</v>
      </c>
      <c r="M126" t="e">
        <f t="shared" si="85"/>
        <v>#VALUE!</v>
      </c>
      <c r="N126" t="e">
        <f t="shared" si="56"/>
        <v>#VALUE!</v>
      </c>
      <c r="P126" s="2">
        <f t="shared" si="75"/>
        <v>-0.15999599999999248</v>
      </c>
      <c r="Q126" s="2">
        <f t="shared" si="76"/>
        <v>0</v>
      </c>
      <c r="R126" s="2">
        <f t="shared" si="77"/>
        <v>-0.15999599999999248</v>
      </c>
      <c r="S126" s="2">
        <f t="shared" si="88"/>
        <v>-0.46318122727272737</v>
      </c>
      <c r="T126" s="2">
        <f t="shared" si="89"/>
        <v>-0.42699929999999997</v>
      </c>
      <c r="U126" s="9">
        <f t="shared" si="57"/>
        <v>1.0847353315865562</v>
      </c>
      <c r="V126" s="9">
        <f t="shared" si="58"/>
        <v>52.03228031641958</v>
      </c>
      <c r="W126" s="9">
        <f t="shared" si="59"/>
        <v>0.43170947715222374</v>
      </c>
      <c r="X126" s="9">
        <f t="shared" si="90"/>
        <v>0.47164592368913577</v>
      </c>
      <c r="Y126" s="9">
        <f t="shared" si="60"/>
        <v>0.89575518668679777</v>
      </c>
      <c r="AA126" s="8" t="e">
        <f t="shared" si="61"/>
        <v>#VALUE!</v>
      </c>
      <c r="AD126" s="7">
        <f t="shared" si="78"/>
        <v>-2.0919986709114101E-3</v>
      </c>
      <c r="AE126" s="6">
        <f t="shared" si="79"/>
        <v>1.0983662526290086E-2</v>
      </c>
      <c r="AF126" s="6"/>
      <c r="AG126" s="6"/>
      <c r="AI126"/>
      <c r="AL126" s="7">
        <f t="shared" si="80"/>
        <v>-1.3080184820052636E-3</v>
      </c>
      <c r="AM126" s="6">
        <f t="shared" si="81"/>
        <v>1.5001584182622795E-2</v>
      </c>
      <c r="AN126" s="6"/>
      <c r="AO126" s="6"/>
      <c r="AQ126"/>
      <c r="AT126" s="7">
        <f t="shared" si="82"/>
        <v>2.1967325052580155E-2</v>
      </c>
      <c r="AU126" s="6">
        <f t="shared" si="83"/>
        <v>3.0526845579650692E-2</v>
      </c>
      <c r="AV126" s="12"/>
      <c r="AW126" s="6"/>
      <c r="AY126"/>
      <c r="BB126" s="7">
        <f t="shared" si="86"/>
        <v>6.9647534106558925E-2</v>
      </c>
      <c r="BC126" s="6">
        <f t="shared" si="87"/>
        <v>2.5785026160043859E-2</v>
      </c>
      <c r="BD126" s="12"/>
      <c r="BE126" s="6"/>
      <c r="BG126"/>
      <c r="BJ126" s="4">
        <f t="shared" si="62"/>
        <v>76.400002000000001</v>
      </c>
      <c r="BK126" s="3">
        <f t="shared" si="63"/>
        <v>-2.0919986709114101E-3</v>
      </c>
      <c r="BL126" s="3"/>
      <c r="BM126" s="3" t="str">
        <f t="shared" si="64"/>
        <v/>
      </c>
      <c r="BN126" s="3" t="str">
        <f t="shared" si="65"/>
        <v/>
      </c>
      <c r="BO126" s="3">
        <f t="shared" si="66"/>
        <v>-1.3080184820052636E-3</v>
      </c>
      <c r="BP126" s="3"/>
      <c r="BQ126" s="3" t="str">
        <f t="shared" si="67"/>
        <v/>
      </c>
      <c r="BR126" s="3" t="str">
        <f t="shared" si="68"/>
        <v/>
      </c>
      <c r="BS126" s="3">
        <f t="shared" si="69"/>
        <v>2.1967325052580155E-2</v>
      </c>
      <c r="BT126" s="3"/>
      <c r="BU126" s="3" t="str">
        <f t="shared" si="70"/>
        <v/>
      </c>
      <c r="BV126" s="3" t="str">
        <f t="shared" si="71"/>
        <v/>
      </c>
      <c r="BW126" s="3">
        <f t="shared" si="72"/>
        <v>6.9647534106558925E-2</v>
      </c>
      <c r="BX126" s="3"/>
      <c r="BY126" s="3" t="str">
        <f t="shared" si="73"/>
        <v/>
      </c>
      <c r="BZ126" s="3" t="str">
        <f t="shared" si="74"/>
        <v/>
      </c>
    </row>
    <row r="127" spans="1:78" s="2" customFormat="1" hidden="1">
      <c r="A127" s="11">
        <v>40049</v>
      </c>
      <c r="B127">
        <v>77.989998</v>
      </c>
      <c r="C127">
        <f t="shared" si="93"/>
        <v>81.019997000000004</v>
      </c>
      <c r="D127">
        <f t="shared" si="94"/>
        <v>66.110000999999997</v>
      </c>
      <c r="E127" s="10">
        <f t="shared" si="51"/>
        <v>1.6553313562451336E-2</v>
      </c>
      <c r="F127" s="10">
        <f t="shared" si="52"/>
        <v>7.1771745473872536E-2</v>
      </c>
      <c r="G127" s="33">
        <f t="shared" si="53"/>
        <v>0.11936764165650353</v>
      </c>
      <c r="H127" s="33">
        <f t="shared" si="54"/>
        <v>0.46579807518407623</v>
      </c>
      <c r="I127" s="10">
        <f t="shared" si="55"/>
        <v>0.46579807518407623</v>
      </c>
      <c r="J127">
        <f t="shared" si="84"/>
        <v>0.27690694581145436</v>
      </c>
      <c r="K127">
        <f t="shared" si="91"/>
        <v>0.28190099674190938</v>
      </c>
      <c r="L127">
        <f t="shared" si="92"/>
        <v>2.6719838912728829E-4</v>
      </c>
      <c r="M127" t="e">
        <f t="shared" si="85"/>
        <v>#VALUE!</v>
      </c>
      <c r="N127" t="e">
        <f t="shared" si="56"/>
        <v>#VALUE!</v>
      </c>
      <c r="P127" s="2">
        <f t="shared" si="75"/>
        <v>1.5899959999999993</v>
      </c>
      <c r="Q127" s="2">
        <f t="shared" si="76"/>
        <v>1.5899959999999993</v>
      </c>
      <c r="R127" s="2">
        <f t="shared" si="77"/>
        <v>0</v>
      </c>
      <c r="S127" s="2">
        <f t="shared" si="88"/>
        <v>-0.46318122727272737</v>
      </c>
      <c r="T127" s="2">
        <f t="shared" si="89"/>
        <v>-0.42699929999999997</v>
      </c>
      <c r="U127" s="9">
        <f t="shared" si="57"/>
        <v>1.0847353315865562</v>
      </c>
      <c r="V127" s="9">
        <f t="shared" si="58"/>
        <v>52.03228031641958</v>
      </c>
      <c r="W127" s="9">
        <f t="shared" si="59"/>
        <v>0.43170947715222374</v>
      </c>
      <c r="X127" s="9">
        <f t="shared" si="90"/>
        <v>0.47164592368913577</v>
      </c>
      <c r="Y127" s="9">
        <f t="shared" si="60"/>
        <v>0.89575518668679777</v>
      </c>
      <c r="AA127" s="8" t="e">
        <f t="shared" si="61"/>
        <v>#VALUE!</v>
      </c>
      <c r="AD127" s="7">
        <f t="shared" si="78"/>
        <v>2.0597865347608057E-2</v>
      </c>
      <c r="AE127" s="6">
        <f t="shared" si="79"/>
        <v>9.252933338348323E-3</v>
      </c>
      <c r="AF127" s="6"/>
      <c r="AG127" s="6"/>
      <c r="AI127"/>
      <c r="AL127" s="7">
        <f t="shared" si="80"/>
        <v>4.2565190400188246E-2</v>
      </c>
      <c r="AM127" s="6">
        <f t="shared" si="81"/>
        <v>2.364142413426102E-2</v>
      </c>
      <c r="AN127" s="6"/>
      <c r="AO127" s="6"/>
      <c r="AQ127"/>
      <c r="AT127" s="7">
        <f t="shared" si="82"/>
        <v>2.7295677459238308E-2</v>
      </c>
      <c r="AU127" s="6">
        <f t="shared" si="83"/>
        <v>3.2136334793146017E-2</v>
      </c>
      <c r="AV127" s="12"/>
      <c r="AW127" s="6"/>
      <c r="AY127"/>
      <c r="BB127" s="7">
        <f t="shared" si="86"/>
        <v>7.9914468682037706E-2</v>
      </c>
      <c r="BC127" s="6">
        <f t="shared" si="87"/>
        <v>3.4317817178898639E-2</v>
      </c>
      <c r="BD127" s="12"/>
      <c r="BE127" s="6"/>
      <c r="BG127"/>
      <c r="BJ127" s="4">
        <f t="shared" si="62"/>
        <v>77.989998</v>
      </c>
      <c r="BK127" s="3">
        <f t="shared" si="63"/>
        <v>2.0597865347608057E-2</v>
      </c>
      <c r="BL127" s="3"/>
      <c r="BM127" s="3" t="str">
        <f t="shared" si="64"/>
        <v/>
      </c>
      <c r="BN127" s="3" t="str">
        <f t="shared" si="65"/>
        <v/>
      </c>
      <c r="BO127" s="3">
        <f t="shared" si="66"/>
        <v>4.2565190400188246E-2</v>
      </c>
      <c r="BP127" s="3"/>
      <c r="BQ127" s="3" t="str">
        <f t="shared" si="67"/>
        <v/>
      </c>
      <c r="BR127" s="3" t="str">
        <f t="shared" si="68"/>
        <v/>
      </c>
      <c r="BS127" s="3">
        <f t="shared" si="69"/>
        <v>2.7295677459238308E-2</v>
      </c>
      <c r="BT127" s="3"/>
      <c r="BU127" s="3" t="str">
        <f t="shared" si="70"/>
        <v/>
      </c>
      <c r="BV127" s="3" t="str">
        <f t="shared" si="71"/>
        <v/>
      </c>
      <c r="BW127" s="3">
        <f t="shared" si="72"/>
        <v>7.9914468682037706E-2</v>
      </c>
      <c r="BX127" s="3"/>
      <c r="BY127" s="3" t="str">
        <f t="shared" si="73"/>
        <v/>
      </c>
      <c r="BZ127" s="3" t="str">
        <f t="shared" si="74"/>
        <v/>
      </c>
    </row>
    <row r="128" spans="1:78" s="2" customFormat="1" hidden="1">
      <c r="A128" s="11">
        <v>40056</v>
      </c>
      <c r="B128">
        <v>77.330001999999993</v>
      </c>
      <c r="C128">
        <f t="shared" si="93"/>
        <v>81.019997000000004</v>
      </c>
      <c r="D128">
        <f t="shared" si="94"/>
        <v>66.110000999999997</v>
      </c>
      <c r="E128" s="10">
        <f t="shared" si="51"/>
        <v>2.0244201356272126E-2</v>
      </c>
      <c r="F128" s="10">
        <f t="shared" si="52"/>
        <v>6.8080857680051649E-2</v>
      </c>
      <c r="G128" s="33">
        <f t="shared" si="53"/>
        <v>0.14598301204171357</v>
      </c>
      <c r="H128" s="33">
        <f t="shared" si="54"/>
        <v>0.44184424183738658</v>
      </c>
      <c r="I128" s="10">
        <f t="shared" si="55"/>
        <v>0.44184424183738658</v>
      </c>
      <c r="J128">
        <f t="shared" si="84"/>
        <v>0.28445327944945387</v>
      </c>
      <c r="K128">
        <f t="shared" si="91"/>
        <v>0.281887426184801</v>
      </c>
      <c r="L128">
        <f t="shared" si="92"/>
        <v>2.0870029283340822E-4</v>
      </c>
      <c r="M128" t="e">
        <f t="shared" si="85"/>
        <v>#VALUE!</v>
      </c>
      <c r="N128" t="e">
        <f t="shared" si="56"/>
        <v>#VALUE!</v>
      </c>
      <c r="P128" s="2">
        <f t="shared" si="75"/>
        <v>-0.65999600000000669</v>
      </c>
      <c r="Q128" s="2">
        <f t="shared" si="76"/>
        <v>0</v>
      </c>
      <c r="R128" s="2">
        <f t="shared" si="77"/>
        <v>-0.65999600000000669</v>
      </c>
      <c r="S128" s="2">
        <f t="shared" si="88"/>
        <v>-0.41818100000000025</v>
      </c>
      <c r="T128" s="2">
        <f t="shared" si="89"/>
        <v>-0.45999910000000027</v>
      </c>
      <c r="U128" s="9">
        <f t="shared" si="57"/>
        <v>0.90909090909090906</v>
      </c>
      <c r="V128" s="9">
        <f t="shared" si="58"/>
        <v>47.61904761904762</v>
      </c>
      <c r="W128" s="9">
        <f t="shared" si="59"/>
        <v>0.47142857142857147</v>
      </c>
      <c r="X128" s="9">
        <f t="shared" si="90"/>
        <v>0</v>
      </c>
      <c r="Y128" s="9">
        <f t="shared" si="60"/>
        <v>0.9</v>
      </c>
      <c r="AA128" s="8" t="e">
        <f t="shared" si="61"/>
        <v>#VALUE!</v>
      </c>
      <c r="AD128" s="7">
        <f t="shared" si="78"/>
        <v>-8.498583213965516E-3</v>
      </c>
      <c r="AE128" s="6">
        <f t="shared" si="79"/>
        <v>6.0496410668212704E-3</v>
      </c>
      <c r="AF128" s="6"/>
      <c r="AG128" s="6"/>
      <c r="AI128"/>
      <c r="AL128" s="7">
        <f t="shared" si="80"/>
        <v>1.0007283462730989E-2</v>
      </c>
      <c r="AM128" s="6">
        <f t="shared" si="81"/>
        <v>2.2096768043259513E-2</v>
      </c>
      <c r="AN128" s="6"/>
      <c r="AO128" s="6"/>
      <c r="AQ128"/>
      <c r="AT128" s="7">
        <f t="shared" si="82"/>
        <v>5.0252515012959659E-2</v>
      </c>
      <c r="AU128" s="6">
        <f t="shared" si="83"/>
        <v>3.2239224589502034E-2</v>
      </c>
      <c r="AV128" s="12"/>
      <c r="AW128" s="6"/>
      <c r="AY128"/>
      <c r="BB128" s="7">
        <f t="shared" si="86"/>
        <v>5.9130562809308965E-2</v>
      </c>
      <c r="BC128" s="6">
        <f t="shared" si="87"/>
        <v>4.1257904691945235E-2</v>
      </c>
      <c r="BD128" s="12"/>
      <c r="BE128" s="6"/>
      <c r="BG128"/>
      <c r="BJ128" s="4">
        <f t="shared" si="62"/>
        <v>77.330001999999993</v>
      </c>
      <c r="BK128" s="3">
        <f t="shared" si="63"/>
        <v>-8.498583213965516E-3</v>
      </c>
      <c r="BL128" s="3"/>
      <c r="BM128" s="3" t="str">
        <f t="shared" si="64"/>
        <v/>
      </c>
      <c r="BN128" s="3" t="str">
        <f t="shared" si="65"/>
        <v/>
      </c>
      <c r="BO128" s="3">
        <f t="shared" si="66"/>
        <v>1.0007283462730989E-2</v>
      </c>
      <c r="BP128" s="3"/>
      <c r="BQ128" s="3" t="str">
        <f t="shared" si="67"/>
        <v/>
      </c>
      <c r="BR128" s="3" t="str">
        <f t="shared" si="68"/>
        <v/>
      </c>
      <c r="BS128" s="3">
        <f t="shared" si="69"/>
        <v>5.0252515012959659E-2</v>
      </c>
      <c r="BT128" s="3"/>
      <c r="BU128" s="3" t="str">
        <f t="shared" si="70"/>
        <v/>
      </c>
      <c r="BV128" s="3" t="str">
        <f t="shared" si="71"/>
        <v/>
      </c>
      <c r="BW128" s="3">
        <f t="shared" si="72"/>
        <v>5.9130562809308965E-2</v>
      </c>
      <c r="BX128" s="3"/>
      <c r="BY128" s="3" t="str">
        <f t="shared" si="73"/>
        <v/>
      </c>
      <c r="BZ128" s="3" t="str">
        <f t="shared" si="74"/>
        <v/>
      </c>
    </row>
    <row r="129" spans="1:78" s="2" customFormat="1" hidden="1">
      <c r="A129" s="11">
        <v>40063</v>
      </c>
      <c r="B129">
        <v>79.019997000000004</v>
      </c>
      <c r="C129">
        <f t="shared" si="93"/>
        <v>81.019997000000004</v>
      </c>
      <c r="D129">
        <f t="shared" si="94"/>
        <v>66.110000999999997</v>
      </c>
      <c r="E129" s="10">
        <f t="shared" si="51"/>
        <v>1.0855213909153108E-2</v>
      </c>
      <c r="F129" s="10">
        <f t="shared" si="52"/>
        <v>7.7469845127170672E-2</v>
      </c>
      <c r="G129" s="33">
        <f t="shared" si="53"/>
        <v>7.8278060711162847E-2</v>
      </c>
      <c r="H129" s="33">
        <f t="shared" si="54"/>
        <v>0.50277869803488229</v>
      </c>
      <c r="I129" s="10">
        <f t="shared" si="55"/>
        <v>0.50277869803488229</v>
      </c>
      <c r="J129">
        <f t="shared" si="84"/>
        <v>0.29564380070471824</v>
      </c>
      <c r="K129">
        <f t="shared" si="91"/>
        <v>0.28187955670177678</v>
      </c>
      <c r="L129">
        <f t="shared" si="92"/>
        <v>1.534206820006369E-4</v>
      </c>
      <c r="M129">
        <f t="shared" si="85"/>
        <v>3.7333106450281403E-4</v>
      </c>
      <c r="N129">
        <f t="shared" si="56"/>
        <v>1.9791934425195942E-4</v>
      </c>
      <c r="P129" s="2">
        <f t="shared" si="75"/>
        <v>1.6899950000000104</v>
      </c>
      <c r="Q129" s="2">
        <f t="shared" si="76"/>
        <v>1.6899950000000104</v>
      </c>
      <c r="R129" s="2">
        <f t="shared" si="77"/>
        <v>0</v>
      </c>
      <c r="S129" s="2">
        <f t="shared" si="88"/>
        <v>-0.41818100000000025</v>
      </c>
      <c r="T129" s="2">
        <f t="shared" si="89"/>
        <v>-0.45999910000000027</v>
      </c>
      <c r="U129" s="9">
        <f t="shared" si="57"/>
        <v>0.90909090909090906</v>
      </c>
      <c r="V129" s="9">
        <f t="shared" si="58"/>
        <v>47.61904761904762</v>
      </c>
      <c r="W129" s="9">
        <f t="shared" si="59"/>
        <v>0.47142857142857147</v>
      </c>
      <c r="X129" s="9">
        <f t="shared" si="90"/>
        <v>0</v>
      </c>
      <c r="Y129" s="9">
        <f t="shared" si="60"/>
        <v>0.9</v>
      </c>
      <c r="AA129" s="8">
        <f t="shared" si="61"/>
        <v>4.8672702914775421</v>
      </c>
      <c r="AD129" s="7">
        <f t="shared" si="78"/>
        <v>2.1618942534044373E-2</v>
      </c>
      <c r="AE129" s="6">
        <f t="shared" si="79"/>
        <v>6.5601796600394287E-3</v>
      </c>
      <c r="AF129" s="6"/>
      <c r="AG129" s="6"/>
      <c r="AI129"/>
      <c r="AL129" s="7">
        <f t="shared" si="80"/>
        <v>3.3718224667686925E-2</v>
      </c>
      <c r="AM129" s="6">
        <f t="shared" si="81"/>
        <v>2.1245670012150226E-2</v>
      </c>
      <c r="AN129" s="6"/>
      <c r="AO129" s="6"/>
      <c r="AQ129"/>
      <c r="AT129" s="7">
        <f t="shared" si="82"/>
        <v>6.8748842788899464E-2</v>
      </c>
      <c r="AU129" s="6">
        <f t="shared" si="83"/>
        <v>3.939681166346827E-2</v>
      </c>
      <c r="AV129" s="12"/>
      <c r="AW129" s="6"/>
      <c r="AY129"/>
      <c r="BB129" s="7">
        <f t="shared" si="86"/>
        <v>5.8230865565976536E-2</v>
      </c>
      <c r="BC129" s="6">
        <f t="shared" si="87"/>
        <v>4.5213918749239253E-2</v>
      </c>
      <c r="BD129" s="12"/>
      <c r="BE129" s="6"/>
      <c r="BG129"/>
      <c r="BJ129" s="4">
        <f t="shared" si="62"/>
        <v>79.019997000000004</v>
      </c>
      <c r="BK129" s="3">
        <f t="shared" si="63"/>
        <v>2.1618942534044373E-2</v>
      </c>
      <c r="BL129" s="3"/>
      <c r="BM129" s="3" t="str">
        <f t="shared" si="64"/>
        <v/>
      </c>
      <c r="BN129" s="3" t="str">
        <f t="shared" si="65"/>
        <v/>
      </c>
      <c r="BO129" s="3">
        <f t="shared" si="66"/>
        <v>3.3718224667686925E-2</v>
      </c>
      <c r="BP129" s="3"/>
      <c r="BQ129" s="3" t="str">
        <f t="shared" si="67"/>
        <v/>
      </c>
      <c r="BR129" s="3" t="str">
        <f t="shared" si="68"/>
        <v/>
      </c>
      <c r="BS129" s="3">
        <f t="shared" si="69"/>
        <v>6.8748842788899464E-2</v>
      </c>
      <c r="BT129" s="3"/>
      <c r="BU129" s="3" t="str">
        <f t="shared" si="70"/>
        <v/>
      </c>
      <c r="BV129" s="3" t="str">
        <f t="shared" si="71"/>
        <v/>
      </c>
      <c r="BW129" s="3">
        <f t="shared" si="72"/>
        <v>5.8230865565976536E-2</v>
      </c>
      <c r="BX129" s="3"/>
      <c r="BY129" s="3" t="str">
        <f t="shared" si="73"/>
        <v/>
      </c>
      <c r="BZ129" s="3" t="str">
        <f t="shared" si="74"/>
        <v/>
      </c>
    </row>
    <row r="130" spans="1:78" s="2" customFormat="1" hidden="1">
      <c r="A130" s="11">
        <v>40070</v>
      </c>
      <c r="B130">
        <v>78.580001999999993</v>
      </c>
      <c r="C130">
        <f t="shared" si="93"/>
        <v>81.019997000000004</v>
      </c>
      <c r="D130">
        <f t="shared" si="94"/>
        <v>66.110000999999997</v>
      </c>
      <c r="E130" s="10">
        <f t="shared" si="51"/>
        <v>1.328018723720906E-2</v>
      </c>
      <c r="F130" s="10">
        <f t="shared" si="52"/>
        <v>7.5044871799114801E-2</v>
      </c>
      <c r="G130" s="33">
        <f t="shared" si="53"/>
        <v>9.5764792063039436E-2</v>
      </c>
      <c r="H130" s="33">
        <f t="shared" si="54"/>
        <v>0.4870406398181939</v>
      </c>
      <c r="I130" s="10">
        <f t="shared" si="55"/>
        <v>0.4870406398181939</v>
      </c>
      <c r="J130">
        <f t="shared" si="84"/>
        <v>0.30527212625955208</v>
      </c>
      <c r="K130">
        <f t="shared" si="91"/>
        <v>0.28198122876662268</v>
      </c>
      <c r="L130">
        <f t="shared" si="92"/>
        <v>1.0529629339760676E-4</v>
      </c>
      <c r="M130">
        <f t="shared" si="85"/>
        <v>3.3956076877159617E-4</v>
      </c>
      <c r="N130">
        <f t="shared" si="56"/>
        <v>2.1083802783659046E-4</v>
      </c>
      <c r="P130" s="2">
        <f t="shared" si="75"/>
        <v>-0.43999500000001035</v>
      </c>
      <c r="Q130" s="2">
        <f t="shared" si="76"/>
        <v>0</v>
      </c>
      <c r="R130" s="2">
        <f t="shared" si="77"/>
        <v>-0.43999500000001035</v>
      </c>
      <c r="S130" s="2">
        <f t="shared" si="88"/>
        <v>-0.43818077272727346</v>
      </c>
      <c r="T130" s="2">
        <f t="shared" si="89"/>
        <v>-0.41849900000000062</v>
      </c>
      <c r="U130" s="9">
        <f t="shared" si="57"/>
        <v>1.0470294378893923</v>
      </c>
      <c r="V130" s="9">
        <f t="shared" si="58"/>
        <v>51.148724024650143</v>
      </c>
      <c r="W130" s="9">
        <f t="shared" si="59"/>
        <v>0.43966148377814873</v>
      </c>
      <c r="X130" s="9">
        <f t="shared" si="90"/>
        <v>0.37721951295146938</v>
      </c>
      <c r="Y130" s="9">
        <f t="shared" si="60"/>
        <v>0.89660502438343681</v>
      </c>
      <c r="AA130" s="8">
        <f t="shared" si="61"/>
        <v>4.8417494724489742</v>
      </c>
      <c r="AD130" s="7">
        <f t="shared" si="78"/>
        <v>-5.5837074360896282E-3</v>
      </c>
      <c r="AE130" s="6">
        <f t="shared" si="79"/>
        <v>8.0176175489773717E-3</v>
      </c>
      <c r="AF130" s="6">
        <f t="shared" ref="AF130:AF193" si="95">IF(AA130/AA129&lt;1,_xlfn.STDEV.P(AD130:AE130)*(1/(AA130/AA129)),_xlfn.STDEV.P(AD130:AE130)^(AA130/AA129))</f>
        <v>6.8365087249199355E-3</v>
      </c>
      <c r="AG130" s="6">
        <f t="shared" ref="AG130:AG193" si="96">AD130-AE130*(AA130/AA129)</f>
        <v>-1.3559285781518762E-2</v>
      </c>
      <c r="AI130">
        <f t="shared" ref="AI130:AI193" si="97">(AG130^2)/$AJ$2</f>
        <v>2.8862516625572507E-7</v>
      </c>
      <c r="AL130" s="7">
        <f t="shared" si="80"/>
        <v>7.5366518839891485E-3</v>
      </c>
      <c r="AM130" s="6">
        <f t="shared" si="81"/>
        <v>2.345683760364883E-2</v>
      </c>
      <c r="AN130" s="6"/>
      <c r="AO130" s="6"/>
      <c r="AQ130"/>
      <c r="AT130" s="7">
        <f t="shared" si="82"/>
        <v>2.6826498749591962E-2</v>
      </c>
      <c r="AU130" s="6">
        <f t="shared" si="83"/>
        <v>3.8423009508998962E-2</v>
      </c>
      <c r="AV130" s="12"/>
      <c r="AW130" s="6"/>
      <c r="AY130"/>
      <c r="BB130" s="7">
        <f t="shared" si="86"/>
        <v>5.010184228417737E-2</v>
      </c>
      <c r="BC130" s="6">
        <f t="shared" si="87"/>
        <v>4.674298462656204E-2</v>
      </c>
      <c r="BD130" s="12"/>
      <c r="BE130" s="6"/>
      <c r="BG130"/>
      <c r="BJ130" s="4">
        <f t="shared" si="62"/>
        <v>78.580001999999993</v>
      </c>
      <c r="BK130" s="3">
        <f t="shared" si="63"/>
        <v>-5.5837074360896282E-3</v>
      </c>
      <c r="BL130" s="3"/>
      <c r="BM130" s="3">
        <f t="shared" si="64"/>
        <v>6.8365087249199355E-3</v>
      </c>
      <c r="BN130" s="3">
        <f t="shared" si="65"/>
        <v>-1.3559285781518762E-2</v>
      </c>
      <c r="BO130" s="3">
        <f t="shared" si="66"/>
        <v>7.5366518839891485E-3</v>
      </c>
      <c r="BP130" s="3"/>
      <c r="BQ130" s="3" t="str">
        <f t="shared" si="67"/>
        <v/>
      </c>
      <c r="BR130" s="3" t="str">
        <f t="shared" si="68"/>
        <v/>
      </c>
      <c r="BS130" s="3">
        <f t="shared" si="69"/>
        <v>2.6826498749591962E-2</v>
      </c>
      <c r="BT130" s="3"/>
      <c r="BU130" s="3" t="str">
        <f t="shared" si="70"/>
        <v/>
      </c>
      <c r="BV130" s="3" t="str">
        <f t="shared" si="71"/>
        <v/>
      </c>
      <c r="BW130" s="3">
        <f t="shared" si="72"/>
        <v>5.010184228417737E-2</v>
      </c>
      <c r="BX130" s="3"/>
      <c r="BY130" s="3" t="str">
        <f t="shared" si="73"/>
        <v/>
      </c>
      <c r="BZ130" s="3" t="str">
        <f t="shared" si="74"/>
        <v/>
      </c>
    </row>
    <row r="131" spans="1:78" s="2" customFormat="1" hidden="1">
      <c r="A131" s="11">
        <v>40077</v>
      </c>
      <c r="B131">
        <v>79.75</v>
      </c>
      <c r="C131">
        <f t="shared" si="93"/>
        <v>81.019997000000004</v>
      </c>
      <c r="D131">
        <f t="shared" si="94"/>
        <v>66.110000999999997</v>
      </c>
      <c r="E131" s="10">
        <f t="shared" ref="E131:E194" si="98">ABS(LOG(C131/B131))</f>
        <v>6.8615310373402643E-3</v>
      </c>
      <c r="F131" s="10">
        <f t="shared" ref="F131:F194" si="99">ABS(LOG(D131/B131))</f>
        <v>8.1463527998983584E-2</v>
      </c>
      <c r="G131" s="33">
        <f t="shared" ref="G131:G194" si="100">E131*SQRT(52)</f>
        <v>4.9479203966635875E-2</v>
      </c>
      <c r="H131" s="33">
        <f t="shared" ref="H131:H194" si="101">F131*SQRT(52)*0.9</f>
        <v>0.52869766910495708</v>
      </c>
      <c r="I131" s="10">
        <f t="shared" ref="I131:I194" si="102">MAX(G131:H131)</f>
        <v>0.52869766910495708</v>
      </c>
      <c r="J131">
        <f t="shared" si="84"/>
        <v>0.31480628393847804</v>
      </c>
      <c r="K131">
        <f t="shared" si="91"/>
        <v>0.28182903711316509</v>
      </c>
      <c r="L131">
        <f t="shared" si="92"/>
        <v>6.6729157280236812E-5</v>
      </c>
      <c r="M131">
        <f t="shared" si="85"/>
        <v>3.0191602638511919E-4</v>
      </c>
      <c r="N131">
        <f t="shared" ref="N131:N194" si="103">-(L131-M131)*0.9</f>
        <v>2.1166818219439415E-4</v>
      </c>
      <c r="P131" s="2">
        <f t="shared" si="75"/>
        <v>1.1699980000000068</v>
      </c>
      <c r="Q131" s="2">
        <f t="shared" si="76"/>
        <v>1.1699980000000068</v>
      </c>
      <c r="R131" s="2">
        <f t="shared" si="77"/>
        <v>0</v>
      </c>
      <c r="S131" s="2">
        <f t="shared" si="88"/>
        <v>-0.43818077272727346</v>
      </c>
      <c r="T131" s="2">
        <f t="shared" si="89"/>
        <v>-0.41249885000000075</v>
      </c>
      <c r="U131" s="9">
        <f t="shared" ref="U131:U194" si="104">S131/T131</f>
        <v>1.0622593801831755</v>
      </c>
      <c r="V131" s="9">
        <f t="shared" ref="V131:V194" si="105">100-100/(U131+1)</f>
        <v>51.509494411358808</v>
      </c>
      <c r="W131" s="9">
        <f t="shared" ref="W131:W194" si="106">(100-V131)*0.9*0.01</f>
        <v>0.43641455029777071</v>
      </c>
      <c r="X131" s="9">
        <f t="shared" si="90"/>
        <v>0.4157753503493527</v>
      </c>
      <c r="Y131" s="9">
        <f t="shared" ref="Y131:Y194" si="107">((100-X131)*0.01)*0.9</f>
        <v>0.89625802184685588</v>
      </c>
      <c r="AA131" s="8">
        <f t="shared" ref="AA131:AA194" si="108">J131+N131+W131+Y131+3.2</f>
        <v>4.8476905242652997</v>
      </c>
      <c r="AD131" s="7">
        <f t="shared" si="78"/>
        <v>1.4779502082871855E-2</v>
      </c>
      <c r="AE131" s="6">
        <f t="shared" si="79"/>
        <v>4.5978973233911135E-3</v>
      </c>
      <c r="AF131" s="6">
        <f t="shared" si="95"/>
        <v>5.0579246885143411E-3</v>
      </c>
      <c r="AG131" s="6">
        <f t="shared" si="96"/>
        <v>1.0175962925594076E-2</v>
      </c>
      <c r="AI131">
        <f t="shared" si="97"/>
        <v>1.6255921736744921E-7</v>
      </c>
      <c r="AL131" s="7">
        <f t="shared" si="80"/>
        <v>3.0814737180826435E-2</v>
      </c>
      <c r="AM131" s="6">
        <f t="shared" si="81"/>
        <v>2.0519224298808376E-2</v>
      </c>
      <c r="AN131" s="6"/>
      <c r="AO131" s="6"/>
      <c r="AQ131"/>
      <c r="AT131" s="7">
        <f t="shared" si="82"/>
        <v>6.4881344367049232E-2</v>
      </c>
      <c r="AU131" s="6">
        <f t="shared" si="83"/>
        <v>3.8955099827825759E-2</v>
      </c>
      <c r="AV131" s="12"/>
      <c r="AW131" s="6"/>
      <c r="AY131"/>
      <c r="BB131" s="7">
        <f t="shared" si="86"/>
        <v>4.9611831426099255E-2</v>
      </c>
      <c r="BC131" s="6">
        <f t="shared" si="87"/>
        <v>4.8536738896150823E-2</v>
      </c>
      <c r="BD131" s="12"/>
      <c r="BE131" s="6"/>
      <c r="BG131"/>
      <c r="BJ131" s="4">
        <f t="shared" ref="BJ131:BJ194" si="109">IF(B131&lt;&gt;"",B131,"")</f>
        <v>79.75</v>
      </c>
      <c r="BK131" s="3">
        <f t="shared" ref="BK131:BK194" si="110">IF(AD131&lt;&gt;"",AD131,"")</f>
        <v>1.4779502082871855E-2</v>
      </c>
      <c r="BL131" s="3"/>
      <c r="BM131" s="3">
        <f t="shared" ref="BM131:BM194" si="111">IF(AF131&lt;&gt;"",AF131,"")</f>
        <v>5.0579246885143411E-3</v>
      </c>
      <c r="BN131" s="3">
        <f t="shared" ref="BN131:BN194" si="112">IF(AG131&lt;&gt;"",AG131,"")</f>
        <v>1.0175962925594076E-2</v>
      </c>
      <c r="BO131" s="3">
        <f t="shared" ref="BO131:BO194" si="113">IF(AL131&lt;&gt;"",AL131,"")</f>
        <v>3.0814737180826435E-2</v>
      </c>
      <c r="BP131" s="3"/>
      <c r="BQ131" s="3" t="str">
        <f t="shared" ref="BQ131:BQ194" si="114">IF(AN131&lt;&gt;"",AN131,"")</f>
        <v/>
      </c>
      <c r="BR131" s="3" t="str">
        <f t="shared" ref="BR131:BR194" si="115">IF(AO131&lt;&gt;"",AO131,"")</f>
        <v/>
      </c>
      <c r="BS131" s="3">
        <f t="shared" ref="BS131:BS194" si="116">IF(AT131&lt;&gt;"",AT131,"")</f>
        <v>6.4881344367049232E-2</v>
      </c>
      <c r="BT131" s="3"/>
      <c r="BU131" s="3" t="str">
        <f t="shared" ref="BU131:BU194" si="117">IF(AV131&lt;&gt;"",AV131,"")</f>
        <v/>
      </c>
      <c r="BV131" s="3" t="str">
        <f t="shared" ref="BV131:BV194" si="118">IF(AW131&lt;&gt;"",AW131,"")</f>
        <v/>
      </c>
      <c r="BW131" s="3">
        <f t="shared" ref="BW131:BW194" si="119">IF(BB131&lt;&gt;"",BB131,"")</f>
        <v>4.9611831426099255E-2</v>
      </c>
      <c r="BX131" s="3"/>
      <c r="BY131" s="3" t="str">
        <f t="shared" ref="BY131:BY194" si="120">IF(BD131&lt;&gt;"",BD131,"")</f>
        <v/>
      </c>
      <c r="BZ131" s="3" t="str">
        <f t="shared" ref="BZ131:BZ194" si="121">IF(BE131&lt;&gt;"",BE131,"")</f>
        <v/>
      </c>
    </row>
    <row r="132" spans="1:78" s="2" customFormat="1" hidden="1">
      <c r="A132" s="11">
        <v>40084</v>
      </c>
      <c r="B132">
        <v>79.989998</v>
      </c>
      <c r="C132">
        <f t="shared" si="93"/>
        <v>81.019997000000004</v>
      </c>
      <c r="D132">
        <f t="shared" si="94"/>
        <v>66.110000999999997</v>
      </c>
      <c r="E132" s="10">
        <f t="shared" si="98"/>
        <v>5.5565368367812475E-3</v>
      </c>
      <c r="F132" s="10">
        <f t="shared" si="99"/>
        <v>8.2768522199542602E-2</v>
      </c>
      <c r="G132" s="33">
        <f t="shared" si="100"/>
        <v>4.0068756958038534E-2</v>
      </c>
      <c r="H132" s="33">
        <f t="shared" si="101"/>
        <v>0.5371670714126946</v>
      </c>
      <c r="I132" s="10">
        <f t="shared" si="102"/>
        <v>0.5371670714126946</v>
      </c>
      <c r="J132">
        <f t="shared" si="84"/>
        <v>0.33074761201840397</v>
      </c>
      <c r="K132">
        <f t="shared" si="91"/>
        <v>0.28198472507457628</v>
      </c>
      <c r="L132">
        <f t="shared" si="92"/>
        <v>3.9191041345680526E-5</v>
      </c>
      <c r="M132">
        <f t="shared" si="85"/>
        <v>2.6188925455681271E-4</v>
      </c>
      <c r="N132">
        <f t="shared" si="103"/>
        <v>2.0042839189001897E-4</v>
      </c>
      <c r="P132" s="2">
        <f t="shared" ref="P132:P195" si="122">B132-B131</f>
        <v>0.23999799999999993</v>
      </c>
      <c r="Q132" s="2">
        <f t="shared" ref="Q132:Q195" si="123">IF($P132&gt;0,$P132,0)</f>
        <v>0.23999799999999993</v>
      </c>
      <c r="R132" s="2">
        <f t="shared" ref="R132:R195" si="124">IF($P132&lt;0,$P132,0)</f>
        <v>0</v>
      </c>
      <c r="S132" s="2">
        <f t="shared" si="88"/>
        <v>-0.38045363636363694</v>
      </c>
      <c r="T132" s="2">
        <f t="shared" si="89"/>
        <v>-0.41249885000000075</v>
      </c>
      <c r="U132" s="9">
        <f t="shared" si="104"/>
        <v>0.92231441703082628</v>
      </c>
      <c r="V132" s="9">
        <f t="shared" si="105"/>
        <v>47.979373658104137</v>
      </c>
      <c r="W132" s="9">
        <f t="shared" si="106"/>
        <v>0.46818563707706273</v>
      </c>
      <c r="X132" s="9">
        <f t="shared" si="90"/>
        <v>3.8508349587199418E-2</v>
      </c>
      <c r="Y132" s="9">
        <f t="shared" si="107"/>
        <v>0.89965342485371524</v>
      </c>
      <c r="AA132" s="8">
        <f t="shared" si="108"/>
        <v>4.8987871023410721</v>
      </c>
      <c r="AD132" s="7">
        <f t="shared" ref="AD132:AD195" si="125">LN(B132/B131)</f>
        <v>3.0048601926507554E-3</v>
      </c>
      <c r="AE132" s="6">
        <f t="shared" si="79"/>
        <v>8.8921811377613048E-3</v>
      </c>
      <c r="AF132" s="6">
        <f t="shared" si="95"/>
        <v>2.7682721927635226E-3</v>
      </c>
      <c r="AG132" s="6">
        <f t="shared" si="96"/>
        <v>-5.9810480560915863E-3</v>
      </c>
      <c r="AI132">
        <f t="shared" si="97"/>
        <v>5.6158455022412778E-8</v>
      </c>
      <c r="AL132" s="7">
        <f t="shared" si="80"/>
        <v>1.2200654839432983E-2</v>
      </c>
      <c r="AM132" s="6">
        <f t="shared" si="81"/>
        <v>2.1067567142983874E-2</v>
      </c>
      <c r="AN132" s="6">
        <f t="shared" ref="AN132:AN195" si="126">IF(AA132/AA129&lt;1,_xlfn.STDEV.P(AD132:AE132)*(1/(AA132/AA129)),_xlfn.STDEV.P(AD132:AE132)^(AA132/AA129))</f>
        <v>2.8346413727942084E-3</v>
      </c>
      <c r="AO132" s="6">
        <f t="shared" ref="AO132:AO195" si="127">AL132-AM132*(AA132/AA129)</f>
        <v>-9.0033301495379449E-3</v>
      </c>
      <c r="AQ132">
        <f t="shared" ref="AQ132:AQ195" si="128">(AO132^2)/$AR$2</f>
        <v>1.2785481669018761E-7</v>
      </c>
      <c r="AT132" s="7">
        <f t="shared" si="82"/>
        <v>4.3826880836208365E-2</v>
      </c>
      <c r="AU132" s="6">
        <f t="shared" si="83"/>
        <v>4.1300465479466017E-2</v>
      </c>
      <c r="AV132" s="12"/>
      <c r="AW132" s="6"/>
      <c r="AY132"/>
      <c r="BB132" s="7">
        <f t="shared" si="86"/>
        <v>8.4072112386437109E-2</v>
      </c>
      <c r="BC132" s="6">
        <f t="shared" si="87"/>
        <v>5.2341530903367302E-2</v>
      </c>
      <c r="BD132" s="12"/>
      <c r="BE132" s="6"/>
      <c r="BG132"/>
      <c r="BJ132" s="4">
        <f t="shared" si="109"/>
        <v>79.989998</v>
      </c>
      <c r="BK132" s="3">
        <f t="shared" si="110"/>
        <v>3.0048601926507554E-3</v>
      </c>
      <c r="BL132" s="3"/>
      <c r="BM132" s="3">
        <f t="shared" si="111"/>
        <v>2.7682721927635226E-3</v>
      </c>
      <c r="BN132" s="3">
        <f t="shared" si="112"/>
        <v>-5.9810480560915863E-3</v>
      </c>
      <c r="BO132" s="3">
        <f t="shared" si="113"/>
        <v>1.2200654839432983E-2</v>
      </c>
      <c r="BP132" s="3"/>
      <c r="BQ132" s="3">
        <f t="shared" si="114"/>
        <v>2.8346413727942084E-3</v>
      </c>
      <c r="BR132" s="3">
        <f t="shared" si="115"/>
        <v>-9.0033301495379449E-3</v>
      </c>
      <c r="BS132" s="3">
        <f t="shared" si="116"/>
        <v>4.3826880836208365E-2</v>
      </c>
      <c r="BT132" s="3"/>
      <c r="BU132" s="3" t="str">
        <f t="shared" si="117"/>
        <v/>
      </c>
      <c r="BV132" s="3" t="str">
        <f t="shared" si="118"/>
        <v/>
      </c>
      <c r="BW132" s="3">
        <f t="shared" si="119"/>
        <v>8.4072112386437109E-2</v>
      </c>
      <c r="BX132" s="3"/>
      <c r="BY132" s="3" t="str">
        <f t="shared" si="120"/>
        <v/>
      </c>
      <c r="BZ132" s="3" t="str">
        <f t="shared" si="121"/>
        <v/>
      </c>
    </row>
    <row r="133" spans="1:78" s="2" customFormat="1" hidden="1">
      <c r="A133" s="11">
        <v>40091</v>
      </c>
      <c r="B133">
        <v>78.059997999999993</v>
      </c>
      <c r="C133">
        <f t="shared" si="93"/>
        <v>81.019997000000004</v>
      </c>
      <c r="D133">
        <f t="shared" si="94"/>
        <v>66.110000999999997</v>
      </c>
      <c r="E133" s="10">
        <f t="shared" si="98"/>
        <v>1.6163686948525852E-2</v>
      </c>
      <c r="F133" s="10">
        <f t="shared" si="99"/>
        <v>7.2161372087797993E-2</v>
      </c>
      <c r="G133" s="33">
        <f t="shared" si="100"/>
        <v>0.11655800418691603</v>
      </c>
      <c r="H133" s="33">
        <f t="shared" si="101"/>
        <v>0.46832674890670484</v>
      </c>
      <c r="I133" s="10">
        <f t="shared" si="102"/>
        <v>0.46832674890670484</v>
      </c>
      <c r="J133">
        <f t="shared" si="84"/>
        <v>0.34161042985765683</v>
      </c>
      <c r="K133">
        <f t="shared" si="91"/>
        <v>0.28245612950283311</v>
      </c>
      <c r="L133">
        <f t="shared" si="92"/>
        <v>2.2629367560832332E-5</v>
      </c>
      <c r="M133">
        <f t="shared" si="85"/>
        <v>2.212657190777956E-4</v>
      </c>
      <c r="N133">
        <f t="shared" si="103"/>
        <v>1.7877271636526694E-4</v>
      </c>
      <c r="P133" s="2">
        <f t="shared" si="122"/>
        <v>-1.9300000000000068</v>
      </c>
      <c r="Q133" s="2">
        <f t="shared" si="123"/>
        <v>0</v>
      </c>
      <c r="R133" s="2">
        <f t="shared" si="124"/>
        <v>-1.9300000000000068</v>
      </c>
      <c r="S133" s="2">
        <f t="shared" si="88"/>
        <v>-0.46272622727272827</v>
      </c>
      <c r="T133" s="2">
        <f t="shared" si="89"/>
        <v>-0.43699910000000058</v>
      </c>
      <c r="U133" s="9">
        <f t="shared" si="104"/>
        <v>1.0588722660360803</v>
      </c>
      <c r="V133" s="9">
        <f t="shared" si="105"/>
        <v>51.429721187838098</v>
      </c>
      <c r="W133" s="9">
        <f t="shared" si="106"/>
        <v>0.43713250930945713</v>
      </c>
      <c r="X133" s="9">
        <f t="shared" si="90"/>
        <v>0.40724991825158668</v>
      </c>
      <c r="Y133" s="9">
        <f t="shared" si="107"/>
        <v>0.89633475073573587</v>
      </c>
      <c r="AA133" s="8">
        <f t="shared" si="108"/>
        <v>4.8752564626192152</v>
      </c>
      <c r="AD133" s="7">
        <f t="shared" si="125"/>
        <v>-2.4423865726453282E-2</v>
      </c>
      <c r="AE133" s="6">
        <f t="shared" ref="AE133:AE196" si="129">AVERAGE(AD132:AD133)</f>
        <v>-1.0709502766901264E-2</v>
      </c>
      <c r="AF133" s="6">
        <f t="shared" si="95"/>
        <v>6.8902779677546743E-3</v>
      </c>
      <c r="AG133" s="6">
        <f t="shared" si="96"/>
        <v>-1.3765804560491923E-2</v>
      </c>
      <c r="AI133">
        <f t="shared" si="97"/>
        <v>2.9748410549083241E-7</v>
      </c>
      <c r="AL133" s="7">
        <f t="shared" si="80"/>
        <v>-6.6395034509306155E-3</v>
      </c>
      <c r="AM133" s="6">
        <f t="shared" si="81"/>
        <v>1.0978135113329488E-2</v>
      </c>
      <c r="AN133" s="6">
        <f t="shared" si="126"/>
        <v>6.6247705355819931E-3</v>
      </c>
      <c r="AO133" s="6">
        <f t="shared" si="127"/>
        <v>-1.7693611984079337E-2</v>
      </c>
      <c r="AQ133">
        <f t="shared" si="128"/>
        <v>4.9379164833305349E-7</v>
      </c>
      <c r="AT133" s="7">
        <f t="shared" si="82"/>
        <v>2.1495013780666657E-2</v>
      </c>
      <c r="AU133" s="6">
        <f t="shared" si="83"/>
        <v>4.0661762255899223E-2</v>
      </c>
      <c r="AV133" s="12"/>
      <c r="AW133" s="6"/>
      <c r="AY133"/>
      <c r="BB133" s="7">
        <f t="shared" si="86"/>
        <v>5.6525631901879266E-2</v>
      </c>
      <c r="BC133" s="6">
        <f t="shared" si="87"/>
        <v>5.5010146574361624E-2</v>
      </c>
      <c r="BD133" s="12"/>
      <c r="BE133" s="6"/>
      <c r="BG133"/>
      <c r="BJ133" s="4">
        <f t="shared" si="109"/>
        <v>78.059997999999993</v>
      </c>
      <c r="BK133" s="3">
        <f t="shared" si="110"/>
        <v>-2.4423865726453282E-2</v>
      </c>
      <c r="BL133" s="3"/>
      <c r="BM133" s="3">
        <f t="shared" si="111"/>
        <v>6.8902779677546743E-3</v>
      </c>
      <c r="BN133" s="3">
        <f t="shared" si="112"/>
        <v>-1.3765804560491923E-2</v>
      </c>
      <c r="BO133" s="3">
        <f t="shared" si="113"/>
        <v>-6.6395034509306155E-3</v>
      </c>
      <c r="BP133" s="3"/>
      <c r="BQ133" s="3">
        <f t="shared" si="114"/>
        <v>6.6247705355819931E-3</v>
      </c>
      <c r="BR133" s="3">
        <f t="shared" si="115"/>
        <v>-1.7693611984079337E-2</v>
      </c>
      <c r="BS133" s="3">
        <f t="shared" si="116"/>
        <v>2.1495013780666657E-2</v>
      </c>
      <c r="BT133" s="3"/>
      <c r="BU133" s="3" t="str">
        <f t="shared" si="117"/>
        <v/>
      </c>
      <c r="BV133" s="3" t="str">
        <f t="shared" si="118"/>
        <v/>
      </c>
      <c r="BW133" s="3">
        <f t="shared" si="119"/>
        <v>5.6525631901879266E-2</v>
      </c>
      <c r="BX133" s="3"/>
      <c r="BY133" s="3" t="str">
        <f t="shared" si="120"/>
        <v/>
      </c>
      <c r="BZ133" s="3" t="str">
        <f t="shared" si="121"/>
        <v/>
      </c>
    </row>
    <row r="134" spans="1:78" s="2" customFormat="1" hidden="1">
      <c r="A134" s="11">
        <v>40098</v>
      </c>
      <c r="B134">
        <v>77.849997999999999</v>
      </c>
      <c r="C134">
        <f t="shared" si="93"/>
        <v>81.019997000000004</v>
      </c>
      <c r="D134">
        <f t="shared" si="94"/>
        <v>66.110000999999997</v>
      </c>
      <c r="E134" s="10">
        <f t="shared" si="98"/>
        <v>1.7333617019632146E-2</v>
      </c>
      <c r="F134" s="10">
        <f t="shared" si="99"/>
        <v>7.0991442016691705E-2</v>
      </c>
      <c r="G134" s="33">
        <f t="shared" si="100"/>
        <v>0.12499448990707798</v>
      </c>
      <c r="H134" s="33">
        <f t="shared" si="101"/>
        <v>0.46073391175855916</v>
      </c>
      <c r="I134" s="10">
        <f t="shared" si="102"/>
        <v>0.46073391175855916</v>
      </c>
      <c r="J134">
        <f t="shared" si="84"/>
        <v>0.34497217385452422</v>
      </c>
      <c r="K134">
        <f t="shared" si="91"/>
        <v>0.28295560612139897</v>
      </c>
      <c r="L134">
        <f t="shared" si="92"/>
        <v>1.7304205200085875E-5</v>
      </c>
      <c r="M134">
        <f t="shared" si="85"/>
        <v>1.81919769270459E-4</v>
      </c>
      <c r="N134">
        <f t="shared" si="103"/>
        <v>1.4815400766333582E-4</v>
      </c>
      <c r="P134" s="2">
        <f t="shared" si="122"/>
        <v>-0.20999999999999375</v>
      </c>
      <c r="Q134" s="2">
        <f t="shared" si="123"/>
        <v>0</v>
      </c>
      <c r="R134" s="2">
        <f t="shared" si="124"/>
        <v>-0.20999999999999375</v>
      </c>
      <c r="S134" s="2">
        <f t="shared" si="88"/>
        <v>-0.47227168181818252</v>
      </c>
      <c r="T134" s="2">
        <f t="shared" si="89"/>
        <v>-0.44749910000000026</v>
      </c>
      <c r="U134" s="9">
        <f t="shared" si="104"/>
        <v>1.0553578360675635</v>
      </c>
      <c r="V134" s="9">
        <f t="shared" si="105"/>
        <v>51.3466714918478</v>
      </c>
      <c r="W134" s="9">
        <f t="shared" si="106"/>
        <v>0.43787995657336981</v>
      </c>
      <c r="X134" s="9">
        <f t="shared" si="90"/>
        <v>0.39837432676039447</v>
      </c>
      <c r="Y134" s="9">
        <f t="shared" si="107"/>
        <v>0.89641463105915653</v>
      </c>
      <c r="AA134" s="8">
        <f t="shared" si="108"/>
        <v>4.8794149154947135</v>
      </c>
      <c r="AD134" s="7">
        <f t="shared" si="125"/>
        <v>-2.6938635415748565E-3</v>
      </c>
      <c r="AE134" s="6">
        <f t="shared" si="129"/>
        <v>-1.3558864634014069E-2</v>
      </c>
      <c r="AF134" s="6">
        <f t="shared" si="95"/>
        <v>5.4083874820418853E-3</v>
      </c>
      <c r="AG134" s="6">
        <f t="shared" si="96"/>
        <v>1.0876566412142519E-2</v>
      </c>
      <c r="AI134">
        <f t="shared" si="97"/>
        <v>1.8571380991796983E-7</v>
      </c>
      <c r="AL134" s="7">
        <f t="shared" ref="AL134:AL197" si="130">LN(B134/B131)</f>
        <v>-2.4112869075377238E-2</v>
      </c>
      <c r="AM134" s="6">
        <f t="shared" ref="AM134:AM197" si="131">AVERAGE(AL131:AL134)</f>
        <v>3.0657548734878909E-3</v>
      </c>
      <c r="AN134" s="6">
        <f t="shared" si="126"/>
        <v>5.2502151540884884E-3</v>
      </c>
      <c r="AO134" s="6">
        <f t="shared" si="127"/>
        <v>-2.7198686947221391E-2</v>
      </c>
      <c r="AQ134">
        <f t="shared" si="128"/>
        <v>1.1668274000835192E-6</v>
      </c>
      <c r="AT134" s="7">
        <f t="shared" si="82"/>
        <v>-1.7967151085162669E-3</v>
      </c>
      <c r="AU134" s="6">
        <f t="shared" si="83"/>
        <v>3.7691257235762173E-2</v>
      </c>
      <c r="AV134" s="12"/>
      <c r="AW134" s="6"/>
      <c r="AY134"/>
      <c r="BB134" s="7">
        <f t="shared" si="86"/>
        <v>1.7493131757086635E-2</v>
      </c>
      <c r="BC134" s="6">
        <f t="shared" si="87"/>
        <v>5.4026362471165205E-2</v>
      </c>
      <c r="BD134" s="12"/>
      <c r="BE134" s="6"/>
      <c r="BG134"/>
      <c r="BJ134" s="4">
        <f t="shared" si="109"/>
        <v>77.849997999999999</v>
      </c>
      <c r="BK134" s="3">
        <f t="shared" si="110"/>
        <v>-2.6938635415748565E-3</v>
      </c>
      <c r="BL134" s="3"/>
      <c r="BM134" s="3">
        <f t="shared" si="111"/>
        <v>5.4083874820418853E-3</v>
      </c>
      <c r="BN134" s="3">
        <f t="shared" si="112"/>
        <v>1.0876566412142519E-2</v>
      </c>
      <c r="BO134" s="3">
        <f t="shared" si="113"/>
        <v>-2.4112869075377238E-2</v>
      </c>
      <c r="BP134" s="3"/>
      <c r="BQ134" s="3">
        <f t="shared" si="114"/>
        <v>5.2502151540884884E-3</v>
      </c>
      <c r="BR134" s="3">
        <f t="shared" si="115"/>
        <v>-2.7198686947221391E-2</v>
      </c>
      <c r="BS134" s="3">
        <f t="shared" si="116"/>
        <v>-1.7967151085162669E-3</v>
      </c>
      <c r="BT134" s="3"/>
      <c r="BU134" s="3" t="str">
        <f t="shared" si="117"/>
        <v/>
      </c>
      <c r="BV134" s="3" t="str">
        <f t="shared" si="118"/>
        <v/>
      </c>
      <c r="BW134" s="3">
        <f t="shared" si="119"/>
        <v>1.7493131757086635E-2</v>
      </c>
      <c r="BX134" s="3"/>
      <c r="BY134" s="3" t="str">
        <f t="shared" si="120"/>
        <v/>
      </c>
      <c r="BZ134" s="3" t="str">
        <f t="shared" si="121"/>
        <v/>
      </c>
    </row>
    <row r="135" spans="1:78" s="2" customFormat="1" hidden="1">
      <c r="A135" s="11">
        <v>40105</v>
      </c>
      <c r="B135">
        <v>78.169998000000007</v>
      </c>
      <c r="C135">
        <f t="shared" si="93"/>
        <v>81.019997000000004</v>
      </c>
      <c r="D135">
        <f t="shared" si="94"/>
        <v>66.110000999999997</v>
      </c>
      <c r="E135" s="10">
        <f t="shared" si="98"/>
        <v>1.5552121920979604E-2</v>
      </c>
      <c r="F135" s="10">
        <f t="shared" si="99"/>
        <v>7.2772937115344216E-2</v>
      </c>
      <c r="G135" s="33">
        <f t="shared" si="100"/>
        <v>0.11214794605671895</v>
      </c>
      <c r="H135" s="33">
        <f t="shared" si="101"/>
        <v>0.47229580122388204</v>
      </c>
      <c r="I135" s="10">
        <f t="shared" si="102"/>
        <v>0.47229580122388204</v>
      </c>
      <c r="J135">
        <f t="shared" si="84"/>
        <v>0.35359516950520059</v>
      </c>
      <c r="K135">
        <f t="shared" si="91"/>
        <v>0.2837047272517001</v>
      </c>
      <c r="L135">
        <f t="shared" si="92"/>
        <v>2.1277357470923921E-5</v>
      </c>
      <c r="M135">
        <f t="shared" si="85"/>
        <v>1.4573873093105678E-4</v>
      </c>
      <c r="N135">
        <f t="shared" si="103"/>
        <v>1.1201523611411957E-4</v>
      </c>
      <c r="P135" s="2">
        <f t="shared" si="122"/>
        <v>0.32000000000000739</v>
      </c>
      <c r="Q135" s="2">
        <f t="shared" si="123"/>
        <v>0.32000000000000739</v>
      </c>
      <c r="R135" s="2">
        <f t="shared" si="124"/>
        <v>0</v>
      </c>
      <c r="S135" s="2">
        <f t="shared" si="88"/>
        <v>-0.40681736363636389</v>
      </c>
      <c r="T135" s="2">
        <f t="shared" si="89"/>
        <v>-0.37549935000000045</v>
      </c>
      <c r="U135" s="9">
        <f t="shared" si="104"/>
        <v>1.0834036427396303</v>
      </c>
      <c r="V135" s="9">
        <f t="shared" si="105"/>
        <v>52.001619874052736</v>
      </c>
      <c r="W135" s="9">
        <f t="shared" si="106"/>
        <v>0.43198542113352539</v>
      </c>
      <c r="X135" s="9">
        <f t="shared" si="90"/>
        <v>0.46836921619319083</v>
      </c>
      <c r="Y135" s="9">
        <f t="shared" si="107"/>
        <v>0.89578467705426124</v>
      </c>
      <c r="AA135" s="8">
        <f t="shared" si="108"/>
        <v>4.8814772829291018</v>
      </c>
      <c r="AD135" s="7">
        <f t="shared" si="125"/>
        <v>4.1020440573992061E-3</v>
      </c>
      <c r="AE135" s="6">
        <f t="shared" si="129"/>
        <v>7.0409025791217479E-4</v>
      </c>
      <c r="AF135" s="6">
        <f t="shared" si="95"/>
        <v>1.6944032109782326E-3</v>
      </c>
      <c r="AG135" s="6">
        <f t="shared" si="96"/>
        <v>3.3976562038031356E-3</v>
      </c>
      <c r="AI135">
        <f t="shared" si="97"/>
        <v>1.8122555226439459E-8</v>
      </c>
      <c r="AL135" s="7">
        <f t="shared" si="130"/>
        <v>-2.3015685210628849E-2</v>
      </c>
      <c r="AM135" s="6">
        <f t="shared" si="131"/>
        <v>-1.039185072437593E-2</v>
      </c>
      <c r="AN135" s="6">
        <f t="shared" si="126"/>
        <v>1.7050015069710268E-3</v>
      </c>
      <c r="AO135" s="6">
        <f t="shared" si="127"/>
        <v>-1.2660553995722749E-2</v>
      </c>
      <c r="AQ135">
        <f t="shared" si="128"/>
        <v>2.5282275627541208E-7</v>
      </c>
      <c r="AT135" s="7">
        <f t="shared" si="82"/>
        <v>1.080391216284849E-2</v>
      </c>
      <c r="AU135" s="6">
        <f t="shared" si="83"/>
        <v>3.5629786573713441E-2</v>
      </c>
      <c r="AV135" s="12"/>
      <c r="AW135" s="6"/>
      <c r="AY135"/>
      <c r="BB135" s="7">
        <f t="shared" si="86"/>
        <v>4.4870519349071117E-2</v>
      </c>
      <c r="BC135" s="6">
        <f t="shared" si="87"/>
        <v>5.4624313476432727E-2</v>
      </c>
      <c r="BD135" s="12"/>
      <c r="BE135" s="6"/>
      <c r="BG135"/>
      <c r="BJ135" s="4">
        <f t="shared" si="109"/>
        <v>78.169998000000007</v>
      </c>
      <c r="BK135" s="3">
        <f t="shared" si="110"/>
        <v>4.1020440573992061E-3</v>
      </c>
      <c r="BL135" s="3"/>
      <c r="BM135" s="3">
        <f t="shared" si="111"/>
        <v>1.6944032109782326E-3</v>
      </c>
      <c r="BN135" s="3">
        <f t="shared" si="112"/>
        <v>3.3976562038031356E-3</v>
      </c>
      <c r="BO135" s="3">
        <f t="shared" si="113"/>
        <v>-2.3015685210628849E-2</v>
      </c>
      <c r="BP135" s="3"/>
      <c r="BQ135" s="3">
        <f t="shared" si="114"/>
        <v>1.7050015069710268E-3</v>
      </c>
      <c r="BR135" s="3">
        <f t="shared" si="115"/>
        <v>-1.2660553995722749E-2</v>
      </c>
      <c r="BS135" s="3">
        <f t="shared" si="116"/>
        <v>1.080391216284849E-2</v>
      </c>
      <c r="BT135" s="3"/>
      <c r="BU135" s="3" t="str">
        <f t="shared" si="117"/>
        <v/>
      </c>
      <c r="BV135" s="3" t="str">
        <f t="shared" si="118"/>
        <v/>
      </c>
      <c r="BW135" s="3">
        <f t="shared" si="119"/>
        <v>4.4870519349071117E-2</v>
      </c>
      <c r="BX135" s="3"/>
      <c r="BY135" s="3" t="str">
        <f t="shared" si="120"/>
        <v/>
      </c>
      <c r="BZ135" s="3" t="str">
        <f t="shared" si="121"/>
        <v/>
      </c>
    </row>
    <row r="136" spans="1:78" s="2" customFormat="1" hidden="1">
      <c r="A136" s="11">
        <v>40112</v>
      </c>
      <c r="B136">
        <v>78.75</v>
      </c>
      <c r="C136">
        <f t="shared" si="93"/>
        <v>81.019997000000004</v>
      </c>
      <c r="D136">
        <f t="shared" si="94"/>
        <v>66.110000999999997</v>
      </c>
      <c r="E136" s="10">
        <f t="shared" si="98"/>
        <v>1.2341660304920843E-2</v>
      </c>
      <c r="F136" s="10">
        <f t="shared" si="99"/>
        <v>7.5983398731402987E-2</v>
      </c>
      <c r="G136" s="33">
        <f t="shared" si="100"/>
        <v>8.8996978107501262E-2</v>
      </c>
      <c r="H136" s="33">
        <f t="shared" si="101"/>
        <v>0.49313167237817801</v>
      </c>
      <c r="I136" s="10">
        <f t="shared" si="102"/>
        <v>0.49313167237817801</v>
      </c>
      <c r="J136">
        <f t="shared" si="84"/>
        <v>0.35901519027052187</v>
      </c>
      <c r="K136">
        <f t="shared" si="91"/>
        <v>0.28472037850082821</v>
      </c>
      <c r="L136">
        <f t="shared" si="92"/>
        <v>3.3579560875609193E-5</v>
      </c>
      <c r="M136">
        <f t="shared" si="85"/>
        <v>1.145364669304452E-4</v>
      </c>
      <c r="N136">
        <f t="shared" si="103"/>
        <v>7.2861215449352402E-5</v>
      </c>
      <c r="P136" s="2">
        <f t="shared" si="122"/>
        <v>0.58000199999999325</v>
      </c>
      <c r="Q136" s="2">
        <f t="shared" si="123"/>
        <v>0.58000199999999325</v>
      </c>
      <c r="R136" s="2">
        <f t="shared" si="124"/>
        <v>0</v>
      </c>
      <c r="S136" s="2">
        <f t="shared" si="88"/>
        <v>-0.40681736363636389</v>
      </c>
      <c r="T136" s="2">
        <f t="shared" si="89"/>
        <v>-0.37549935000000045</v>
      </c>
      <c r="U136" s="9">
        <f t="shared" si="104"/>
        <v>1.0834036427396303</v>
      </c>
      <c r="V136" s="9">
        <f t="shared" si="105"/>
        <v>52.001619874052736</v>
      </c>
      <c r="W136" s="9">
        <f t="shared" si="106"/>
        <v>0.43198542113352539</v>
      </c>
      <c r="X136" s="9">
        <f t="shared" si="90"/>
        <v>0.46836921619319083</v>
      </c>
      <c r="Y136" s="9">
        <f t="shared" si="107"/>
        <v>0.89578467705426124</v>
      </c>
      <c r="AA136" s="8">
        <f t="shared" si="108"/>
        <v>4.886858149673758</v>
      </c>
      <c r="AD136" s="7">
        <f t="shared" si="125"/>
        <v>7.3923610587664258E-3</v>
      </c>
      <c r="AE136" s="6">
        <f t="shared" si="129"/>
        <v>5.7472025580828159E-3</v>
      </c>
      <c r="AF136" s="6">
        <f t="shared" si="95"/>
        <v>8.1616382503392102E-4</v>
      </c>
      <c r="AG136" s="6">
        <f t="shared" si="96"/>
        <v>1.6388233424257329E-3</v>
      </c>
      <c r="AI136">
        <f t="shared" si="97"/>
        <v>4.2162353966710374E-9</v>
      </c>
      <c r="AL136" s="7">
        <f t="shared" si="130"/>
        <v>8.8005415745908977E-3</v>
      </c>
      <c r="AM136" s="6">
        <f t="shared" si="131"/>
        <v>-1.1241879040586451E-2</v>
      </c>
      <c r="AN136" s="6">
        <f t="shared" si="126"/>
        <v>8.0879186399324696E-4</v>
      </c>
      <c r="AO136" s="6">
        <f t="shared" si="127"/>
        <v>2.0069173005238042E-2</v>
      </c>
      <c r="AQ136">
        <f t="shared" si="128"/>
        <v>6.3528660112645956E-7</v>
      </c>
      <c r="AT136" s="7">
        <f t="shared" si="82"/>
        <v>-3.4226693124293885E-3</v>
      </c>
      <c r="AU136" s="6">
        <f t="shared" si="83"/>
        <v>2.8920388533039815E-2</v>
      </c>
      <c r="AV136" s="6">
        <f t="shared" ref="AV136:AV199" si="132">IF(AA136/AA129&lt;1,_xlfn.STDEV.P(AD136:AE136)*(1/(AA136/AA129)),_xlfn.STDEV.P(AD136:AE136)^(AA136/AA129))</f>
        <v>7.9939822868419289E-4</v>
      </c>
      <c r="AW136" s="6">
        <f t="shared" ref="AW136:AW199" si="133">AT136-AU136*(AA136/AA129)</f>
        <v>-3.2459445149982898E-2</v>
      </c>
      <c r="AY136"/>
      <c r="BB136" s="7">
        <f t="shared" si="86"/>
        <v>2.8203556684346039E-2</v>
      </c>
      <c r="BC136" s="6">
        <f t="shared" si="87"/>
        <v>5.4127952891698104E-2</v>
      </c>
      <c r="BD136" s="12"/>
      <c r="BE136" s="6"/>
      <c r="BG136"/>
      <c r="BJ136" s="4">
        <f t="shared" si="109"/>
        <v>78.75</v>
      </c>
      <c r="BK136" s="3">
        <f t="shared" si="110"/>
        <v>7.3923610587664258E-3</v>
      </c>
      <c r="BL136" s="3"/>
      <c r="BM136" s="3">
        <f t="shared" si="111"/>
        <v>8.1616382503392102E-4</v>
      </c>
      <c r="BN136" s="3">
        <f t="shared" si="112"/>
        <v>1.6388233424257329E-3</v>
      </c>
      <c r="BO136" s="3">
        <f t="shared" si="113"/>
        <v>8.8005415745908977E-3</v>
      </c>
      <c r="BP136" s="3"/>
      <c r="BQ136" s="3">
        <f t="shared" si="114"/>
        <v>8.0879186399324696E-4</v>
      </c>
      <c r="BR136" s="3">
        <f t="shared" si="115"/>
        <v>2.0069173005238042E-2</v>
      </c>
      <c r="BS136" s="3">
        <f t="shared" si="116"/>
        <v>-3.4226693124293885E-3</v>
      </c>
      <c r="BT136" s="3"/>
      <c r="BU136" s="3">
        <f t="shared" si="117"/>
        <v>7.9939822868419289E-4</v>
      </c>
      <c r="BV136" s="3">
        <f t="shared" si="118"/>
        <v>-3.2459445149982898E-2</v>
      </c>
      <c r="BW136" s="3">
        <f t="shared" si="119"/>
        <v>2.8203556684346039E-2</v>
      </c>
      <c r="BX136" s="3"/>
      <c r="BY136" s="3" t="str">
        <f t="shared" si="120"/>
        <v/>
      </c>
      <c r="BZ136" s="3" t="str">
        <f t="shared" si="121"/>
        <v/>
      </c>
    </row>
    <row r="137" spans="1:78" s="2" customFormat="1" hidden="1">
      <c r="A137" s="11">
        <v>40119</v>
      </c>
      <c r="B137">
        <v>77.120002999999997</v>
      </c>
      <c r="C137">
        <f t="shared" si="93"/>
        <v>81.019997000000004</v>
      </c>
      <c r="D137">
        <f t="shared" si="94"/>
        <v>66.110000999999997</v>
      </c>
      <c r="E137" s="10">
        <f t="shared" si="98"/>
        <v>2.1425184977549378E-2</v>
      </c>
      <c r="F137" s="10">
        <f t="shared" si="99"/>
        <v>6.6899874058774414E-2</v>
      </c>
      <c r="G137" s="33">
        <f t="shared" si="100"/>
        <v>0.15449920604571013</v>
      </c>
      <c r="H137" s="33">
        <f t="shared" si="101"/>
        <v>0.43417966723378981</v>
      </c>
      <c r="I137" s="10">
        <f t="shared" si="102"/>
        <v>0.43417966723378981</v>
      </c>
      <c r="J137">
        <f t="shared" si="84"/>
        <v>0.3608177861518162</v>
      </c>
      <c r="K137">
        <f t="shared" si="91"/>
        <v>0.285898150602648</v>
      </c>
      <c r="L137">
        <f t="shared" si="92"/>
        <v>5.1128490021808404E-5</v>
      </c>
      <c r="M137">
        <f t="shared" si="85"/>
        <v>8.9677712464919732E-5</v>
      </c>
      <c r="N137">
        <f t="shared" si="103"/>
        <v>3.4694300198800196E-5</v>
      </c>
      <c r="P137" s="2">
        <f t="shared" si="122"/>
        <v>-1.629997000000003</v>
      </c>
      <c r="Q137" s="2">
        <f t="shared" si="123"/>
        <v>0</v>
      </c>
      <c r="R137" s="2">
        <f t="shared" si="124"/>
        <v>-1.629997000000003</v>
      </c>
      <c r="S137" s="2">
        <f t="shared" si="88"/>
        <v>-0.41545381818181876</v>
      </c>
      <c r="T137" s="2">
        <f t="shared" si="89"/>
        <v>-0.4569992000000006</v>
      </c>
      <c r="U137" s="9">
        <f t="shared" si="104"/>
        <v>0.90909090909090917</v>
      </c>
      <c r="V137" s="9">
        <f t="shared" si="105"/>
        <v>47.61904761904762</v>
      </c>
      <c r="W137" s="9">
        <f t="shared" si="106"/>
        <v>0.47142857142857147</v>
      </c>
      <c r="X137" s="9">
        <f t="shared" si="90"/>
        <v>0</v>
      </c>
      <c r="Y137" s="9">
        <f t="shared" si="107"/>
        <v>0.9</v>
      </c>
      <c r="AA137" s="8">
        <f t="shared" si="108"/>
        <v>4.9322810518805866</v>
      </c>
      <c r="AD137" s="7">
        <f t="shared" si="125"/>
        <v>-2.0915588503038183E-2</v>
      </c>
      <c r="AE137" s="6">
        <f t="shared" si="129"/>
        <v>-6.7616137221358785E-3</v>
      </c>
      <c r="AF137" s="6">
        <f t="shared" si="95"/>
        <v>6.7586967103672188E-3</v>
      </c>
      <c r="AG137" s="6">
        <f t="shared" si="96"/>
        <v>-1.4091126196095021E-2</v>
      </c>
      <c r="AI137">
        <f t="shared" si="97"/>
        <v>3.1171089085443541E-7</v>
      </c>
      <c r="AL137" s="7">
        <f t="shared" si="130"/>
        <v>-9.4211833868723636E-3</v>
      </c>
      <c r="AM137" s="6">
        <f t="shared" si="131"/>
        <v>-1.1937299024571888E-2</v>
      </c>
      <c r="AN137" s="6">
        <f t="shared" si="126"/>
        <v>6.7073744719844692E-3</v>
      </c>
      <c r="AO137" s="6">
        <f t="shared" si="127"/>
        <v>2.6454505865082367E-3</v>
      </c>
      <c r="AQ137">
        <f t="shared" si="128"/>
        <v>1.1038499693464942E-8</v>
      </c>
      <c r="AT137" s="7">
        <f t="shared" si="82"/>
        <v>-1.875455037937784E-2</v>
      </c>
      <c r="AU137" s="6">
        <f t="shared" si="83"/>
        <v>1.798246438700515E-2</v>
      </c>
      <c r="AV137" s="6">
        <f t="shared" si="132"/>
        <v>6.4512614712662194E-3</v>
      </c>
      <c r="AW137" s="6">
        <f t="shared" si="133"/>
        <v>-3.7073252920028076E-2</v>
      </c>
      <c r="AY137">
        <f t="shared" ref="AY137:AY200" si="134">(AW137^2)/$AX$2</f>
        <v>0.45233502267188569</v>
      </c>
      <c r="BB137" s="7">
        <f t="shared" si="86"/>
        <v>9.3799668522193281E-3</v>
      </c>
      <c r="BC137" s="6">
        <f t="shared" si="87"/>
        <v>5.0598501983766531E-2</v>
      </c>
      <c r="BD137" s="12"/>
      <c r="BE137" s="6"/>
      <c r="BG137"/>
      <c r="BJ137" s="4">
        <f t="shared" si="109"/>
        <v>77.120002999999997</v>
      </c>
      <c r="BK137" s="3">
        <f t="shared" si="110"/>
        <v>-2.0915588503038183E-2</v>
      </c>
      <c r="BL137" s="3"/>
      <c r="BM137" s="3">
        <f t="shared" si="111"/>
        <v>6.7586967103672188E-3</v>
      </c>
      <c r="BN137" s="3">
        <f t="shared" si="112"/>
        <v>-1.4091126196095021E-2</v>
      </c>
      <c r="BO137" s="3">
        <f t="shared" si="113"/>
        <v>-9.4211833868723636E-3</v>
      </c>
      <c r="BP137" s="3"/>
      <c r="BQ137" s="3">
        <f t="shared" si="114"/>
        <v>6.7073744719844692E-3</v>
      </c>
      <c r="BR137" s="3">
        <f t="shared" si="115"/>
        <v>2.6454505865082367E-3</v>
      </c>
      <c r="BS137" s="3">
        <f t="shared" si="116"/>
        <v>-1.875455037937784E-2</v>
      </c>
      <c r="BT137" s="3"/>
      <c r="BU137" s="3">
        <f t="shared" si="117"/>
        <v>6.4512614712662194E-3</v>
      </c>
      <c r="BV137" s="3">
        <f t="shared" si="118"/>
        <v>-3.7073252920028076E-2</v>
      </c>
      <c r="BW137" s="3">
        <f t="shared" si="119"/>
        <v>9.3799668522193281E-3</v>
      </c>
      <c r="BX137" s="3"/>
      <c r="BY137" s="3" t="str">
        <f t="shared" si="120"/>
        <v/>
      </c>
      <c r="BZ137" s="3" t="str">
        <f t="shared" si="121"/>
        <v/>
      </c>
    </row>
    <row r="138" spans="1:78" s="2" customFormat="1" hidden="1">
      <c r="A138" s="11">
        <v>40126</v>
      </c>
      <c r="B138">
        <v>77.599997999999999</v>
      </c>
      <c r="C138">
        <f t="shared" si="93"/>
        <v>81.019997000000004</v>
      </c>
      <c r="D138">
        <f t="shared" si="94"/>
        <v>66.110000999999997</v>
      </c>
      <c r="E138" s="10">
        <f t="shared" si="98"/>
        <v>1.8730512701527407E-2</v>
      </c>
      <c r="F138" s="10">
        <f t="shared" si="99"/>
        <v>6.9594546334796406E-2</v>
      </c>
      <c r="G138" s="33">
        <f t="shared" si="100"/>
        <v>0.13506764792217318</v>
      </c>
      <c r="H138" s="33">
        <f t="shared" si="101"/>
        <v>0.45166806954497324</v>
      </c>
      <c r="I138" s="10">
        <f t="shared" si="102"/>
        <v>0.45166806954497324</v>
      </c>
      <c r="J138">
        <f t="shared" si="84"/>
        <v>0.35985437667642278</v>
      </c>
      <c r="K138">
        <f t="shared" si="91"/>
        <v>0.28705813508679412</v>
      </c>
      <c r="L138">
        <f t="shared" si="92"/>
        <v>7.1256663168778894E-5</v>
      </c>
      <c r="M138">
        <f t="shared" si="85"/>
        <v>7.1864828286873444E-5</v>
      </c>
      <c r="N138">
        <f t="shared" si="103"/>
        <v>5.4734860628509452E-7</v>
      </c>
      <c r="P138" s="2">
        <f t="shared" si="122"/>
        <v>0.47999500000000239</v>
      </c>
      <c r="Q138" s="2">
        <f t="shared" si="123"/>
        <v>0.47999500000000239</v>
      </c>
      <c r="R138" s="2">
        <f t="shared" si="124"/>
        <v>0</v>
      </c>
      <c r="S138" s="2">
        <f t="shared" si="88"/>
        <v>-0.41545381818181876</v>
      </c>
      <c r="T138" s="2">
        <f t="shared" si="89"/>
        <v>-0.4569992000000006</v>
      </c>
      <c r="U138" s="9">
        <f t="shared" si="104"/>
        <v>0.90909090909090917</v>
      </c>
      <c r="V138" s="9">
        <f t="shared" si="105"/>
        <v>47.61904761904762</v>
      </c>
      <c r="W138" s="9">
        <f t="shared" si="106"/>
        <v>0.47142857142857147</v>
      </c>
      <c r="X138" s="9">
        <f t="shared" si="90"/>
        <v>0</v>
      </c>
      <c r="Y138" s="9">
        <f t="shared" si="107"/>
        <v>0.9</v>
      </c>
      <c r="AA138" s="8">
        <f t="shared" si="108"/>
        <v>4.9312834954536005</v>
      </c>
      <c r="AD138" s="7">
        <f t="shared" si="125"/>
        <v>6.2047122132724676E-3</v>
      </c>
      <c r="AE138" s="6">
        <f t="shared" si="129"/>
        <v>-7.355438144882858E-3</v>
      </c>
      <c r="AF138" s="6">
        <f t="shared" si="95"/>
        <v>6.7814467302319565E-3</v>
      </c>
      <c r="AG138" s="6">
        <f t="shared" si="96"/>
        <v>1.3558662716936679E-2</v>
      </c>
      <c r="AI138">
        <f t="shared" si="97"/>
        <v>2.8859864155674837E-7</v>
      </c>
      <c r="AL138" s="7">
        <f t="shared" si="130"/>
        <v>-7.3185152309990491E-3</v>
      </c>
      <c r="AM138" s="6">
        <f t="shared" si="131"/>
        <v>-7.7387105634773405E-3</v>
      </c>
      <c r="AN138" s="6">
        <f t="shared" si="126"/>
        <v>6.4432706321954775E-3</v>
      </c>
      <c r="AO138" s="6">
        <f t="shared" si="127"/>
        <v>4.9915418871184121E-4</v>
      </c>
      <c r="AQ138">
        <f t="shared" si="128"/>
        <v>3.9298880774223402E-10</v>
      </c>
      <c r="AT138" s="7">
        <f t="shared" ref="AT138:AT201" si="135">LN(B138/B131)</f>
        <v>-2.7329340248977086E-2</v>
      </c>
      <c r="AU138" s="6">
        <f t="shared" ref="AU138:AU201" si="136">AVERAGE(AT131:AT138)</f>
        <v>1.1212984512184021E-2</v>
      </c>
      <c r="AV138" s="6">
        <f t="shared" si="132"/>
        <v>6.2206617576142402E-3</v>
      </c>
      <c r="AW138" s="6">
        <f t="shared" si="133"/>
        <v>-3.8735680068512107E-2</v>
      </c>
      <c r="AY138">
        <f t="shared" si="134"/>
        <v>0.49381149709194083</v>
      </c>
      <c r="BB138" s="7">
        <f t="shared" si="86"/>
        <v>-5.0131862821161223E-3</v>
      </c>
      <c r="BC138" s="6">
        <f t="shared" si="87"/>
        <v>4.4376775284710263E-2</v>
      </c>
      <c r="BD138" s="12"/>
      <c r="BE138" s="6"/>
      <c r="BG138"/>
      <c r="BJ138" s="4">
        <f t="shared" si="109"/>
        <v>77.599997999999999</v>
      </c>
      <c r="BK138" s="3">
        <f t="shared" si="110"/>
        <v>6.2047122132724676E-3</v>
      </c>
      <c r="BL138" s="3"/>
      <c r="BM138" s="3">
        <f t="shared" si="111"/>
        <v>6.7814467302319565E-3</v>
      </c>
      <c r="BN138" s="3">
        <f t="shared" si="112"/>
        <v>1.3558662716936679E-2</v>
      </c>
      <c r="BO138" s="3">
        <f t="shared" si="113"/>
        <v>-7.3185152309990491E-3</v>
      </c>
      <c r="BP138" s="3"/>
      <c r="BQ138" s="3">
        <f t="shared" si="114"/>
        <v>6.4432706321954775E-3</v>
      </c>
      <c r="BR138" s="3">
        <f t="shared" si="115"/>
        <v>4.9915418871184121E-4</v>
      </c>
      <c r="BS138" s="3">
        <f t="shared" si="116"/>
        <v>-2.7329340248977086E-2</v>
      </c>
      <c r="BT138" s="3"/>
      <c r="BU138" s="3">
        <f t="shared" si="117"/>
        <v>6.2206617576142402E-3</v>
      </c>
      <c r="BV138" s="3">
        <f t="shared" si="118"/>
        <v>-3.8735680068512107E-2</v>
      </c>
      <c r="BW138" s="3">
        <f t="shared" si="119"/>
        <v>-5.0131862821161223E-3</v>
      </c>
      <c r="BX138" s="3"/>
      <c r="BY138" s="3" t="str">
        <f t="shared" si="120"/>
        <v/>
      </c>
      <c r="BZ138" s="3" t="str">
        <f t="shared" si="121"/>
        <v/>
      </c>
    </row>
    <row r="139" spans="1:78" s="2" customFormat="1" hidden="1">
      <c r="A139" s="11">
        <v>40133</v>
      </c>
      <c r="B139">
        <v>78.069999999999993</v>
      </c>
      <c r="C139">
        <f t="shared" si="93"/>
        <v>81.019997000000004</v>
      </c>
      <c r="D139">
        <f t="shared" si="94"/>
        <v>66.110000999999997</v>
      </c>
      <c r="E139" s="10">
        <f t="shared" si="98"/>
        <v>1.6108043401871296E-2</v>
      </c>
      <c r="F139" s="10">
        <f t="shared" si="99"/>
        <v>7.2217015634452486E-2</v>
      </c>
      <c r="G139" s="33">
        <f t="shared" si="100"/>
        <v>0.11615675286569269</v>
      </c>
      <c r="H139" s="33">
        <f t="shared" si="101"/>
        <v>0.46868787509580545</v>
      </c>
      <c r="I139" s="10">
        <f t="shared" si="102"/>
        <v>0.46868787509580545</v>
      </c>
      <c r="J139">
        <f t="shared" ref="J139:J202" si="137">AVERAGE(I129:I139)*0.75</f>
        <v>0.36168462439858778</v>
      </c>
      <c r="K139">
        <f t="shared" si="91"/>
        <v>0.28819938336623985</v>
      </c>
      <c r="L139">
        <f t="shared" si="92"/>
        <v>9.1992212562104768E-5</v>
      </c>
      <c r="M139">
        <f t="shared" si="85"/>
        <v>6.1255002807664036E-5</v>
      </c>
      <c r="N139">
        <f t="shared" si="103"/>
        <v>-2.766348877899666E-5</v>
      </c>
      <c r="P139" s="2">
        <f t="shared" si="122"/>
        <v>0.47000199999999381</v>
      </c>
      <c r="Q139" s="2">
        <f t="shared" si="123"/>
        <v>0.47000199999999381</v>
      </c>
      <c r="R139" s="2">
        <f t="shared" si="124"/>
        <v>0</v>
      </c>
      <c r="S139" s="2">
        <f t="shared" si="88"/>
        <v>-0.41545381818181876</v>
      </c>
      <c r="T139" s="2">
        <f t="shared" si="89"/>
        <v>-0.4569992000000006</v>
      </c>
      <c r="U139" s="9">
        <f t="shared" si="104"/>
        <v>0.90909090909090917</v>
      </c>
      <c r="V139" s="9">
        <f t="shared" si="105"/>
        <v>47.61904761904762</v>
      </c>
      <c r="W139" s="9">
        <f t="shared" si="106"/>
        <v>0.47142857142857147</v>
      </c>
      <c r="X139" s="9">
        <f t="shared" si="90"/>
        <v>0</v>
      </c>
      <c r="Y139" s="9">
        <f t="shared" si="107"/>
        <v>0.9</v>
      </c>
      <c r="AA139" s="8">
        <f t="shared" si="108"/>
        <v>4.9330855323383807</v>
      </c>
      <c r="AD139" s="7">
        <f t="shared" si="125"/>
        <v>6.0384587162225388E-3</v>
      </c>
      <c r="AE139" s="6">
        <f t="shared" si="129"/>
        <v>6.1215854647475032E-3</v>
      </c>
      <c r="AF139" s="6">
        <f t="shared" si="95"/>
        <v>4.1410430477763961E-5</v>
      </c>
      <c r="AG139" s="6">
        <f t="shared" si="96"/>
        <v>-8.5363756965257595E-5</v>
      </c>
      <c r="AI139">
        <f t="shared" si="97"/>
        <v>1.1439514918718311E-11</v>
      </c>
      <c r="AL139" s="7">
        <f t="shared" si="130"/>
        <v>-8.6724175735430117E-3</v>
      </c>
      <c r="AM139" s="6">
        <f t="shared" si="131"/>
        <v>-4.1528936542058817E-3</v>
      </c>
      <c r="AN139" s="6">
        <f t="shared" si="126"/>
        <v>3.7780339826328875E-5</v>
      </c>
      <c r="AO139" s="6">
        <f t="shared" si="127"/>
        <v>-4.4802394960453927E-3</v>
      </c>
      <c r="AQ139">
        <f t="shared" si="128"/>
        <v>3.1660167100828192E-8</v>
      </c>
      <c r="AT139" s="7">
        <f t="shared" si="135"/>
        <v>-2.4295741725405346E-2</v>
      </c>
      <c r="AU139" s="6">
        <f t="shared" si="136"/>
        <v>6.5848750627196979E-5</v>
      </c>
      <c r="AV139" s="6">
        <f t="shared" si="132"/>
        <v>3.8728937645907653E-5</v>
      </c>
      <c r="AW139" s="6">
        <f t="shared" si="133"/>
        <v>-2.4362051510308295E-2</v>
      </c>
      <c r="AY139">
        <f t="shared" si="134"/>
        <v>0.1953289165359845</v>
      </c>
      <c r="BB139" s="7">
        <f t="shared" si="86"/>
        <v>9.5238556480721614E-3</v>
      </c>
      <c r="BC139" s="6">
        <f t="shared" si="87"/>
        <v>3.8510890865213136E-2</v>
      </c>
      <c r="BD139" s="12"/>
      <c r="BE139" s="6"/>
      <c r="BG139"/>
      <c r="BJ139" s="4">
        <f t="shared" si="109"/>
        <v>78.069999999999993</v>
      </c>
      <c r="BK139" s="3">
        <f t="shared" si="110"/>
        <v>6.0384587162225388E-3</v>
      </c>
      <c r="BL139" s="3"/>
      <c r="BM139" s="3">
        <f t="shared" si="111"/>
        <v>4.1410430477763961E-5</v>
      </c>
      <c r="BN139" s="3">
        <f t="shared" si="112"/>
        <v>-8.5363756965257595E-5</v>
      </c>
      <c r="BO139" s="3">
        <f t="shared" si="113"/>
        <v>-8.6724175735430117E-3</v>
      </c>
      <c r="BP139" s="3"/>
      <c r="BQ139" s="3">
        <f t="shared" si="114"/>
        <v>3.7780339826328875E-5</v>
      </c>
      <c r="BR139" s="3">
        <f t="shared" si="115"/>
        <v>-4.4802394960453927E-3</v>
      </c>
      <c r="BS139" s="3">
        <f t="shared" si="116"/>
        <v>-2.4295741725405346E-2</v>
      </c>
      <c r="BT139" s="3"/>
      <c r="BU139" s="3">
        <f t="shared" si="117"/>
        <v>3.8728937645907653E-5</v>
      </c>
      <c r="BV139" s="3">
        <f t="shared" si="118"/>
        <v>-2.4362051510308295E-2</v>
      </c>
      <c r="BW139" s="3">
        <f t="shared" si="119"/>
        <v>9.5238556480721614E-3</v>
      </c>
      <c r="BX139" s="3"/>
      <c r="BY139" s="3" t="str">
        <f t="shared" si="120"/>
        <v/>
      </c>
      <c r="BZ139" s="3" t="str">
        <f t="shared" si="121"/>
        <v/>
      </c>
    </row>
    <row r="140" spans="1:78" s="2" customFormat="1" hidden="1">
      <c r="A140" s="11">
        <v>40140</v>
      </c>
      <c r="B140">
        <v>79</v>
      </c>
      <c r="C140">
        <f t="shared" si="93"/>
        <v>81.019997000000004</v>
      </c>
      <c r="D140">
        <f t="shared" si="94"/>
        <v>66.110000999999997</v>
      </c>
      <c r="E140" s="10">
        <f t="shared" si="98"/>
        <v>1.0965131476117572E-2</v>
      </c>
      <c r="F140" s="10">
        <f t="shared" si="99"/>
        <v>7.7359927560206265E-2</v>
      </c>
      <c r="G140" s="33">
        <f t="shared" si="100"/>
        <v>7.9070687558692093E-2</v>
      </c>
      <c r="H140" s="33">
        <f t="shared" si="101"/>
        <v>0.50206533387210639</v>
      </c>
      <c r="I140" s="10">
        <f t="shared" si="102"/>
        <v>0.50206533387210639</v>
      </c>
      <c r="J140">
        <f t="shared" si="137"/>
        <v>0.36163598593294394</v>
      </c>
      <c r="K140">
        <f t="shared" si="91"/>
        <v>0.28936362895862888</v>
      </c>
      <c r="L140">
        <f t="shared" si="92"/>
        <v>1.1202913063382149E-4</v>
      </c>
      <c r="M140">
        <f t="shared" si="85"/>
        <v>5.7492134501589904E-5</v>
      </c>
      <c r="N140">
        <f t="shared" si="103"/>
        <v>-4.9083296519008428E-5</v>
      </c>
      <c r="P140" s="2">
        <f t="shared" si="122"/>
        <v>0.93000000000000682</v>
      </c>
      <c r="Q140" s="2">
        <f t="shared" si="123"/>
        <v>0.93000000000000682</v>
      </c>
      <c r="R140" s="2">
        <f t="shared" si="124"/>
        <v>0</v>
      </c>
      <c r="S140" s="2">
        <f t="shared" si="88"/>
        <v>-0.41545381818181876</v>
      </c>
      <c r="T140" s="2">
        <f t="shared" si="89"/>
        <v>-0.4569992000000006</v>
      </c>
      <c r="U140" s="9">
        <f t="shared" si="104"/>
        <v>0.90909090909090917</v>
      </c>
      <c r="V140" s="9">
        <f t="shared" si="105"/>
        <v>47.61904761904762</v>
      </c>
      <c r="W140" s="9">
        <f t="shared" si="106"/>
        <v>0.47142857142857147</v>
      </c>
      <c r="X140" s="9">
        <f t="shared" si="90"/>
        <v>0</v>
      </c>
      <c r="Y140" s="9">
        <f t="shared" si="107"/>
        <v>0.9</v>
      </c>
      <c r="AA140" s="8">
        <f t="shared" si="108"/>
        <v>4.9330154740649963</v>
      </c>
      <c r="AD140" s="7">
        <f t="shared" si="125"/>
        <v>1.1841992334821933E-2</v>
      </c>
      <c r="AE140" s="6">
        <f t="shared" si="129"/>
        <v>8.9402255255222364E-3</v>
      </c>
      <c r="AF140" s="6">
        <f t="shared" si="95"/>
        <v>1.4509040099746739E-3</v>
      </c>
      <c r="AG140" s="6">
        <f t="shared" si="96"/>
        <v>2.90189377583208E-3</v>
      </c>
      <c r="AI140">
        <f t="shared" si="97"/>
        <v>1.3219760574902617E-8</v>
      </c>
      <c r="AL140" s="7">
        <f t="shared" si="130"/>
        <v>2.4085163264317269E-2</v>
      </c>
      <c r="AM140" s="6">
        <f t="shared" si="131"/>
        <v>-3.3173823177428882E-4</v>
      </c>
      <c r="AN140" s="6">
        <f t="shared" si="126"/>
        <v>1.4494721561421474E-3</v>
      </c>
      <c r="AO140" s="6">
        <f t="shared" si="127"/>
        <v>2.4416950892286599E-2</v>
      </c>
      <c r="AQ140">
        <f t="shared" si="128"/>
        <v>9.4035881841693274E-7</v>
      </c>
      <c r="AT140" s="7">
        <f t="shared" si="135"/>
        <v>1.1970116335869904E-2</v>
      </c>
      <c r="AU140" s="6">
        <f t="shared" si="136"/>
        <v>-3.9162468119151098E-3</v>
      </c>
      <c r="AV140" s="6">
        <f t="shared" si="132"/>
        <v>1.342781340620829E-3</v>
      </c>
      <c r="AW140" s="6">
        <f t="shared" si="133"/>
        <v>1.5932760408353411E-2</v>
      </c>
      <c r="AY140">
        <f t="shared" si="134"/>
        <v>8.354507970360317E-2</v>
      </c>
      <c r="BB140" s="7">
        <f t="shared" si="86"/>
        <v>-2.5309455115034827E-4</v>
      </c>
      <c r="BC140" s="6">
        <f t="shared" si="87"/>
        <v>3.3562252751841527E-2</v>
      </c>
      <c r="BD140" s="6">
        <f t="shared" ref="BD140:BD203" si="138">IF(AA140/AA129&lt;1,_xlfn.STDEV.P(AD140:AE140)*(1/(AA140/AA129)),_xlfn.STDEV.P(AD140:AE140)^(AA140/AA129))</f>
        <v>1.3282901613610369E-3</v>
      </c>
      <c r="BE140" s="6">
        <f t="shared" ref="BE140:BE203" si="139">BB140-BC140*(AA140/AA129)</f>
        <v>-3.4268693080619993E-2</v>
      </c>
      <c r="BG140">
        <f t="shared" ref="BG140:BG203" si="140">(BE140^2)/$BF$2</f>
        <v>0.38752001533935787</v>
      </c>
      <c r="BJ140" s="4">
        <f t="shared" si="109"/>
        <v>79</v>
      </c>
      <c r="BK140" s="3">
        <f t="shared" si="110"/>
        <v>1.1841992334821933E-2</v>
      </c>
      <c r="BL140" s="3"/>
      <c r="BM140" s="3">
        <f t="shared" si="111"/>
        <v>1.4509040099746739E-3</v>
      </c>
      <c r="BN140" s="3">
        <f t="shared" si="112"/>
        <v>2.90189377583208E-3</v>
      </c>
      <c r="BO140" s="3">
        <f t="shared" si="113"/>
        <v>2.4085163264317269E-2</v>
      </c>
      <c r="BP140" s="3"/>
      <c r="BQ140" s="3">
        <f t="shared" si="114"/>
        <v>1.4494721561421474E-3</v>
      </c>
      <c r="BR140" s="3">
        <f t="shared" si="115"/>
        <v>2.4416950892286599E-2</v>
      </c>
      <c r="BS140" s="3">
        <f t="shared" si="116"/>
        <v>1.1970116335869904E-2</v>
      </c>
      <c r="BT140" s="3"/>
      <c r="BU140" s="3">
        <f t="shared" si="117"/>
        <v>1.342781340620829E-3</v>
      </c>
      <c r="BV140" s="3">
        <f t="shared" si="118"/>
        <v>1.5932760408353411E-2</v>
      </c>
      <c r="BW140" s="3">
        <f t="shared" si="119"/>
        <v>-2.5309455115034827E-4</v>
      </c>
      <c r="BX140" s="3"/>
      <c r="BY140" s="3">
        <f t="shared" si="120"/>
        <v>1.3282901613610369E-3</v>
      </c>
      <c r="BZ140" s="3">
        <f t="shared" si="121"/>
        <v>-3.4268693080619993E-2</v>
      </c>
    </row>
    <row r="141" spans="1:78" s="2" customFormat="1" hidden="1">
      <c r="A141" s="11">
        <v>40147</v>
      </c>
      <c r="B141">
        <v>77.5</v>
      </c>
      <c r="C141">
        <f t="shared" si="93"/>
        <v>81.019997000000004</v>
      </c>
      <c r="D141">
        <f t="shared" si="94"/>
        <v>66.110000999999997</v>
      </c>
      <c r="E141" s="10">
        <f t="shared" si="98"/>
        <v>1.92905202602487E-2</v>
      </c>
      <c r="F141" s="10">
        <f t="shared" si="99"/>
        <v>6.9034538776075141E-2</v>
      </c>
      <c r="G141" s="33">
        <f t="shared" si="100"/>
        <v>0.13910591985740725</v>
      </c>
      <c r="H141" s="33">
        <f t="shared" si="101"/>
        <v>0.4480336248032627</v>
      </c>
      <c r="I141" s="10">
        <f t="shared" si="102"/>
        <v>0.4480336248032627</v>
      </c>
      <c r="J141">
        <f t="shared" si="137"/>
        <v>0.3589764167273804</v>
      </c>
      <c r="K141">
        <f t="shared" si="91"/>
        <v>0.29049426342508933</v>
      </c>
      <c r="L141">
        <f t="shared" si="92"/>
        <v>1.3048050645167534E-4</v>
      </c>
      <c r="M141">
        <f t="shared" ref="M141:M204" si="141">AVERAGE(L131:L141)</f>
        <v>5.9781608415596145E-5</v>
      </c>
      <c r="N141">
        <f t="shared" si="103"/>
        <v>-6.3629008232471274E-5</v>
      </c>
      <c r="P141" s="2">
        <f t="shared" si="122"/>
        <v>-1.5</v>
      </c>
      <c r="Q141" s="2">
        <f t="shared" si="123"/>
        <v>0</v>
      </c>
      <c r="R141" s="2">
        <f t="shared" si="124"/>
        <v>-1.5</v>
      </c>
      <c r="S141" s="2">
        <f t="shared" si="88"/>
        <v>-0.48363563636363693</v>
      </c>
      <c r="T141" s="2">
        <f t="shared" si="89"/>
        <v>-0.41449930000000068</v>
      </c>
      <c r="U141" s="9">
        <f t="shared" si="104"/>
        <v>1.1667948205549108</v>
      </c>
      <c r="V141" s="9">
        <f t="shared" si="105"/>
        <v>53.8488835900068</v>
      </c>
      <c r="W141" s="9">
        <f t="shared" si="106"/>
        <v>0.41536004768993884</v>
      </c>
      <c r="X141" s="9">
        <f t="shared" si="90"/>
        <v>1</v>
      </c>
      <c r="Y141" s="9">
        <f t="shared" si="107"/>
        <v>0.89100000000000001</v>
      </c>
      <c r="AA141" s="8">
        <f t="shared" si="108"/>
        <v>4.8652728354090868</v>
      </c>
      <c r="AD141" s="7">
        <f t="shared" si="125"/>
        <v>-1.9169916107720172E-2</v>
      </c>
      <c r="AE141" s="6">
        <f t="shared" si="129"/>
        <v>-3.6639618864491193E-3</v>
      </c>
      <c r="AF141" s="6">
        <f t="shared" si="95"/>
        <v>7.8609273006209467E-3</v>
      </c>
      <c r="AG141" s="6">
        <f t="shared" si="96"/>
        <v>-1.55562695805939E-2</v>
      </c>
      <c r="AI141">
        <f t="shared" si="97"/>
        <v>3.7990192035182285E-7</v>
      </c>
      <c r="AL141" s="7">
        <f t="shared" si="130"/>
        <v>-1.2894650566755005E-3</v>
      </c>
      <c r="AM141" s="6">
        <f t="shared" si="131"/>
        <v>1.701191350774927E-3</v>
      </c>
      <c r="AN141" s="6">
        <f t="shared" si="126"/>
        <v>7.8581673340199915E-3</v>
      </c>
      <c r="AO141" s="6">
        <f t="shared" si="127"/>
        <v>-2.9678840878240662E-3</v>
      </c>
      <c r="AQ141">
        <f t="shared" si="128"/>
        <v>1.3893274382901087E-8</v>
      </c>
      <c r="AT141" s="7">
        <f t="shared" si="135"/>
        <v>-4.5059362302753859E-3</v>
      </c>
      <c r="AU141" s="6">
        <f t="shared" si="136"/>
        <v>-7.166365563282864E-3</v>
      </c>
      <c r="AV141" s="6">
        <f t="shared" si="132"/>
        <v>7.7755129944204306E-3</v>
      </c>
      <c r="AW141" s="6">
        <f t="shared" si="133"/>
        <v>2.6396589501902689E-3</v>
      </c>
      <c r="AY141">
        <f t="shared" si="134"/>
        <v>2.2931605625174049E-3</v>
      </c>
      <c r="BB141" s="7">
        <f t="shared" si="86"/>
        <v>-1.3839303222780921E-2</v>
      </c>
      <c r="BC141" s="6">
        <f t="shared" si="87"/>
        <v>2.7556405352778406E-2</v>
      </c>
      <c r="BD141" s="6">
        <f t="shared" si="138"/>
        <v>7.5720697391773659E-3</v>
      </c>
      <c r="BE141" s="6">
        <f t="shared" si="139"/>
        <v>-4.1529589795287439E-2</v>
      </c>
      <c r="BG141">
        <f t="shared" si="140"/>
        <v>0.5691337466435622</v>
      </c>
      <c r="BJ141" s="4">
        <f t="shared" si="109"/>
        <v>77.5</v>
      </c>
      <c r="BK141" s="3">
        <f t="shared" si="110"/>
        <v>-1.9169916107720172E-2</v>
      </c>
      <c r="BL141" s="3"/>
      <c r="BM141" s="3">
        <f t="shared" si="111"/>
        <v>7.8609273006209467E-3</v>
      </c>
      <c r="BN141" s="3">
        <f t="shared" si="112"/>
        <v>-1.55562695805939E-2</v>
      </c>
      <c r="BO141" s="3">
        <f t="shared" si="113"/>
        <v>-1.2894650566755005E-3</v>
      </c>
      <c r="BP141" s="3"/>
      <c r="BQ141" s="3">
        <f t="shared" si="114"/>
        <v>7.8581673340199915E-3</v>
      </c>
      <c r="BR141" s="3">
        <f t="shared" si="115"/>
        <v>-2.9678840878240662E-3</v>
      </c>
      <c r="BS141" s="3">
        <f t="shared" si="116"/>
        <v>-4.5059362302753859E-3</v>
      </c>
      <c r="BT141" s="3"/>
      <c r="BU141" s="3">
        <f t="shared" si="117"/>
        <v>7.7755129944204306E-3</v>
      </c>
      <c r="BV141" s="3">
        <f t="shared" si="118"/>
        <v>2.6396589501902689E-3</v>
      </c>
      <c r="BW141" s="3">
        <f t="shared" si="119"/>
        <v>-1.3839303222780921E-2</v>
      </c>
      <c r="BX141" s="3"/>
      <c r="BY141" s="3">
        <f t="shared" si="120"/>
        <v>7.5720697391773659E-3</v>
      </c>
      <c r="BZ141" s="3">
        <f t="shared" si="121"/>
        <v>-4.1529589795287439E-2</v>
      </c>
    </row>
    <row r="142" spans="1:78" s="2" customFormat="1" hidden="1">
      <c r="A142" s="11">
        <v>40154</v>
      </c>
      <c r="B142">
        <v>77.129997000000003</v>
      </c>
      <c r="C142">
        <f t="shared" si="93"/>
        <v>81.019997000000004</v>
      </c>
      <c r="D142">
        <f t="shared" si="94"/>
        <v>66.110000999999997</v>
      </c>
      <c r="E142" s="10">
        <f t="shared" si="98"/>
        <v>2.136890829608144E-2</v>
      </c>
      <c r="F142" s="10">
        <f t="shared" si="99"/>
        <v>6.6956150740242373E-2</v>
      </c>
      <c r="G142" s="33">
        <f t="shared" si="100"/>
        <v>0.15409338912441892</v>
      </c>
      <c r="H142" s="33">
        <f t="shared" si="101"/>
        <v>0.43454490246295202</v>
      </c>
      <c r="I142" s="10">
        <f t="shared" si="102"/>
        <v>0.43454490246295202</v>
      </c>
      <c r="J142">
        <f t="shared" si="137"/>
        <v>0.35255690991088018</v>
      </c>
      <c r="K142">
        <f t="shared" si="91"/>
        <v>0.29185647425846756</v>
      </c>
      <c r="L142">
        <f t="shared" si="92"/>
        <v>1.4553560900677456E-4</v>
      </c>
      <c r="M142">
        <f t="shared" si="141"/>
        <v>6.6945831299826844E-5</v>
      </c>
      <c r="N142">
        <f t="shared" si="103"/>
        <v>-7.0730799936252948E-5</v>
      </c>
      <c r="P142" s="2">
        <f t="shared" si="122"/>
        <v>-0.37000299999999697</v>
      </c>
      <c r="Q142" s="2">
        <f t="shared" si="123"/>
        <v>0</v>
      </c>
      <c r="R142" s="2">
        <f t="shared" si="124"/>
        <v>-0.37000299999999697</v>
      </c>
      <c r="S142" s="2">
        <f t="shared" si="88"/>
        <v>-0.50045395454545494</v>
      </c>
      <c r="T142" s="2">
        <f t="shared" si="89"/>
        <v>-0.43299945000000051</v>
      </c>
      <c r="U142" s="9">
        <f t="shared" si="104"/>
        <v>1.155784273041119</v>
      </c>
      <c r="V142" s="9">
        <f t="shared" si="105"/>
        <v>53.613169346053297</v>
      </c>
      <c r="W142" s="9">
        <f t="shared" si="106"/>
        <v>0.41748147588552037</v>
      </c>
      <c r="X142" s="9">
        <f t="shared" si="90"/>
        <v>0.96216365165113482</v>
      </c>
      <c r="Y142" s="9">
        <f t="shared" si="107"/>
        <v>0.89134052713513978</v>
      </c>
      <c r="AA142" s="8">
        <f t="shared" si="108"/>
        <v>4.8613081821316042</v>
      </c>
      <c r="AD142" s="7">
        <f t="shared" si="125"/>
        <v>-4.785665308765702E-3</v>
      </c>
      <c r="AE142" s="6">
        <f t="shared" si="129"/>
        <v>-1.1977790708242937E-2</v>
      </c>
      <c r="AF142" s="6">
        <f t="shared" si="95"/>
        <v>3.5989954785780555E-3</v>
      </c>
      <c r="AG142" s="6">
        <f t="shared" si="96"/>
        <v>7.1823648395261414E-3</v>
      </c>
      <c r="AI142">
        <f t="shared" si="97"/>
        <v>8.0983304062890696E-8</v>
      </c>
      <c r="AL142" s="7">
        <f t="shared" si="130"/>
        <v>-1.2113589081663882E-2</v>
      </c>
      <c r="AM142" s="6">
        <f t="shared" si="131"/>
        <v>5.0242288810871871E-4</v>
      </c>
      <c r="AN142" s="6">
        <f t="shared" si="126"/>
        <v>3.6491586652882598E-3</v>
      </c>
      <c r="AO142" s="6">
        <f t="shared" si="127"/>
        <v>-1.2608701619413727E-2</v>
      </c>
      <c r="AQ142">
        <f t="shared" si="128"/>
        <v>2.5075608285079868E-7</v>
      </c>
      <c r="AT142" s="7">
        <f t="shared" si="135"/>
        <v>-1.3393645596440336E-2</v>
      </c>
      <c r="AU142" s="6">
        <f t="shared" si="136"/>
        <v>-8.6159818742733724E-3</v>
      </c>
      <c r="AV142" s="6">
        <f t="shared" si="132"/>
        <v>3.610982418536066E-3</v>
      </c>
      <c r="AW142" s="6">
        <f t="shared" si="133"/>
        <v>-4.8132629059426078E-3</v>
      </c>
      <c r="AY142">
        <f t="shared" si="134"/>
        <v>7.624616328775053E-3</v>
      </c>
      <c r="BB142" s="7">
        <f t="shared" ref="BB142:BB205" si="142">LN(B142/B131)</f>
        <v>-3.3404470614418307E-2</v>
      </c>
      <c r="BC142" s="6">
        <f t="shared" ref="BC142:BC205" si="143">AVERAGE(BB131:BB142)</f>
        <v>2.0597545944562101E-2</v>
      </c>
      <c r="BD142" s="6">
        <f t="shared" si="138"/>
        <v>3.5396581768318601E-3</v>
      </c>
      <c r="BE142" s="6">
        <f t="shared" si="139"/>
        <v>-5.4059877169544246E-2</v>
      </c>
      <c r="BG142">
        <f t="shared" si="140"/>
        <v>0.96438215173343367</v>
      </c>
      <c r="BJ142" s="4">
        <f t="shared" si="109"/>
        <v>77.129997000000003</v>
      </c>
      <c r="BK142" s="3">
        <f t="shared" si="110"/>
        <v>-4.785665308765702E-3</v>
      </c>
      <c r="BL142" s="3"/>
      <c r="BM142" s="3">
        <f t="shared" si="111"/>
        <v>3.5989954785780555E-3</v>
      </c>
      <c r="BN142" s="3">
        <f t="shared" si="112"/>
        <v>7.1823648395261414E-3</v>
      </c>
      <c r="BO142" s="3">
        <f t="shared" si="113"/>
        <v>-1.2113589081663882E-2</v>
      </c>
      <c r="BP142" s="3"/>
      <c r="BQ142" s="3">
        <f t="shared" si="114"/>
        <v>3.6491586652882598E-3</v>
      </c>
      <c r="BR142" s="3">
        <f t="shared" si="115"/>
        <v>-1.2608701619413727E-2</v>
      </c>
      <c r="BS142" s="3">
        <f t="shared" si="116"/>
        <v>-1.3393645596440336E-2</v>
      </c>
      <c r="BT142" s="3"/>
      <c r="BU142" s="3">
        <f t="shared" si="117"/>
        <v>3.610982418536066E-3</v>
      </c>
      <c r="BV142" s="3">
        <f t="shared" si="118"/>
        <v>-4.8132629059426078E-3</v>
      </c>
      <c r="BW142" s="3">
        <f t="shared" si="119"/>
        <v>-3.3404470614418307E-2</v>
      </c>
      <c r="BX142" s="3"/>
      <c r="BY142" s="3">
        <f t="shared" si="120"/>
        <v>3.5396581768318601E-3</v>
      </c>
      <c r="BZ142" s="3">
        <f t="shared" si="121"/>
        <v>-5.4059877169544246E-2</v>
      </c>
    </row>
    <row r="143" spans="1:78" s="2" customFormat="1" hidden="1">
      <c r="A143" s="11">
        <v>40161</v>
      </c>
      <c r="B143">
        <v>77.5</v>
      </c>
      <c r="C143">
        <f t="shared" si="93"/>
        <v>81.019997000000004</v>
      </c>
      <c r="D143">
        <f t="shared" si="94"/>
        <v>66.110000999999997</v>
      </c>
      <c r="E143" s="10">
        <f t="shared" si="98"/>
        <v>1.92905202602487E-2</v>
      </c>
      <c r="F143" s="10">
        <f t="shared" si="99"/>
        <v>6.9034538776075141E-2</v>
      </c>
      <c r="G143" s="33">
        <f t="shared" si="100"/>
        <v>0.13910591985740725</v>
      </c>
      <c r="H143" s="33">
        <f t="shared" si="101"/>
        <v>0.4480336248032627</v>
      </c>
      <c r="I143" s="10">
        <f t="shared" si="102"/>
        <v>0.4480336248032627</v>
      </c>
      <c r="J143">
        <f t="shared" si="137"/>
        <v>0.34647962946023703</v>
      </c>
      <c r="K143">
        <f t="shared" si="91"/>
        <v>0.2934303594732775</v>
      </c>
      <c r="L143">
        <f t="shared" si="92"/>
        <v>1.5900125272708728E-4</v>
      </c>
      <c r="M143">
        <f t="shared" si="141"/>
        <v>7.7837668698136543E-5</v>
      </c>
      <c r="N143">
        <f t="shared" si="103"/>
        <v>-7.3047225626055661E-5</v>
      </c>
      <c r="P143" s="2">
        <f t="shared" si="122"/>
        <v>0.37000299999999697</v>
      </c>
      <c r="Q143" s="2">
        <f t="shared" si="123"/>
        <v>0.37000299999999697</v>
      </c>
      <c r="R143" s="2">
        <f t="shared" si="124"/>
        <v>0</v>
      </c>
      <c r="S143" s="2">
        <f t="shared" si="88"/>
        <v>-0.3936358636363641</v>
      </c>
      <c r="T143" s="2">
        <f t="shared" si="89"/>
        <v>-0.43299945000000051</v>
      </c>
      <c r="U143" s="9">
        <f t="shared" si="104"/>
        <v>0.90909090909090906</v>
      </c>
      <c r="V143" s="9">
        <f t="shared" si="105"/>
        <v>47.61904761904762</v>
      </c>
      <c r="W143" s="9">
        <f t="shared" si="106"/>
        <v>0.47142857142857147</v>
      </c>
      <c r="X143" s="9">
        <f t="shared" si="90"/>
        <v>0</v>
      </c>
      <c r="Y143" s="9">
        <f t="shared" si="107"/>
        <v>0.9</v>
      </c>
      <c r="AA143" s="8">
        <f t="shared" si="108"/>
        <v>4.9178351536631828</v>
      </c>
      <c r="AD143" s="7">
        <f t="shared" si="125"/>
        <v>4.7856653087657557E-3</v>
      </c>
      <c r="AE143" s="6">
        <f t="shared" si="129"/>
        <v>2.688821387764051E-17</v>
      </c>
      <c r="AF143" s="6">
        <f t="shared" si="95"/>
        <v>2.2306657127367773E-3</v>
      </c>
      <c r="AG143" s="6">
        <f t="shared" si="96"/>
        <v>4.7856653087657288E-3</v>
      </c>
      <c r="AI143">
        <f t="shared" si="97"/>
        <v>3.5953834297525556E-8</v>
      </c>
      <c r="AL143" s="7">
        <f t="shared" si="130"/>
        <v>-1.9169916107720172E-2</v>
      </c>
      <c r="AM143" s="6">
        <f t="shared" si="131"/>
        <v>-2.1219517454355713E-3</v>
      </c>
      <c r="AN143" s="6">
        <f t="shared" si="126"/>
        <v>2.4002188243593828E-3</v>
      </c>
      <c r="AO143" s="6">
        <f t="shared" si="127"/>
        <v>-1.7054494223693359E-2</v>
      </c>
      <c r="AQ143">
        <f t="shared" si="128"/>
        <v>4.5876304925235039E-7</v>
      </c>
      <c r="AT143" s="7">
        <f t="shared" si="135"/>
        <v>-1.6000341346441189E-2</v>
      </c>
      <c r="AU143" s="6">
        <f t="shared" si="136"/>
        <v>-1.1966513562934582E-2</v>
      </c>
      <c r="AV143" s="6">
        <f t="shared" si="132"/>
        <v>2.3030198204021558E-3</v>
      </c>
      <c r="AW143" s="6">
        <f t="shared" si="133"/>
        <v>-3.9579739880770664E-3</v>
      </c>
      <c r="AY143">
        <f t="shared" si="134"/>
        <v>5.1556650927758437E-3</v>
      </c>
      <c r="BB143" s="7">
        <f t="shared" si="142"/>
        <v>-3.1623665498303449E-2</v>
      </c>
      <c r="BC143" s="6">
        <f t="shared" si="143"/>
        <v>1.3827921200861874E-2</v>
      </c>
      <c r="BD143" s="6">
        <f t="shared" si="138"/>
        <v>2.3373335848731439E-3</v>
      </c>
      <c r="BE143" s="6">
        <f t="shared" si="139"/>
        <v>-4.5505354080194446E-2</v>
      </c>
      <c r="BG143">
        <f t="shared" si="140"/>
        <v>0.68331987203123412</v>
      </c>
      <c r="BJ143" s="4">
        <f t="shared" si="109"/>
        <v>77.5</v>
      </c>
      <c r="BK143" s="3">
        <f t="shared" si="110"/>
        <v>4.7856653087657557E-3</v>
      </c>
      <c r="BL143" s="3"/>
      <c r="BM143" s="3">
        <f t="shared" si="111"/>
        <v>2.2306657127367773E-3</v>
      </c>
      <c r="BN143" s="3">
        <f t="shared" si="112"/>
        <v>4.7856653087657288E-3</v>
      </c>
      <c r="BO143" s="3">
        <f t="shared" si="113"/>
        <v>-1.9169916107720172E-2</v>
      </c>
      <c r="BP143" s="3"/>
      <c r="BQ143" s="3">
        <f t="shared" si="114"/>
        <v>2.4002188243593828E-3</v>
      </c>
      <c r="BR143" s="3">
        <f t="shared" si="115"/>
        <v>-1.7054494223693359E-2</v>
      </c>
      <c r="BS143" s="3">
        <f t="shared" si="116"/>
        <v>-1.6000341346441189E-2</v>
      </c>
      <c r="BT143" s="3"/>
      <c r="BU143" s="3">
        <f t="shared" si="117"/>
        <v>2.3030198204021558E-3</v>
      </c>
      <c r="BV143" s="3">
        <f t="shared" si="118"/>
        <v>-3.9579739880770664E-3</v>
      </c>
      <c r="BW143" s="3">
        <f t="shared" si="119"/>
        <v>-3.1623665498303449E-2</v>
      </c>
      <c r="BX143" s="3"/>
      <c r="BY143" s="3">
        <f t="shared" si="120"/>
        <v>2.3373335848731439E-3</v>
      </c>
      <c r="BZ143" s="3">
        <f t="shared" si="121"/>
        <v>-4.5505354080194446E-2</v>
      </c>
    </row>
    <row r="144" spans="1:78" s="2" customFormat="1" hidden="1">
      <c r="A144" s="11">
        <v>40168</v>
      </c>
      <c r="B144">
        <v>75.370002999999997</v>
      </c>
      <c r="C144">
        <f t="shared" si="93"/>
        <v>81.019997000000004</v>
      </c>
      <c r="D144">
        <f t="shared" si="94"/>
        <v>67.370002999999997</v>
      </c>
      <c r="E144" s="10">
        <f t="shared" si="98"/>
        <v>3.1393690208270375E-2</v>
      </c>
      <c r="F144" s="10">
        <f t="shared" si="99"/>
        <v>4.8731965866387866E-2</v>
      </c>
      <c r="G144" s="33">
        <f t="shared" si="100"/>
        <v>0.2263831195439012</v>
      </c>
      <c r="H144" s="33">
        <f t="shared" si="101"/>
        <v>0.31627008303376025</v>
      </c>
      <c r="I144" s="10">
        <f t="shared" si="102"/>
        <v>0.31627008303376025</v>
      </c>
      <c r="J144">
        <f t="shared" si="137"/>
        <v>0.33611212951435449</v>
      </c>
      <c r="K144">
        <f t="shared" si="91"/>
        <v>0.29500084240640934</v>
      </c>
      <c r="L144">
        <f t="shared" si="92"/>
        <v>1.7147365857272327E-4</v>
      </c>
      <c r="M144">
        <f t="shared" si="141"/>
        <v>9.1368967881035705E-5</v>
      </c>
      <c r="N144">
        <f t="shared" si="103"/>
        <v>-7.2094221622518803E-5</v>
      </c>
      <c r="P144" s="2">
        <f t="shared" si="122"/>
        <v>-2.129997000000003</v>
      </c>
      <c r="Q144" s="2">
        <f t="shared" si="123"/>
        <v>0</v>
      </c>
      <c r="R144" s="2">
        <f t="shared" si="124"/>
        <v>-2.129997000000003</v>
      </c>
      <c r="S144" s="2">
        <f t="shared" si="88"/>
        <v>-0.49045390909090969</v>
      </c>
      <c r="T144" s="2">
        <f t="shared" si="89"/>
        <v>-0.45149920000000066</v>
      </c>
      <c r="U144" s="9">
        <f t="shared" si="104"/>
        <v>1.0862785783250757</v>
      </c>
      <c r="V144" s="9">
        <f t="shared" si="105"/>
        <v>52.067762647362819</v>
      </c>
      <c r="W144" s="9">
        <f t="shared" si="106"/>
        <v>0.43139013617373467</v>
      </c>
      <c r="X144" s="9">
        <f t="shared" si="90"/>
        <v>0.71409826021956258</v>
      </c>
      <c r="Y144" s="9">
        <f t="shared" si="107"/>
        <v>0.893573115658024</v>
      </c>
      <c r="AA144" s="8">
        <f t="shared" si="108"/>
        <v>4.8610032871244906</v>
      </c>
      <c r="AD144" s="7">
        <f t="shared" si="125"/>
        <v>-2.7868578700288166E-2</v>
      </c>
      <c r="AE144" s="6">
        <f t="shared" si="129"/>
        <v>-1.1541456695761204E-2</v>
      </c>
      <c r="AF144" s="6">
        <f t="shared" si="95"/>
        <v>8.2590043463546085E-3</v>
      </c>
      <c r="AG144" s="6">
        <f t="shared" si="96"/>
        <v>-1.6460498278049879E-2</v>
      </c>
      <c r="AI144">
        <f t="shared" si="97"/>
        <v>4.2535008408427477E-7</v>
      </c>
      <c r="AL144" s="7">
        <f t="shared" si="130"/>
        <v>-2.7868578700288166E-2</v>
      </c>
      <c r="AM144" s="6">
        <f t="shared" si="131"/>
        <v>-1.511038723658693E-2</v>
      </c>
      <c r="AN144" s="6">
        <f t="shared" si="126"/>
        <v>8.1707312746979264E-3</v>
      </c>
      <c r="AO144" s="6">
        <f t="shared" si="127"/>
        <v>-1.2771451671317142E-2</v>
      </c>
      <c r="AQ144">
        <f t="shared" si="128"/>
        <v>2.5727125834824832E-7</v>
      </c>
      <c r="AT144" s="7">
        <f t="shared" si="135"/>
        <v>-2.2953331543691217E-2</v>
      </c>
      <c r="AU144" s="6">
        <f t="shared" si="136"/>
        <v>-1.4407846341842313E-2</v>
      </c>
      <c r="AV144" s="6">
        <f t="shared" si="132"/>
        <v>8.2832647642898591E-3</v>
      </c>
      <c r="AW144" s="6">
        <f t="shared" si="133"/>
        <v>-8.7536969950118785E-3</v>
      </c>
      <c r="AY144">
        <f t="shared" si="134"/>
        <v>2.5218650688809623E-2</v>
      </c>
      <c r="BB144" s="7">
        <f t="shared" si="142"/>
        <v>-3.5068378472138423E-2</v>
      </c>
      <c r="BC144" s="6">
        <f t="shared" si="143"/>
        <v>3.8995469626472456E-3</v>
      </c>
      <c r="BD144" s="6">
        <f t="shared" si="138"/>
        <v>8.1874977619721921E-3</v>
      </c>
      <c r="BE144" s="6">
        <f t="shared" si="139"/>
        <v>-3.8956524818708399E-2</v>
      </c>
      <c r="BG144">
        <f t="shared" si="140"/>
        <v>0.50079440807852527</v>
      </c>
      <c r="BJ144" s="4">
        <f t="shared" si="109"/>
        <v>75.370002999999997</v>
      </c>
      <c r="BK144" s="3">
        <f t="shared" si="110"/>
        <v>-2.7868578700288166E-2</v>
      </c>
      <c r="BL144" s="3"/>
      <c r="BM144" s="3">
        <f t="shared" si="111"/>
        <v>8.2590043463546085E-3</v>
      </c>
      <c r="BN144" s="3">
        <f t="shared" si="112"/>
        <v>-1.6460498278049879E-2</v>
      </c>
      <c r="BO144" s="3">
        <f t="shared" si="113"/>
        <v>-2.7868578700288166E-2</v>
      </c>
      <c r="BP144" s="3"/>
      <c r="BQ144" s="3">
        <f t="shared" si="114"/>
        <v>8.1707312746979264E-3</v>
      </c>
      <c r="BR144" s="3">
        <f t="shared" si="115"/>
        <v>-1.2771451671317142E-2</v>
      </c>
      <c r="BS144" s="3">
        <f t="shared" si="116"/>
        <v>-2.2953331543691217E-2</v>
      </c>
      <c r="BT144" s="3"/>
      <c r="BU144" s="3">
        <f t="shared" si="117"/>
        <v>8.2832647642898591E-3</v>
      </c>
      <c r="BV144" s="3">
        <f t="shared" si="118"/>
        <v>-8.7536969950118785E-3</v>
      </c>
      <c r="BW144" s="3">
        <f t="shared" si="119"/>
        <v>-3.5068378472138423E-2</v>
      </c>
      <c r="BX144" s="3"/>
      <c r="BY144" s="3">
        <f t="shared" si="120"/>
        <v>8.1874977619721921E-3</v>
      </c>
      <c r="BZ144" s="3">
        <f t="shared" si="121"/>
        <v>-3.8956524818708399E-2</v>
      </c>
    </row>
    <row r="145" spans="1:78" s="2" customFormat="1" hidden="1">
      <c r="A145" s="11">
        <v>40175</v>
      </c>
      <c r="B145">
        <v>76.160004000000001</v>
      </c>
      <c r="C145">
        <f t="shared" si="93"/>
        <v>81.019997000000004</v>
      </c>
      <c r="D145">
        <f t="shared" si="94"/>
        <v>68.209998999999996</v>
      </c>
      <c r="E145" s="10">
        <f t="shared" si="98"/>
        <v>2.6865264580557508E-2</v>
      </c>
      <c r="F145" s="10">
        <f t="shared" si="99"/>
        <v>4.7878915021874149E-2</v>
      </c>
      <c r="G145" s="33">
        <f t="shared" si="100"/>
        <v>0.19372817794821331</v>
      </c>
      <c r="H145" s="33">
        <f t="shared" si="101"/>
        <v>0.31073378962491049</v>
      </c>
      <c r="I145" s="10">
        <f t="shared" si="102"/>
        <v>0.31073378962491049</v>
      </c>
      <c r="J145">
        <f t="shared" si="137"/>
        <v>0.32588484845978755</v>
      </c>
      <c r="K145">
        <f t="shared" si="91"/>
        <v>0.29656812914709524</v>
      </c>
      <c r="L145">
        <f t="shared" si="92"/>
        <v>1.817234417056949E-4</v>
      </c>
      <c r="M145">
        <f t="shared" si="141"/>
        <v>1.0631617119972745E-4</v>
      </c>
      <c r="N145">
        <f t="shared" si="103"/>
        <v>-6.7866543455370702E-5</v>
      </c>
      <c r="P145" s="2">
        <f t="shared" si="122"/>
        <v>0.79000100000000373</v>
      </c>
      <c r="Q145" s="2">
        <f t="shared" si="123"/>
        <v>0.79000100000000373</v>
      </c>
      <c r="R145" s="2">
        <f t="shared" si="124"/>
        <v>0</v>
      </c>
      <c r="S145" s="2">
        <f t="shared" si="88"/>
        <v>-0.49045390909090969</v>
      </c>
      <c r="T145" s="2">
        <f t="shared" si="89"/>
        <v>-0.45149920000000066</v>
      </c>
      <c r="U145" s="9">
        <f t="shared" si="104"/>
        <v>1.0862785783250757</v>
      </c>
      <c r="V145" s="9">
        <f t="shared" si="105"/>
        <v>52.067762647362819</v>
      </c>
      <c r="W145" s="9">
        <f t="shared" si="106"/>
        <v>0.43139013617373467</v>
      </c>
      <c r="X145" s="9">
        <f t="shared" si="90"/>
        <v>0.71409826021956258</v>
      </c>
      <c r="Y145" s="9">
        <f t="shared" si="107"/>
        <v>0.893573115658024</v>
      </c>
      <c r="AA145" s="8">
        <f t="shared" si="108"/>
        <v>4.8507802337480914</v>
      </c>
      <c r="AD145" s="7">
        <f t="shared" si="125"/>
        <v>1.0427085345103787E-2</v>
      </c>
      <c r="AE145" s="6">
        <f t="shared" si="129"/>
        <v>-8.7207466775921887E-3</v>
      </c>
      <c r="AF145" s="6">
        <f t="shared" si="95"/>
        <v>9.5940931065138825E-3</v>
      </c>
      <c r="AG145" s="6">
        <f t="shared" si="96"/>
        <v>1.9129491640371359E-2</v>
      </c>
      <c r="AI145">
        <f t="shared" si="97"/>
        <v>5.7447009484935266E-7</v>
      </c>
      <c r="AL145" s="7">
        <f t="shared" si="130"/>
        <v>-1.2655828046418719E-2</v>
      </c>
      <c r="AM145" s="6">
        <f t="shared" si="131"/>
        <v>-1.7951977984022736E-2</v>
      </c>
      <c r="AN145" s="6">
        <f t="shared" si="126"/>
        <v>9.5946948734564625E-3</v>
      </c>
      <c r="AO145" s="6">
        <f t="shared" si="127"/>
        <v>5.2572720285069489E-3</v>
      </c>
      <c r="AQ145">
        <f t="shared" si="128"/>
        <v>4.3594493977478815E-8</v>
      </c>
      <c r="AT145" s="7">
        <f t="shared" si="135"/>
        <v>-1.8730958411859931E-2</v>
      </c>
      <c r="AU145" s="6">
        <f t="shared" si="136"/>
        <v>-1.4404897345902574E-2</v>
      </c>
      <c r="AV145" s="6">
        <f t="shared" si="132"/>
        <v>9.7328041549183657E-3</v>
      </c>
      <c r="AW145" s="6">
        <f t="shared" si="133"/>
        <v>-4.5612211864305193E-3</v>
      </c>
      <c r="AY145">
        <f t="shared" si="134"/>
        <v>6.8470120579920534E-3</v>
      </c>
      <c r="BB145" s="7">
        <f t="shared" si="142"/>
        <v>-2.1947429585459814E-2</v>
      </c>
      <c r="BC145" s="6">
        <f t="shared" si="143"/>
        <v>-2.6398748279643411E-3</v>
      </c>
      <c r="BD145" s="6">
        <f t="shared" si="138"/>
        <v>9.6304318757746091E-3</v>
      </c>
      <c r="BE145" s="6">
        <f t="shared" si="139"/>
        <v>-1.932304677382506E-2</v>
      </c>
      <c r="BG145">
        <f t="shared" si="140"/>
        <v>0.12321122208091792</v>
      </c>
      <c r="BJ145" s="4">
        <f t="shared" si="109"/>
        <v>76.160004000000001</v>
      </c>
      <c r="BK145" s="3">
        <f t="shared" si="110"/>
        <v>1.0427085345103787E-2</v>
      </c>
      <c r="BL145" s="3"/>
      <c r="BM145" s="3">
        <f t="shared" si="111"/>
        <v>9.5940931065138825E-3</v>
      </c>
      <c r="BN145" s="3">
        <f t="shared" si="112"/>
        <v>1.9129491640371359E-2</v>
      </c>
      <c r="BO145" s="3">
        <f t="shared" si="113"/>
        <v>-1.2655828046418719E-2</v>
      </c>
      <c r="BP145" s="3"/>
      <c r="BQ145" s="3">
        <f t="shared" si="114"/>
        <v>9.5946948734564625E-3</v>
      </c>
      <c r="BR145" s="3">
        <f t="shared" si="115"/>
        <v>5.2572720285069489E-3</v>
      </c>
      <c r="BS145" s="3">
        <f t="shared" si="116"/>
        <v>-1.8730958411859931E-2</v>
      </c>
      <c r="BT145" s="3"/>
      <c r="BU145" s="3">
        <f t="shared" si="117"/>
        <v>9.7328041549183657E-3</v>
      </c>
      <c r="BV145" s="3">
        <f t="shared" si="118"/>
        <v>-4.5612211864305193E-3</v>
      </c>
      <c r="BW145" s="3">
        <f t="shared" si="119"/>
        <v>-2.1947429585459814E-2</v>
      </c>
      <c r="BX145" s="3"/>
      <c r="BY145" s="3">
        <f t="shared" si="120"/>
        <v>9.6304318757746091E-3</v>
      </c>
      <c r="BZ145" s="3">
        <f t="shared" si="121"/>
        <v>-1.932304677382506E-2</v>
      </c>
    </row>
    <row r="146" spans="1:78" s="2" customFormat="1" hidden="1">
      <c r="A146" s="11">
        <v>40182</v>
      </c>
      <c r="B146">
        <v>76.239998</v>
      </c>
      <c r="C146">
        <f t="shared" si="93"/>
        <v>81.019997000000004</v>
      </c>
      <c r="D146">
        <f t="shared" si="94"/>
        <v>70.699996999999996</v>
      </c>
      <c r="E146" s="10">
        <f t="shared" si="98"/>
        <v>2.6409346529113892E-2</v>
      </c>
      <c r="F146" s="10">
        <f t="shared" si="99"/>
        <v>3.2763480868883303E-2</v>
      </c>
      <c r="G146" s="33">
        <f t="shared" si="100"/>
        <v>0.19044050612443414</v>
      </c>
      <c r="H146" s="33">
        <f t="shared" si="101"/>
        <v>0.21263473842379596</v>
      </c>
      <c r="I146" s="10">
        <f t="shared" si="102"/>
        <v>0.21263473842379596</v>
      </c>
      <c r="J146">
        <f t="shared" si="137"/>
        <v>0.30818068508705437</v>
      </c>
      <c r="K146">
        <f t="shared" si="91"/>
        <v>0.29793337273983023</v>
      </c>
      <c r="L146">
        <f t="shared" si="92"/>
        <v>1.8899714915007621E-4</v>
      </c>
      <c r="M146">
        <f t="shared" si="141"/>
        <v>1.2156342498874129E-4</v>
      </c>
      <c r="N146">
        <f t="shared" si="103"/>
        <v>-6.069035174520143E-5</v>
      </c>
      <c r="P146" s="2">
        <f t="shared" si="122"/>
        <v>7.9993999999999232E-2</v>
      </c>
      <c r="Q146" s="2">
        <f t="shared" si="123"/>
        <v>7.9993999999999232E-2</v>
      </c>
      <c r="R146" s="2">
        <f t="shared" si="124"/>
        <v>0</v>
      </c>
      <c r="S146" s="2">
        <f t="shared" si="88"/>
        <v>-0.41045381818181875</v>
      </c>
      <c r="T146" s="2">
        <f t="shared" si="89"/>
        <v>-0.44349940000000104</v>
      </c>
      <c r="U146" s="9">
        <f t="shared" si="104"/>
        <v>0.92548900445371018</v>
      </c>
      <c r="V146" s="9">
        <f t="shared" si="105"/>
        <v>48.065140975255012</v>
      </c>
      <c r="W146" s="9">
        <f t="shared" si="106"/>
        <v>0.46741373122270491</v>
      </c>
      <c r="X146" s="9">
        <f t="shared" si="90"/>
        <v>7.1605955323203949E-2</v>
      </c>
      <c r="Y146" s="9">
        <f t="shared" si="107"/>
        <v>0.89935554640209114</v>
      </c>
      <c r="AA146" s="8">
        <f t="shared" si="108"/>
        <v>4.8748892723601056</v>
      </c>
      <c r="AD146" s="7">
        <f t="shared" si="125"/>
        <v>1.0497901088808038E-3</v>
      </c>
      <c r="AE146" s="6">
        <f t="shared" si="129"/>
        <v>5.7384377269922952E-3</v>
      </c>
      <c r="AF146" s="6">
        <f t="shared" si="95"/>
        <v>2.2748157550691265E-3</v>
      </c>
      <c r="AG146" s="6">
        <f t="shared" si="96"/>
        <v>-4.7171684353957237E-3</v>
      </c>
      <c r="AI146">
        <f t="shared" si="97"/>
        <v>3.4931990656034126E-8</v>
      </c>
      <c r="AL146" s="7">
        <f t="shared" si="130"/>
        <v>-1.6391703246303551E-2</v>
      </c>
      <c r="AM146" s="6">
        <f t="shared" si="131"/>
        <v>-1.9021506525182651E-2</v>
      </c>
      <c r="AN146" s="6">
        <f t="shared" si="126"/>
        <v>2.3649763913842349E-3</v>
      </c>
      <c r="AO146" s="6">
        <f t="shared" si="127"/>
        <v>2.4636945469042777E-3</v>
      </c>
      <c r="AQ146">
        <f t="shared" si="128"/>
        <v>9.5738025559083188E-9</v>
      </c>
      <c r="AT146" s="7">
        <f t="shared" si="135"/>
        <v>-2.3719627019201776E-2</v>
      </c>
      <c r="AU146" s="6">
        <f t="shared" si="136"/>
        <v>-1.3953683192180658E-2</v>
      </c>
      <c r="AV146" s="6">
        <f t="shared" si="132"/>
        <v>2.3723102658227972E-3</v>
      </c>
      <c r="AW146" s="6">
        <f t="shared" si="133"/>
        <v>-9.930557266091513E-3</v>
      </c>
      <c r="AY146">
        <f t="shared" si="134"/>
        <v>3.2455332832259064E-2</v>
      </c>
      <c r="BB146" s="7">
        <f t="shared" si="142"/>
        <v>-2.499968353397819E-2</v>
      </c>
      <c r="BC146" s="6">
        <f t="shared" si="143"/>
        <v>-6.1809427688864103E-3</v>
      </c>
      <c r="BD146" s="6">
        <f t="shared" si="138"/>
        <v>2.3474919692268443E-3</v>
      </c>
      <c r="BE146" s="6">
        <f t="shared" si="139"/>
        <v>-1.8827082525982523E-2</v>
      </c>
      <c r="BG146">
        <f t="shared" si="140"/>
        <v>0.1169674730219048</v>
      </c>
      <c r="BJ146" s="4">
        <f t="shared" si="109"/>
        <v>76.239998</v>
      </c>
      <c r="BK146" s="3">
        <f t="shared" si="110"/>
        <v>1.0497901088808038E-3</v>
      </c>
      <c r="BL146" s="3"/>
      <c r="BM146" s="3">
        <f t="shared" si="111"/>
        <v>2.2748157550691265E-3</v>
      </c>
      <c r="BN146" s="3">
        <f t="shared" si="112"/>
        <v>-4.7171684353957237E-3</v>
      </c>
      <c r="BO146" s="3">
        <f t="shared" si="113"/>
        <v>-1.6391703246303551E-2</v>
      </c>
      <c r="BP146" s="3"/>
      <c r="BQ146" s="3">
        <f t="shared" si="114"/>
        <v>2.3649763913842349E-3</v>
      </c>
      <c r="BR146" s="3">
        <f t="shared" si="115"/>
        <v>2.4636945469042777E-3</v>
      </c>
      <c r="BS146" s="3">
        <f t="shared" si="116"/>
        <v>-2.3719627019201776E-2</v>
      </c>
      <c r="BT146" s="3"/>
      <c r="BU146" s="3">
        <f t="shared" si="117"/>
        <v>2.3723102658227972E-3</v>
      </c>
      <c r="BV146" s="3">
        <f t="shared" si="118"/>
        <v>-9.930557266091513E-3</v>
      </c>
      <c r="BW146" s="3">
        <f t="shared" si="119"/>
        <v>-2.499968353397819E-2</v>
      </c>
      <c r="BX146" s="3"/>
      <c r="BY146" s="3">
        <f t="shared" si="120"/>
        <v>2.3474919692268443E-3</v>
      </c>
      <c r="BZ146" s="3">
        <f t="shared" si="121"/>
        <v>-1.8827082525982523E-2</v>
      </c>
    </row>
    <row r="147" spans="1:78" s="2" customFormat="1" hidden="1">
      <c r="A147" s="11">
        <v>40189</v>
      </c>
      <c r="B147">
        <v>76.949996999999996</v>
      </c>
      <c r="C147">
        <f t="shared" si="93"/>
        <v>81.019997000000004</v>
      </c>
      <c r="D147">
        <f t="shared" si="94"/>
        <v>71.260002</v>
      </c>
      <c r="E147" s="10">
        <f t="shared" si="98"/>
        <v>2.238361553062056E-2</v>
      </c>
      <c r="F147" s="10">
        <f t="shared" si="99"/>
        <v>3.336277703193026E-2</v>
      </c>
      <c r="G147" s="33">
        <f t="shared" si="100"/>
        <v>0.16141054705184904</v>
      </c>
      <c r="H147" s="33">
        <f t="shared" si="101"/>
        <v>0.21652416590489432</v>
      </c>
      <c r="I147" s="10">
        <f t="shared" si="102"/>
        <v>0.21652416590489432</v>
      </c>
      <c r="J147">
        <f t="shared" si="137"/>
        <v>0.28932108237296683</v>
      </c>
      <c r="K147">
        <f t="shared" si="91"/>
        <v>0.29887807994599835</v>
      </c>
      <c r="L147">
        <f t="shared" si="92"/>
        <v>1.9184072417559929E-4</v>
      </c>
      <c r="M147">
        <f t="shared" si="141"/>
        <v>1.3595080347055856E-4</v>
      </c>
      <c r="N147">
        <f t="shared" si="103"/>
        <v>-5.0300928634536668E-5</v>
      </c>
      <c r="P147" s="2">
        <f t="shared" si="122"/>
        <v>0.70999899999999627</v>
      </c>
      <c r="Q147" s="2">
        <f t="shared" si="123"/>
        <v>0.70999899999999627</v>
      </c>
      <c r="R147" s="2">
        <f t="shared" si="124"/>
        <v>0</v>
      </c>
      <c r="S147" s="2">
        <f t="shared" si="88"/>
        <v>-0.41045381818181875</v>
      </c>
      <c r="T147" s="2">
        <f t="shared" si="89"/>
        <v>-0.44349940000000104</v>
      </c>
      <c r="U147" s="9">
        <f t="shared" si="104"/>
        <v>0.92548900445371018</v>
      </c>
      <c r="V147" s="9">
        <f t="shared" si="105"/>
        <v>48.065140975255012</v>
      </c>
      <c r="W147" s="9">
        <f t="shared" si="106"/>
        <v>0.46741373122270491</v>
      </c>
      <c r="X147" s="9">
        <f t="shared" si="90"/>
        <v>7.1605955323203949E-2</v>
      </c>
      <c r="Y147" s="9">
        <f t="shared" si="107"/>
        <v>0.89935554640209114</v>
      </c>
      <c r="AA147" s="8">
        <f t="shared" si="108"/>
        <v>4.8560400590691284</v>
      </c>
      <c r="AD147" s="7">
        <f t="shared" si="125"/>
        <v>9.2695881855348206E-3</v>
      </c>
      <c r="AE147" s="6">
        <f t="shared" si="129"/>
        <v>5.1596891472078122E-3</v>
      </c>
      <c r="AF147" s="6">
        <f t="shared" si="95"/>
        <v>2.06292601468614E-3</v>
      </c>
      <c r="AG147" s="6">
        <f t="shared" si="96"/>
        <v>4.129849456852879E-3</v>
      </c>
      <c r="AI147">
        <f t="shared" si="97"/>
        <v>2.6774971014549482E-8</v>
      </c>
      <c r="AL147" s="7">
        <f t="shared" si="130"/>
        <v>2.0746463639519628E-2</v>
      </c>
      <c r="AM147" s="6">
        <f t="shared" si="131"/>
        <v>-9.0424115883727015E-3</v>
      </c>
      <c r="AN147" s="6">
        <f t="shared" si="126"/>
        <v>2.0570498278474941E-3</v>
      </c>
      <c r="AO147" s="6">
        <f t="shared" si="127"/>
        <v>2.9779642658352125E-2</v>
      </c>
      <c r="AQ147">
        <f t="shared" si="128"/>
        <v>1.3987809414182107E-6</v>
      </c>
      <c r="AT147" s="7">
        <f t="shared" si="135"/>
        <v>-2.6292031168488904E-2</v>
      </c>
      <c r="AU147" s="6">
        <f t="shared" si="136"/>
        <v>-1.4203219372566103E-2</v>
      </c>
      <c r="AV147" s="6">
        <f t="shared" si="132"/>
        <v>2.0875235074562389E-3</v>
      </c>
      <c r="AW147" s="6">
        <f t="shared" si="133"/>
        <v>-1.23104406781407E-2</v>
      </c>
      <c r="AY147">
        <f t="shared" si="134"/>
        <v>4.9875358026188421E-2</v>
      </c>
      <c r="BB147" s="7">
        <f t="shared" si="142"/>
        <v>-2.3122456407209779E-2</v>
      </c>
      <c r="BC147" s="6">
        <f t="shared" si="143"/>
        <v>-1.1847024081909819E-2</v>
      </c>
      <c r="BD147" s="6">
        <f t="shared" si="138"/>
        <v>2.0679909314457704E-3</v>
      </c>
      <c r="BE147" s="6">
        <f t="shared" si="139"/>
        <v>-1.1350143448555278E-2</v>
      </c>
      <c r="BG147">
        <f t="shared" si="140"/>
        <v>4.2511042534575598E-2</v>
      </c>
      <c r="BJ147" s="4">
        <f t="shared" si="109"/>
        <v>76.949996999999996</v>
      </c>
      <c r="BK147" s="3">
        <f t="shared" si="110"/>
        <v>9.2695881855348206E-3</v>
      </c>
      <c r="BL147" s="3"/>
      <c r="BM147" s="3">
        <f t="shared" si="111"/>
        <v>2.06292601468614E-3</v>
      </c>
      <c r="BN147" s="3">
        <f t="shared" si="112"/>
        <v>4.129849456852879E-3</v>
      </c>
      <c r="BO147" s="3">
        <f t="shared" si="113"/>
        <v>2.0746463639519628E-2</v>
      </c>
      <c r="BP147" s="3"/>
      <c r="BQ147" s="3">
        <f t="shared" si="114"/>
        <v>2.0570498278474941E-3</v>
      </c>
      <c r="BR147" s="3">
        <f t="shared" si="115"/>
        <v>2.9779642658352125E-2</v>
      </c>
      <c r="BS147" s="3">
        <f t="shared" si="116"/>
        <v>-2.6292031168488904E-2</v>
      </c>
      <c r="BT147" s="3"/>
      <c r="BU147" s="3">
        <f t="shared" si="117"/>
        <v>2.0875235074562389E-3</v>
      </c>
      <c r="BV147" s="3">
        <f t="shared" si="118"/>
        <v>-1.23104406781407E-2</v>
      </c>
      <c r="BW147" s="3">
        <f t="shared" si="119"/>
        <v>-2.3122456407209779E-2</v>
      </c>
      <c r="BX147" s="3"/>
      <c r="BY147" s="3">
        <f t="shared" si="120"/>
        <v>2.0679909314457704E-3</v>
      </c>
      <c r="BZ147" s="3">
        <f t="shared" si="121"/>
        <v>-1.1350143448555278E-2</v>
      </c>
    </row>
    <row r="148" spans="1:78" s="2" customFormat="1" hidden="1">
      <c r="A148" s="11">
        <v>40196</v>
      </c>
      <c r="B148">
        <v>77.879997000000003</v>
      </c>
      <c r="C148">
        <f t="shared" si="93"/>
        <v>81.019997000000004</v>
      </c>
      <c r="D148">
        <f t="shared" si="94"/>
        <v>71.260002</v>
      </c>
      <c r="E148" s="10">
        <f t="shared" si="98"/>
        <v>1.7166296647936573E-2</v>
      </c>
      <c r="F148" s="10">
        <f t="shared" si="99"/>
        <v>3.8580095914614185E-2</v>
      </c>
      <c r="G148" s="33">
        <f t="shared" si="100"/>
        <v>0.12378792554792183</v>
      </c>
      <c r="H148" s="33">
        <f t="shared" si="101"/>
        <v>0.25038452525842841</v>
      </c>
      <c r="I148" s="10">
        <f t="shared" si="102"/>
        <v>0.25038452525842841</v>
      </c>
      <c r="J148">
        <f t="shared" si="137"/>
        <v>0.27678959542010123</v>
      </c>
      <c r="K148">
        <f t="shared" si="91"/>
        <v>0.29954143874244782</v>
      </c>
      <c r="L148">
        <f t="shared" si="92"/>
        <v>1.8978264354916903E-4</v>
      </c>
      <c r="M148">
        <f t="shared" si="141"/>
        <v>1.4855572651850045E-4</v>
      </c>
      <c r="N148">
        <f t="shared" si="103"/>
        <v>-3.710422532760172E-5</v>
      </c>
      <c r="P148" s="2">
        <f t="shared" si="122"/>
        <v>0.93000000000000682</v>
      </c>
      <c r="Q148" s="2">
        <f t="shared" si="123"/>
        <v>0.93000000000000682</v>
      </c>
      <c r="R148" s="2">
        <f t="shared" si="124"/>
        <v>0</v>
      </c>
      <c r="S148" s="2">
        <f t="shared" si="88"/>
        <v>-0.40318127272727367</v>
      </c>
      <c r="T148" s="2">
        <f t="shared" si="89"/>
        <v>-0.41049960000000069</v>
      </c>
      <c r="U148" s="9">
        <f t="shared" si="104"/>
        <v>0.98217214517936924</v>
      </c>
      <c r="V148" s="9">
        <f t="shared" si="105"/>
        <v>49.550294991684048</v>
      </c>
      <c r="W148" s="9">
        <f t="shared" si="106"/>
        <v>0.45404734507484357</v>
      </c>
      <c r="X148" s="9">
        <f t="shared" si="90"/>
        <v>0.30999971454129349</v>
      </c>
      <c r="Y148" s="9">
        <f t="shared" si="107"/>
        <v>0.89721000256912842</v>
      </c>
      <c r="AA148" s="8">
        <f t="shared" si="108"/>
        <v>4.8280098388387458</v>
      </c>
      <c r="AD148" s="7">
        <f t="shared" si="125"/>
        <v>1.2013320684664324E-2</v>
      </c>
      <c r="AE148" s="6">
        <f t="shared" si="129"/>
        <v>1.0641454435099573E-2</v>
      </c>
      <c r="AF148" s="6">
        <f t="shared" si="95"/>
        <v>6.8991548132114997E-4</v>
      </c>
      <c r="AG148" s="6">
        <f t="shared" si="96"/>
        <v>1.4332912600175281E-3</v>
      </c>
      <c r="AI148">
        <f t="shared" si="97"/>
        <v>3.2249981727513866E-9</v>
      </c>
      <c r="AL148" s="7">
        <f t="shared" si="130"/>
        <v>2.233269897908018E-2</v>
      </c>
      <c r="AM148" s="6">
        <f t="shared" si="131"/>
        <v>3.507907831469384E-3</v>
      </c>
      <c r="AN148" s="6">
        <f t="shared" si="126"/>
        <v>6.8916819858173947E-4</v>
      </c>
      <c r="AO148" s="6">
        <f t="shared" si="127"/>
        <v>1.8841257868999744E-2</v>
      </c>
      <c r="AQ148">
        <f t="shared" si="128"/>
        <v>5.599258644891873E-7</v>
      </c>
      <c r="AT148" s="7">
        <f t="shared" si="135"/>
        <v>4.8912056238956331E-3</v>
      </c>
      <c r="AU148" s="6">
        <f t="shared" si="136"/>
        <v>-1.5088083211562887E-2</v>
      </c>
      <c r="AV148" s="6">
        <f t="shared" si="132"/>
        <v>6.9122721583219802E-4</v>
      </c>
      <c r="AW148" s="6">
        <f t="shared" si="133"/>
        <v>1.9863729603327971E-2</v>
      </c>
      <c r="AY148">
        <f t="shared" si="134"/>
        <v>0.12985552018254759</v>
      </c>
      <c r="BB148" s="7">
        <f t="shared" si="142"/>
        <v>9.8064527804927644E-3</v>
      </c>
      <c r="BC148" s="6">
        <f t="shared" si="143"/>
        <v>-1.3380116073897592E-2</v>
      </c>
      <c r="BD148" s="6">
        <f t="shared" si="138"/>
        <v>7.007473197351852E-4</v>
      </c>
      <c r="BE148" s="6">
        <f t="shared" si="139"/>
        <v>2.2903705627621479E-2</v>
      </c>
      <c r="BG148">
        <f t="shared" si="140"/>
        <v>0.17310537828453096</v>
      </c>
      <c r="BJ148" s="4">
        <f t="shared" si="109"/>
        <v>77.879997000000003</v>
      </c>
      <c r="BK148" s="3">
        <f t="shared" si="110"/>
        <v>1.2013320684664324E-2</v>
      </c>
      <c r="BL148" s="3"/>
      <c r="BM148" s="3">
        <f t="shared" si="111"/>
        <v>6.8991548132114997E-4</v>
      </c>
      <c r="BN148" s="3">
        <f t="shared" si="112"/>
        <v>1.4332912600175281E-3</v>
      </c>
      <c r="BO148" s="3">
        <f t="shared" si="113"/>
        <v>2.233269897908018E-2</v>
      </c>
      <c r="BP148" s="3"/>
      <c r="BQ148" s="3">
        <f t="shared" si="114"/>
        <v>6.8916819858173947E-4</v>
      </c>
      <c r="BR148" s="3">
        <f t="shared" si="115"/>
        <v>1.8841257868999744E-2</v>
      </c>
      <c r="BS148" s="3">
        <f t="shared" si="116"/>
        <v>4.8912056238956331E-3</v>
      </c>
      <c r="BT148" s="3"/>
      <c r="BU148" s="3">
        <f t="shared" si="117"/>
        <v>6.9122721583219802E-4</v>
      </c>
      <c r="BV148" s="3">
        <f t="shared" si="118"/>
        <v>1.9863729603327971E-2</v>
      </c>
      <c r="BW148" s="3">
        <f t="shared" si="119"/>
        <v>9.8064527804927644E-3</v>
      </c>
      <c r="BX148" s="3"/>
      <c r="BY148" s="3">
        <f t="shared" si="120"/>
        <v>7.007473197351852E-4</v>
      </c>
      <c r="BZ148" s="3">
        <f t="shared" si="121"/>
        <v>2.2903705627621479E-2</v>
      </c>
    </row>
    <row r="149" spans="1:78" s="2" customFormat="1" hidden="1">
      <c r="A149" s="11">
        <v>40203</v>
      </c>
      <c r="B149">
        <v>77.680000000000007</v>
      </c>
      <c r="C149">
        <f t="shared" si="93"/>
        <v>81.019997000000004</v>
      </c>
      <c r="D149">
        <f t="shared" si="94"/>
        <v>71.260002</v>
      </c>
      <c r="E149" s="10">
        <f t="shared" si="98"/>
        <v>1.8283005866610514E-2</v>
      </c>
      <c r="F149" s="10">
        <f t="shared" si="99"/>
        <v>3.7463386695940307E-2</v>
      </c>
      <c r="G149" s="33">
        <f t="shared" si="100"/>
        <v>0.13184063024334627</v>
      </c>
      <c r="H149" s="33">
        <f t="shared" si="101"/>
        <v>0.24313709103254677</v>
      </c>
      <c r="I149" s="10">
        <f t="shared" si="102"/>
        <v>0.24313709103254677</v>
      </c>
      <c r="J149">
        <f t="shared" si="137"/>
        <v>0.26257157415789034</v>
      </c>
      <c r="K149">
        <f t="shared" si="91"/>
        <v>0.2998270261497662</v>
      </c>
      <c r="L149">
        <f t="shared" si="92"/>
        <v>1.8089931071711381E-4</v>
      </c>
      <c r="M149">
        <f t="shared" si="141"/>
        <v>1.5852323993198545E-4</v>
      </c>
      <c r="N149">
        <f t="shared" si="103"/>
        <v>-2.0138463706615524E-5</v>
      </c>
      <c r="P149" s="2">
        <f t="shared" si="122"/>
        <v>-0.19999699999999621</v>
      </c>
      <c r="Q149" s="2">
        <f t="shared" si="123"/>
        <v>0</v>
      </c>
      <c r="R149" s="2">
        <f t="shared" si="124"/>
        <v>-0.19999699999999621</v>
      </c>
      <c r="S149" s="2">
        <f t="shared" si="88"/>
        <v>-0.41227204545454621</v>
      </c>
      <c r="T149" s="2">
        <f t="shared" si="89"/>
        <v>-0.4204994500000005</v>
      </c>
      <c r="U149" s="9">
        <f t="shared" si="104"/>
        <v>0.98043420854544694</v>
      </c>
      <c r="V149" s="9">
        <f t="shared" si="105"/>
        <v>49.506022685072601</v>
      </c>
      <c r="W149" s="9">
        <f t="shared" si="106"/>
        <v>0.45444579583434663</v>
      </c>
      <c r="X149" s="9">
        <f t="shared" si="90"/>
        <v>0.30289321818764542</v>
      </c>
      <c r="Y149" s="9">
        <f t="shared" si="107"/>
        <v>0.89727396103631119</v>
      </c>
      <c r="AA149" s="8">
        <f t="shared" si="108"/>
        <v>4.814271192564842</v>
      </c>
      <c r="AD149" s="7">
        <f t="shared" si="125"/>
        <v>-2.5713180001274809E-3</v>
      </c>
      <c r="AE149" s="6">
        <f t="shared" si="129"/>
        <v>4.7210013422684218E-3</v>
      </c>
      <c r="AF149" s="6">
        <f t="shared" si="95"/>
        <v>3.6565648386629925E-3</v>
      </c>
      <c r="AG149" s="6">
        <f t="shared" si="96"/>
        <v>-7.2788852008624115E-3</v>
      </c>
      <c r="AI149">
        <f t="shared" si="97"/>
        <v>8.3174520827839599E-8</v>
      </c>
      <c r="AL149" s="7">
        <f t="shared" si="130"/>
        <v>1.8711590870071758E-2</v>
      </c>
      <c r="AM149" s="6">
        <f t="shared" si="131"/>
        <v>1.1349762560592003E-2</v>
      </c>
      <c r="AN149" s="6">
        <f t="shared" si="126"/>
        <v>3.6920696727442497E-3</v>
      </c>
      <c r="AO149" s="6">
        <f t="shared" si="127"/>
        <v>7.5029598868585727E-3</v>
      </c>
      <c r="AQ149">
        <f t="shared" si="128"/>
        <v>8.8792440163736286E-8</v>
      </c>
      <c r="AT149" s="7">
        <f t="shared" si="135"/>
        <v>7.1055529325338906E-3</v>
      </c>
      <c r="AU149" s="6">
        <f t="shared" si="136"/>
        <v>-1.3636647066211727E-2</v>
      </c>
      <c r="AV149" s="6">
        <f t="shared" si="132"/>
        <v>3.6817838326863523E-3</v>
      </c>
      <c r="AW149" s="6">
        <f t="shared" si="133"/>
        <v>2.061025468654824E-2</v>
      </c>
      <c r="AY149">
        <f t="shared" si="134"/>
        <v>0.13979947609680074</v>
      </c>
      <c r="BB149" s="7">
        <f t="shared" si="142"/>
        <v>1.030422567092753E-3</v>
      </c>
      <c r="BC149" s="6">
        <f t="shared" si="143"/>
        <v>-1.407591143099147E-2</v>
      </c>
      <c r="BD149" s="6">
        <f t="shared" si="138"/>
        <v>3.7347806737883129E-3</v>
      </c>
      <c r="BE149" s="6">
        <f t="shared" si="139"/>
        <v>1.4772332756152581E-2</v>
      </c>
      <c r="BG149">
        <f t="shared" si="140"/>
        <v>7.201073083646832E-2</v>
      </c>
      <c r="BJ149" s="4">
        <f t="shared" si="109"/>
        <v>77.680000000000007</v>
      </c>
      <c r="BK149" s="3">
        <f t="shared" si="110"/>
        <v>-2.5713180001274809E-3</v>
      </c>
      <c r="BL149" s="3"/>
      <c r="BM149" s="3">
        <f t="shared" si="111"/>
        <v>3.6565648386629925E-3</v>
      </c>
      <c r="BN149" s="3">
        <f t="shared" si="112"/>
        <v>-7.2788852008624115E-3</v>
      </c>
      <c r="BO149" s="3">
        <f t="shared" si="113"/>
        <v>1.8711590870071758E-2</v>
      </c>
      <c r="BP149" s="3"/>
      <c r="BQ149" s="3">
        <f t="shared" si="114"/>
        <v>3.6920696727442497E-3</v>
      </c>
      <c r="BR149" s="3">
        <f t="shared" si="115"/>
        <v>7.5029598868585727E-3</v>
      </c>
      <c r="BS149" s="3">
        <f t="shared" si="116"/>
        <v>7.1055529325338906E-3</v>
      </c>
      <c r="BT149" s="3"/>
      <c r="BU149" s="3">
        <f t="shared" si="117"/>
        <v>3.6817838326863523E-3</v>
      </c>
      <c r="BV149" s="3">
        <f t="shared" si="118"/>
        <v>2.061025468654824E-2</v>
      </c>
      <c r="BW149" s="3">
        <f t="shared" si="119"/>
        <v>1.030422567092753E-3</v>
      </c>
      <c r="BX149" s="3"/>
      <c r="BY149" s="3">
        <f t="shared" si="120"/>
        <v>3.7347806737883129E-3</v>
      </c>
      <c r="BZ149" s="3">
        <f t="shared" si="121"/>
        <v>1.4772332756152581E-2</v>
      </c>
    </row>
    <row r="150" spans="1:78" s="2" customFormat="1" hidden="1">
      <c r="A150" s="11">
        <v>40210</v>
      </c>
      <c r="B150">
        <v>77.129997000000003</v>
      </c>
      <c r="C150">
        <f t="shared" si="93"/>
        <v>81.019997000000004</v>
      </c>
      <c r="D150">
        <f t="shared" si="94"/>
        <v>71.260002</v>
      </c>
      <c r="E150" s="10">
        <f t="shared" si="98"/>
        <v>2.136890829608144E-2</v>
      </c>
      <c r="F150" s="10">
        <f t="shared" si="99"/>
        <v>3.4377484266469381E-2</v>
      </c>
      <c r="G150" s="33">
        <f t="shared" si="100"/>
        <v>0.15409338912441892</v>
      </c>
      <c r="H150" s="33">
        <f t="shared" si="101"/>
        <v>0.22310960803958141</v>
      </c>
      <c r="I150" s="10">
        <f t="shared" si="102"/>
        <v>0.22310960803958141</v>
      </c>
      <c r="J150">
        <f t="shared" si="137"/>
        <v>0.24582760140405685</v>
      </c>
      <c r="K150">
        <f t="shared" si="91"/>
        <v>0.29957609315293166</v>
      </c>
      <c r="L150">
        <f t="shared" si="92"/>
        <v>1.6269641117016198E-4</v>
      </c>
      <c r="M150">
        <f t="shared" si="141"/>
        <v>1.6495089435089976E-4</v>
      </c>
      <c r="N150">
        <f t="shared" si="103"/>
        <v>2.0290348626640018E-6</v>
      </c>
      <c r="P150" s="2">
        <f t="shared" si="122"/>
        <v>-0.55000300000000379</v>
      </c>
      <c r="Q150" s="2">
        <f t="shared" si="123"/>
        <v>0</v>
      </c>
      <c r="R150" s="2">
        <f t="shared" si="124"/>
        <v>-0.55000300000000379</v>
      </c>
      <c r="S150" s="2">
        <f t="shared" ref="S150:S213" si="144">AVERAGE(R129:R150)</f>
        <v>-0.40727236363636427</v>
      </c>
      <c r="T150" s="2">
        <f t="shared" ref="T150:T213" si="145">AVERAGE(R131:R150)</f>
        <v>-0.42599985000000018</v>
      </c>
      <c r="U150" s="9">
        <f t="shared" si="104"/>
        <v>0.95603874892529683</v>
      </c>
      <c r="V150" s="9">
        <f t="shared" si="105"/>
        <v>48.876268399619981</v>
      </c>
      <c r="W150" s="9">
        <f t="shared" si="106"/>
        <v>0.46011358440342015</v>
      </c>
      <c r="X150" s="9">
        <f t="shared" ref="X150:X213" si="146">(V150-MIN(V131:V150))/(MAX(V131:V150)-MIN(V131:V150))</f>
        <v>0.20180640171474568</v>
      </c>
      <c r="Y150" s="9">
        <f t="shared" si="107"/>
        <v>0.89818374238456733</v>
      </c>
      <c r="AA150" s="8">
        <f t="shared" si="108"/>
        <v>4.8041269572269076</v>
      </c>
      <c r="AD150" s="7">
        <f t="shared" si="125"/>
        <v>-7.1055529325338776E-3</v>
      </c>
      <c r="AE150" s="6">
        <f t="shared" si="129"/>
        <v>-4.8384354663306792E-3</v>
      </c>
      <c r="AF150" s="6">
        <f t="shared" si="95"/>
        <v>1.1359523181713391E-3</v>
      </c>
      <c r="AG150" s="6">
        <f t="shared" si="96"/>
        <v>-2.2773126185065568E-3</v>
      </c>
      <c r="AI150">
        <f t="shared" si="97"/>
        <v>8.1415270995434699E-9</v>
      </c>
      <c r="AL150" s="7">
        <f t="shared" si="130"/>
        <v>2.3364497520030622E-3</v>
      </c>
      <c r="AM150" s="6">
        <f t="shared" si="131"/>
        <v>1.6031800810168657E-2</v>
      </c>
      <c r="AN150" s="6">
        <f t="shared" si="126"/>
        <v>1.1458078993870817E-3</v>
      </c>
      <c r="AO150" s="6">
        <f t="shared" si="127"/>
        <v>-1.3523964393712909E-2</v>
      </c>
      <c r="AQ150">
        <f t="shared" si="128"/>
        <v>2.8848203930980218E-7</v>
      </c>
      <c r="AT150" s="7">
        <f t="shared" si="135"/>
        <v>-4.785665308765702E-3</v>
      </c>
      <c r="AU150" s="6">
        <f t="shared" si="136"/>
        <v>-1.2560649530252399E-2</v>
      </c>
      <c r="AV150" s="6">
        <f t="shared" si="132"/>
        <v>1.1603887732406662E-3</v>
      </c>
      <c r="AW150" s="6">
        <f t="shared" si="133"/>
        <v>7.4845619605678308E-3</v>
      </c>
      <c r="AY150">
        <f t="shared" si="134"/>
        <v>1.8436208155137239E-2</v>
      </c>
      <c r="BB150" s="7">
        <f t="shared" si="142"/>
        <v>-1.2113589081663882E-2</v>
      </c>
      <c r="BC150" s="6">
        <f t="shared" si="143"/>
        <v>-1.4667611664287117E-2</v>
      </c>
      <c r="BD150" s="6">
        <f t="shared" si="138"/>
        <v>1.1639871793786164E-3</v>
      </c>
      <c r="BE150" s="6">
        <f t="shared" si="139"/>
        <v>2.1705882618284211E-3</v>
      </c>
      <c r="BG150">
        <f t="shared" si="140"/>
        <v>1.5547263352975388E-3</v>
      </c>
      <c r="BJ150" s="4">
        <f t="shared" si="109"/>
        <v>77.129997000000003</v>
      </c>
      <c r="BK150" s="3">
        <f t="shared" si="110"/>
        <v>-7.1055529325338776E-3</v>
      </c>
      <c r="BL150" s="3"/>
      <c r="BM150" s="3">
        <f t="shared" si="111"/>
        <v>1.1359523181713391E-3</v>
      </c>
      <c r="BN150" s="3">
        <f t="shared" si="112"/>
        <v>-2.2773126185065568E-3</v>
      </c>
      <c r="BO150" s="3">
        <f t="shared" si="113"/>
        <v>2.3364497520030622E-3</v>
      </c>
      <c r="BP150" s="3"/>
      <c r="BQ150" s="3">
        <f t="shared" si="114"/>
        <v>1.1458078993870817E-3</v>
      </c>
      <c r="BR150" s="3">
        <f t="shared" si="115"/>
        <v>-1.3523964393712909E-2</v>
      </c>
      <c r="BS150" s="3">
        <f t="shared" si="116"/>
        <v>-4.785665308765702E-3</v>
      </c>
      <c r="BT150" s="3"/>
      <c r="BU150" s="3">
        <f t="shared" si="117"/>
        <v>1.1603887732406662E-3</v>
      </c>
      <c r="BV150" s="3">
        <f t="shared" si="118"/>
        <v>7.4845619605678308E-3</v>
      </c>
      <c r="BW150" s="3">
        <f t="shared" si="119"/>
        <v>-1.2113589081663882E-2</v>
      </c>
      <c r="BX150" s="3"/>
      <c r="BY150" s="3">
        <f t="shared" si="120"/>
        <v>1.1639871793786164E-3</v>
      </c>
      <c r="BZ150" s="3">
        <f t="shared" si="121"/>
        <v>2.1705882618284211E-3</v>
      </c>
    </row>
    <row r="151" spans="1:78" s="2" customFormat="1" hidden="1">
      <c r="A151" s="11">
        <v>40217</v>
      </c>
      <c r="B151">
        <v>76.180000000000007</v>
      </c>
      <c r="C151">
        <f t="shared" si="93"/>
        <v>81</v>
      </c>
      <c r="D151">
        <f t="shared" si="94"/>
        <v>71.260002</v>
      </c>
      <c r="E151" s="10">
        <f t="shared" si="98"/>
        <v>2.6644050553722317E-2</v>
      </c>
      <c r="F151" s="10">
        <f t="shared" si="99"/>
        <v>2.8995138120919282E-2</v>
      </c>
      <c r="G151" s="33">
        <f t="shared" si="100"/>
        <v>0.192132980915001</v>
      </c>
      <c r="H151" s="33">
        <f t="shared" si="101"/>
        <v>0.1881782230214431</v>
      </c>
      <c r="I151" s="10">
        <f t="shared" si="102"/>
        <v>0.192132980915001</v>
      </c>
      <c r="J151">
        <f t="shared" si="137"/>
        <v>0.22469585006607246</v>
      </c>
      <c r="K151">
        <f t="shared" si="91"/>
        <v>0.29866657883551379</v>
      </c>
      <c r="L151">
        <f t="shared" si="92"/>
        <v>1.3288467029925303E-4</v>
      </c>
      <c r="M151">
        <f t="shared" si="141"/>
        <v>1.6684685250230262E-4</v>
      </c>
      <c r="N151">
        <f t="shared" si="103"/>
        <v>3.0565963982744631E-5</v>
      </c>
      <c r="P151" s="2">
        <f t="shared" si="122"/>
        <v>-0.94999699999999621</v>
      </c>
      <c r="Q151" s="2">
        <f t="shared" si="123"/>
        <v>0</v>
      </c>
      <c r="R151" s="2">
        <f t="shared" si="124"/>
        <v>-0.94999699999999621</v>
      </c>
      <c r="S151" s="2">
        <f t="shared" si="144"/>
        <v>-0.45045404545454593</v>
      </c>
      <c r="T151" s="2">
        <f t="shared" si="145"/>
        <v>-0.47349969999999997</v>
      </c>
      <c r="U151" s="9">
        <f t="shared" si="104"/>
        <v>0.95132910423078609</v>
      </c>
      <c r="V151" s="9">
        <f t="shared" si="105"/>
        <v>48.75287834164704</v>
      </c>
      <c r="W151" s="9">
        <f t="shared" si="106"/>
        <v>0.46122409492517663</v>
      </c>
      <c r="X151" s="9">
        <f t="shared" si="146"/>
        <v>0.18200009243980933</v>
      </c>
      <c r="Y151" s="9">
        <f t="shared" si="107"/>
        <v>0.89836199916804182</v>
      </c>
      <c r="AA151" s="8">
        <f t="shared" si="108"/>
        <v>4.7843125101232733</v>
      </c>
      <c r="AD151" s="7">
        <f t="shared" si="125"/>
        <v>-1.2393310000077529E-2</v>
      </c>
      <c r="AE151" s="6">
        <f t="shared" si="129"/>
        <v>-9.7494314663057035E-3</v>
      </c>
      <c r="AF151" s="6">
        <f t="shared" si="95"/>
        <v>1.3274141382749588E-3</v>
      </c>
      <c r="AG151" s="6">
        <f t="shared" si="96"/>
        <v>-2.6840897096627996E-3</v>
      </c>
      <c r="AI151">
        <f t="shared" si="97"/>
        <v>1.1309792102853583E-8</v>
      </c>
      <c r="AL151" s="7">
        <f t="shared" si="130"/>
        <v>-2.2070180932738961E-2</v>
      </c>
      <c r="AM151" s="6">
        <f t="shared" si="131"/>
        <v>5.3276396671040104E-3</v>
      </c>
      <c r="AN151" s="6">
        <f t="shared" si="126"/>
        <v>1.3340131467933765E-3</v>
      </c>
      <c r="AO151" s="6">
        <f t="shared" si="127"/>
        <v>-2.7349601223830469E-2</v>
      </c>
      <c r="AQ151">
        <f t="shared" si="128"/>
        <v>1.1798118093100143E-6</v>
      </c>
      <c r="AT151" s="7">
        <f t="shared" si="135"/>
        <v>1.0689603391445082E-2</v>
      </c>
      <c r="AU151" s="6">
        <f t="shared" si="136"/>
        <v>-9.224406438016617E-3</v>
      </c>
      <c r="AV151" s="6">
        <f t="shared" si="132"/>
        <v>1.3431294690960289E-3</v>
      </c>
      <c r="AW151" s="6">
        <f t="shared" si="133"/>
        <v>1.9768478782613754E-2</v>
      </c>
      <c r="AY151">
        <f t="shared" si="134"/>
        <v>0.12861313625030044</v>
      </c>
      <c r="BB151" s="7">
        <f t="shared" si="142"/>
        <v>-3.6348891416563452E-2</v>
      </c>
      <c r="BC151" s="6">
        <f t="shared" si="143"/>
        <v>-1.8490340586340085E-2</v>
      </c>
      <c r="BD151" s="6">
        <f t="shared" si="138"/>
        <v>1.3630269438971747E-3</v>
      </c>
      <c r="BE151" s="6">
        <f t="shared" si="139"/>
        <v>-1.8415931698768456E-2</v>
      </c>
      <c r="BG151">
        <f t="shared" si="140"/>
        <v>0.11191452249420175</v>
      </c>
      <c r="BJ151" s="4">
        <f t="shared" si="109"/>
        <v>76.180000000000007</v>
      </c>
      <c r="BK151" s="3">
        <f t="shared" si="110"/>
        <v>-1.2393310000077529E-2</v>
      </c>
      <c r="BL151" s="3"/>
      <c r="BM151" s="3">
        <f t="shared" si="111"/>
        <v>1.3274141382749588E-3</v>
      </c>
      <c r="BN151" s="3">
        <f t="shared" si="112"/>
        <v>-2.6840897096627996E-3</v>
      </c>
      <c r="BO151" s="3">
        <f t="shared" si="113"/>
        <v>-2.2070180932738961E-2</v>
      </c>
      <c r="BP151" s="3"/>
      <c r="BQ151" s="3">
        <f t="shared" si="114"/>
        <v>1.3340131467933765E-3</v>
      </c>
      <c r="BR151" s="3">
        <f t="shared" si="115"/>
        <v>-2.7349601223830469E-2</v>
      </c>
      <c r="BS151" s="3">
        <f t="shared" si="116"/>
        <v>1.0689603391445082E-2</v>
      </c>
      <c r="BT151" s="3"/>
      <c r="BU151" s="3">
        <f t="shared" si="117"/>
        <v>1.3431294690960289E-3</v>
      </c>
      <c r="BV151" s="3">
        <f t="shared" si="118"/>
        <v>1.9768478782613754E-2</v>
      </c>
      <c r="BW151" s="3">
        <f t="shared" si="119"/>
        <v>-3.6348891416563452E-2</v>
      </c>
      <c r="BX151" s="3"/>
      <c r="BY151" s="3">
        <f t="shared" si="120"/>
        <v>1.3630269438971747E-3</v>
      </c>
      <c r="BZ151" s="3">
        <f t="shared" si="121"/>
        <v>-1.8415931698768456E-2</v>
      </c>
    </row>
    <row r="152" spans="1:78" s="2" customFormat="1" hidden="1">
      <c r="A152" s="11">
        <v>40224</v>
      </c>
      <c r="B152">
        <v>75.919998000000007</v>
      </c>
      <c r="C152">
        <f t="shared" si="93"/>
        <v>79.989998</v>
      </c>
      <c r="D152">
        <f t="shared" si="94"/>
        <v>71.260002</v>
      </c>
      <c r="E152" s="10">
        <f t="shared" si="98"/>
        <v>2.2679497951386768E-2</v>
      </c>
      <c r="F152" s="10">
        <f t="shared" si="99"/>
        <v>2.7510357774382852E-2</v>
      </c>
      <c r="G152" s="33">
        <f t="shared" si="100"/>
        <v>0.16354418553101097</v>
      </c>
      <c r="H152" s="33">
        <f t="shared" si="101"/>
        <v>0.17854201001141418</v>
      </c>
      <c r="I152" s="10">
        <f t="shared" si="102"/>
        <v>0.17854201001141418</v>
      </c>
      <c r="J152">
        <f t="shared" si="137"/>
        <v>0.20632142178481003</v>
      </c>
      <c r="K152">
        <f t="shared" si="91"/>
        <v>0.29734052738365258</v>
      </c>
      <c r="L152">
        <f t="shared" si="92"/>
        <v>9.1190591327787896E-5</v>
      </c>
      <c r="M152">
        <f t="shared" si="141"/>
        <v>1.6327504203649467E-4</v>
      </c>
      <c r="N152">
        <f t="shared" si="103"/>
        <v>6.4876005637836098E-5</v>
      </c>
      <c r="P152" s="2">
        <f t="shared" si="122"/>
        <v>-0.26000200000000007</v>
      </c>
      <c r="Q152" s="2">
        <f t="shared" si="123"/>
        <v>0</v>
      </c>
      <c r="R152" s="2">
        <f t="shared" si="124"/>
        <v>-0.26000200000000007</v>
      </c>
      <c r="S152" s="2">
        <f t="shared" si="144"/>
        <v>-0.44227254545454547</v>
      </c>
      <c r="T152" s="2">
        <f t="shared" si="145"/>
        <v>-0.48649979999999998</v>
      </c>
      <c r="U152" s="9">
        <f t="shared" si="104"/>
        <v>0.90909090909090917</v>
      </c>
      <c r="V152" s="9">
        <f t="shared" si="105"/>
        <v>47.61904761904762</v>
      </c>
      <c r="W152" s="9">
        <f t="shared" si="106"/>
        <v>0.47142857142857147</v>
      </c>
      <c r="X152" s="9">
        <f t="shared" si="146"/>
        <v>0</v>
      </c>
      <c r="Y152" s="9">
        <f t="shared" si="107"/>
        <v>0.9</v>
      </c>
      <c r="AA152" s="8">
        <f t="shared" si="108"/>
        <v>4.7778148692190197</v>
      </c>
      <c r="AD152" s="7">
        <f t="shared" si="125"/>
        <v>-3.4188330923054203E-3</v>
      </c>
      <c r="AE152" s="6">
        <f t="shared" si="129"/>
        <v>-7.9060715461914746E-3</v>
      </c>
      <c r="AF152" s="6">
        <f t="shared" si="95"/>
        <v>2.246670461128863E-3</v>
      </c>
      <c r="AG152" s="6">
        <f t="shared" si="96"/>
        <v>4.476501108915008E-3</v>
      </c>
      <c r="AI152">
        <f t="shared" si="97"/>
        <v>3.1458496354972207E-8</v>
      </c>
      <c r="AL152" s="7">
        <f t="shared" si="130"/>
        <v>-2.2917696024916886E-2</v>
      </c>
      <c r="AM152" s="6">
        <f t="shared" si="131"/>
        <v>-5.9849590838952568E-3</v>
      </c>
      <c r="AN152" s="6">
        <f t="shared" si="126"/>
        <v>2.260738791062034E-3</v>
      </c>
      <c r="AO152" s="6">
        <f t="shared" si="127"/>
        <v>-1.697805836036979E-2</v>
      </c>
      <c r="AQ152">
        <f t="shared" si="128"/>
        <v>4.5466004051754344E-7</v>
      </c>
      <c r="AT152" s="7">
        <f t="shared" si="135"/>
        <v>-3.1563150459642483E-3</v>
      </c>
      <c r="AU152" s="6">
        <f t="shared" si="136"/>
        <v>-6.749779375800743E-3</v>
      </c>
      <c r="AV152" s="6">
        <f t="shared" si="132"/>
        <v>2.27788311100706E-3</v>
      </c>
      <c r="AW152" s="6">
        <f t="shared" si="133"/>
        <v>3.4919342483004019E-3</v>
      </c>
      <c r="AY152">
        <f t="shared" si="134"/>
        <v>4.0130164678151255E-3</v>
      </c>
      <c r="BB152" s="7">
        <f t="shared" si="142"/>
        <v>-2.0597808401148689E-2</v>
      </c>
      <c r="BC152" s="6">
        <f t="shared" si="143"/>
        <v>-2.0185733407173282E-2</v>
      </c>
      <c r="BD152" s="6">
        <f t="shared" si="138"/>
        <v>2.2846887074198718E-3</v>
      </c>
      <c r="BE152" s="6">
        <f t="shared" si="139"/>
        <v>-7.7493299794957268E-4</v>
      </c>
      <c r="BG152">
        <f t="shared" si="140"/>
        <v>1.9816518791706601E-4</v>
      </c>
      <c r="BJ152" s="4">
        <f t="shared" si="109"/>
        <v>75.919998000000007</v>
      </c>
      <c r="BK152" s="3">
        <f t="shared" si="110"/>
        <v>-3.4188330923054203E-3</v>
      </c>
      <c r="BL152" s="3"/>
      <c r="BM152" s="3">
        <f t="shared" si="111"/>
        <v>2.246670461128863E-3</v>
      </c>
      <c r="BN152" s="3">
        <f t="shared" si="112"/>
        <v>4.476501108915008E-3</v>
      </c>
      <c r="BO152" s="3">
        <f t="shared" si="113"/>
        <v>-2.2917696024916886E-2</v>
      </c>
      <c r="BP152" s="3"/>
      <c r="BQ152" s="3">
        <f t="shared" si="114"/>
        <v>2.260738791062034E-3</v>
      </c>
      <c r="BR152" s="3">
        <f t="shared" si="115"/>
        <v>-1.697805836036979E-2</v>
      </c>
      <c r="BS152" s="3">
        <f t="shared" si="116"/>
        <v>-3.1563150459642483E-3</v>
      </c>
      <c r="BT152" s="3"/>
      <c r="BU152" s="3">
        <f t="shared" si="117"/>
        <v>2.27788311100706E-3</v>
      </c>
      <c r="BV152" s="3">
        <f t="shared" si="118"/>
        <v>3.4919342483004019E-3</v>
      </c>
      <c r="BW152" s="3">
        <f t="shared" si="119"/>
        <v>-2.0597808401148689E-2</v>
      </c>
      <c r="BX152" s="3"/>
      <c r="BY152" s="3">
        <f t="shared" si="120"/>
        <v>2.2846887074198718E-3</v>
      </c>
      <c r="BZ152" s="3">
        <f t="shared" si="121"/>
        <v>-7.7493299794957268E-4</v>
      </c>
    </row>
    <row r="153" spans="1:78" s="2" customFormat="1" hidden="1">
      <c r="A153" s="11">
        <v>40231</v>
      </c>
      <c r="B153">
        <v>77.5</v>
      </c>
      <c r="C153">
        <f t="shared" si="93"/>
        <v>79.989998</v>
      </c>
      <c r="D153">
        <f t="shared" si="94"/>
        <v>71.260002</v>
      </c>
      <c r="E153" s="10">
        <f t="shared" si="98"/>
        <v>1.3733983423467443E-2</v>
      </c>
      <c r="F153" s="10">
        <f t="shared" si="99"/>
        <v>3.6455872302302149E-2</v>
      </c>
      <c r="G153" s="33">
        <f t="shared" si="100"/>
        <v>9.9037162899368647E-2</v>
      </c>
      <c r="H153" s="33">
        <f t="shared" si="101"/>
        <v>0.23659833037989209</v>
      </c>
      <c r="I153" s="10">
        <f t="shared" si="102"/>
        <v>0.23659833037989209</v>
      </c>
      <c r="J153">
        <f t="shared" si="137"/>
        <v>0.19282506459732873</v>
      </c>
      <c r="K153">
        <f t="shared" si="91"/>
        <v>0.29564905666440355</v>
      </c>
      <c r="L153">
        <f t="shared" si="92"/>
        <v>4.0236314233544871E-5</v>
      </c>
      <c r="M153">
        <f t="shared" si="141"/>
        <v>1.5370237887529195E-4</v>
      </c>
      <c r="N153">
        <f t="shared" si="103"/>
        <v>1.0211945817757238E-4</v>
      </c>
      <c r="P153" s="2">
        <f t="shared" si="122"/>
        <v>1.5800019999999932</v>
      </c>
      <c r="Q153" s="2">
        <f t="shared" si="123"/>
        <v>1.5800019999999932</v>
      </c>
      <c r="R153" s="2">
        <f t="shared" si="124"/>
        <v>0</v>
      </c>
      <c r="S153" s="2">
        <f t="shared" si="144"/>
        <v>-0.44227254545454547</v>
      </c>
      <c r="T153" s="2">
        <f t="shared" si="145"/>
        <v>-0.38999979999999967</v>
      </c>
      <c r="U153" s="9">
        <f t="shared" si="104"/>
        <v>1.1340327493874249</v>
      </c>
      <c r="V153" s="9">
        <f t="shared" si="105"/>
        <v>53.140362991755843</v>
      </c>
      <c r="W153" s="9">
        <f t="shared" si="106"/>
        <v>0.4217367330741974</v>
      </c>
      <c r="X153" s="9">
        <f t="shared" si="146"/>
        <v>0.88626978277537716</v>
      </c>
      <c r="Y153" s="9">
        <f t="shared" si="107"/>
        <v>0.89202357195502169</v>
      </c>
      <c r="AA153" s="8">
        <f t="shared" si="108"/>
        <v>4.7066874890847252</v>
      </c>
      <c r="AD153" s="7">
        <f t="shared" si="125"/>
        <v>2.0597808401148582E-2</v>
      </c>
      <c r="AE153" s="6">
        <f t="shared" si="129"/>
        <v>8.589487654421581E-3</v>
      </c>
      <c r="AF153" s="6">
        <f t="shared" si="95"/>
        <v>6.0948951413407459E-3</v>
      </c>
      <c r="AG153" s="6">
        <f t="shared" si="96"/>
        <v>1.2136192539644489E-2</v>
      </c>
      <c r="AI153">
        <f t="shared" si="97"/>
        <v>2.3122004608998831E-7</v>
      </c>
      <c r="AL153" s="7">
        <f t="shared" si="130"/>
        <v>4.7856653087657557E-3</v>
      </c>
      <c r="AM153" s="6">
        <f t="shared" si="131"/>
        <v>-9.4664404742217569E-3</v>
      </c>
      <c r="AN153" s="6">
        <f t="shared" si="126"/>
        <v>6.1284605727665187E-3</v>
      </c>
      <c r="AO153" s="6">
        <f t="shared" si="127"/>
        <v>1.4060103170812535E-2</v>
      </c>
      <c r="AQ153">
        <f t="shared" si="128"/>
        <v>3.1180836147301689E-7</v>
      </c>
      <c r="AT153" s="7">
        <f t="shared" si="135"/>
        <v>1.6391703246303579E-2</v>
      </c>
      <c r="AU153" s="6">
        <f t="shared" si="136"/>
        <v>-2.3594466685303056E-3</v>
      </c>
      <c r="AV153" s="6">
        <f t="shared" si="132"/>
        <v>6.2187296397983793E-3</v>
      </c>
      <c r="AW153" s="6">
        <f t="shared" si="133"/>
        <v>1.8669740242733206E-2</v>
      </c>
      <c r="AY153">
        <f t="shared" si="134"/>
        <v>0.11471372380206982</v>
      </c>
      <c r="BB153" s="7">
        <f t="shared" si="142"/>
        <v>4.7856653087657557E-3</v>
      </c>
      <c r="BC153" s="6">
        <f t="shared" si="143"/>
        <v>-1.8633652696211058E-2</v>
      </c>
      <c r="BD153" s="6">
        <f t="shared" si="138"/>
        <v>6.2014047071432699E-3</v>
      </c>
      <c r="BE153" s="6">
        <f t="shared" si="139"/>
        <v>2.2826648668670783E-2</v>
      </c>
      <c r="BG153">
        <f t="shared" si="140"/>
        <v>0.17194255026873928</v>
      </c>
      <c r="BJ153" s="4">
        <f t="shared" si="109"/>
        <v>77.5</v>
      </c>
      <c r="BK153" s="3">
        <f t="shared" si="110"/>
        <v>2.0597808401148582E-2</v>
      </c>
      <c r="BL153" s="3"/>
      <c r="BM153" s="3">
        <f t="shared" si="111"/>
        <v>6.0948951413407459E-3</v>
      </c>
      <c r="BN153" s="3">
        <f t="shared" si="112"/>
        <v>1.2136192539644489E-2</v>
      </c>
      <c r="BO153" s="3">
        <f t="shared" si="113"/>
        <v>4.7856653087657557E-3</v>
      </c>
      <c r="BP153" s="3"/>
      <c r="BQ153" s="3">
        <f t="shared" si="114"/>
        <v>6.1284605727665187E-3</v>
      </c>
      <c r="BR153" s="3">
        <f t="shared" si="115"/>
        <v>1.4060103170812535E-2</v>
      </c>
      <c r="BS153" s="3">
        <f t="shared" si="116"/>
        <v>1.6391703246303579E-2</v>
      </c>
      <c r="BT153" s="3"/>
      <c r="BU153" s="3">
        <f t="shared" si="117"/>
        <v>6.2187296397983793E-3</v>
      </c>
      <c r="BV153" s="3">
        <f t="shared" si="118"/>
        <v>1.8669740242733206E-2</v>
      </c>
      <c r="BW153" s="3">
        <f t="shared" si="119"/>
        <v>4.7856653087657557E-3</v>
      </c>
      <c r="BX153" s="3"/>
      <c r="BY153" s="3">
        <f t="shared" si="120"/>
        <v>6.2014047071432699E-3</v>
      </c>
      <c r="BZ153" s="3">
        <f t="shared" si="121"/>
        <v>2.2826648668670783E-2</v>
      </c>
    </row>
    <row r="154" spans="1:78" s="2" customFormat="1" hidden="1">
      <c r="A154" s="11">
        <v>40238</v>
      </c>
      <c r="B154">
        <v>76.620002999999997</v>
      </c>
      <c r="C154">
        <f t="shared" si="93"/>
        <v>79.989998</v>
      </c>
      <c r="D154">
        <f t="shared" si="94"/>
        <v>71.260002</v>
      </c>
      <c r="E154" s="10">
        <f t="shared" si="98"/>
        <v>1.8693521278236733E-2</v>
      </c>
      <c r="F154" s="10">
        <f t="shared" si="99"/>
        <v>3.1496334447532859E-2</v>
      </c>
      <c r="G154" s="33">
        <f t="shared" si="100"/>
        <v>0.13480089897531936</v>
      </c>
      <c r="H154" s="33">
        <f t="shared" si="101"/>
        <v>0.20441096791153646</v>
      </c>
      <c r="I154" s="10">
        <f t="shared" si="102"/>
        <v>0.20441096791153646</v>
      </c>
      <c r="J154">
        <f t="shared" si="137"/>
        <v>0.17621442890016556</v>
      </c>
      <c r="K154">
        <f t="shared" si="91"/>
        <v>0.29357620405243912</v>
      </c>
      <c r="L154">
        <f t="shared" si="92"/>
        <v>-1.6839435817709218E-5</v>
      </c>
      <c r="M154">
        <f t="shared" si="141"/>
        <v>1.3771686173485591E-4</v>
      </c>
      <c r="N154">
        <f t="shared" si="103"/>
        <v>1.3910066779730863E-4</v>
      </c>
      <c r="P154" s="2">
        <f t="shared" si="122"/>
        <v>-0.87999700000000303</v>
      </c>
      <c r="Q154" s="2">
        <f t="shared" si="123"/>
        <v>0</v>
      </c>
      <c r="R154" s="2">
        <f t="shared" si="124"/>
        <v>-0.87999700000000303</v>
      </c>
      <c r="S154" s="2">
        <f t="shared" si="144"/>
        <v>-0.48227240909090924</v>
      </c>
      <c r="T154" s="2">
        <f t="shared" si="145"/>
        <v>-0.42349965000000012</v>
      </c>
      <c r="U154" s="9">
        <f t="shared" si="104"/>
        <v>1.1387787666197815</v>
      </c>
      <c r="V154" s="9">
        <f t="shared" si="105"/>
        <v>53.244345997485127</v>
      </c>
      <c r="W154" s="9">
        <f t="shared" si="106"/>
        <v>0.42080088602263388</v>
      </c>
      <c r="X154" s="9">
        <f t="shared" si="146"/>
        <v>0.90296091336276463</v>
      </c>
      <c r="Y154" s="9">
        <f t="shared" si="107"/>
        <v>0.89187335177973515</v>
      </c>
      <c r="AA154" s="8">
        <f t="shared" si="108"/>
        <v>4.689027767370332</v>
      </c>
      <c r="AD154" s="7">
        <f t="shared" si="125"/>
        <v>-1.1419757932531336E-2</v>
      </c>
      <c r="AE154" s="6">
        <f t="shared" si="129"/>
        <v>4.5890252343086229E-3</v>
      </c>
      <c r="AF154" s="6">
        <f t="shared" si="95"/>
        <v>8.0345375614071166E-3</v>
      </c>
      <c r="AG154" s="6">
        <f t="shared" si="96"/>
        <v>-1.5991564919661628E-2</v>
      </c>
      <c r="AI154">
        <f t="shared" si="97"/>
        <v>4.0146020185204461E-7</v>
      </c>
      <c r="AL154" s="7">
        <f t="shared" si="130"/>
        <v>5.7592173763117713E-3</v>
      </c>
      <c r="AM154" s="6">
        <f t="shared" si="131"/>
        <v>-8.6107485681445797E-3</v>
      </c>
      <c r="AN154" s="6">
        <f t="shared" si="126"/>
        <v>8.1670471339431346E-3</v>
      </c>
      <c r="AO154" s="6">
        <f t="shared" si="127"/>
        <v>1.419847360141023E-2</v>
      </c>
      <c r="AQ154">
        <f t="shared" si="128"/>
        <v>3.1797579276016276E-7</v>
      </c>
      <c r="AT154" s="7">
        <f t="shared" si="135"/>
        <v>-4.2976428717626594E-3</v>
      </c>
      <c r="AU154" s="6">
        <f t="shared" si="136"/>
        <v>6.8301349899583912E-5</v>
      </c>
      <c r="AV154" s="6">
        <f t="shared" si="132"/>
        <v>8.2894894434292921E-3</v>
      </c>
      <c r="AW154" s="6">
        <f t="shared" si="133"/>
        <v>-4.3635951543493515E-3</v>
      </c>
      <c r="AY154">
        <f t="shared" si="134"/>
        <v>6.2665387348604315E-3</v>
      </c>
      <c r="BB154" s="7">
        <f t="shared" si="142"/>
        <v>-1.1419757932531336E-2</v>
      </c>
      <c r="BC154" s="6">
        <f t="shared" si="143"/>
        <v>-1.6801593306053807E-2</v>
      </c>
      <c r="BD154" s="6">
        <f t="shared" si="138"/>
        <v>8.3949765848165322E-3</v>
      </c>
      <c r="BE154" s="6">
        <f t="shared" si="139"/>
        <v>4.6001238012974288E-3</v>
      </c>
      <c r="BG154">
        <f t="shared" si="140"/>
        <v>6.9829365290377046E-3</v>
      </c>
      <c r="BJ154" s="4">
        <f t="shared" si="109"/>
        <v>76.620002999999997</v>
      </c>
      <c r="BK154" s="3">
        <f t="shared" si="110"/>
        <v>-1.1419757932531336E-2</v>
      </c>
      <c r="BL154" s="3"/>
      <c r="BM154" s="3">
        <f t="shared" si="111"/>
        <v>8.0345375614071166E-3</v>
      </c>
      <c r="BN154" s="3">
        <f t="shared" si="112"/>
        <v>-1.5991564919661628E-2</v>
      </c>
      <c r="BO154" s="3">
        <f t="shared" si="113"/>
        <v>5.7592173763117713E-3</v>
      </c>
      <c r="BP154" s="3"/>
      <c r="BQ154" s="3">
        <f t="shared" si="114"/>
        <v>8.1670471339431346E-3</v>
      </c>
      <c r="BR154" s="3">
        <f t="shared" si="115"/>
        <v>1.419847360141023E-2</v>
      </c>
      <c r="BS154" s="3">
        <f t="shared" si="116"/>
        <v>-4.2976428717626594E-3</v>
      </c>
      <c r="BT154" s="3"/>
      <c r="BU154" s="3">
        <f t="shared" si="117"/>
        <v>8.2894894434292921E-3</v>
      </c>
      <c r="BV154" s="3">
        <f t="shared" si="118"/>
        <v>-4.3635951543493515E-3</v>
      </c>
      <c r="BW154" s="3">
        <f t="shared" si="119"/>
        <v>-1.1419757932531336E-2</v>
      </c>
      <c r="BX154" s="3"/>
      <c r="BY154" s="3">
        <f t="shared" si="120"/>
        <v>8.3949765848165322E-3</v>
      </c>
      <c r="BZ154" s="3">
        <f t="shared" si="121"/>
        <v>4.6001238012974288E-3</v>
      </c>
    </row>
    <row r="155" spans="1:78" s="2" customFormat="1" hidden="1">
      <c r="A155" s="11">
        <v>40245</v>
      </c>
      <c r="B155">
        <v>77.069999999999993</v>
      </c>
      <c r="C155">
        <f t="shared" si="93"/>
        <v>79.989998</v>
      </c>
      <c r="D155">
        <f t="shared" si="94"/>
        <v>71.260002</v>
      </c>
      <c r="E155" s="10">
        <f t="shared" si="98"/>
        <v>1.6150326943769205E-2</v>
      </c>
      <c r="F155" s="10">
        <f t="shared" si="99"/>
        <v>3.4039528782000381E-2</v>
      </c>
      <c r="G155" s="33">
        <f t="shared" si="100"/>
        <v>0.11646166382253498</v>
      </c>
      <c r="H155" s="33">
        <f t="shared" si="101"/>
        <v>0.22091627954904236</v>
      </c>
      <c r="I155" s="10">
        <f t="shared" si="102"/>
        <v>0.22091627954904236</v>
      </c>
      <c r="J155">
        <f t="shared" si="137"/>
        <v>0.16971303320802569</v>
      </c>
      <c r="K155">
        <f t="shared" si="91"/>
        <v>0.29122081909954617</v>
      </c>
      <c r="L155">
        <f t="shared" si="92"/>
        <v>-7.7161772550567655E-5</v>
      </c>
      <c r="M155">
        <f t="shared" si="141"/>
        <v>1.1511364072364763E-4</v>
      </c>
      <c r="N155">
        <f t="shared" si="103"/>
        <v>1.7304787194679378E-4</v>
      </c>
      <c r="P155" s="2">
        <f t="shared" si="122"/>
        <v>0.44999699999999621</v>
      </c>
      <c r="Q155" s="2">
        <f t="shared" si="123"/>
        <v>0.44999699999999621</v>
      </c>
      <c r="R155" s="2">
        <f t="shared" si="124"/>
        <v>0</v>
      </c>
      <c r="S155" s="2">
        <f t="shared" si="144"/>
        <v>-0.3945451363636362</v>
      </c>
      <c r="T155" s="2">
        <f t="shared" si="145"/>
        <v>-0.42349965000000012</v>
      </c>
      <c r="U155" s="9">
        <f t="shared" si="104"/>
        <v>0.93163037174561081</v>
      </c>
      <c r="V155" s="9">
        <f t="shared" si="105"/>
        <v>48.230261098229583</v>
      </c>
      <c r="W155" s="9">
        <f t="shared" si="106"/>
        <v>0.46592765011593379</v>
      </c>
      <c r="X155" s="9">
        <f t="shared" si="146"/>
        <v>9.8110685743762374E-2</v>
      </c>
      <c r="Y155" s="9">
        <f t="shared" si="107"/>
        <v>0.89911700382830617</v>
      </c>
      <c r="AA155" s="8">
        <f t="shared" si="108"/>
        <v>4.7349307350242125</v>
      </c>
      <c r="AD155" s="7">
        <f t="shared" si="125"/>
        <v>5.8559213631318458E-3</v>
      </c>
      <c r="AE155" s="6">
        <f t="shared" si="129"/>
        <v>-2.7819182846997451E-3</v>
      </c>
      <c r="AF155" s="6">
        <f t="shared" si="95"/>
        <v>4.0947442606571374E-3</v>
      </c>
      <c r="AG155" s="6">
        <f t="shared" si="96"/>
        <v>8.6650730768863156E-3</v>
      </c>
      <c r="AI155">
        <f t="shared" si="97"/>
        <v>1.1787047319902681E-7</v>
      </c>
      <c r="AL155" s="7">
        <f t="shared" si="130"/>
        <v>1.5033971831749154E-2</v>
      </c>
      <c r="AM155" s="6">
        <f t="shared" si="131"/>
        <v>6.6528962297744817E-4</v>
      </c>
      <c r="AN155" s="6">
        <f t="shared" si="126"/>
        <v>4.3580361590155672E-3</v>
      </c>
      <c r="AO155" s="6">
        <f t="shared" si="127"/>
        <v>1.4374653635093387E-2</v>
      </c>
      <c r="AQ155">
        <f t="shared" si="128"/>
        <v>3.2591587875221378E-7</v>
      </c>
      <c r="AT155" s="7">
        <f t="shared" si="135"/>
        <v>-1.0455042193295242E-2</v>
      </c>
      <c r="AU155" s="6">
        <f t="shared" si="136"/>
        <v>2.0479249717987916E-3</v>
      </c>
      <c r="AV155" s="6">
        <f t="shared" si="132"/>
        <v>4.4038209996992775E-3</v>
      </c>
      <c r="AW155" s="6">
        <f t="shared" si="133"/>
        <v>-1.2463485261076148E-2</v>
      </c>
      <c r="AY155">
        <f t="shared" si="134"/>
        <v>5.1123177111991172E-2</v>
      </c>
      <c r="BB155" s="7">
        <f t="shared" si="142"/>
        <v>2.2304742130888823E-2</v>
      </c>
      <c r="BC155" s="6">
        <f t="shared" si="143"/>
        <v>-1.2307559336954455E-2</v>
      </c>
      <c r="BD155" s="6">
        <f t="shared" si="138"/>
        <v>4.4339156443382374E-3</v>
      </c>
      <c r="BE155" s="6">
        <f t="shared" si="139"/>
        <v>3.4293098759249074E-2</v>
      </c>
      <c r="BG155">
        <f t="shared" si="140"/>
        <v>0.38807218444312958</v>
      </c>
      <c r="BJ155" s="4">
        <f t="shared" si="109"/>
        <v>77.069999999999993</v>
      </c>
      <c r="BK155" s="3">
        <f t="shared" si="110"/>
        <v>5.8559213631318458E-3</v>
      </c>
      <c r="BL155" s="3"/>
      <c r="BM155" s="3">
        <f t="shared" si="111"/>
        <v>4.0947442606571374E-3</v>
      </c>
      <c r="BN155" s="3">
        <f t="shared" si="112"/>
        <v>8.6650730768863156E-3</v>
      </c>
      <c r="BO155" s="3">
        <f t="shared" si="113"/>
        <v>1.5033971831749154E-2</v>
      </c>
      <c r="BP155" s="3"/>
      <c r="BQ155" s="3">
        <f t="shared" si="114"/>
        <v>4.3580361590155672E-3</v>
      </c>
      <c r="BR155" s="3">
        <f t="shared" si="115"/>
        <v>1.4374653635093387E-2</v>
      </c>
      <c r="BS155" s="3">
        <f t="shared" si="116"/>
        <v>-1.0455042193295242E-2</v>
      </c>
      <c r="BT155" s="3"/>
      <c r="BU155" s="3">
        <f t="shared" si="117"/>
        <v>4.4038209996992775E-3</v>
      </c>
      <c r="BV155" s="3">
        <f t="shared" si="118"/>
        <v>-1.2463485261076148E-2</v>
      </c>
      <c r="BW155" s="3">
        <f t="shared" si="119"/>
        <v>2.2304742130888823E-2</v>
      </c>
      <c r="BX155" s="3"/>
      <c r="BY155" s="3">
        <f t="shared" si="120"/>
        <v>4.4339156443382374E-3</v>
      </c>
      <c r="BZ155" s="3">
        <f t="shared" si="121"/>
        <v>3.4293098759249074E-2</v>
      </c>
    </row>
    <row r="156" spans="1:78" s="2" customFormat="1" hidden="1">
      <c r="A156" s="11">
        <v>40252</v>
      </c>
      <c r="B156">
        <v>77.860000999999997</v>
      </c>
      <c r="C156">
        <f t="shared" si="93"/>
        <v>79.989998</v>
      </c>
      <c r="D156">
        <f t="shared" si="94"/>
        <v>71.260002</v>
      </c>
      <c r="E156" s="10">
        <f t="shared" si="98"/>
        <v>1.1721280969745118E-2</v>
      </c>
      <c r="F156" s="10">
        <f t="shared" si="99"/>
        <v>3.846857475602445E-2</v>
      </c>
      <c r="G156" s="33">
        <f t="shared" si="100"/>
        <v>8.4523359101072587E-2</v>
      </c>
      <c r="H156" s="33">
        <f t="shared" si="101"/>
        <v>0.24966075379835836</v>
      </c>
      <c r="I156" s="10">
        <f t="shared" si="102"/>
        <v>0.24966075379835836</v>
      </c>
      <c r="J156">
        <f t="shared" si="137"/>
        <v>0.16554896258348806</v>
      </c>
      <c r="K156">
        <f t="shared" si="91"/>
        <v>0.28865732846172232</v>
      </c>
      <c r="L156">
        <f t="shared" si="92"/>
        <v>-1.3700840725503735E-4</v>
      </c>
      <c r="M156">
        <f t="shared" si="141"/>
        <v>8.6138018090853815E-5</v>
      </c>
      <c r="N156">
        <f t="shared" si="103"/>
        <v>2.0083178281130206E-4</v>
      </c>
      <c r="P156" s="2">
        <f t="shared" si="122"/>
        <v>0.79000100000000373</v>
      </c>
      <c r="Q156" s="2">
        <f t="shared" si="123"/>
        <v>0.79000100000000373</v>
      </c>
      <c r="R156" s="2">
        <f t="shared" si="124"/>
        <v>0</v>
      </c>
      <c r="S156" s="2">
        <f t="shared" si="144"/>
        <v>-0.38499968181818195</v>
      </c>
      <c r="T156" s="2">
        <f t="shared" si="145"/>
        <v>-0.42349965000000012</v>
      </c>
      <c r="U156" s="9">
        <f t="shared" si="104"/>
        <v>0.90909090909090917</v>
      </c>
      <c r="V156" s="9">
        <f t="shared" si="105"/>
        <v>47.61904761904762</v>
      </c>
      <c r="W156" s="9">
        <f t="shared" si="106"/>
        <v>0.47142857142857147</v>
      </c>
      <c r="X156" s="9">
        <f t="shared" si="146"/>
        <v>0</v>
      </c>
      <c r="Y156" s="9">
        <f t="shared" si="107"/>
        <v>0.9</v>
      </c>
      <c r="AA156" s="8">
        <f t="shared" si="108"/>
        <v>4.7371783657948709</v>
      </c>
      <c r="AD156" s="7">
        <f t="shared" si="125"/>
        <v>1.0198255235973048E-2</v>
      </c>
      <c r="AE156" s="6">
        <f t="shared" si="129"/>
        <v>8.027088299552447E-3</v>
      </c>
      <c r="AF156" s="6">
        <f t="shared" si="95"/>
        <v>1.082071792462197E-3</v>
      </c>
      <c r="AG156" s="6">
        <f t="shared" si="96"/>
        <v>2.1673565468562066E-3</v>
      </c>
      <c r="AI156">
        <f t="shared" si="97"/>
        <v>7.3743083221357306E-9</v>
      </c>
      <c r="AL156" s="7">
        <f t="shared" si="130"/>
        <v>4.6344186665735268E-3</v>
      </c>
      <c r="AM156" s="6">
        <f t="shared" si="131"/>
        <v>7.5533182958500526E-3</v>
      </c>
      <c r="AN156" s="6">
        <f t="shared" si="126"/>
        <v>1.0386270898448148E-3</v>
      </c>
      <c r="AO156" s="6">
        <f t="shared" si="127"/>
        <v>-2.9678315580364779E-3</v>
      </c>
      <c r="AQ156">
        <f t="shared" si="128"/>
        <v>1.3892782581825279E-8</v>
      </c>
      <c r="AT156" s="7">
        <f t="shared" si="135"/>
        <v>2.3145310428053568E-3</v>
      </c>
      <c r="AU156" s="6">
        <f t="shared" si="136"/>
        <v>1.7258406491625071E-3</v>
      </c>
      <c r="AV156" s="6">
        <f t="shared" si="132"/>
        <v>1.1032502503739987E-3</v>
      </c>
      <c r="AW156" s="6">
        <f t="shared" si="133"/>
        <v>6.1632696185361904E-4</v>
      </c>
      <c r="AY156">
        <f t="shared" si="134"/>
        <v>1.2501472228963845E-4</v>
      </c>
      <c r="BB156" s="7">
        <f t="shared" si="142"/>
        <v>2.2075912021757994E-2</v>
      </c>
      <c r="BC156" s="6">
        <f t="shared" si="143"/>
        <v>-7.5455351291297545E-3</v>
      </c>
      <c r="BD156" s="6">
        <f t="shared" si="138"/>
        <v>1.1116167522213689E-3</v>
      </c>
      <c r="BE156" s="6">
        <f t="shared" si="139"/>
        <v>2.9444736014932315E-2</v>
      </c>
      <c r="BG156">
        <f t="shared" si="140"/>
        <v>0.28609771220620983</v>
      </c>
      <c r="BJ156" s="4">
        <f t="shared" si="109"/>
        <v>77.860000999999997</v>
      </c>
      <c r="BK156" s="3">
        <f t="shared" si="110"/>
        <v>1.0198255235973048E-2</v>
      </c>
      <c r="BL156" s="3"/>
      <c r="BM156" s="3">
        <f t="shared" si="111"/>
        <v>1.082071792462197E-3</v>
      </c>
      <c r="BN156" s="3">
        <f t="shared" si="112"/>
        <v>2.1673565468562066E-3</v>
      </c>
      <c r="BO156" s="3">
        <f t="shared" si="113"/>
        <v>4.6344186665735268E-3</v>
      </c>
      <c r="BP156" s="3"/>
      <c r="BQ156" s="3">
        <f t="shared" si="114"/>
        <v>1.0386270898448148E-3</v>
      </c>
      <c r="BR156" s="3">
        <f t="shared" si="115"/>
        <v>-2.9678315580364779E-3</v>
      </c>
      <c r="BS156" s="3">
        <f t="shared" si="116"/>
        <v>2.3145310428053568E-3</v>
      </c>
      <c r="BT156" s="3"/>
      <c r="BU156" s="3">
        <f t="shared" si="117"/>
        <v>1.1032502503739987E-3</v>
      </c>
      <c r="BV156" s="3">
        <f t="shared" si="118"/>
        <v>6.1632696185361904E-4</v>
      </c>
      <c r="BW156" s="3">
        <f t="shared" si="119"/>
        <v>2.2075912021757994E-2</v>
      </c>
      <c r="BX156" s="3"/>
      <c r="BY156" s="3">
        <f t="shared" si="120"/>
        <v>1.1116167522213689E-3</v>
      </c>
      <c r="BZ156" s="3">
        <f t="shared" si="121"/>
        <v>2.9444736014932315E-2</v>
      </c>
    </row>
    <row r="157" spans="1:78" s="2" customFormat="1" hidden="1">
      <c r="A157" s="11">
        <v>40259</v>
      </c>
      <c r="B157">
        <v>76.529999000000004</v>
      </c>
      <c r="C157">
        <f t="shared" si="93"/>
        <v>79.989998</v>
      </c>
      <c r="D157">
        <f t="shared" si="94"/>
        <v>71.260002</v>
      </c>
      <c r="E157" s="10">
        <f t="shared" si="98"/>
        <v>1.920397827515195E-2</v>
      </c>
      <c r="F157" s="10">
        <f t="shared" si="99"/>
        <v>3.0985877450617653E-2</v>
      </c>
      <c r="G157" s="33">
        <f t="shared" si="100"/>
        <v>0.13848185672791369</v>
      </c>
      <c r="H157" s="33">
        <f t="shared" si="101"/>
        <v>0.2010981059342016</v>
      </c>
      <c r="I157" s="10">
        <f t="shared" si="102"/>
        <v>0.2010981059342016</v>
      </c>
      <c r="J157">
        <f t="shared" si="137"/>
        <v>0.16476237400465205</v>
      </c>
      <c r="K157">
        <f t="shared" si="91"/>
        <v>0.28613160514927594</v>
      </c>
      <c r="L157">
        <f t="shared" si="92"/>
        <v>-1.9234381380424606E-4</v>
      </c>
      <c r="M157">
        <f t="shared" si="141"/>
        <v>5.1470657822279057E-5</v>
      </c>
      <c r="N157">
        <f t="shared" si="103"/>
        <v>2.1943302446387263E-4</v>
      </c>
      <c r="P157" s="2">
        <f t="shared" si="122"/>
        <v>-1.3300019999999932</v>
      </c>
      <c r="Q157" s="2">
        <f t="shared" si="123"/>
        <v>0</v>
      </c>
      <c r="R157" s="2">
        <f t="shared" si="124"/>
        <v>-1.3300019999999932</v>
      </c>
      <c r="S157" s="2">
        <f t="shared" si="144"/>
        <v>-0.44545431818181797</v>
      </c>
      <c r="T157" s="2">
        <f t="shared" si="145"/>
        <v>-0.40849989999999964</v>
      </c>
      <c r="U157" s="9">
        <f t="shared" si="104"/>
        <v>1.0904637141448954</v>
      </c>
      <c r="V157" s="9">
        <f t="shared" si="105"/>
        <v>52.163723616267113</v>
      </c>
      <c r="W157" s="9">
        <f t="shared" si="106"/>
        <v>0.43052648745359601</v>
      </c>
      <c r="X157" s="9">
        <f t="shared" si="146"/>
        <v>0.72950171054339485</v>
      </c>
      <c r="Y157" s="9">
        <f t="shared" si="107"/>
        <v>0.89343448460510955</v>
      </c>
      <c r="AA157" s="8">
        <f t="shared" si="108"/>
        <v>4.6889427790878218</v>
      </c>
      <c r="AD157" s="7">
        <f t="shared" si="125"/>
        <v>-1.7229547270816454E-2</v>
      </c>
      <c r="AE157" s="6">
        <f t="shared" si="129"/>
        <v>-3.5156460174217028E-3</v>
      </c>
      <c r="AF157" s="6">
        <f t="shared" si="95"/>
        <v>6.9274887100314519E-3</v>
      </c>
      <c r="AG157" s="6">
        <f t="shared" si="96"/>
        <v>-1.3749698775719242E-2</v>
      </c>
      <c r="AI157">
        <f t="shared" si="97"/>
        <v>2.9678840882733943E-7</v>
      </c>
      <c r="AL157" s="7">
        <f t="shared" si="130"/>
        <v>-1.1753706717114517E-3</v>
      </c>
      <c r="AM157" s="6">
        <f t="shared" si="131"/>
        <v>6.0630593007307502E-3</v>
      </c>
      <c r="AN157" s="6">
        <f t="shared" si="126"/>
        <v>6.8570749106744841E-3</v>
      </c>
      <c r="AO157" s="6">
        <f t="shared" si="127"/>
        <v>-7.2383200799394712E-3</v>
      </c>
      <c r="AQ157">
        <f t="shared" si="128"/>
        <v>8.2639239084629255E-8</v>
      </c>
      <c r="AT157" s="7">
        <f t="shared" si="135"/>
        <v>-7.8094632954771436E-3</v>
      </c>
      <c r="AU157" s="6">
        <f t="shared" si="136"/>
        <v>-1.3853637933887225E-4</v>
      </c>
      <c r="AV157" s="6">
        <f t="shared" si="132"/>
        <v>7.0253920557544541E-3</v>
      </c>
      <c r="AW157" s="6">
        <f t="shared" si="133"/>
        <v>-7.6742484767753204E-3</v>
      </c>
      <c r="AY157">
        <f t="shared" si="134"/>
        <v>1.9382533364007842E-2</v>
      </c>
      <c r="BB157" s="7">
        <f t="shared" si="142"/>
        <v>3.7965746420607544E-3</v>
      </c>
      <c r="BC157" s="6">
        <f t="shared" si="143"/>
        <v>-5.400201443503041E-3</v>
      </c>
      <c r="BD157" s="6">
        <f t="shared" si="138"/>
        <v>7.1288724614576634E-3</v>
      </c>
      <c r="BE157" s="6">
        <f t="shared" si="139"/>
        <v>8.9907922231042547E-3</v>
      </c>
      <c r="BG157">
        <f t="shared" si="140"/>
        <v>2.6674419530902299E-2</v>
      </c>
      <c r="BJ157" s="4">
        <f t="shared" si="109"/>
        <v>76.529999000000004</v>
      </c>
      <c r="BK157" s="3">
        <f t="shared" si="110"/>
        <v>-1.7229547270816454E-2</v>
      </c>
      <c r="BL157" s="3"/>
      <c r="BM157" s="3">
        <f t="shared" si="111"/>
        <v>6.9274887100314519E-3</v>
      </c>
      <c r="BN157" s="3">
        <f t="shared" si="112"/>
        <v>-1.3749698775719242E-2</v>
      </c>
      <c r="BO157" s="3">
        <f t="shared" si="113"/>
        <v>-1.1753706717114517E-3</v>
      </c>
      <c r="BP157" s="3"/>
      <c r="BQ157" s="3">
        <f t="shared" si="114"/>
        <v>6.8570749106744841E-3</v>
      </c>
      <c r="BR157" s="3">
        <f t="shared" si="115"/>
        <v>-7.2383200799394712E-3</v>
      </c>
      <c r="BS157" s="3">
        <f t="shared" si="116"/>
        <v>-7.8094632954771436E-3</v>
      </c>
      <c r="BT157" s="3"/>
      <c r="BU157" s="3">
        <f t="shared" si="117"/>
        <v>7.0253920557544541E-3</v>
      </c>
      <c r="BV157" s="3">
        <f t="shared" si="118"/>
        <v>-7.6742484767753204E-3</v>
      </c>
      <c r="BW157" s="3">
        <f t="shared" si="119"/>
        <v>3.7965746420607544E-3</v>
      </c>
      <c r="BX157" s="3"/>
      <c r="BY157" s="3">
        <f t="shared" si="120"/>
        <v>7.1288724614576634E-3</v>
      </c>
      <c r="BZ157" s="3">
        <f t="shared" si="121"/>
        <v>8.9907922231042547E-3</v>
      </c>
    </row>
    <row r="158" spans="1:78" s="2" customFormat="1" hidden="1">
      <c r="A158" s="11">
        <v>40266</v>
      </c>
      <c r="B158">
        <v>76.5</v>
      </c>
      <c r="C158">
        <f t="shared" si="93"/>
        <v>79.989998</v>
      </c>
      <c r="D158">
        <f t="shared" si="94"/>
        <v>71.260002</v>
      </c>
      <c r="E158" s="10">
        <f t="shared" si="98"/>
        <v>1.9374250776160156E-2</v>
      </c>
      <c r="F158" s="10">
        <f t="shared" si="99"/>
        <v>3.0815604949609429E-2</v>
      </c>
      <c r="G158" s="33">
        <f t="shared" si="100"/>
        <v>0.13970970919428685</v>
      </c>
      <c r="H158" s="33">
        <f t="shared" si="101"/>
        <v>0.19999303871446567</v>
      </c>
      <c r="I158" s="10">
        <f t="shared" si="102"/>
        <v>0.19999303871446567</v>
      </c>
      <c r="J158">
        <f t="shared" si="137"/>
        <v>0.16363525169621373</v>
      </c>
      <c r="K158">
        <f t="shared" si="91"/>
        <v>0.28361423802648733</v>
      </c>
      <c r="L158">
        <f t="shared" si="92"/>
        <v>-2.413374343617405E-4</v>
      </c>
      <c r="M158">
        <f t="shared" si="141"/>
        <v>1.2090825227975444E-5</v>
      </c>
      <c r="N158">
        <f t="shared" si="103"/>
        <v>2.2808543363074434E-4</v>
      </c>
      <c r="P158" s="2">
        <f t="shared" si="122"/>
        <v>-2.9999000000003662E-2</v>
      </c>
      <c r="Q158" s="2">
        <f t="shared" si="123"/>
        <v>0</v>
      </c>
      <c r="R158" s="2">
        <f t="shared" si="124"/>
        <v>-2.9999000000003662E-2</v>
      </c>
      <c r="S158" s="2">
        <f t="shared" si="144"/>
        <v>-0.44681790909090907</v>
      </c>
      <c r="T158" s="2">
        <f t="shared" si="145"/>
        <v>-0.40999984999999983</v>
      </c>
      <c r="U158" s="9">
        <f t="shared" si="104"/>
        <v>1.0898001769778922</v>
      </c>
      <c r="V158" s="9">
        <f t="shared" si="105"/>
        <v>52.148535012274579</v>
      </c>
      <c r="W158" s="9">
        <f t="shared" si="106"/>
        <v>0.43066318488952882</v>
      </c>
      <c r="X158" s="9">
        <f t="shared" si="146"/>
        <v>0.72706366818347767</v>
      </c>
      <c r="Y158" s="9">
        <f t="shared" si="107"/>
        <v>0.89345642698634875</v>
      </c>
      <c r="AA158" s="8">
        <f t="shared" si="108"/>
        <v>4.6879829490057219</v>
      </c>
      <c r="AD158" s="7">
        <f t="shared" si="125"/>
        <v>-3.9206692256830511E-4</v>
      </c>
      <c r="AE158" s="6">
        <f t="shared" si="129"/>
        <v>-8.8108070966923802E-3</v>
      </c>
      <c r="AF158" s="6">
        <f t="shared" si="95"/>
        <v>4.2102319246753997E-3</v>
      </c>
      <c r="AG158" s="6">
        <f t="shared" si="96"/>
        <v>8.416936595343651E-3</v>
      </c>
      <c r="AI158">
        <f t="shared" si="97"/>
        <v>1.1121636051810859E-7</v>
      </c>
      <c r="AL158" s="7">
        <f t="shared" si="130"/>
        <v>-7.423358957411713E-3</v>
      </c>
      <c r="AM158" s="6">
        <f t="shared" si="131"/>
        <v>2.7674152172998791E-3</v>
      </c>
      <c r="AN158" s="6">
        <f t="shared" si="126"/>
        <v>4.2515248065372732E-3</v>
      </c>
      <c r="AO158" s="6">
        <f t="shared" si="127"/>
        <v>-1.0163334698884615E-2</v>
      </c>
      <c r="AQ158">
        <f t="shared" si="128"/>
        <v>1.6292330000244799E-7</v>
      </c>
      <c r="AT158" s="7">
        <f t="shared" si="135"/>
        <v>4.1917797820321644E-3</v>
      </c>
      <c r="AU158" s="6">
        <f t="shared" si="136"/>
        <v>9.8364425701086104E-4</v>
      </c>
      <c r="AV158" s="6">
        <f t="shared" si="132"/>
        <v>4.295865020486238E-3</v>
      </c>
      <c r="AW158" s="6">
        <f t="shared" si="133"/>
        <v>3.2279406734879142E-3</v>
      </c>
      <c r="AY158">
        <f t="shared" si="134"/>
        <v>3.4291771032471164E-3</v>
      </c>
      <c r="BB158" s="7">
        <f t="shared" si="142"/>
        <v>-5.8650804660425448E-3</v>
      </c>
      <c r="BC158" s="6">
        <f t="shared" si="143"/>
        <v>-3.8056511878417367E-3</v>
      </c>
      <c r="BD158" s="6">
        <f t="shared" si="138"/>
        <v>4.360269648710194E-3</v>
      </c>
      <c r="BE158" s="6">
        <f t="shared" si="139"/>
        <v>-2.1911346868791403E-3</v>
      </c>
      <c r="BG158">
        <f t="shared" si="140"/>
        <v>1.5842992002089674E-3</v>
      </c>
      <c r="BJ158" s="4">
        <f t="shared" si="109"/>
        <v>76.5</v>
      </c>
      <c r="BK158" s="3">
        <f t="shared" si="110"/>
        <v>-3.9206692256830511E-4</v>
      </c>
      <c r="BL158" s="3"/>
      <c r="BM158" s="3">
        <f t="shared" si="111"/>
        <v>4.2102319246753997E-3</v>
      </c>
      <c r="BN158" s="3">
        <f t="shared" si="112"/>
        <v>8.416936595343651E-3</v>
      </c>
      <c r="BO158" s="3">
        <f t="shared" si="113"/>
        <v>-7.423358957411713E-3</v>
      </c>
      <c r="BP158" s="3"/>
      <c r="BQ158" s="3">
        <f t="shared" si="114"/>
        <v>4.2515248065372732E-3</v>
      </c>
      <c r="BR158" s="3">
        <f t="shared" si="115"/>
        <v>-1.0163334698884615E-2</v>
      </c>
      <c r="BS158" s="3">
        <f t="shared" si="116"/>
        <v>4.1917797820321644E-3</v>
      </c>
      <c r="BT158" s="3"/>
      <c r="BU158" s="3">
        <f t="shared" si="117"/>
        <v>4.295865020486238E-3</v>
      </c>
      <c r="BV158" s="3">
        <f t="shared" si="118"/>
        <v>3.2279406734879142E-3</v>
      </c>
      <c r="BW158" s="3">
        <f t="shared" si="119"/>
        <v>-5.8650804660425448E-3</v>
      </c>
      <c r="BX158" s="3"/>
      <c r="BY158" s="3">
        <f t="shared" si="120"/>
        <v>4.360269648710194E-3</v>
      </c>
      <c r="BZ158" s="3">
        <f t="shared" si="121"/>
        <v>-2.1911346868791403E-3</v>
      </c>
    </row>
    <row r="159" spans="1:78" s="2" customFormat="1" hidden="1">
      <c r="A159" s="11">
        <v>40273</v>
      </c>
      <c r="B159">
        <v>76.660004000000001</v>
      </c>
      <c r="C159">
        <f t="shared" si="93"/>
        <v>79.989998</v>
      </c>
      <c r="D159">
        <f t="shared" si="94"/>
        <v>71.260002</v>
      </c>
      <c r="E159" s="10">
        <f t="shared" si="98"/>
        <v>1.8466848350631986E-2</v>
      </c>
      <c r="F159" s="10">
        <f t="shared" si="99"/>
        <v>3.1723007375137606E-2</v>
      </c>
      <c r="G159" s="33">
        <f t="shared" si="100"/>
        <v>0.13316633724884244</v>
      </c>
      <c r="H159" s="33">
        <f t="shared" si="101"/>
        <v>0.20588207346536566</v>
      </c>
      <c r="I159" s="10">
        <f t="shared" si="102"/>
        <v>0.20588207346536566</v>
      </c>
      <c r="J159">
        <f t="shared" si="137"/>
        <v>0.16060099361941405</v>
      </c>
      <c r="K159">
        <f t="shared" si="91"/>
        <v>0.2810121613670018</v>
      </c>
      <c r="L159">
        <f t="shared" si="92"/>
        <v>-2.8223545569744249E-4</v>
      </c>
      <c r="M159">
        <f t="shared" si="141"/>
        <v>-3.0819911067171051E-5</v>
      </c>
      <c r="N159">
        <f t="shared" si="103"/>
        <v>2.2627399016724429E-4</v>
      </c>
      <c r="P159" s="2">
        <f t="shared" si="122"/>
        <v>0.1600040000000007</v>
      </c>
      <c r="Q159" s="2">
        <f t="shared" si="123"/>
        <v>0.1600040000000007</v>
      </c>
      <c r="R159" s="2">
        <f t="shared" si="124"/>
        <v>0</v>
      </c>
      <c r="S159" s="2">
        <f t="shared" si="144"/>
        <v>-0.37272713636363619</v>
      </c>
      <c r="T159" s="2">
        <f t="shared" si="145"/>
        <v>-0.40999984999999983</v>
      </c>
      <c r="U159" s="9">
        <f t="shared" si="104"/>
        <v>0.90909090909090906</v>
      </c>
      <c r="V159" s="9">
        <f t="shared" si="105"/>
        <v>47.61904761904762</v>
      </c>
      <c r="W159" s="9">
        <f t="shared" si="106"/>
        <v>0.47142857142857147</v>
      </c>
      <c r="X159" s="9">
        <f t="shared" si="146"/>
        <v>0</v>
      </c>
      <c r="Y159" s="9">
        <f t="shared" si="107"/>
        <v>0.9</v>
      </c>
      <c r="AA159" s="8">
        <f t="shared" si="108"/>
        <v>4.7322558390381531</v>
      </c>
      <c r="AD159" s="7">
        <f t="shared" si="125"/>
        <v>2.0893712983678838E-3</v>
      </c>
      <c r="AE159" s="6">
        <f t="shared" si="129"/>
        <v>8.4865218789978935E-4</v>
      </c>
      <c r="AF159" s="6">
        <f t="shared" si="95"/>
        <v>5.7856677347029235E-4</v>
      </c>
      <c r="AG159" s="6">
        <f t="shared" si="96"/>
        <v>1.2327045154067711E-3</v>
      </c>
      <c r="AI159">
        <f t="shared" si="97"/>
        <v>2.3854951684525E-9</v>
      </c>
      <c r="AL159" s="7">
        <f t="shared" si="130"/>
        <v>-1.5532242895016979E-2</v>
      </c>
      <c r="AM159" s="6">
        <f t="shared" si="131"/>
        <v>-4.8741384643916537E-3</v>
      </c>
      <c r="AN159" s="6">
        <f t="shared" si="126"/>
        <v>6.2100485773105803E-4</v>
      </c>
      <c r="AO159" s="6">
        <f t="shared" si="127"/>
        <v>-1.0663169276226275E-2</v>
      </c>
      <c r="AQ159">
        <f t="shared" si="128"/>
        <v>1.7934255364898419E-7</v>
      </c>
      <c r="AT159" s="7">
        <f t="shared" si="135"/>
        <v>9.6999841727052512E-3</v>
      </c>
      <c r="AU159" s="6">
        <f t="shared" si="136"/>
        <v>8.5994185466838221E-4</v>
      </c>
      <c r="AV159" s="6">
        <f t="shared" si="132"/>
        <v>6.2633196684094838E-4</v>
      </c>
      <c r="AW159" s="6">
        <f t="shared" si="133"/>
        <v>8.8482423253588415E-3</v>
      </c>
      <c r="AY159">
        <f t="shared" si="134"/>
        <v>2.5766346513330159E-2</v>
      </c>
      <c r="BB159" s="7">
        <f t="shared" si="142"/>
        <v>-1.5789029852338987E-2</v>
      </c>
      <c r="BC159" s="6">
        <f t="shared" si="143"/>
        <v>-3.1945323082691701E-3</v>
      </c>
      <c r="BD159" s="6">
        <f t="shared" si="138"/>
        <v>6.3291211172056435E-4</v>
      </c>
      <c r="BE159" s="6">
        <f t="shared" si="139"/>
        <v>-1.2657854756714305E-2</v>
      </c>
      <c r="BG159">
        <f t="shared" si="140"/>
        <v>5.2871212588743721E-2</v>
      </c>
      <c r="BJ159" s="4">
        <f t="shared" si="109"/>
        <v>76.660004000000001</v>
      </c>
      <c r="BK159" s="3">
        <f t="shared" si="110"/>
        <v>2.0893712983678838E-3</v>
      </c>
      <c r="BL159" s="3"/>
      <c r="BM159" s="3">
        <f t="shared" si="111"/>
        <v>5.7856677347029235E-4</v>
      </c>
      <c r="BN159" s="3">
        <f t="shared" si="112"/>
        <v>1.2327045154067711E-3</v>
      </c>
      <c r="BO159" s="3">
        <f t="shared" si="113"/>
        <v>-1.5532242895016979E-2</v>
      </c>
      <c r="BP159" s="3"/>
      <c r="BQ159" s="3">
        <f t="shared" si="114"/>
        <v>6.2100485773105803E-4</v>
      </c>
      <c r="BR159" s="3">
        <f t="shared" si="115"/>
        <v>-1.0663169276226275E-2</v>
      </c>
      <c r="BS159" s="3">
        <f t="shared" si="116"/>
        <v>9.6999841727052512E-3</v>
      </c>
      <c r="BT159" s="3"/>
      <c r="BU159" s="3">
        <f t="shared" si="117"/>
        <v>6.2633196684094838E-4</v>
      </c>
      <c r="BV159" s="3">
        <f t="shared" si="118"/>
        <v>8.8482423253588415E-3</v>
      </c>
      <c r="BW159" s="3">
        <f t="shared" si="119"/>
        <v>-1.5789029852338987E-2</v>
      </c>
      <c r="BX159" s="3"/>
      <c r="BY159" s="3">
        <f t="shared" si="120"/>
        <v>6.3291211172056435E-4</v>
      </c>
      <c r="BZ159" s="3">
        <f t="shared" si="121"/>
        <v>-1.2657854756714305E-2</v>
      </c>
    </row>
    <row r="160" spans="1:78" s="2" customFormat="1" hidden="1">
      <c r="A160" s="11">
        <v>40280</v>
      </c>
      <c r="B160">
        <v>77.419998000000007</v>
      </c>
      <c r="C160">
        <f t="shared" si="93"/>
        <v>79.989998</v>
      </c>
      <c r="D160">
        <f t="shared" si="94"/>
        <v>71.260002</v>
      </c>
      <c r="E160" s="10">
        <f t="shared" si="98"/>
        <v>1.4182530166022198E-2</v>
      </c>
      <c r="F160" s="10">
        <f t="shared" si="99"/>
        <v>3.6007325559747408E-2</v>
      </c>
      <c r="G160" s="33">
        <f t="shared" si="100"/>
        <v>0.10227167945881567</v>
      </c>
      <c r="H160" s="33">
        <f t="shared" si="101"/>
        <v>0.23368726547638988</v>
      </c>
      <c r="I160" s="10">
        <f t="shared" si="102"/>
        <v>0.23368726547638988</v>
      </c>
      <c r="J160">
        <f t="shared" si="137"/>
        <v>0.15995668733149426</v>
      </c>
      <c r="K160">
        <f t="shared" si="91"/>
        <v>0.27828538378320855</v>
      </c>
      <c r="L160">
        <f t="shared" si="92"/>
        <v>-3.1455047196770296E-4</v>
      </c>
      <c r="M160">
        <f t="shared" si="141"/>
        <v>-7.5860800402154408E-5</v>
      </c>
      <c r="N160">
        <f t="shared" si="103"/>
        <v>2.1482070440899371E-4</v>
      </c>
      <c r="P160" s="2">
        <f t="shared" si="122"/>
        <v>0.75999400000000605</v>
      </c>
      <c r="Q160" s="2">
        <f t="shared" si="123"/>
        <v>0.75999400000000605</v>
      </c>
      <c r="R160" s="2">
        <f t="shared" si="124"/>
        <v>0</v>
      </c>
      <c r="S160" s="2">
        <f t="shared" si="144"/>
        <v>-0.37272713636363619</v>
      </c>
      <c r="T160" s="2">
        <f t="shared" si="145"/>
        <v>-0.40999984999999983</v>
      </c>
      <c r="U160" s="9">
        <f t="shared" si="104"/>
        <v>0.90909090909090906</v>
      </c>
      <c r="V160" s="9">
        <f t="shared" si="105"/>
        <v>47.61904761904762</v>
      </c>
      <c r="W160" s="9">
        <f t="shared" si="106"/>
        <v>0.47142857142857147</v>
      </c>
      <c r="X160" s="9">
        <f t="shared" si="146"/>
        <v>0</v>
      </c>
      <c r="Y160" s="9">
        <f t="shared" si="107"/>
        <v>0.9</v>
      </c>
      <c r="AA160" s="8">
        <f t="shared" si="108"/>
        <v>4.7316000794644744</v>
      </c>
      <c r="AD160" s="7">
        <f t="shared" si="125"/>
        <v>9.8650071855258519E-3</v>
      </c>
      <c r="AE160" s="6">
        <f t="shared" si="129"/>
        <v>5.9771892419468679E-3</v>
      </c>
      <c r="AF160" s="6">
        <f t="shared" si="95"/>
        <v>1.9441783810584927E-3</v>
      </c>
      <c r="AG160" s="6">
        <f t="shared" si="96"/>
        <v>3.8886462164370921E-3</v>
      </c>
      <c r="AI160">
        <f t="shared" si="97"/>
        <v>2.3738727467206457E-8</v>
      </c>
      <c r="AL160" s="7">
        <f t="shared" si="130"/>
        <v>1.1562311561325346E-2</v>
      </c>
      <c r="AM160" s="6">
        <f t="shared" si="131"/>
        <v>-3.1421652407036989E-3</v>
      </c>
      <c r="AN160" s="6">
        <f t="shared" si="126"/>
        <v>1.8365800378642634E-3</v>
      </c>
      <c r="AO160" s="6">
        <f t="shared" si="127"/>
        <v>1.4733062411370144E-2</v>
      </c>
      <c r="AQ160">
        <f t="shared" si="128"/>
        <v>3.4237086438064334E-7</v>
      </c>
      <c r="AT160" s="7">
        <f t="shared" si="135"/>
        <v>-1.0328170429175685E-3</v>
      </c>
      <c r="AU160" s="6">
        <f t="shared" si="136"/>
        <v>1.1253791050492171E-3</v>
      </c>
      <c r="AV160" s="6">
        <f t="shared" si="132"/>
        <v>1.8807229838161401E-3</v>
      </c>
      <c r="AW160" s="6">
        <f t="shared" si="133"/>
        <v>-2.1641528019258676E-3</v>
      </c>
      <c r="AY160">
        <f t="shared" si="134"/>
        <v>1.5413975678785056E-3</v>
      </c>
      <c r="BB160" s="7">
        <f t="shared" si="142"/>
        <v>-3.3527046666858486E-3</v>
      </c>
      <c r="BC160" s="6">
        <f t="shared" si="143"/>
        <v>-4.2911287622007209E-3</v>
      </c>
      <c r="BD160" s="6">
        <f t="shared" si="138"/>
        <v>1.9778731944128498E-3</v>
      </c>
      <c r="BE160" s="6">
        <f t="shared" si="139"/>
        <v>8.6473643293034311E-4</v>
      </c>
      <c r="BG160">
        <f t="shared" si="140"/>
        <v>2.4675534506459553E-4</v>
      </c>
      <c r="BJ160" s="4">
        <f t="shared" si="109"/>
        <v>77.419998000000007</v>
      </c>
      <c r="BK160" s="3">
        <f t="shared" si="110"/>
        <v>9.8650071855258519E-3</v>
      </c>
      <c r="BL160" s="3"/>
      <c r="BM160" s="3">
        <f t="shared" si="111"/>
        <v>1.9441783810584927E-3</v>
      </c>
      <c r="BN160" s="3">
        <f t="shared" si="112"/>
        <v>3.8886462164370921E-3</v>
      </c>
      <c r="BO160" s="3">
        <f t="shared" si="113"/>
        <v>1.1562311561325346E-2</v>
      </c>
      <c r="BP160" s="3"/>
      <c r="BQ160" s="3">
        <f t="shared" si="114"/>
        <v>1.8365800378642634E-3</v>
      </c>
      <c r="BR160" s="3">
        <f t="shared" si="115"/>
        <v>1.4733062411370144E-2</v>
      </c>
      <c r="BS160" s="3">
        <f t="shared" si="116"/>
        <v>-1.0328170429175685E-3</v>
      </c>
      <c r="BT160" s="3"/>
      <c r="BU160" s="3">
        <f t="shared" si="117"/>
        <v>1.8807229838161401E-3</v>
      </c>
      <c r="BV160" s="3">
        <f t="shared" si="118"/>
        <v>-2.1641528019258676E-3</v>
      </c>
      <c r="BW160" s="3">
        <f t="shared" si="119"/>
        <v>-3.3527046666858486E-3</v>
      </c>
      <c r="BX160" s="3"/>
      <c r="BY160" s="3">
        <f t="shared" si="120"/>
        <v>1.9778731944128498E-3</v>
      </c>
      <c r="BZ160" s="3">
        <f t="shared" si="121"/>
        <v>8.6473643293034311E-4</v>
      </c>
    </row>
    <row r="161" spans="1:78" s="2" customFormat="1" hidden="1">
      <c r="A161" s="11">
        <v>40287</v>
      </c>
      <c r="B161">
        <v>77.480002999999996</v>
      </c>
      <c r="C161">
        <f t="shared" si="93"/>
        <v>79.989998</v>
      </c>
      <c r="D161">
        <f t="shared" si="94"/>
        <v>71.260002</v>
      </c>
      <c r="E161" s="10">
        <f t="shared" si="98"/>
        <v>1.3846057066966025E-2</v>
      </c>
      <c r="F161" s="10">
        <f t="shared" si="99"/>
        <v>3.6343798658803557E-2</v>
      </c>
      <c r="G161" s="33">
        <f t="shared" si="100"/>
        <v>9.9845337435893064E-2</v>
      </c>
      <c r="H161" s="33">
        <f t="shared" si="101"/>
        <v>0.23587097329702006</v>
      </c>
      <c r="I161" s="10">
        <f t="shared" si="102"/>
        <v>0.23587097329702006</v>
      </c>
      <c r="J161">
        <f t="shared" si="137"/>
        <v>0.1608267804172287</v>
      </c>
      <c r="K161">
        <f t="shared" si="91"/>
        <v>0.27571115632308207</v>
      </c>
      <c r="L161">
        <f t="shared" si="92"/>
        <v>-3.3756041410170615E-4</v>
      </c>
      <c r="M161">
        <f t="shared" si="141"/>
        <v>-1.2133869360868788E-4</v>
      </c>
      <c r="N161">
        <f t="shared" si="103"/>
        <v>1.9459954844371647E-4</v>
      </c>
      <c r="P161" s="2">
        <f t="shared" si="122"/>
        <v>6.000499999998965E-2</v>
      </c>
      <c r="Q161" s="2">
        <f t="shared" si="123"/>
        <v>6.000499999998965E-2</v>
      </c>
      <c r="R161" s="2">
        <f t="shared" si="124"/>
        <v>0</v>
      </c>
      <c r="S161" s="2">
        <f t="shared" si="144"/>
        <v>-0.37272713636363619</v>
      </c>
      <c r="T161" s="2">
        <f t="shared" si="145"/>
        <v>-0.33499984999999982</v>
      </c>
      <c r="U161" s="9">
        <f t="shared" si="104"/>
        <v>1.1126188156909216</v>
      </c>
      <c r="V161" s="9">
        <f t="shared" si="105"/>
        <v>52.665384187021218</v>
      </c>
      <c r="W161" s="9">
        <f t="shared" si="106"/>
        <v>0.4260115423168091</v>
      </c>
      <c r="X161" s="9">
        <f t="shared" si="146"/>
        <v>0.84188089561779067</v>
      </c>
      <c r="Y161" s="9">
        <f t="shared" si="107"/>
        <v>0.89242307193943993</v>
      </c>
      <c r="AA161" s="8">
        <f t="shared" si="108"/>
        <v>4.6794559942219216</v>
      </c>
      <c r="AD161" s="7">
        <f t="shared" si="125"/>
        <v>7.7475794208011742E-4</v>
      </c>
      <c r="AE161" s="6">
        <f t="shared" si="129"/>
        <v>5.3198825638029849E-3</v>
      </c>
      <c r="AF161" s="6">
        <f t="shared" si="95"/>
        <v>2.2978859132209584E-3</v>
      </c>
      <c r="AG161" s="6">
        <f t="shared" si="96"/>
        <v>-4.4864974331970979E-3</v>
      </c>
      <c r="AI161">
        <f t="shared" si="97"/>
        <v>3.1599151048797716E-8</v>
      </c>
      <c r="AL161" s="7">
        <f t="shared" si="130"/>
        <v>1.272913642597384E-2</v>
      </c>
      <c r="AM161" s="6">
        <f t="shared" si="131"/>
        <v>3.3396153371762329E-4</v>
      </c>
      <c r="AN161" s="6">
        <f t="shared" si="126"/>
        <v>2.2767033982211632E-3</v>
      </c>
      <c r="AO161" s="6">
        <f t="shared" si="127"/>
        <v>1.2395782333650206E-2</v>
      </c>
      <c r="AQ161">
        <f t="shared" si="128"/>
        <v>2.4235870609342988E-7</v>
      </c>
      <c r="AT161" s="7">
        <f t="shared" si="135"/>
        <v>1.1161698831694006E-2</v>
      </c>
      <c r="AU161" s="6">
        <f t="shared" si="136"/>
        <v>4.7162855322302054E-4</v>
      </c>
      <c r="AV161" s="6">
        <f t="shared" si="132"/>
        <v>2.2772108108007538E-3</v>
      </c>
      <c r="AW161" s="6">
        <f t="shared" si="133"/>
        <v>1.0691033019948693E-2</v>
      </c>
      <c r="AY161">
        <f t="shared" si="134"/>
        <v>3.7616481306334541E-2</v>
      </c>
      <c r="BB161" s="7">
        <f t="shared" si="142"/>
        <v>4.5276062079283273E-3</v>
      </c>
      <c r="BC161" s="6">
        <f t="shared" si="143"/>
        <v>-3.9996967921310904E-3</v>
      </c>
      <c r="BD161" s="6">
        <f t="shared" si="138"/>
        <v>2.3331083512844594E-3</v>
      </c>
      <c r="BE161" s="6">
        <f t="shared" si="139"/>
        <v>8.4235076475962997E-3</v>
      </c>
      <c r="BG161">
        <f t="shared" si="140"/>
        <v>2.3414506238574478E-2</v>
      </c>
      <c r="BJ161" s="4">
        <f t="shared" si="109"/>
        <v>77.480002999999996</v>
      </c>
      <c r="BK161" s="3">
        <f t="shared" si="110"/>
        <v>7.7475794208011742E-4</v>
      </c>
      <c r="BL161" s="3"/>
      <c r="BM161" s="3">
        <f t="shared" si="111"/>
        <v>2.2978859132209584E-3</v>
      </c>
      <c r="BN161" s="3">
        <f t="shared" si="112"/>
        <v>-4.4864974331970979E-3</v>
      </c>
      <c r="BO161" s="3">
        <f t="shared" si="113"/>
        <v>1.272913642597384E-2</v>
      </c>
      <c r="BP161" s="3"/>
      <c r="BQ161" s="3">
        <f t="shared" si="114"/>
        <v>2.2767033982211632E-3</v>
      </c>
      <c r="BR161" s="3">
        <f t="shared" si="115"/>
        <v>1.2395782333650206E-2</v>
      </c>
      <c r="BS161" s="3">
        <f t="shared" si="116"/>
        <v>1.1161698831694006E-2</v>
      </c>
      <c r="BT161" s="3"/>
      <c r="BU161" s="3">
        <f t="shared" si="117"/>
        <v>2.2772108108007538E-3</v>
      </c>
      <c r="BV161" s="3">
        <f t="shared" si="118"/>
        <v>1.0691033019948693E-2</v>
      </c>
      <c r="BW161" s="3">
        <f t="shared" si="119"/>
        <v>4.5276062079283273E-3</v>
      </c>
      <c r="BX161" s="3"/>
      <c r="BY161" s="3">
        <f t="shared" si="120"/>
        <v>2.3331083512844594E-3</v>
      </c>
      <c r="BZ161" s="3">
        <f t="shared" si="121"/>
        <v>8.4235076475962997E-3</v>
      </c>
    </row>
    <row r="162" spans="1:78" s="2" customFormat="1" hidden="1">
      <c r="A162" s="11">
        <v>40294</v>
      </c>
      <c r="B162">
        <v>78.790001000000004</v>
      </c>
      <c r="C162">
        <f t="shared" si="93"/>
        <v>79.989998</v>
      </c>
      <c r="D162">
        <f t="shared" si="94"/>
        <v>71.260002</v>
      </c>
      <c r="E162" s="10">
        <f t="shared" si="98"/>
        <v>6.5645799384496913E-3</v>
      </c>
      <c r="F162" s="10">
        <f t="shared" si="99"/>
        <v>4.3625275787319853E-2</v>
      </c>
      <c r="G162" s="33">
        <f t="shared" si="100"/>
        <v>4.7337859139925199E-2</v>
      </c>
      <c r="H162" s="33">
        <f t="shared" si="101"/>
        <v>0.28312770376339086</v>
      </c>
      <c r="I162" s="10">
        <f t="shared" si="102"/>
        <v>0.28312770376339086</v>
      </c>
      <c r="J162">
        <f t="shared" si="137"/>
        <v>0.16703096606598256</v>
      </c>
      <c r="K162">
        <f t="shared" si="91"/>
        <v>0.27342214444924479</v>
      </c>
      <c r="L162">
        <f t="shared" si="92"/>
        <v>-3.5152776979914329E-4</v>
      </c>
      <c r="M162">
        <f t="shared" si="141"/>
        <v>-1.6537618816308752E-4</v>
      </c>
      <c r="N162">
        <f t="shared" si="103"/>
        <v>1.675364234724502E-4</v>
      </c>
      <c r="P162" s="2">
        <f t="shared" si="122"/>
        <v>1.3099980000000073</v>
      </c>
      <c r="Q162" s="2">
        <f t="shared" si="123"/>
        <v>1.3099980000000073</v>
      </c>
      <c r="R162" s="2">
        <f t="shared" si="124"/>
        <v>0</v>
      </c>
      <c r="S162" s="2">
        <f t="shared" si="144"/>
        <v>-0.37272713636363619</v>
      </c>
      <c r="T162" s="2">
        <f t="shared" si="145"/>
        <v>-0.31649969999999994</v>
      </c>
      <c r="U162" s="9">
        <f t="shared" si="104"/>
        <v>1.1776539957656713</v>
      </c>
      <c r="V162" s="9">
        <f t="shared" si="105"/>
        <v>54.079022565364141</v>
      </c>
      <c r="W162" s="9">
        <f t="shared" si="106"/>
        <v>0.41328879691172277</v>
      </c>
      <c r="X162" s="9">
        <f t="shared" si="146"/>
        <v>1</v>
      </c>
      <c r="Y162" s="9">
        <f t="shared" si="107"/>
        <v>0.89100000000000001</v>
      </c>
      <c r="AA162" s="8">
        <f t="shared" si="108"/>
        <v>4.6714872994011785</v>
      </c>
      <c r="AD162" s="7">
        <f t="shared" si="125"/>
        <v>1.676622069109884E-2</v>
      </c>
      <c r="AE162" s="6">
        <f t="shared" si="129"/>
        <v>8.770489316589478E-3</v>
      </c>
      <c r="AF162" s="6">
        <f t="shared" si="95"/>
        <v>4.0046853079780693E-3</v>
      </c>
      <c r="AG162" s="6">
        <f t="shared" si="96"/>
        <v>8.010666732995218E-3</v>
      </c>
      <c r="AI162">
        <f t="shared" si="97"/>
        <v>1.0073906045073199E-7</v>
      </c>
      <c r="AL162" s="7">
        <f t="shared" si="130"/>
        <v>2.740598581870474E-2</v>
      </c>
      <c r="AM162" s="6">
        <f t="shared" si="131"/>
        <v>9.0412977277467364E-3</v>
      </c>
      <c r="AN162" s="6">
        <f t="shared" si="126"/>
        <v>4.0498714926670955E-3</v>
      </c>
      <c r="AO162" s="6">
        <f t="shared" si="127"/>
        <v>1.848079053301235E-2</v>
      </c>
      <c r="AQ162">
        <f t="shared" si="128"/>
        <v>5.3870602322567653E-7</v>
      </c>
      <c r="AT162" s="7">
        <f t="shared" si="135"/>
        <v>2.2071998159660936E-2</v>
      </c>
      <c r="AU162" s="6">
        <f t="shared" si="136"/>
        <v>3.7678336821509702E-3</v>
      </c>
      <c r="AV162" s="6">
        <f t="shared" si="132"/>
        <v>4.0521606725779594E-3</v>
      </c>
      <c r="AW162" s="6">
        <f t="shared" si="133"/>
        <v>1.8354649759561432E-2</v>
      </c>
      <c r="AY162">
        <f t="shared" si="134"/>
        <v>0.11087433560872959</v>
      </c>
      <c r="BB162" s="7">
        <f t="shared" si="142"/>
        <v>3.3687136899104561E-2</v>
      </c>
      <c r="BC162" s="6">
        <f t="shared" si="143"/>
        <v>-1.8296962706705264E-4</v>
      </c>
      <c r="BD162" s="6">
        <f t="shared" si="138"/>
        <v>4.0944216681862676E-3</v>
      </c>
      <c r="BE162" s="6">
        <f t="shared" si="139"/>
        <v>3.3865791677029571E-2</v>
      </c>
      <c r="BG162">
        <f t="shared" si="140"/>
        <v>0.37846133757235689</v>
      </c>
      <c r="BJ162" s="4">
        <f t="shared" si="109"/>
        <v>78.790001000000004</v>
      </c>
      <c r="BK162" s="3">
        <f t="shared" si="110"/>
        <v>1.676622069109884E-2</v>
      </c>
      <c r="BL162" s="3"/>
      <c r="BM162" s="3">
        <f t="shared" si="111"/>
        <v>4.0046853079780693E-3</v>
      </c>
      <c r="BN162" s="3">
        <f t="shared" si="112"/>
        <v>8.010666732995218E-3</v>
      </c>
      <c r="BO162" s="3">
        <f t="shared" si="113"/>
        <v>2.740598581870474E-2</v>
      </c>
      <c r="BP162" s="3"/>
      <c r="BQ162" s="3">
        <f t="shared" si="114"/>
        <v>4.0498714926670955E-3</v>
      </c>
      <c r="BR162" s="3">
        <f t="shared" si="115"/>
        <v>1.848079053301235E-2</v>
      </c>
      <c r="BS162" s="3">
        <f t="shared" si="116"/>
        <v>2.2071998159660936E-2</v>
      </c>
      <c r="BT162" s="3"/>
      <c r="BU162" s="3">
        <f t="shared" si="117"/>
        <v>4.0521606725779594E-3</v>
      </c>
      <c r="BV162" s="3">
        <f t="shared" si="118"/>
        <v>1.8354649759561432E-2</v>
      </c>
      <c r="BW162" s="3">
        <f t="shared" si="119"/>
        <v>3.3687136899104561E-2</v>
      </c>
      <c r="BX162" s="3"/>
      <c r="BY162" s="3">
        <f t="shared" si="120"/>
        <v>4.0944216681862676E-3</v>
      </c>
      <c r="BZ162" s="3">
        <f t="shared" si="121"/>
        <v>3.3865791677029571E-2</v>
      </c>
    </row>
    <row r="163" spans="1:78" s="2" customFormat="1" hidden="1">
      <c r="A163" s="11">
        <v>40301</v>
      </c>
      <c r="B163">
        <v>79.089995999999999</v>
      </c>
      <c r="C163">
        <f t="shared" si="93"/>
        <v>79.989998</v>
      </c>
      <c r="D163">
        <f t="shared" si="94"/>
        <v>71.260002</v>
      </c>
      <c r="E163" s="10">
        <f t="shared" si="98"/>
        <v>4.9141323532417066E-3</v>
      </c>
      <c r="F163" s="10">
        <f t="shared" si="99"/>
        <v>4.527572337252786E-2</v>
      </c>
      <c r="G163" s="33">
        <f t="shared" si="100"/>
        <v>3.5436312348058982E-2</v>
      </c>
      <c r="H163" s="33">
        <f t="shared" si="101"/>
        <v>0.29383909587607066</v>
      </c>
      <c r="I163" s="10">
        <f t="shared" si="102"/>
        <v>0.29383909587607066</v>
      </c>
      <c r="J163">
        <f t="shared" si="137"/>
        <v>0.17489213101130005</v>
      </c>
      <c r="K163">
        <f t="shared" si="91"/>
        <v>0.27114856019247602</v>
      </c>
      <c r="L163">
        <f t="shared" si="92"/>
        <v>-3.5780654836507656E-4</v>
      </c>
      <c r="M163">
        <f t="shared" si="141"/>
        <v>-2.0619410995334792E-4</v>
      </c>
      <c r="N163">
        <f t="shared" si="103"/>
        <v>1.3645119457055576E-4</v>
      </c>
      <c r="P163" s="2">
        <f t="shared" si="122"/>
        <v>0.29999499999999557</v>
      </c>
      <c r="Q163" s="2">
        <f t="shared" si="123"/>
        <v>0.29999499999999557</v>
      </c>
      <c r="R163" s="2">
        <f t="shared" si="124"/>
        <v>0</v>
      </c>
      <c r="S163" s="2">
        <f t="shared" si="144"/>
        <v>-0.30454531818181801</v>
      </c>
      <c r="T163" s="2">
        <f t="shared" si="145"/>
        <v>-0.31649969999999994</v>
      </c>
      <c r="U163" s="9">
        <f t="shared" si="104"/>
        <v>0.96222940553124714</v>
      </c>
      <c r="V163" s="9">
        <f t="shared" si="105"/>
        <v>49.037559156888513</v>
      </c>
      <c r="W163" s="9">
        <f t="shared" si="106"/>
        <v>0.45866196758800343</v>
      </c>
      <c r="X163" s="9">
        <f t="shared" si="146"/>
        <v>0.21958468099783079</v>
      </c>
      <c r="Y163" s="9">
        <f t="shared" si="107"/>
        <v>0.89802373787101963</v>
      </c>
      <c r="AA163" s="8">
        <f t="shared" si="108"/>
        <v>4.7317142876648939</v>
      </c>
      <c r="AD163" s="7">
        <f t="shared" si="125"/>
        <v>3.8002960064679207E-3</v>
      </c>
      <c r="AE163" s="6">
        <f t="shared" si="129"/>
        <v>1.0283258348783381E-2</v>
      </c>
      <c r="AF163" s="6">
        <f t="shared" si="95"/>
        <v>3.0105846990959128E-3</v>
      </c>
      <c r="AG163" s="6">
        <f t="shared" si="96"/>
        <v>-6.6155388945334905E-3</v>
      </c>
      <c r="AI163">
        <f t="shared" si="97"/>
        <v>6.8705423650055559E-8</v>
      </c>
      <c r="AL163" s="7">
        <f t="shared" si="130"/>
        <v>2.1341274639646763E-2</v>
      </c>
      <c r="AM163" s="6">
        <f t="shared" si="131"/>
        <v>1.8259677111412673E-2</v>
      </c>
      <c r="AN163" s="6">
        <f t="shared" si="126"/>
        <v>3.2410327479742199E-3</v>
      </c>
      <c r="AO163" s="6">
        <f t="shared" si="127"/>
        <v>3.0811567883515731E-3</v>
      </c>
      <c r="AQ163">
        <f t="shared" si="128"/>
        <v>1.4974017593698708E-8</v>
      </c>
      <c r="AT163" s="7">
        <f t="shared" si="135"/>
        <v>1.5674038930155738E-2</v>
      </c>
      <c r="AU163" s="6">
        <f t="shared" si="136"/>
        <v>7.0339688225823432E-3</v>
      </c>
      <c r="AV163" s="6">
        <f t="shared" si="132"/>
        <v>3.2452243613208011E-3</v>
      </c>
      <c r="AW163" s="6">
        <f t="shared" si="133"/>
        <v>8.6481834088347389E-3</v>
      </c>
      <c r="AY163">
        <f t="shared" si="134"/>
        <v>2.461436349528652E-2</v>
      </c>
      <c r="BB163" s="7">
        <f t="shared" si="142"/>
        <v>4.090626599787784E-2</v>
      </c>
      <c r="BC163" s="6">
        <f t="shared" si="143"/>
        <v>6.2549601574697217E-3</v>
      </c>
      <c r="BD163" s="6">
        <f t="shared" si="138"/>
        <v>3.2730625723164336E-3</v>
      </c>
      <c r="BE163" s="6">
        <f t="shared" si="139"/>
        <v>3.4711659225532973E-2</v>
      </c>
      <c r="BG163">
        <f t="shared" si="140"/>
        <v>0.39760313678807846</v>
      </c>
      <c r="BJ163" s="4">
        <f t="shared" si="109"/>
        <v>79.089995999999999</v>
      </c>
      <c r="BK163" s="3">
        <f t="shared" si="110"/>
        <v>3.8002960064679207E-3</v>
      </c>
      <c r="BL163" s="3"/>
      <c r="BM163" s="3">
        <f t="shared" si="111"/>
        <v>3.0105846990959128E-3</v>
      </c>
      <c r="BN163" s="3">
        <f t="shared" si="112"/>
        <v>-6.6155388945334905E-3</v>
      </c>
      <c r="BO163" s="3">
        <f t="shared" si="113"/>
        <v>2.1341274639646763E-2</v>
      </c>
      <c r="BP163" s="3"/>
      <c r="BQ163" s="3">
        <f t="shared" si="114"/>
        <v>3.2410327479742199E-3</v>
      </c>
      <c r="BR163" s="3">
        <f t="shared" si="115"/>
        <v>3.0811567883515731E-3</v>
      </c>
      <c r="BS163" s="3">
        <f t="shared" si="116"/>
        <v>1.5674038930155738E-2</v>
      </c>
      <c r="BT163" s="3"/>
      <c r="BU163" s="3">
        <f t="shared" si="117"/>
        <v>3.2452243613208011E-3</v>
      </c>
      <c r="BV163" s="3">
        <f t="shared" si="118"/>
        <v>8.6481834088347389E-3</v>
      </c>
      <c r="BW163" s="3">
        <f t="shared" si="119"/>
        <v>4.090626599787784E-2</v>
      </c>
      <c r="BX163" s="3"/>
      <c r="BY163" s="3">
        <f t="shared" si="120"/>
        <v>3.2730625723164336E-3</v>
      </c>
      <c r="BZ163" s="3">
        <f t="shared" si="121"/>
        <v>3.4711659225532973E-2</v>
      </c>
    </row>
    <row r="164" spans="1:78" s="2" customFormat="1" hidden="1">
      <c r="A164" s="11">
        <v>40308</v>
      </c>
      <c r="B164">
        <v>78.970000999999996</v>
      </c>
      <c r="C164">
        <f t="shared" si="93"/>
        <v>79.989998</v>
      </c>
      <c r="D164">
        <f t="shared" si="94"/>
        <v>71.260002</v>
      </c>
      <c r="E164" s="10">
        <f t="shared" si="98"/>
        <v>5.5735424172277575E-3</v>
      </c>
      <c r="F164" s="10">
        <f t="shared" si="99"/>
        <v>4.4616313308541801E-2</v>
      </c>
      <c r="G164" s="33">
        <f t="shared" si="100"/>
        <v>4.0191385942576374E-2</v>
      </c>
      <c r="H164" s="33">
        <f t="shared" si="101"/>
        <v>0.28955952964100495</v>
      </c>
      <c r="I164" s="10">
        <f t="shared" si="102"/>
        <v>0.28955952964100495</v>
      </c>
      <c r="J164">
        <f t="shared" si="137"/>
        <v>0.17850312187001227</v>
      </c>
      <c r="K164">
        <f t="shared" si="91"/>
        <v>0.26898881704333139</v>
      </c>
      <c r="L164">
        <f t="shared" si="92"/>
        <v>-3.5727438260638747E-4</v>
      </c>
      <c r="M164">
        <f t="shared" si="141"/>
        <v>-2.4233144602970539E-4</v>
      </c>
      <c r="N164">
        <f t="shared" si="103"/>
        <v>1.0344864291901387E-4</v>
      </c>
      <c r="P164" s="2">
        <f t="shared" si="122"/>
        <v>-0.11999500000000296</v>
      </c>
      <c r="Q164" s="2">
        <f t="shared" si="123"/>
        <v>0</v>
      </c>
      <c r="R164" s="2">
        <f t="shared" si="124"/>
        <v>-0.11999500000000296</v>
      </c>
      <c r="S164" s="2">
        <f t="shared" si="144"/>
        <v>-0.29318131818181831</v>
      </c>
      <c r="T164" s="2">
        <f t="shared" si="145"/>
        <v>-0.21599959999999996</v>
      </c>
      <c r="U164" s="9">
        <f t="shared" si="104"/>
        <v>1.3573234310703277</v>
      </c>
      <c r="V164" s="9">
        <f t="shared" si="105"/>
        <v>57.579007325865497</v>
      </c>
      <c r="W164" s="9">
        <f t="shared" si="106"/>
        <v>0.38178893406721054</v>
      </c>
      <c r="X164" s="9">
        <f t="shared" si="146"/>
        <v>1</v>
      </c>
      <c r="Y164" s="9">
        <f t="shared" si="107"/>
        <v>0.89100000000000001</v>
      </c>
      <c r="AA164" s="8">
        <f t="shared" si="108"/>
        <v>4.6513955045801421</v>
      </c>
      <c r="AD164" s="7">
        <f t="shared" si="125"/>
        <v>-1.5183477835045221E-3</v>
      </c>
      <c r="AE164" s="6">
        <f t="shared" si="129"/>
        <v>1.1409741114816992E-3</v>
      </c>
      <c r="AF164" s="6">
        <f t="shared" si="95"/>
        <v>1.3526210997985434E-3</v>
      </c>
      <c r="AG164" s="6">
        <f t="shared" si="96"/>
        <v>-2.6399543578539989E-3</v>
      </c>
      <c r="AI164">
        <f t="shared" si="97"/>
        <v>1.0940908966330173E-8</v>
      </c>
      <c r="AL164" s="7">
        <f t="shared" si="130"/>
        <v>1.9048168914062236E-2</v>
      </c>
      <c r="AM164" s="6">
        <f t="shared" si="131"/>
        <v>2.0131141449596893E-2</v>
      </c>
      <c r="AN164" s="6">
        <f t="shared" si="126"/>
        <v>1.3376823976595108E-3</v>
      </c>
      <c r="AO164" s="6">
        <f t="shared" si="127"/>
        <v>-9.6225557894373537E-4</v>
      </c>
      <c r="AQ164">
        <f t="shared" si="128"/>
        <v>1.4604665602655258E-9</v>
      </c>
      <c r="AT164" s="7">
        <f t="shared" si="135"/>
        <v>3.1385238417467494E-2</v>
      </c>
      <c r="AU164" s="6">
        <f t="shared" si="136"/>
        <v>1.0667807244415109E-2</v>
      </c>
      <c r="AV164" s="6">
        <f t="shared" si="132"/>
        <v>1.3403943165537517E-3</v>
      </c>
      <c r="AW164" s="6">
        <f t="shared" si="133"/>
        <v>2.0802854925457186E-2</v>
      </c>
      <c r="AY164">
        <f t="shared" si="134"/>
        <v>0.14242450137711316</v>
      </c>
      <c r="BB164" s="7">
        <f t="shared" si="142"/>
        <v>1.8790109813224851E-2</v>
      </c>
      <c r="BC164" s="6">
        <f t="shared" si="143"/>
        <v>9.5372866753341817E-3</v>
      </c>
      <c r="BD164" s="6">
        <f t="shared" si="138"/>
        <v>1.3454668690563801E-3</v>
      </c>
      <c r="BE164" s="6">
        <f t="shared" si="139"/>
        <v>9.3648627641227684E-3</v>
      </c>
      <c r="BG164">
        <f t="shared" si="140"/>
        <v>2.8940224102851703E-2</v>
      </c>
      <c r="BJ164" s="4">
        <f t="shared" si="109"/>
        <v>78.970000999999996</v>
      </c>
      <c r="BK164" s="3">
        <f t="shared" si="110"/>
        <v>-1.5183477835045221E-3</v>
      </c>
      <c r="BL164" s="3"/>
      <c r="BM164" s="3">
        <f t="shared" si="111"/>
        <v>1.3526210997985434E-3</v>
      </c>
      <c r="BN164" s="3">
        <f t="shared" si="112"/>
        <v>-2.6399543578539989E-3</v>
      </c>
      <c r="BO164" s="3">
        <f t="shared" si="113"/>
        <v>1.9048168914062236E-2</v>
      </c>
      <c r="BP164" s="3"/>
      <c r="BQ164" s="3">
        <f t="shared" si="114"/>
        <v>1.3376823976595108E-3</v>
      </c>
      <c r="BR164" s="3">
        <f t="shared" si="115"/>
        <v>-9.6225557894373537E-4</v>
      </c>
      <c r="BS164" s="3">
        <f t="shared" si="116"/>
        <v>3.1385238417467494E-2</v>
      </c>
      <c r="BT164" s="3"/>
      <c r="BU164" s="3">
        <f t="shared" si="117"/>
        <v>1.3403943165537517E-3</v>
      </c>
      <c r="BV164" s="3">
        <f t="shared" si="118"/>
        <v>2.0802854925457186E-2</v>
      </c>
      <c r="BW164" s="3">
        <f t="shared" si="119"/>
        <v>1.8790109813224851E-2</v>
      </c>
      <c r="BX164" s="3"/>
      <c r="BY164" s="3">
        <f t="shared" si="120"/>
        <v>1.3454668690563801E-3</v>
      </c>
      <c r="BZ164" s="3">
        <f t="shared" si="121"/>
        <v>9.3648627641227684E-3</v>
      </c>
    </row>
    <row r="165" spans="1:78" s="2" customFormat="1" hidden="1">
      <c r="A165" s="11">
        <v>40315</v>
      </c>
      <c r="B165">
        <v>81.150002000000001</v>
      </c>
      <c r="C165">
        <f t="shared" si="93"/>
        <v>81.150002000000001</v>
      </c>
      <c r="D165">
        <f t="shared" si="94"/>
        <v>71.260002</v>
      </c>
      <c r="E165" s="10">
        <f t="shared" si="98"/>
        <v>0</v>
      </c>
      <c r="F165" s="10">
        <f t="shared" si="99"/>
        <v>5.6442704661741609E-2</v>
      </c>
      <c r="G165" s="33">
        <f t="shared" si="100"/>
        <v>0</v>
      </c>
      <c r="H165" s="33">
        <f t="shared" si="101"/>
        <v>0.36631271841080348</v>
      </c>
      <c r="I165" s="10">
        <f t="shared" si="102"/>
        <v>0.36631271841080348</v>
      </c>
      <c r="J165">
        <f t="shared" si="137"/>
        <v>0.1895418775858714</v>
      </c>
      <c r="K165">
        <f t="shared" si="91"/>
        <v>0.26697839642725391</v>
      </c>
      <c r="L165">
        <f t="shared" si="92"/>
        <v>-3.5132530662835019E-4</v>
      </c>
      <c r="M165">
        <f t="shared" si="141"/>
        <v>-2.727392524670364E-4</v>
      </c>
      <c r="N165">
        <f t="shared" si="103"/>
        <v>7.0727448745182414E-5</v>
      </c>
      <c r="P165" s="2">
        <f t="shared" si="122"/>
        <v>2.1800010000000043</v>
      </c>
      <c r="Q165" s="2">
        <f t="shared" si="123"/>
        <v>2.1800010000000043</v>
      </c>
      <c r="R165" s="2">
        <f t="shared" si="124"/>
        <v>0</v>
      </c>
      <c r="S165" s="2">
        <f t="shared" si="144"/>
        <v>-0.29318131818181831</v>
      </c>
      <c r="T165" s="2">
        <f t="shared" si="145"/>
        <v>-0.21599959999999996</v>
      </c>
      <c r="U165" s="9">
        <f t="shared" si="104"/>
        <v>1.3573234310703277</v>
      </c>
      <c r="V165" s="9">
        <f t="shared" si="105"/>
        <v>57.579007325865497</v>
      </c>
      <c r="W165" s="9">
        <f t="shared" si="106"/>
        <v>0.38178893406721054</v>
      </c>
      <c r="X165" s="9">
        <f t="shared" si="146"/>
        <v>1</v>
      </c>
      <c r="Y165" s="9">
        <f t="shared" si="107"/>
        <v>0.89100000000000001</v>
      </c>
      <c r="AA165" s="8">
        <f t="shared" si="108"/>
        <v>4.6624015391018272</v>
      </c>
      <c r="AD165" s="7">
        <f t="shared" si="125"/>
        <v>2.723127243379159E-2</v>
      </c>
      <c r="AE165" s="6">
        <f t="shared" si="129"/>
        <v>1.2856462325143534E-2</v>
      </c>
      <c r="AF165" s="6">
        <f t="shared" si="95"/>
        <v>7.1039580237141527E-3</v>
      </c>
      <c r="AG165" s="6">
        <f t="shared" si="96"/>
        <v>1.4344389417043151E-2</v>
      </c>
      <c r="AI165">
        <f t="shared" si="97"/>
        <v>3.2301649567940278E-7</v>
      </c>
      <c r="AL165" s="7">
        <f t="shared" si="130"/>
        <v>2.9513220656754997E-2</v>
      </c>
      <c r="AM165" s="6">
        <f t="shared" si="131"/>
        <v>2.4327162507292187E-2</v>
      </c>
      <c r="AN165" s="6">
        <f t="shared" si="126"/>
        <v>7.2014113639372766E-3</v>
      </c>
      <c r="AO165" s="6">
        <f t="shared" si="127"/>
        <v>5.2333730094075125E-3</v>
      </c>
      <c r="AQ165">
        <f t="shared" si="128"/>
        <v>4.3199042674440126E-8</v>
      </c>
      <c r="AT165" s="7">
        <f t="shared" si="135"/>
        <v>5.9008577773827633E-2</v>
      </c>
      <c r="AU165" s="6">
        <f t="shared" si="136"/>
        <v>1.9020062378078205E-2</v>
      </c>
      <c r="AV165" s="6">
        <f t="shared" si="132"/>
        <v>7.2268405154909832E-3</v>
      </c>
      <c r="AW165" s="6">
        <f t="shared" si="133"/>
        <v>4.0092304171729182E-2</v>
      </c>
      <c r="AY165">
        <f t="shared" si="134"/>
        <v>0.52900631940078835</v>
      </c>
      <c r="BB165" s="7">
        <f t="shared" si="142"/>
        <v>5.7441140179547899E-2</v>
      </c>
      <c r="BC165" s="6">
        <f t="shared" si="143"/>
        <v>1.392524291456603E-2</v>
      </c>
      <c r="BD165" s="6">
        <f t="shared" si="138"/>
        <v>7.2284511731599277E-3</v>
      </c>
      <c r="BE165" s="6">
        <f t="shared" si="139"/>
        <v>4.3594970521727699E-2</v>
      </c>
      <c r="BG165">
        <f t="shared" si="140"/>
        <v>0.62715058479900654</v>
      </c>
      <c r="BJ165" s="4">
        <f t="shared" si="109"/>
        <v>81.150002000000001</v>
      </c>
      <c r="BK165" s="3">
        <f t="shared" si="110"/>
        <v>2.723127243379159E-2</v>
      </c>
      <c r="BL165" s="3"/>
      <c r="BM165" s="3">
        <f t="shared" si="111"/>
        <v>7.1039580237141527E-3</v>
      </c>
      <c r="BN165" s="3">
        <f t="shared" si="112"/>
        <v>1.4344389417043151E-2</v>
      </c>
      <c r="BO165" s="3">
        <f t="shared" si="113"/>
        <v>2.9513220656754997E-2</v>
      </c>
      <c r="BP165" s="3"/>
      <c r="BQ165" s="3">
        <f t="shared" si="114"/>
        <v>7.2014113639372766E-3</v>
      </c>
      <c r="BR165" s="3">
        <f t="shared" si="115"/>
        <v>5.2333730094075125E-3</v>
      </c>
      <c r="BS165" s="3">
        <f t="shared" si="116"/>
        <v>5.9008577773827633E-2</v>
      </c>
      <c r="BT165" s="3"/>
      <c r="BU165" s="3">
        <f t="shared" si="117"/>
        <v>7.2268405154909832E-3</v>
      </c>
      <c r="BV165" s="3">
        <f t="shared" si="118"/>
        <v>4.0092304171729182E-2</v>
      </c>
      <c r="BW165" s="3">
        <f t="shared" si="119"/>
        <v>5.7441140179547899E-2</v>
      </c>
      <c r="BX165" s="3"/>
      <c r="BY165" s="3">
        <f t="shared" si="120"/>
        <v>7.2284511731599277E-3</v>
      </c>
      <c r="BZ165" s="3">
        <f t="shared" si="121"/>
        <v>4.3594970521727699E-2</v>
      </c>
    </row>
    <row r="166" spans="1:78" s="2" customFormat="1" hidden="1">
      <c r="A166" s="11">
        <v>40322</v>
      </c>
      <c r="B166">
        <v>79.669998000000007</v>
      </c>
      <c r="C166">
        <f t="shared" si="93"/>
        <v>81.150002000000001</v>
      </c>
      <c r="D166">
        <f t="shared" si="94"/>
        <v>71.260002</v>
      </c>
      <c r="E166" s="10">
        <f t="shared" si="98"/>
        <v>7.9937286025168874E-3</v>
      </c>
      <c r="F166" s="10">
        <f t="shared" si="99"/>
        <v>4.8448976059224769E-2</v>
      </c>
      <c r="G166" s="33">
        <f t="shared" si="100"/>
        <v>5.7643596717035471E-2</v>
      </c>
      <c r="H166" s="33">
        <f t="shared" si="101"/>
        <v>0.31443348136547183</v>
      </c>
      <c r="I166" s="10">
        <f t="shared" si="102"/>
        <v>0.31443348136547183</v>
      </c>
      <c r="J166">
        <f t="shared" si="137"/>
        <v>0.19591805043699156</v>
      </c>
      <c r="K166">
        <f t="shared" si="91"/>
        <v>0.26511758131308738</v>
      </c>
      <c r="L166">
        <f t="shared" si="92"/>
        <v>-3.4127048735551425E-4</v>
      </c>
      <c r="M166">
        <f t="shared" si="141"/>
        <v>-2.9674913563112245E-4</v>
      </c>
      <c r="N166">
        <f t="shared" si="103"/>
        <v>4.0069216551952625E-5</v>
      </c>
      <c r="P166" s="2">
        <f t="shared" si="122"/>
        <v>-1.4800039999999939</v>
      </c>
      <c r="Q166" s="2">
        <f t="shared" si="123"/>
        <v>0</v>
      </c>
      <c r="R166" s="2">
        <f t="shared" si="124"/>
        <v>-1.4800039999999939</v>
      </c>
      <c r="S166" s="2">
        <f t="shared" si="144"/>
        <v>-0.26363618181818149</v>
      </c>
      <c r="T166" s="2">
        <f t="shared" si="145"/>
        <v>-0.28999979999999964</v>
      </c>
      <c r="U166" s="9">
        <f t="shared" si="104"/>
        <v>0.90909090909090906</v>
      </c>
      <c r="V166" s="9">
        <f t="shared" si="105"/>
        <v>47.61904761904762</v>
      </c>
      <c r="W166" s="9">
        <f t="shared" si="106"/>
        <v>0.47142857142857147</v>
      </c>
      <c r="X166" s="9">
        <f t="shared" si="146"/>
        <v>0</v>
      </c>
      <c r="Y166" s="9">
        <f t="shared" si="107"/>
        <v>0.9</v>
      </c>
      <c r="AA166" s="8">
        <f t="shared" si="108"/>
        <v>4.7673866910821152</v>
      </c>
      <c r="AD166" s="7">
        <f t="shared" si="125"/>
        <v>-1.8406240317595423E-2</v>
      </c>
      <c r="AE166" s="6">
        <f t="shared" si="129"/>
        <v>4.4125160580980836E-3</v>
      </c>
      <c r="AF166" s="6">
        <f t="shared" si="95"/>
        <v>1.0316124393893567E-2</v>
      </c>
      <c r="AG166" s="6">
        <f t="shared" si="96"/>
        <v>-2.291811475679599E-2</v>
      </c>
      <c r="AI166">
        <f t="shared" si="97"/>
        <v>8.2455256515803792E-7</v>
      </c>
      <c r="AL166" s="7">
        <f t="shared" si="130"/>
        <v>7.3066843326917924E-3</v>
      </c>
      <c r="AM166" s="6">
        <f t="shared" si="131"/>
        <v>1.9302337135788949E-2</v>
      </c>
      <c r="AN166" s="6">
        <f t="shared" si="126"/>
        <v>1.1031019953151634E-2</v>
      </c>
      <c r="AO166" s="6">
        <f t="shared" si="127"/>
        <v>-1.214117316112006E-2</v>
      </c>
      <c r="AQ166">
        <f t="shared" si="128"/>
        <v>2.3250486707934078E-7</v>
      </c>
      <c r="AT166" s="7">
        <f t="shared" si="135"/>
        <v>3.8512966157864245E-2</v>
      </c>
      <c r="AU166" s="6">
        <f t="shared" si="136"/>
        <v>2.3310210675057216E-2</v>
      </c>
      <c r="AV166" s="6">
        <f t="shared" si="132"/>
        <v>1.1036710983694532E-2</v>
      </c>
      <c r="AW166" s="6">
        <f t="shared" si="133"/>
        <v>1.5029707450284452E-2</v>
      </c>
      <c r="AY166">
        <f t="shared" si="134"/>
        <v>7.4342965576912723E-2</v>
      </c>
      <c r="BB166" s="7">
        <f t="shared" si="142"/>
        <v>3.3178978498820524E-2</v>
      </c>
      <c r="BC166" s="6">
        <f t="shared" si="143"/>
        <v>1.7641804283845351E-2</v>
      </c>
      <c r="BD166" s="6">
        <f t="shared" si="138"/>
        <v>1.106484475653949E-2</v>
      </c>
      <c r="BE166" s="6">
        <f t="shared" si="139"/>
        <v>1.541624707650972E-2</v>
      </c>
      <c r="BG166">
        <f t="shared" si="140"/>
        <v>7.8425334404659167E-2</v>
      </c>
      <c r="BJ166" s="4">
        <f t="shared" si="109"/>
        <v>79.669998000000007</v>
      </c>
      <c r="BK166" s="3">
        <f t="shared" si="110"/>
        <v>-1.8406240317595423E-2</v>
      </c>
      <c r="BL166" s="3"/>
      <c r="BM166" s="3">
        <f t="shared" si="111"/>
        <v>1.0316124393893567E-2</v>
      </c>
      <c r="BN166" s="3">
        <f t="shared" si="112"/>
        <v>-2.291811475679599E-2</v>
      </c>
      <c r="BO166" s="3">
        <f t="shared" si="113"/>
        <v>7.3066843326917924E-3</v>
      </c>
      <c r="BP166" s="3"/>
      <c r="BQ166" s="3">
        <f t="shared" si="114"/>
        <v>1.1031019953151634E-2</v>
      </c>
      <c r="BR166" s="3">
        <f t="shared" si="115"/>
        <v>-1.214117316112006E-2</v>
      </c>
      <c r="BS166" s="3">
        <f t="shared" si="116"/>
        <v>3.8512966157864245E-2</v>
      </c>
      <c r="BT166" s="3"/>
      <c r="BU166" s="3">
        <f t="shared" si="117"/>
        <v>1.1036710983694532E-2</v>
      </c>
      <c r="BV166" s="3">
        <f t="shared" si="118"/>
        <v>1.5029707450284452E-2</v>
      </c>
      <c r="BW166" s="3">
        <f t="shared" si="119"/>
        <v>3.3178978498820524E-2</v>
      </c>
      <c r="BX166" s="3"/>
      <c r="BY166" s="3">
        <f t="shared" si="120"/>
        <v>1.106484475653949E-2</v>
      </c>
      <c r="BZ166" s="3">
        <f t="shared" si="121"/>
        <v>1.541624707650972E-2</v>
      </c>
    </row>
    <row r="167" spans="1:78" s="2" customFormat="1" hidden="1">
      <c r="A167" s="11">
        <v>40329</v>
      </c>
      <c r="B167">
        <v>79.889999000000003</v>
      </c>
      <c r="C167">
        <f t="shared" si="93"/>
        <v>81.150002000000001</v>
      </c>
      <c r="D167">
        <f t="shared" si="94"/>
        <v>71.260002</v>
      </c>
      <c r="E167" s="10">
        <f t="shared" si="98"/>
        <v>6.7961191433018398E-3</v>
      </c>
      <c r="F167" s="10">
        <f t="shared" si="99"/>
        <v>4.9646585518439736E-2</v>
      </c>
      <c r="G167" s="33">
        <f t="shared" si="100"/>
        <v>4.900751209067436E-2</v>
      </c>
      <c r="H167" s="33">
        <f t="shared" si="101"/>
        <v>0.32220595752919629</v>
      </c>
      <c r="I167" s="10">
        <f t="shared" si="102"/>
        <v>0.32220595752919629</v>
      </c>
      <c r="J167">
        <f t="shared" si="137"/>
        <v>0.2008643143277305</v>
      </c>
      <c r="K167">
        <f t="shared" si="91"/>
        <v>0.26321651552599429</v>
      </c>
      <c r="L167">
        <f t="shared" si="92"/>
        <v>-3.2963519402547028E-4</v>
      </c>
      <c r="M167">
        <f t="shared" si="141"/>
        <v>-3.1426066170116182E-4</v>
      </c>
      <c r="N167">
        <f t="shared" si="103"/>
        <v>1.3837079091877614E-5</v>
      </c>
      <c r="P167" s="2">
        <f t="shared" si="122"/>
        <v>0.22000099999999634</v>
      </c>
      <c r="Q167" s="2">
        <f t="shared" si="123"/>
        <v>0.22000099999999634</v>
      </c>
      <c r="R167" s="2">
        <f t="shared" si="124"/>
        <v>0</v>
      </c>
      <c r="S167" s="2">
        <f t="shared" si="144"/>
        <v>-0.26363618181818149</v>
      </c>
      <c r="T167" s="2">
        <f t="shared" si="145"/>
        <v>-0.28999979999999964</v>
      </c>
      <c r="U167" s="9">
        <f t="shared" si="104"/>
        <v>0.90909090909090906</v>
      </c>
      <c r="V167" s="9">
        <f t="shared" si="105"/>
        <v>47.61904761904762</v>
      </c>
      <c r="W167" s="9">
        <f t="shared" si="106"/>
        <v>0.47142857142857147</v>
      </c>
      <c r="X167" s="9">
        <f t="shared" si="146"/>
        <v>0</v>
      </c>
      <c r="Y167" s="9">
        <f t="shared" si="107"/>
        <v>0.9</v>
      </c>
      <c r="AA167" s="8">
        <f t="shared" si="108"/>
        <v>4.7723067228353937</v>
      </c>
      <c r="AD167" s="7">
        <f t="shared" si="125"/>
        <v>2.7575976880169534E-3</v>
      </c>
      <c r="AE167" s="6">
        <f t="shared" si="129"/>
        <v>-7.824321314789235E-3</v>
      </c>
      <c r="AF167" s="6">
        <f t="shared" si="95"/>
        <v>5.2624148601651197E-3</v>
      </c>
      <c r="AG167" s="6">
        <f t="shared" si="96"/>
        <v>1.0589993847959535E-2</v>
      </c>
      <c r="AI167">
        <f t="shared" si="97"/>
        <v>1.7605646734665747E-7</v>
      </c>
      <c r="AL167" s="7">
        <f t="shared" si="130"/>
        <v>1.1582629804213379E-2</v>
      </c>
      <c r="AM167" s="6">
        <f t="shared" si="131"/>
        <v>1.6862675926930602E-2</v>
      </c>
      <c r="AN167" s="6">
        <f t="shared" si="126"/>
        <v>4.6169864484152485E-3</v>
      </c>
      <c r="AO167" s="6">
        <f t="shared" si="127"/>
        <v>-5.7183848293185045E-3</v>
      </c>
      <c r="AQ167">
        <f t="shared" si="128"/>
        <v>5.1577168858328105E-8</v>
      </c>
      <c r="AT167" s="7">
        <f t="shared" si="135"/>
        <v>3.1405556660355542E-2</v>
      </c>
      <c r="AU167" s="6">
        <f t="shared" si="136"/>
        <v>2.6023407236013506E-2</v>
      </c>
      <c r="AV167" s="6">
        <f t="shared" si="132"/>
        <v>5.0576604947870762E-3</v>
      </c>
      <c r="AW167" s="6">
        <f t="shared" si="133"/>
        <v>5.158266268567701E-3</v>
      </c>
      <c r="AY167">
        <f t="shared" si="134"/>
        <v>8.7568183324159936E-3</v>
      </c>
      <c r="BB167" s="7">
        <f t="shared" si="142"/>
        <v>2.5738320950864473E-2</v>
      </c>
      <c r="BC167" s="6">
        <f t="shared" si="143"/>
        <v>1.7927935852176655E-2</v>
      </c>
      <c r="BD167" s="6">
        <f t="shared" si="138"/>
        <v>5.0892454593501318E-3</v>
      </c>
      <c r="BE167" s="6">
        <f t="shared" si="139"/>
        <v>7.6774412061457464E-3</v>
      </c>
      <c r="BG167">
        <f t="shared" si="140"/>
        <v>1.9450557487948029E-2</v>
      </c>
      <c r="BJ167" s="4">
        <f t="shared" si="109"/>
        <v>79.889999000000003</v>
      </c>
      <c r="BK167" s="3">
        <f t="shared" si="110"/>
        <v>2.7575976880169534E-3</v>
      </c>
      <c r="BL167" s="3"/>
      <c r="BM167" s="3">
        <f t="shared" si="111"/>
        <v>5.2624148601651197E-3</v>
      </c>
      <c r="BN167" s="3">
        <f t="shared" si="112"/>
        <v>1.0589993847959535E-2</v>
      </c>
      <c r="BO167" s="3">
        <f t="shared" si="113"/>
        <v>1.1582629804213379E-2</v>
      </c>
      <c r="BP167" s="3"/>
      <c r="BQ167" s="3">
        <f t="shared" si="114"/>
        <v>4.6169864484152485E-3</v>
      </c>
      <c r="BR167" s="3">
        <f t="shared" si="115"/>
        <v>-5.7183848293185045E-3</v>
      </c>
      <c r="BS167" s="3">
        <f t="shared" si="116"/>
        <v>3.1405556660355542E-2</v>
      </c>
      <c r="BT167" s="3"/>
      <c r="BU167" s="3">
        <f t="shared" si="117"/>
        <v>5.0576604947870762E-3</v>
      </c>
      <c r="BV167" s="3">
        <f t="shared" si="118"/>
        <v>5.158266268567701E-3</v>
      </c>
      <c r="BW167" s="3">
        <f t="shared" si="119"/>
        <v>2.5738320950864473E-2</v>
      </c>
      <c r="BX167" s="3"/>
      <c r="BY167" s="3">
        <f t="shared" si="120"/>
        <v>5.0892454593501318E-3</v>
      </c>
      <c r="BZ167" s="3">
        <f t="shared" si="121"/>
        <v>7.6774412061457464E-3</v>
      </c>
    </row>
    <row r="168" spans="1:78" s="2" customFormat="1" hidden="1">
      <c r="A168" s="11">
        <v>40336</v>
      </c>
      <c r="B168">
        <v>79.800003000000004</v>
      </c>
      <c r="C168">
        <f t="shared" si="93"/>
        <v>81.150002000000001</v>
      </c>
      <c r="D168">
        <f t="shared" si="94"/>
        <v>71.260002</v>
      </c>
      <c r="E168" s="10">
        <f t="shared" si="98"/>
        <v>7.2856271881604588E-3</v>
      </c>
      <c r="F168" s="10">
        <f t="shared" si="99"/>
        <v>4.9157077473581196E-2</v>
      </c>
      <c r="G168" s="33">
        <f t="shared" si="100"/>
        <v>5.2537404801654121E-2</v>
      </c>
      <c r="H168" s="33">
        <f t="shared" si="101"/>
        <v>0.31902905408931509</v>
      </c>
      <c r="I168" s="10">
        <f t="shared" si="102"/>
        <v>0.31902905408931509</v>
      </c>
      <c r="J168">
        <f t="shared" si="137"/>
        <v>0.20890506079285187</v>
      </c>
      <c r="K168">
        <f t="shared" si="91"/>
        <v>0.26132781005957922</v>
      </c>
      <c r="L168">
        <f t="shared" si="92"/>
        <v>-3.1690516598247253E-4</v>
      </c>
      <c r="M168">
        <f t="shared" si="141"/>
        <v>-3.2558442099009155E-4</v>
      </c>
      <c r="N168">
        <f t="shared" si="103"/>
        <v>-7.8113295068571128E-6</v>
      </c>
      <c r="P168" s="2">
        <f t="shared" si="122"/>
        <v>-8.9995999999999299E-2</v>
      </c>
      <c r="Q168" s="2">
        <f t="shared" si="123"/>
        <v>0</v>
      </c>
      <c r="R168" s="2">
        <f t="shared" si="124"/>
        <v>-8.9995999999999299E-2</v>
      </c>
      <c r="S168" s="2">
        <f t="shared" si="144"/>
        <v>-0.26772690909090874</v>
      </c>
      <c r="T168" s="2">
        <f t="shared" si="145"/>
        <v>-0.29449959999999964</v>
      </c>
      <c r="U168" s="9">
        <f t="shared" si="104"/>
        <v>0.90909090909090906</v>
      </c>
      <c r="V168" s="9">
        <f t="shared" si="105"/>
        <v>47.61904761904762</v>
      </c>
      <c r="W168" s="9">
        <f t="shared" si="106"/>
        <v>0.47142857142857147</v>
      </c>
      <c r="X168" s="9">
        <f t="shared" si="146"/>
        <v>0</v>
      </c>
      <c r="Y168" s="9">
        <f t="shared" si="107"/>
        <v>0.9</v>
      </c>
      <c r="AA168" s="8">
        <f t="shared" si="108"/>
        <v>4.7803258208919166</v>
      </c>
      <c r="AD168" s="7">
        <f t="shared" si="125"/>
        <v>-1.1271339269920187E-3</v>
      </c>
      <c r="AE168" s="6">
        <f t="shared" si="129"/>
        <v>8.1523188051246733E-4</v>
      </c>
      <c r="AF168" s="6">
        <f t="shared" si="95"/>
        <v>9.5992802265286177E-4</v>
      </c>
      <c r="AG168" s="6">
        <f t="shared" si="96"/>
        <v>-1.9437356742729717E-3</v>
      </c>
      <c r="AI168">
        <f t="shared" si="97"/>
        <v>5.9310963444919999E-9</v>
      </c>
      <c r="AL168" s="7">
        <f t="shared" si="130"/>
        <v>-1.6775776556570341E-2</v>
      </c>
      <c r="AM168" s="6">
        <f t="shared" si="131"/>
        <v>7.9066895592724562E-3</v>
      </c>
      <c r="AN168" s="6">
        <f t="shared" si="126"/>
        <v>8.1489569366382066E-4</v>
      </c>
      <c r="AO168" s="6">
        <f t="shared" si="127"/>
        <v>-2.4882446893944983E-2</v>
      </c>
      <c r="AQ168">
        <f t="shared" si="128"/>
        <v>9.7655546282333181E-7</v>
      </c>
      <c r="AT168" s="7">
        <f t="shared" si="135"/>
        <v>2.950366479128344E-2</v>
      </c>
      <c r="AU168" s="6">
        <f t="shared" si="136"/>
        <v>2.9840467465288633E-2</v>
      </c>
      <c r="AV168" s="6">
        <f t="shared" si="132"/>
        <v>8.3629524749560184E-4</v>
      </c>
      <c r="AW168" s="6">
        <f t="shared" si="133"/>
        <v>-9.8004043170437163E-4</v>
      </c>
      <c r="AY168">
        <f t="shared" si="134"/>
        <v>3.1610168635859436E-4</v>
      </c>
      <c r="BB168" s="7">
        <f t="shared" si="142"/>
        <v>4.1840734294688847E-2</v>
      </c>
      <c r="BC168" s="6">
        <f t="shared" si="143"/>
        <v>1.9575004374920889E-2</v>
      </c>
      <c r="BD168" s="6">
        <f t="shared" si="138"/>
        <v>8.4837211789487422E-4</v>
      </c>
      <c r="BE168" s="6">
        <f t="shared" si="139"/>
        <v>2.1884231674345406E-2</v>
      </c>
      <c r="BG168">
        <f t="shared" si="140"/>
        <v>0.15803804999478785</v>
      </c>
      <c r="BJ168" s="4">
        <f t="shared" si="109"/>
        <v>79.800003000000004</v>
      </c>
      <c r="BK168" s="3">
        <f t="shared" si="110"/>
        <v>-1.1271339269920187E-3</v>
      </c>
      <c r="BL168" s="3"/>
      <c r="BM168" s="3">
        <f t="shared" si="111"/>
        <v>9.5992802265286177E-4</v>
      </c>
      <c r="BN168" s="3">
        <f t="shared" si="112"/>
        <v>-1.9437356742729717E-3</v>
      </c>
      <c r="BO168" s="3">
        <f t="shared" si="113"/>
        <v>-1.6775776556570341E-2</v>
      </c>
      <c r="BP168" s="3"/>
      <c r="BQ168" s="3">
        <f t="shared" si="114"/>
        <v>8.1489569366382066E-4</v>
      </c>
      <c r="BR168" s="3">
        <f t="shared" si="115"/>
        <v>-2.4882446893944983E-2</v>
      </c>
      <c r="BS168" s="3">
        <f t="shared" si="116"/>
        <v>2.950366479128344E-2</v>
      </c>
      <c r="BT168" s="3"/>
      <c r="BU168" s="3">
        <f t="shared" si="117"/>
        <v>8.3629524749560184E-4</v>
      </c>
      <c r="BV168" s="3">
        <f t="shared" si="118"/>
        <v>-9.8004043170437163E-4</v>
      </c>
      <c r="BW168" s="3">
        <f t="shared" si="119"/>
        <v>4.1840734294688847E-2</v>
      </c>
      <c r="BX168" s="3"/>
      <c r="BY168" s="3">
        <f t="shared" si="120"/>
        <v>8.4837211789487422E-4</v>
      </c>
      <c r="BZ168" s="3">
        <f t="shared" si="121"/>
        <v>2.1884231674345406E-2</v>
      </c>
    </row>
    <row r="169" spans="1:78" s="2" customFormat="1" hidden="1">
      <c r="A169" s="11">
        <v>40343</v>
      </c>
      <c r="B169">
        <v>80.209998999999996</v>
      </c>
      <c r="C169">
        <f t="shared" si="93"/>
        <v>81.150002000000001</v>
      </c>
      <c r="D169">
        <f t="shared" si="94"/>
        <v>71.260002</v>
      </c>
      <c r="E169" s="10">
        <f t="shared" si="98"/>
        <v>5.0600239401394848E-3</v>
      </c>
      <c r="F169" s="10">
        <f t="shared" si="99"/>
        <v>5.1382680721602195E-2</v>
      </c>
      <c r="G169" s="33">
        <f t="shared" si="100"/>
        <v>3.648835154249648E-2</v>
      </c>
      <c r="H169" s="33">
        <f t="shared" si="101"/>
        <v>0.33347320202255709</v>
      </c>
      <c r="I169" s="10">
        <f t="shared" si="102"/>
        <v>0.33347320202255709</v>
      </c>
      <c r="J169">
        <f t="shared" si="137"/>
        <v>0.21800598101840357</v>
      </c>
      <c r="K169">
        <f t="shared" si="91"/>
        <v>0.25938686456742138</v>
      </c>
      <c r="L169">
        <f t="shared" si="92"/>
        <v>-3.0418180691067488E-4</v>
      </c>
      <c r="M169">
        <f t="shared" si="141"/>
        <v>-3.3129754576726735E-4</v>
      </c>
      <c r="N169">
        <f t="shared" si="103"/>
        <v>-2.4404164970933224E-5</v>
      </c>
      <c r="P169" s="2">
        <f t="shared" si="122"/>
        <v>0.40999599999999248</v>
      </c>
      <c r="Q169" s="2">
        <f t="shared" si="123"/>
        <v>0.40999599999999248</v>
      </c>
      <c r="R169" s="2">
        <f t="shared" si="124"/>
        <v>0</v>
      </c>
      <c r="S169" s="2">
        <f t="shared" si="144"/>
        <v>-0.26772690909090874</v>
      </c>
      <c r="T169" s="2">
        <f t="shared" si="145"/>
        <v>-0.28449974999999983</v>
      </c>
      <c r="U169" s="9">
        <f t="shared" si="104"/>
        <v>0.94104444411957799</v>
      </c>
      <c r="V169" s="9">
        <f t="shared" si="105"/>
        <v>48.481344513799549</v>
      </c>
      <c r="W169" s="9">
        <f t="shared" si="106"/>
        <v>0.4636678993758041</v>
      </c>
      <c r="X169" s="9">
        <f t="shared" si="146"/>
        <v>8.6576343693605659E-2</v>
      </c>
      <c r="Y169" s="9">
        <f t="shared" si="107"/>
        <v>0.89922081290675759</v>
      </c>
      <c r="AA169" s="8">
        <f t="shared" si="108"/>
        <v>4.7808702891359944</v>
      </c>
      <c r="AD169" s="7">
        <f t="shared" si="125"/>
        <v>5.1246408618122498E-3</v>
      </c>
      <c r="AE169" s="6">
        <f t="shared" si="129"/>
        <v>1.9987534674101156E-3</v>
      </c>
      <c r="AF169" s="6">
        <f t="shared" si="95"/>
        <v>1.561793927861026E-3</v>
      </c>
      <c r="AG169" s="6">
        <f t="shared" si="96"/>
        <v>3.1256597409258817E-3</v>
      </c>
      <c r="AI169">
        <f t="shared" si="97"/>
        <v>1.5337125299913423E-8</v>
      </c>
      <c r="AL169" s="7">
        <f t="shared" si="130"/>
        <v>6.7551046228373594E-3</v>
      </c>
      <c r="AM169" s="6">
        <f t="shared" si="131"/>
        <v>2.2171605507930476E-3</v>
      </c>
      <c r="AN169" s="6">
        <f t="shared" si="126"/>
        <v>1.5346415923464011E-3</v>
      </c>
      <c r="AO169" s="6">
        <f t="shared" si="127"/>
        <v>4.5316732776605178E-3</v>
      </c>
      <c r="AQ169">
        <f t="shared" si="128"/>
        <v>3.2391266081171009E-8</v>
      </c>
      <c r="AT169" s="7">
        <f t="shared" si="135"/>
        <v>1.7862084961996913E-2</v>
      </c>
      <c r="AU169" s="6">
        <f t="shared" si="136"/>
        <v>3.0678015731576497E-2</v>
      </c>
      <c r="AV169" s="6">
        <f t="shared" si="132"/>
        <v>1.3435054972065165E-3</v>
      </c>
      <c r="AW169" s="6">
        <f t="shared" si="133"/>
        <v>-1.3534257260648441E-2</v>
      </c>
      <c r="AY169">
        <f t="shared" si="134"/>
        <v>6.0284780165196221E-2</v>
      </c>
      <c r="BB169" s="7">
        <f t="shared" si="142"/>
        <v>4.7357442079069417E-2</v>
      </c>
      <c r="BC169" s="6">
        <f t="shared" si="143"/>
        <v>2.3205076661338281E-2</v>
      </c>
      <c r="BD169" s="6">
        <f t="shared" si="138"/>
        <v>1.3751318421413583E-3</v>
      </c>
      <c r="BE169" s="6">
        <f t="shared" si="139"/>
        <v>2.3692581781135799E-2</v>
      </c>
      <c r="BG169">
        <f t="shared" si="140"/>
        <v>0.18523533352929689</v>
      </c>
      <c r="BJ169" s="4">
        <f t="shared" si="109"/>
        <v>80.209998999999996</v>
      </c>
      <c r="BK169" s="3">
        <f t="shared" si="110"/>
        <v>5.1246408618122498E-3</v>
      </c>
      <c r="BL169" s="3"/>
      <c r="BM169" s="3">
        <f t="shared" si="111"/>
        <v>1.561793927861026E-3</v>
      </c>
      <c r="BN169" s="3">
        <f t="shared" si="112"/>
        <v>3.1256597409258817E-3</v>
      </c>
      <c r="BO169" s="3">
        <f t="shared" si="113"/>
        <v>6.7551046228373594E-3</v>
      </c>
      <c r="BP169" s="3"/>
      <c r="BQ169" s="3">
        <f t="shared" si="114"/>
        <v>1.5346415923464011E-3</v>
      </c>
      <c r="BR169" s="3">
        <f t="shared" si="115"/>
        <v>4.5316732776605178E-3</v>
      </c>
      <c r="BS169" s="3">
        <f t="shared" si="116"/>
        <v>1.7862084961996913E-2</v>
      </c>
      <c r="BT169" s="3"/>
      <c r="BU169" s="3">
        <f t="shared" si="117"/>
        <v>1.3435054972065165E-3</v>
      </c>
      <c r="BV169" s="3">
        <f t="shared" si="118"/>
        <v>-1.3534257260648441E-2</v>
      </c>
      <c r="BW169" s="3">
        <f t="shared" si="119"/>
        <v>4.7357442079069417E-2</v>
      </c>
      <c r="BX169" s="3"/>
      <c r="BY169" s="3">
        <f t="shared" si="120"/>
        <v>1.3751318421413583E-3</v>
      </c>
      <c r="BZ169" s="3">
        <f t="shared" si="121"/>
        <v>2.3692581781135799E-2</v>
      </c>
    </row>
    <row r="170" spans="1:78" s="2" customFormat="1" hidden="1">
      <c r="A170" s="11">
        <v>40350</v>
      </c>
      <c r="B170">
        <v>81.050003000000004</v>
      </c>
      <c r="C170">
        <f t="shared" si="93"/>
        <v>81.150002000000001</v>
      </c>
      <c r="D170">
        <f t="shared" si="94"/>
        <v>71.260002</v>
      </c>
      <c r="E170" s="10">
        <f t="shared" si="98"/>
        <v>5.3549960615840216E-4</v>
      </c>
      <c r="F170" s="10">
        <f t="shared" si="99"/>
        <v>5.5907205055583255E-2</v>
      </c>
      <c r="G170" s="33">
        <f t="shared" si="100"/>
        <v>3.8615425759897814E-3</v>
      </c>
      <c r="H170" s="33">
        <f t="shared" si="101"/>
        <v>0.36283733009241298</v>
      </c>
      <c r="I170" s="10">
        <f t="shared" si="102"/>
        <v>0.36283733009241298</v>
      </c>
      <c r="J170">
        <f t="shared" si="137"/>
        <v>0.22870747578842951</v>
      </c>
      <c r="K170">
        <f t="shared" ref="K170:K233" si="147">AVERAGE(J131:J170)</f>
        <v>0.25747274830564326</v>
      </c>
      <c r="L170">
        <f t="shared" ref="L170:L233" si="148">SLOPE(K160:K170,A160:A170)</f>
        <v>-2.9269957486061473E-4</v>
      </c>
      <c r="M170">
        <f t="shared" si="141"/>
        <v>-3.3224882932755573E-4</v>
      </c>
      <c r="N170">
        <f t="shared" si="103"/>
        <v>-3.5594329020246905E-5</v>
      </c>
      <c r="P170" s="2">
        <f t="shared" si="122"/>
        <v>0.84000400000000752</v>
      </c>
      <c r="Q170" s="2">
        <f t="shared" si="123"/>
        <v>0.84000400000000752</v>
      </c>
      <c r="R170" s="2">
        <f t="shared" si="124"/>
        <v>0</v>
      </c>
      <c r="S170" s="2">
        <f t="shared" si="144"/>
        <v>-0.26772690909090874</v>
      </c>
      <c r="T170" s="2">
        <f t="shared" si="145"/>
        <v>-0.25699959999999961</v>
      </c>
      <c r="U170" s="9">
        <f t="shared" si="104"/>
        <v>1.0417405672651208</v>
      </c>
      <c r="V170" s="9">
        <f t="shared" si="105"/>
        <v>51.022180974760957</v>
      </c>
      <c r="W170" s="9">
        <f t="shared" si="106"/>
        <v>0.44080037122715143</v>
      </c>
      <c r="X170" s="9">
        <f t="shared" si="146"/>
        <v>0.34168143806684226</v>
      </c>
      <c r="Y170" s="9">
        <f t="shared" si="107"/>
        <v>0.89692486705739838</v>
      </c>
      <c r="AA170" s="8">
        <f t="shared" si="108"/>
        <v>4.7663971197439592</v>
      </c>
      <c r="AD170" s="7">
        <f t="shared" si="125"/>
        <v>1.0418102284313658E-2</v>
      </c>
      <c r="AE170" s="6">
        <f t="shared" si="129"/>
        <v>7.7713715730629539E-3</v>
      </c>
      <c r="AF170" s="6">
        <f t="shared" si="95"/>
        <v>1.3273837557876418E-3</v>
      </c>
      <c r="AG170" s="6">
        <f t="shared" si="96"/>
        <v>2.670257050679109E-3</v>
      </c>
      <c r="AI170">
        <f t="shared" si="97"/>
        <v>1.1193520748353994E-8</v>
      </c>
      <c r="AL170" s="7">
        <f t="shared" si="130"/>
        <v>1.4415609219133816E-2</v>
      </c>
      <c r="AM170" s="6">
        <f t="shared" si="131"/>
        <v>3.9943917724035534E-3</v>
      </c>
      <c r="AN170" s="6">
        <f t="shared" si="126"/>
        <v>1.3250061261696915E-3</v>
      </c>
      <c r="AO170" s="6">
        <f t="shared" si="127"/>
        <v>1.0426163748662964E-2</v>
      </c>
      <c r="AQ170">
        <f t="shared" si="128"/>
        <v>1.7145881784532136E-7</v>
      </c>
      <c r="AT170" s="7">
        <f t="shared" si="135"/>
        <v>2.4479891239842608E-2</v>
      </c>
      <c r="AU170" s="6">
        <f t="shared" si="136"/>
        <v>3.0979002366599201E-2</v>
      </c>
      <c r="AV170" s="6">
        <f t="shared" si="132"/>
        <v>1.260613806110932E-3</v>
      </c>
      <c r="AW170" s="6">
        <f t="shared" si="133"/>
        <v>-6.7261830655375755E-3</v>
      </c>
      <c r="AY170">
        <f t="shared" si="134"/>
        <v>1.4889365582734284E-2</v>
      </c>
      <c r="BB170" s="7">
        <f t="shared" si="142"/>
        <v>5.5686173065015193E-2</v>
      </c>
      <c r="BC170" s="6">
        <f t="shared" si="143"/>
        <v>2.8334347788926424E-2</v>
      </c>
      <c r="BD170" s="6">
        <f t="shared" si="138"/>
        <v>1.2615772932639872E-3</v>
      </c>
      <c r="BE170" s="6">
        <f t="shared" si="139"/>
        <v>2.7147404603500132E-2</v>
      </c>
      <c r="BG170">
        <f t="shared" si="140"/>
        <v>0.24319558490243201</v>
      </c>
      <c r="BJ170" s="4">
        <f t="shared" si="109"/>
        <v>81.050003000000004</v>
      </c>
      <c r="BK170" s="3">
        <f t="shared" si="110"/>
        <v>1.0418102284313658E-2</v>
      </c>
      <c r="BL170" s="3"/>
      <c r="BM170" s="3">
        <f t="shared" si="111"/>
        <v>1.3273837557876418E-3</v>
      </c>
      <c r="BN170" s="3">
        <f t="shared" si="112"/>
        <v>2.670257050679109E-3</v>
      </c>
      <c r="BO170" s="3">
        <f t="shared" si="113"/>
        <v>1.4415609219133816E-2</v>
      </c>
      <c r="BP170" s="3"/>
      <c r="BQ170" s="3">
        <f t="shared" si="114"/>
        <v>1.3250061261696915E-3</v>
      </c>
      <c r="BR170" s="3">
        <f t="shared" si="115"/>
        <v>1.0426163748662964E-2</v>
      </c>
      <c r="BS170" s="3">
        <f t="shared" si="116"/>
        <v>2.4479891239842608E-2</v>
      </c>
      <c r="BT170" s="3"/>
      <c r="BU170" s="3">
        <f t="shared" si="117"/>
        <v>1.260613806110932E-3</v>
      </c>
      <c r="BV170" s="3">
        <f t="shared" si="118"/>
        <v>-6.7261830655375755E-3</v>
      </c>
      <c r="BW170" s="3">
        <f t="shared" si="119"/>
        <v>5.5686173065015193E-2</v>
      </c>
      <c r="BX170" s="3"/>
      <c r="BY170" s="3">
        <f t="shared" si="120"/>
        <v>1.2615772932639872E-3</v>
      </c>
      <c r="BZ170" s="3">
        <f t="shared" si="121"/>
        <v>2.7147404603500132E-2</v>
      </c>
    </row>
    <row r="171" spans="1:78" s="2" customFormat="1" hidden="1">
      <c r="A171" s="11">
        <v>40357</v>
      </c>
      <c r="B171">
        <v>81.599997999999999</v>
      </c>
      <c r="C171">
        <f t="shared" si="93"/>
        <v>81.599997999999999</v>
      </c>
      <c r="D171">
        <f t="shared" si="94"/>
        <v>71.260002</v>
      </c>
      <c r="E171" s="10">
        <f t="shared" si="98"/>
        <v>0</v>
      </c>
      <c r="F171" s="10">
        <f t="shared" si="99"/>
        <v>5.8844317905380285E-2</v>
      </c>
      <c r="G171" s="33">
        <f t="shared" si="100"/>
        <v>0</v>
      </c>
      <c r="H171" s="33">
        <f t="shared" si="101"/>
        <v>0.38189916985959421</v>
      </c>
      <c r="I171" s="10">
        <f t="shared" si="102"/>
        <v>0.38189916985959421</v>
      </c>
      <c r="J171">
        <f t="shared" si="137"/>
        <v>0.2388128329054662</v>
      </c>
      <c r="K171">
        <f t="shared" si="147"/>
        <v>0.25557291202981797</v>
      </c>
      <c r="L171">
        <f t="shared" si="148"/>
        <v>-2.84230893226824E-4</v>
      </c>
      <c r="M171">
        <f t="shared" si="141"/>
        <v>-3.2949250398747585E-4</v>
      </c>
      <c r="N171">
        <f t="shared" si="103"/>
        <v>-4.0735449684586668E-5</v>
      </c>
      <c r="P171" s="2">
        <f t="shared" si="122"/>
        <v>0.54999499999999557</v>
      </c>
      <c r="Q171" s="2">
        <f t="shared" si="123"/>
        <v>0.54999499999999557</v>
      </c>
      <c r="R171" s="2">
        <f t="shared" si="124"/>
        <v>0</v>
      </c>
      <c r="S171" s="2">
        <f t="shared" si="144"/>
        <v>-0.25863613636363619</v>
      </c>
      <c r="T171" s="2">
        <f t="shared" si="145"/>
        <v>-0.20949974999999982</v>
      </c>
      <c r="U171" s="9">
        <f t="shared" si="104"/>
        <v>1.2345415035752378</v>
      </c>
      <c r="V171" s="9">
        <f t="shared" si="105"/>
        <v>55.248090116025466</v>
      </c>
      <c r="W171" s="9">
        <f t="shared" si="106"/>
        <v>0.40276718895577085</v>
      </c>
      <c r="X171" s="9">
        <f t="shared" si="146"/>
        <v>0.76597122092326819</v>
      </c>
      <c r="Y171" s="9">
        <f t="shared" si="107"/>
        <v>0.89310625901169072</v>
      </c>
      <c r="AA171" s="8">
        <f t="shared" si="108"/>
        <v>4.734645545423243</v>
      </c>
      <c r="AD171" s="7">
        <f t="shared" si="125"/>
        <v>6.7629522643838117E-3</v>
      </c>
      <c r="AE171" s="6">
        <f t="shared" si="129"/>
        <v>8.5905272743487353E-3</v>
      </c>
      <c r="AF171" s="6">
        <f t="shared" si="95"/>
        <v>9.199155649606451E-4</v>
      </c>
      <c r="AG171" s="6">
        <f t="shared" si="96"/>
        <v>-1.7703488161851912E-3</v>
      </c>
      <c r="AI171">
        <f t="shared" si="97"/>
        <v>4.9201490282077042E-9</v>
      </c>
      <c r="AL171" s="7">
        <f t="shared" si="130"/>
        <v>2.2305695410509765E-2</v>
      </c>
      <c r="AM171" s="6">
        <f t="shared" si="131"/>
        <v>6.6751581739776505E-3</v>
      </c>
      <c r="AN171" s="6">
        <f t="shared" si="126"/>
        <v>9.2260380697317386E-4</v>
      </c>
      <c r="AO171" s="6">
        <f t="shared" si="127"/>
        <v>1.5694324324611264E-2</v>
      </c>
      <c r="AQ171">
        <f t="shared" si="128"/>
        <v>3.8850444164997601E-7</v>
      </c>
      <c r="AT171" s="7">
        <f t="shared" si="135"/>
        <v>3.2761191287730966E-2</v>
      </c>
      <c r="AU171" s="6">
        <f t="shared" si="136"/>
        <v>3.3114896411296106E-2</v>
      </c>
      <c r="AV171" s="6">
        <f t="shared" si="132"/>
        <v>8.0621493369066545E-4</v>
      </c>
      <c r="AW171" s="6">
        <f t="shared" si="133"/>
        <v>-9.4639101235719642E-4</v>
      </c>
      <c r="AY171">
        <f t="shared" si="134"/>
        <v>2.9476780086730344E-4</v>
      </c>
      <c r="BB171" s="7">
        <f t="shared" si="142"/>
        <v>5.2584118143873267E-2</v>
      </c>
      <c r="BC171" s="6">
        <f t="shared" si="143"/>
        <v>3.4032110121944119E-2</v>
      </c>
      <c r="BD171" s="6">
        <f t="shared" si="138"/>
        <v>9.0968091122515767E-4</v>
      </c>
      <c r="BE171" s="6">
        <f t="shared" si="139"/>
        <v>1.8530103458749503E-2</v>
      </c>
      <c r="BG171">
        <f t="shared" si="140"/>
        <v>0.11330647875880091</v>
      </c>
      <c r="BJ171" s="4">
        <f t="shared" si="109"/>
        <v>81.599997999999999</v>
      </c>
      <c r="BK171" s="3">
        <f t="shared" si="110"/>
        <v>6.7629522643838117E-3</v>
      </c>
      <c r="BL171" s="3"/>
      <c r="BM171" s="3">
        <f t="shared" si="111"/>
        <v>9.199155649606451E-4</v>
      </c>
      <c r="BN171" s="3">
        <f t="shared" si="112"/>
        <v>-1.7703488161851912E-3</v>
      </c>
      <c r="BO171" s="3">
        <f t="shared" si="113"/>
        <v>2.2305695410509765E-2</v>
      </c>
      <c r="BP171" s="3"/>
      <c r="BQ171" s="3">
        <f t="shared" si="114"/>
        <v>9.2260380697317386E-4</v>
      </c>
      <c r="BR171" s="3">
        <f t="shared" si="115"/>
        <v>1.5694324324611264E-2</v>
      </c>
      <c r="BS171" s="3">
        <f t="shared" si="116"/>
        <v>3.2761191287730966E-2</v>
      </c>
      <c r="BT171" s="3"/>
      <c r="BU171" s="3">
        <f t="shared" si="117"/>
        <v>8.0621493369066545E-4</v>
      </c>
      <c r="BV171" s="3">
        <f t="shared" si="118"/>
        <v>-9.4639101235719642E-4</v>
      </c>
      <c r="BW171" s="3">
        <f t="shared" si="119"/>
        <v>5.2584118143873267E-2</v>
      </c>
      <c r="BX171" s="3"/>
      <c r="BY171" s="3">
        <f t="shared" si="120"/>
        <v>9.0968091122515767E-4</v>
      </c>
      <c r="BZ171" s="3">
        <f t="shared" si="121"/>
        <v>1.8530103458749503E-2</v>
      </c>
    </row>
    <row r="172" spans="1:78" s="2" customFormat="1" hidden="1">
      <c r="A172" s="11">
        <v>40364</v>
      </c>
      <c r="B172">
        <v>81</v>
      </c>
      <c r="C172">
        <f t="shared" si="93"/>
        <v>81.599997999999999</v>
      </c>
      <c r="D172">
        <f t="shared" si="94"/>
        <v>71.260002</v>
      </c>
      <c r="E172" s="10">
        <f t="shared" si="98"/>
        <v>3.2051292307387048E-3</v>
      </c>
      <c r="F172" s="10">
        <f t="shared" si="99"/>
        <v>5.5639188674641592E-2</v>
      </c>
      <c r="G172" s="33">
        <f t="shared" si="100"/>
        <v>2.3112515571833702E-2</v>
      </c>
      <c r="H172" s="33">
        <f t="shared" si="101"/>
        <v>0.361097905844944</v>
      </c>
      <c r="I172" s="10">
        <f t="shared" si="102"/>
        <v>0.361097905844944</v>
      </c>
      <c r="J172">
        <f t="shared" si="137"/>
        <v>0.24735103285191551</v>
      </c>
      <c r="K172">
        <f t="shared" si="147"/>
        <v>0.25348799755065576</v>
      </c>
      <c r="L172">
        <f t="shared" si="148"/>
        <v>-2.7986281601274666E-4</v>
      </c>
      <c r="M172">
        <f t="shared" si="141"/>
        <v>-3.2424726779757042E-4</v>
      </c>
      <c r="N172">
        <f t="shared" si="103"/>
        <v>-3.9946006606341383E-5</v>
      </c>
      <c r="P172" s="2">
        <f t="shared" si="122"/>
        <v>-0.59999799999999937</v>
      </c>
      <c r="Q172" s="2">
        <f t="shared" si="123"/>
        <v>0</v>
      </c>
      <c r="R172" s="2">
        <f t="shared" si="124"/>
        <v>-0.59999799999999937</v>
      </c>
      <c r="S172" s="2">
        <f t="shared" si="144"/>
        <v>-0.26090863636363598</v>
      </c>
      <c r="T172" s="2">
        <f t="shared" si="145"/>
        <v>-0.22649954999999977</v>
      </c>
      <c r="U172" s="9">
        <f t="shared" si="104"/>
        <v>1.151916797908147</v>
      </c>
      <c r="V172" s="9">
        <f t="shared" si="105"/>
        <v>53.529801850513543</v>
      </c>
      <c r="W172" s="9">
        <f t="shared" si="106"/>
        <v>0.41823178334537814</v>
      </c>
      <c r="X172" s="9">
        <f t="shared" si="146"/>
        <v>0.59345162083535763</v>
      </c>
      <c r="Y172" s="9">
        <f t="shared" si="107"/>
        <v>0.89465893541248187</v>
      </c>
      <c r="AA172" s="8">
        <f t="shared" si="108"/>
        <v>4.7602018056031694</v>
      </c>
      <c r="AD172" s="7">
        <f t="shared" si="125"/>
        <v>-7.3800827878183371E-3</v>
      </c>
      <c r="AE172" s="6">
        <f t="shared" si="129"/>
        <v>-3.0856526171726267E-4</v>
      </c>
      <c r="AF172" s="6">
        <f t="shared" si="95"/>
        <v>3.4296518634237558E-3</v>
      </c>
      <c r="AG172" s="6">
        <f t="shared" si="96"/>
        <v>-7.0698519792221628E-3</v>
      </c>
      <c r="AI172">
        <f t="shared" si="97"/>
        <v>7.8465945067679013E-8</v>
      </c>
      <c r="AL172" s="7">
        <f t="shared" si="130"/>
        <v>9.8009717608791222E-3</v>
      </c>
      <c r="AM172" s="6">
        <f t="shared" si="131"/>
        <v>1.3319345253340015E-2</v>
      </c>
      <c r="AN172" s="6">
        <f t="shared" si="126"/>
        <v>3.5511107953286923E-3</v>
      </c>
      <c r="AO172" s="6">
        <f t="shared" si="127"/>
        <v>-3.4607917863304777E-3</v>
      </c>
      <c r="AQ172">
        <f t="shared" si="128"/>
        <v>1.8891293041533911E-8</v>
      </c>
      <c r="AT172" s="7">
        <f t="shared" si="135"/>
        <v>-1.850163933878988E-3</v>
      </c>
      <c r="AU172" s="6">
        <f t="shared" si="136"/>
        <v>2.8960471117377797E-2</v>
      </c>
      <c r="AV172" s="6">
        <f t="shared" si="132"/>
        <v>3.1409331079152196E-3</v>
      </c>
      <c r="AW172" s="6">
        <f t="shared" si="133"/>
        <v>-3.1418120650583699E-2</v>
      </c>
      <c r="AY172">
        <f t="shared" si="134"/>
        <v>0.32486223893205413</v>
      </c>
      <c r="BB172" s="7">
        <f t="shared" si="142"/>
        <v>4.4429277413974899E-2</v>
      </c>
      <c r="BC172" s="6">
        <f t="shared" si="143"/>
        <v>3.8013941961999177E-2</v>
      </c>
      <c r="BD172" s="6">
        <f t="shared" si="138"/>
        <v>3.2076040419560859E-3</v>
      </c>
      <c r="BE172" s="6">
        <f t="shared" si="139"/>
        <v>5.7593902755895404E-3</v>
      </c>
      <c r="BG172">
        <f t="shared" si="140"/>
        <v>1.0945915028440219E-2</v>
      </c>
      <c r="BJ172" s="4">
        <f t="shared" si="109"/>
        <v>81</v>
      </c>
      <c r="BK172" s="3">
        <f t="shared" si="110"/>
        <v>-7.3800827878183371E-3</v>
      </c>
      <c r="BL172" s="3"/>
      <c r="BM172" s="3">
        <f t="shared" si="111"/>
        <v>3.4296518634237558E-3</v>
      </c>
      <c r="BN172" s="3">
        <f t="shared" si="112"/>
        <v>-7.0698519792221628E-3</v>
      </c>
      <c r="BO172" s="3">
        <f t="shared" si="113"/>
        <v>9.8009717608791222E-3</v>
      </c>
      <c r="BP172" s="3"/>
      <c r="BQ172" s="3">
        <f t="shared" si="114"/>
        <v>3.5511107953286923E-3</v>
      </c>
      <c r="BR172" s="3">
        <f t="shared" si="115"/>
        <v>-3.4607917863304777E-3</v>
      </c>
      <c r="BS172" s="3">
        <f t="shared" si="116"/>
        <v>-1.850163933878988E-3</v>
      </c>
      <c r="BT172" s="3"/>
      <c r="BU172" s="3">
        <f t="shared" si="117"/>
        <v>3.1409331079152196E-3</v>
      </c>
      <c r="BV172" s="3">
        <f t="shared" si="118"/>
        <v>-3.1418120650583699E-2</v>
      </c>
      <c r="BW172" s="3">
        <f t="shared" si="119"/>
        <v>4.4429277413974899E-2</v>
      </c>
      <c r="BX172" s="3"/>
      <c r="BY172" s="3">
        <f t="shared" si="120"/>
        <v>3.2076040419560859E-3</v>
      </c>
      <c r="BZ172" s="3">
        <f t="shared" si="121"/>
        <v>5.7593902755895404E-3</v>
      </c>
    </row>
    <row r="173" spans="1:78" s="2" customFormat="1" hidden="1">
      <c r="A173" s="11">
        <v>40371</v>
      </c>
      <c r="B173">
        <v>82.230002999999996</v>
      </c>
      <c r="C173">
        <f t="shared" si="93"/>
        <v>82.230002999999996</v>
      </c>
      <c r="D173">
        <f t="shared" si="94"/>
        <v>71.260002</v>
      </c>
      <c r="E173" s="10">
        <f t="shared" si="98"/>
        <v>0</v>
      </c>
      <c r="F173" s="10">
        <f t="shared" si="99"/>
        <v>6.2184475899533319E-2</v>
      </c>
      <c r="G173" s="33">
        <f t="shared" si="100"/>
        <v>0</v>
      </c>
      <c r="H173" s="33">
        <f t="shared" si="101"/>
        <v>0.40357676950851967</v>
      </c>
      <c r="I173" s="10">
        <f t="shared" si="102"/>
        <v>0.40357676950851967</v>
      </c>
      <c r="J173">
        <f t="shared" si="137"/>
        <v>0.25556346915271977</v>
      </c>
      <c r="K173">
        <f t="shared" si="147"/>
        <v>0.25133682353303238</v>
      </c>
      <c r="L173">
        <f t="shared" si="148"/>
        <v>-2.7843861225154497E-4</v>
      </c>
      <c r="M173">
        <f t="shared" si="141"/>
        <v>-3.1760279892960693E-4</v>
      </c>
      <c r="N173">
        <f t="shared" si="103"/>
        <v>-3.5247768010255764E-5</v>
      </c>
      <c r="P173" s="2">
        <f t="shared" si="122"/>
        <v>1.2300029999999964</v>
      </c>
      <c r="Q173" s="2">
        <f t="shared" si="123"/>
        <v>1.2300029999999964</v>
      </c>
      <c r="R173" s="2">
        <f t="shared" si="124"/>
        <v>0</v>
      </c>
      <c r="S173" s="2">
        <f t="shared" si="144"/>
        <v>-0.21772695454545435</v>
      </c>
      <c r="T173" s="2">
        <f t="shared" si="145"/>
        <v>-0.22649954999999977</v>
      </c>
      <c r="U173" s="9">
        <f t="shared" si="104"/>
        <v>0.96126881729104785</v>
      </c>
      <c r="V173" s="9">
        <f t="shared" si="105"/>
        <v>49.012598824610677</v>
      </c>
      <c r="W173" s="9">
        <f t="shared" si="106"/>
        <v>0.45888661057850394</v>
      </c>
      <c r="X173" s="9">
        <f t="shared" si="146"/>
        <v>0.13991534570256656</v>
      </c>
      <c r="Y173" s="9">
        <f t="shared" si="107"/>
        <v>0.89874076188867702</v>
      </c>
      <c r="AA173" s="8">
        <f t="shared" si="108"/>
        <v>4.8131555938518904</v>
      </c>
      <c r="AD173" s="7">
        <f t="shared" si="125"/>
        <v>1.5071080793400034E-2</v>
      </c>
      <c r="AE173" s="6">
        <f t="shared" si="129"/>
        <v>3.8454990027908483E-3</v>
      </c>
      <c r="AF173" s="6">
        <f t="shared" si="95"/>
        <v>5.2983435168383729E-3</v>
      </c>
      <c r="AG173" s="6">
        <f t="shared" si="96"/>
        <v>1.1182803406788407E-2</v>
      </c>
      <c r="AI173">
        <f t="shared" si="97"/>
        <v>1.9631882580043703E-7</v>
      </c>
      <c r="AL173" s="7">
        <f t="shared" si="130"/>
        <v>1.4453950269965593E-2</v>
      </c>
      <c r="AM173" s="6">
        <f t="shared" si="131"/>
        <v>1.5244056665122074E-2</v>
      </c>
      <c r="AN173" s="6">
        <f t="shared" si="126"/>
        <v>5.3345556693547031E-3</v>
      </c>
      <c r="AO173" s="6">
        <f t="shared" si="127"/>
        <v>-9.3965096959476059E-4</v>
      </c>
      <c r="AQ173">
        <f t="shared" si="128"/>
        <v>1.3926560641330816E-9</v>
      </c>
      <c r="AT173" s="7">
        <f t="shared" si="135"/>
        <v>3.1627157177116477E-2</v>
      </c>
      <c r="AU173" s="6">
        <f t="shared" si="136"/>
        <v>2.55377935427889E-2</v>
      </c>
      <c r="AV173" s="6">
        <f t="shared" si="132"/>
        <v>5.3403539234960955E-3</v>
      </c>
      <c r="AW173" s="6">
        <f t="shared" si="133"/>
        <v>5.8441901534767512E-3</v>
      </c>
      <c r="AY173">
        <f t="shared" si="134"/>
        <v>1.1240548486074626E-2</v>
      </c>
      <c r="BB173" s="7">
        <f t="shared" si="142"/>
        <v>4.2734137516276013E-2</v>
      </c>
      <c r="BC173" s="6">
        <f t="shared" si="143"/>
        <v>4.1197819571028152E-2</v>
      </c>
      <c r="BD173" s="6">
        <f t="shared" si="138"/>
        <v>4.7964518574866444E-3</v>
      </c>
      <c r="BE173" s="6">
        <f t="shared" si="139"/>
        <v>2.8694607293990038E-4</v>
      </c>
      <c r="BG173">
        <f t="shared" si="140"/>
        <v>2.7170624835983957E-5</v>
      </c>
      <c r="BJ173" s="4">
        <f t="shared" si="109"/>
        <v>82.230002999999996</v>
      </c>
      <c r="BK173" s="3">
        <f t="shared" si="110"/>
        <v>1.5071080793400034E-2</v>
      </c>
      <c r="BL173" s="3"/>
      <c r="BM173" s="3">
        <f t="shared" si="111"/>
        <v>5.2983435168383729E-3</v>
      </c>
      <c r="BN173" s="3">
        <f t="shared" si="112"/>
        <v>1.1182803406788407E-2</v>
      </c>
      <c r="BO173" s="3">
        <f t="shared" si="113"/>
        <v>1.4453950269965593E-2</v>
      </c>
      <c r="BP173" s="3"/>
      <c r="BQ173" s="3">
        <f t="shared" si="114"/>
        <v>5.3345556693547031E-3</v>
      </c>
      <c r="BR173" s="3">
        <f t="shared" si="115"/>
        <v>-9.3965096959476059E-4</v>
      </c>
      <c r="BS173" s="3">
        <f t="shared" si="116"/>
        <v>3.1627157177116477E-2</v>
      </c>
      <c r="BT173" s="3"/>
      <c r="BU173" s="3">
        <f t="shared" si="117"/>
        <v>5.3403539234960955E-3</v>
      </c>
      <c r="BV173" s="3">
        <f t="shared" si="118"/>
        <v>5.8441901534767512E-3</v>
      </c>
      <c r="BW173" s="3">
        <f t="shared" si="119"/>
        <v>4.2734137516276013E-2</v>
      </c>
      <c r="BX173" s="3"/>
      <c r="BY173" s="3">
        <f t="shared" si="120"/>
        <v>4.7964518574866444E-3</v>
      </c>
      <c r="BZ173" s="3">
        <f t="shared" si="121"/>
        <v>2.8694607293990038E-4</v>
      </c>
    </row>
    <row r="174" spans="1:78" s="2" customFormat="1" hidden="1">
      <c r="A174" s="11">
        <v>40378</v>
      </c>
      <c r="B174">
        <v>82.190002000000007</v>
      </c>
      <c r="C174">
        <f t="shared" si="93"/>
        <v>82.230002999999996</v>
      </c>
      <c r="D174">
        <f t="shared" si="94"/>
        <v>71.260002</v>
      </c>
      <c r="E174" s="10">
        <f t="shared" si="98"/>
        <v>2.1131508800701919E-4</v>
      </c>
      <c r="F174" s="10">
        <f t="shared" si="99"/>
        <v>6.1973160811526221E-2</v>
      </c>
      <c r="G174" s="33">
        <f t="shared" si="100"/>
        <v>1.5238147701769863E-3</v>
      </c>
      <c r="H174" s="33">
        <f t="shared" si="101"/>
        <v>0.40220533621535992</v>
      </c>
      <c r="I174" s="10">
        <f t="shared" si="102"/>
        <v>0.40220533621535992</v>
      </c>
      <c r="J174">
        <f t="shared" si="137"/>
        <v>0.26295207644858037</v>
      </c>
      <c r="K174">
        <f t="shared" si="147"/>
        <v>0.24928632109788379</v>
      </c>
      <c r="L174">
        <f t="shared" si="148"/>
        <v>-2.7936336537364619E-4</v>
      </c>
      <c r="M174">
        <f t="shared" si="141"/>
        <v>-3.1047160047584054E-4</v>
      </c>
      <c r="N174">
        <f t="shared" si="103"/>
        <v>-2.7997411591974912E-5</v>
      </c>
      <c r="P174" s="2">
        <f t="shared" si="122"/>
        <v>-4.0000999999989517E-2</v>
      </c>
      <c r="Q174" s="2">
        <f t="shared" si="123"/>
        <v>0</v>
      </c>
      <c r="R174" s="2">
        <f t="shared" si="124"/>
        <v>-4.0000999999989517E-2</v>
      </c>
      <c r="S174" s="2">
        <f t="shared" si="144"/>
        <v>-0.20772690909090841</v>
      </c>
      <c r="T174" s="2">
        <f t="shared" si="145"/>
        <v>-0.1844997499999991</v>
      </c>
      <c r="U174" s="9">
        <f t="shared" si="104"/>
        <v>1.1258926317835629</v>
      </c>
      <c r="V174" s="9">
        <f t="shared" si="105"/>
        <v>52.960935794719376</v>
      </c>
      <c r="W174" s="9">
        <f t="shared" si="106"/>
        <v>0.42335157784752564</v>
      </c>
      <c r="X174" s="9">
        <f t="shared" si="146"/>
        <v>0.53633632393262398</v>
      </c>
      <c r="Y174" s="9">
        <f t="shared" si="107"/>
        <v>0.8951729730846063</v>
      </c>
      <c r="AA174" s="8">
        <f t="shared" si="108"/>
        <v>4.7814486299691206</v>
      </c>
      <c r="AD174" s="7">
        <f t="shared" si="125"/>
        <v>-4.8657097156984652E-4</v>
      </c>
      <c r="AE174" s="6">
        <f t="shared" si="129"/>
        <v>7.292254910915094E-3</v>
      </c>
      <c r="AF174" s="6">
        <f t="shared" si="95"/>
        <v>3.915204596700232E-3</v>
      </c>
      <c r="AG174" s="6">
        <f t="shared" si="96"/>
        <v>-7.7307876966054567E-3</v>
      </c>
      <c r="AI174">
        <f t="shared" si="97"/>
        <v>9.3822729058063264E-8</v>
      </c>
      <c r="AL174" s="7">
        <f t="shared" si="130"/>
        <v>7.2044270340119671E-3</v>
      </c>
      <c r="AM174" s="6">
        <f t="shared" si="131"/>
        <v>1.3441261118841611E-2</v>
      </c>
      <c r="AN174" s="6">
        <f t="shared" si="126"/>
        <v>3.681794054303951E-3</v>
      </c>
      <c r="AO174" s="6">
        <f t="shared" si="127"/>
        <v>-6.3697041116379813E-3</v>
      </c>
      <c r="AQ174">
        <f t="shared" si="128"/>
        <v>6.3995473927157414E-8</v>
      </c>
      <c r="AT174" s="7">
        <f t="shared" si="135"/>
        <v>2.8382988517529628E-2</v>
      </c>
      <c r="AU174" s="6">
        <f t="shared" si="136"/>
        <v>2.4271546337747071E-2</v>
      </c>
      <c r="AV174" s="6">
        <f t="shared" si="132"/>
        <v>3.8482847364928918E-3</v>
      </c>
      <c r="AW174" s="6">
        <f t="shared" si="133"/>
        <v>4.0649472171788541E-3</v>
      </c>
      <c r="AY174">
        <f t="shared" si="134"/>
        <v>5.4381182668147184E-3</v>
      </c>
      <c r="BB174" s="7">
        <f t="shared" si="142"/>
        <v>3.8447270538238397E-2</v>
      </c>
      <c r="BC174" s="6">
        <f t="shared" si="143"/>
        <v>4.1594497374289295E-2</v>
      </c>
      <c r="BD174" s="6">
        <f t="shared" si="138"/>
        <v>3.6690335760682837E-3</v>
      </c>
      <c r="BE174" s="6">
        <f t="shared" si="139"/>
        <v>-3.5844203867642227E-3</v>
      </c>
      <c r="BG174">
        <f t="shared" si="140"/>
        <v>4.2397176237237728E-3</v>
      </c>
      <c r="BJ174" s="4">
        <f t="shared" si="109"/>
        <v>82.190002000000007</v>
      </c>
      <c r="BK174" s="3">
        <f t="shared" si="110"/>
        <v>-4.8657097156984652E-4</v>
      </c>
      <c r="BL174" s="3"/>
      <c r="BM174" s="3">
        <f t="shared" si="111"/>
        <v>3.915204596700232E-3</v>
      </c>
      <c r="BN174" s="3">
        <f t="shared" si="112"/>
        <v>-7.7307876966054567E-3</v>
      </c>
      <c r="BO174" s="3">
        <f t="shared" si="113"/>
        <v>7.2044270340119671E-3</v>
      </c>
      <c r="BP174" s="3"/>
      <c r="BQ174" s="3">
        <f t="shared" si="114"/>
        <v>3.681794054303951E-3</v>
      </c>
      <c r="BR174" s="3">
        <f t="shared" si="115"/>
        <v>-6.3697041116379813E-3</v>
      </c>
      <c r="BS174" s="3">
        <f t="shared" si="116"/>
        <v>2.8382988517529628E-2</v>
      </c>
      <c r="BT174" s="3"/>
      <c r="BU174" s="3">
        <f t="shared" si="117"/>
        <v>3.8482847364928918E-3</v>
      </c>
      <c r="BV174" s="3">
        <f t="shared" si="118"/>
        <v>4.0649472171788541E-3</v>
      </c>
      <c r="BW174" s="3">
        <f t="shared" si="119"/>
        <v>3.8447270538238397E-2</v>
      </c>
      <c r="BX174" s="3"/>
      <c r="BY174" s="3">
        <f t="shared" si="120"/>
        <v>3.6690335760682837E-3</v>
      </c>
      <c r="BZ174" s="3">
        <f t="shared" si="121"/>
        <v>-3.5844203867642227E-3</v>
      </c>
    </row>
    <row r="175" spans="1:78" s="2" customFormat="1" hidden="1">
      <c r="A175" s="11">
        <v>40385</v>
      </c>
      <c r="B175">
        <v>83.220000999999996</v>
      </c>
      <c r="C175">
        <f t="shared" si="93"/>
        <v>83.220000999999996</v>
      </c>
      <c r="D175">
        <f t="shared" si="94"/>
        <v>72</v>
      </c>
      <c r="E175" s="10">
        <f t="shared" si="98"/>
        <v>0</v>
      </c>
      <c r="F175" s="10">
        <f t="shared" si="99"/>
        <v>6.2895220244291117E-2</v>
      </c>
      <c r="G175" s="33">
        <f t="shared" si="100"/>
        <v>0</v>
      </c>
      <c r="H175" s="33">
        <f t="shared" si="101"/>
        <v>0.4081894948303062</v>
      </c>
      <c r="I175" s="10">
        <f t="shared" si="102"/>
        <v>0.4081894948303062</v>
      </c>
      <c r="J175">
        <f t="shared" si="137"/>
        <v>0.27104048316603274</v>
      </c>
      <c r="K175">
        <f t="shared" si="147"/>
        <v>0.24722245393940456</v>
      </c>
      <c r="L175">
        <f t="shared" si="148"/>
        <v>-2.8212650238233392E-4</v>
      </c>
      <c r="M175">
        <f t="shared" si="141"/>
        <v>-3.0363997500092659E-4</v>
      </c>
      <c r="N175">
        <f t="shared" si="103"/>
        <v>-1.9362125356733402E-5</v>
      </c>
      <c r="P175" s="2">
        <f t="shared" si="122"/>
        <v>1.0299989999999895</v>
      </c>
      <c r="Q175" s="2">
        <f t="shared" si="123"/>
        <v>1.0299989999999895</v>
      </c>
      <c r="R175" s="2">
        <f t="shared" si="124"/>
        <v>0</v>
      </c>
      <c r="S175" s="2">
        <f t="shared" si="144"/>
        <v>-0.20772690909090841</v>
      </c>
      <c r="T175" s="2">
        <f t="shared" si="145"/>
        <v>-0.1844997499999991</v>
      </c>
      <c r="U175" s="9">
        <f t="shared" si="104"/>
        <v>1.1258926317835629</v>
      </c>
      <c r="V175" s="9">
        <f t="shared" si="105"/>
        <v>52.960935794719376</v>
      </c>
      <c r="W175" s="9">
        <f t="shared" si="106"/>
        <v>0.42335157784752564</v>
      </c>
      <c r="X175" s="9">
        <f t="shared" si="146"/>
        <v>0.53633632393262398</v>
      </c>
      <c r="Y175" s="9">
        <f t="shared" si="107"/>
        <v>0.8951729730846063</v>
      </c>
      <c r="AA175" s="8">
        <f t="shared" si="108"/>
        <v>4.7895456719728084</v>
      </c>
      <c r="AD175" s="7">
        <f t="shared" si="125"/>
        <v>1.2454051076868243E-2</v>
      </c>
      <c r="AE175" s="6">
        <f t="shared" si="129"/>
        <v>5.9837400526491988E-3</v>
      </c>
      <c r="AF175" s="6">
        <f t="shared" si="95"/>
        <v>3.2038955333111136E-3</v>
      </c>
      <c r="AG175" s="6">
        <f t="shared" si="96"/>
        <v>6.4601779874983792E-3</v>
      </c>
      <c r="AI175">
        <f t="shared" si="97"/>
        <v>6.5516325950013509E-8</v>
      </c>
      <c r="AL175" s="7">
        <f t="shared" si="130"/>
        <v>2.703856089869866E-2</v>
      </c>
      <c r="AM175" s="6">
        <f t="shared" si="131"/>
        <v>1.4624477490888835E-2</v>
      </c>
      <c r="AN175" s="6">
        <f t="shared" si="126"/>
        <v>3.1228068155406911E-3</v>
      </c>
      <c r="AO175" s="6">
        <f t="shared" si="127"/>
        <v>1.2323932038026869E-2</v>
      </c>
      <c r="AQ175">
        <f t="shared" si="128"/>
        <v>2.3955725690521311E-7</v>
      </c>
      <c r="AT175" s="7">
        <f t="shared" si="135"/>
        <v>4.196417352139005E-2</v>
      </c>
      <c r="AU175" s="6">
        <f t="shared" si="136"/>
        <v>2.5591373445376389E-2</v>
      </c>
      <c r="AV175" s="6">
        <f t="shared" si="132"/>
        <v>3.199576346313513E-3</v>
      </c>
      <c r="AW175" s="6">
        <f t="shared" si="133"/>
        <v>1.6323441797736753E-2</v>
      </c>
      <c r="AY175">
        <f t="shared" si="134"/>
        <v>8.7692468816769592E-2</v>
      </c>
      <c r="BB175" s="7">
        <f t="shared" si="142"/>
        <v>5.2419669398611264E-2</v>
      </c>
      <c r="BC175" s="6">
        <f t="shared" si="143"/>
        <v>4.2553947657683749E-2</v>
      </c>
      <c r="BD175" s="6">
        <f t="shared" si="138"/>
        <v>2.7285822908631233E-3</v>
      </c>
      <c r="BE175" s="6">
        <f t="shared" si="139"/>
        <v>8.6018354542552744E-3</v>
      </c>
      <c r="BG175">
        <f t="shared" si="140"/>
        <v>2.4416382290439239E-2</v>
      </c>
      <c r="BJ175" s="4">
        <f t="shared" si="109"/>
        <v>83.220000999999996</v>
      </c>
      <c r="BK175" s="3">
        <f t="shared" si="110"/>
        <v>1.2454051076868243E-2</v>
      </c>
      <c r="BL175" s="3"/>
      <c r="BM175" s="3">
        <f t="shared" si="111"/>
        <v>3.2038955333111136E-3</v>
      </c>
      <c r="BN175" s="3">
        <f t="shared" si="112"/>
        <v>6.4601779874983792E-3</v>
      </c>
      <c r="BO175" s="3">
        <f t="shared" si="113"/>
        <v>2.703856089869866E-2</v>
      </c>
      <c r="BP175" s="3"/>
      <c r="BQ175" s="3">
        <f t="shared" si="114"/>
        <v>3.1228068155406911E-3</v>
      </c>
      <c r="BR175" s="3">
        <f t="shared" si="115"/>
        <v>1.2323932038026869E-2</v>
      </c>
      <c r="BS175" s="3">
        <f t="shared" si="116"/>
        <v>4.196417352139005E-2</v>
      </c>
      <c r="BT175" s="3"/>
      <c r="BU175" s="3">
        <f t="shared" si="117"/>
        <v>3.199576346313513E-3</v>
      </c>
      <c r="BV175" s="3">
        <f t="shared" si="118"/>
        <v>1.6323441797736753E-2</v>
      </c>
      <c r="BW175" s="3">
        <f t="shared" si="119"/>
        <v>5.2419669398611264E-2</v>
      </c>
      <c r="BX175" s="3"/>
      <c r="BY175" s="3">
        <f t="shared" si="120"/>
        <v>2.7285822908631233E-3</v>
      </c>
      <c r="BZ175" s="3">
        <f t="shared" si="121"/>
        <v>8.6018354542552744E-3</v>
      </c>
    </row>
    <row r="176" spans="1:78" s="2" customFormat="1" hidden="1">
      <c r="A176" s="11">
        <v>40392</v>
      </c>
      <c r="B176">
        <v>83.019997000000004</v>
      </c>
      <c r="C176">
        <f t="shared" si="93"/>
        <v>83.220000999999996</v>
      </c>
      <c r="D176">
        <f t="shared" si="94"/>
        <v>72.889999000000003</v>
      </c>
      <c r="E176" s="10">
        <f t="shared" si="98"/>
        <v>1.0450033266685339E-3</v>
      </c>
      <c r="F176" s="10">
        <f t="shared" si="99"/>
        <v>5.6514769078520752E-2</v>
      </c>
      <c r="G176" s="33">
        <f t="shared" si="100"/>
        <v>7.5356261546676876E-3</v>
      </c>
      <c r="H176" s="33">
        <f t="shared" si="101"/>
        <v>0.36678041592050398</v>
      </c>
      <c r="I176" s="10">
        <f t="shared" si="102"/>
        <v>0.36678041592050398</v>
      </c>
      <c r="J176">
        <f t="shared" si="137"/>
        <v>0.27107237163260328</v>
      </c>
      <c r="K176">
        <f t="shared" si="147"/>
        <v>0.24502388347345661</v>
      </c>
      <c r="L176">
        <f t="shared" si="148"/>
        <v>-2.8656368214722671E-4</v>
      </c>
      <c r="M176">
        <f t="shared" si="141"/>
        <v>-2.9775255459355172E-4</v>
      </c>
      <c r="N176">
        <f t="shared" si="103"/>
        <v>-1.0069985201692511E-5</v>
      </c>
      <c r="P176" s="2">
        <f t="shared" si="122"/>
        <v>-0.20000399999999274</v>
      </c>
      <c r="Q176" s="2">
        <f t="shared" si="123"/>
        <v>0</v>
      </c>
      <c r="R176" s="2">
        <f t="shared" si="124"/>
        <v>-0.20000399999999274</v>
      </c>
      <c r="S176" s="2">
        <f t="shared" si="144"/>
        <v>-0.17681813636363522</v>
      </c>
      <c r="T176" s="2">
        <f t="shared" si="145"/>
        <v>-0.19449994999999873</v>
      </c>
      <c r="U176" s="9">
        <f t="shared" si="104"/>
        <v>0.90909090909090917</v>
      </c>
      <c r="V176" s="9">
        <f t="shared" si="105"/>
        <v>47.61904761904762</v>
      </c>
      <c r="W176" s="9">
        <f t="shared" si="106"/>
        <v>0.47142857142857147</v>
      </c>
      <c r="X176" s="9">
        <f t="shared" si="146"/>
        <v>0</v>
      </c>
      <c r="Y176" s="9">
        <f t="shared" si="107"/>
        <v>0.9</v>
      </c>
      <c r="AA176" s="8">
        <f t="shared" si="108"/>
        <v>4.842490873075973</v>
      </c>
      <c r="AD176" s="7">
        <f t="shared" si="125"/>
        <v>-2.406209082116161E-3</v>
      </c>
      <c r="AE176" s="6">
        <f t="shared" si="129"/>
        <v>5.0239209973760414E-3</v>
      </c>
      <c r="AF176" s="6">
        <f t="shared" si="95"/>
        <v>3.4922396351985052E-3</v>
      </c>
      <c r="AG176" s="6">
        <f t="shared" si="96"/>
        <v>-7.4856661419394205E-3</v>
      </c>
      <c r="AI176">
        <f t="shared" si="97"/>
        <v>8.7967343153183999E-8</v>
      </c>
      <c r="AL176" s="7">
        <f t="shared" si="130"/>
        <v>9.5612710231824227E-3</v>
      </c>
      <c r="AM176" s="6">
        <f t="shared" si="131"/>
        <v>1.4564552306464661E-2</v>
      </c>
      <c r="AN176" s="6">
        <f t="shared" si="126"/>
        <v>3.5905073754654315E-3</v>
      </c>
      <c r="AO176" s="6">
        <f t="shared" si="127"/>
        <v>-5.0920494937322924E-3</v>
      </c>
      <c r="AQ176">
        <f t="shared" si="128"/>
        <v>4.0897425941039898E-8</v>
      </c>
      <c r="AT176" s="7">
        <f t="shared" si="135"/>
        <v>3.443332357746149E-2</v>
      </c>
      <c r="AU176" s="6">
        <f t="shared" si="136"/>
        <v>2.6207580793648641E-2</v>
      </c>
      <c r="AV176" s="6">
        <f t="shared" si="132"/>
        <v>3.4565730983940929E-3</v>
      </c>
      <c r="AW176" s="6">
        <f t="shared" si="133"/>
        <v>7.8879535666846329E-3</v>
      </c>
      <c r="AY176">
        <f t="shared" si="134"/>
        <v>2.0477055986572252E-2</v>
      </c>
      <c r="BB176" s="7">
        <f t="shared" si="142"/>
        <v>2.2782187882703447E-2</v>
      </c>
      <c r="BC176" s="6">
        <f t="shared" si="143"/>
        <v>4.2886620830140304E-2</v>
      </c>
      <c r="BD176" s="6">
        <f t="shared" si="138"/>
        <v>2.992983004716144E-3</v>
      </c>
      <c r="BE176" s="6">
        <f t="shared" si="139"/>
        <v>-2.1760966156112303E-2</v>
      </c>
      <c r="BG176">
        <f t="shared" si="140"/>
        <v>0.1562627280265303</v>
      </c>
      <c r="BJ176" s="4">
        <f t="shared" si="109"/>
        <v>83.019997000000004</v>
      </c>
      <c r="BK176" s="3">
        <f t="shared" si="110"/>
        <v>-2.406209082116161E-3</v>
      </c>
      <c r="BL176" s="3"/>
      <c r="BM176" s="3">
        <f t="shared" si="111"/>
        <v>3.4922396351985052E-3</v>
      </c>
      <c r="BN176" s="3">
        <f t="shared" si="112"/>
        <v>-7.4856661419394205E-3</v>
      </c>
      <c r="BO176" s="3">
        <f t="shared" si="113"/>
        <v>9.5612710231824227E-3</v>
      </c>
      <c r="BP176" s="3"/>
      <c r="BQ176" s="3">
        <f t="shared" si="114"/>
        <v>3.5905073754654315E-3</v>
      </c>
      <c r="BR176" s="3">
        <f t="shared" si="115"/>
        <v>-5.0920494937322924E-3</v>
      </c>
      <c r="BS176" s="3">
        <f t="shared" si="116"/>
        <v>3.443332357746149E-2</v>
      </c>
      <c r="BT176" s="3"/>
      <c r="BU176" s="3">
        <f t="shared" si="117"/>
        <v>3.4565730983940929E-3</v>
      </c>
      <c r="BV176" s="3">
        <f t="shared" si="118"/>
        <v>7.8879535666846329E-3</v>
      </c>
      <c r="BW176" s="3">
        <f t="shared" si="119"/>
        <v>2.2782187882703447E-2</v>
      </c>
      <c r="BX176" s="3"/>
      <c r="BY176" s="3">
        <f t="shared" si="120"/>
        <v>2.992983004716144E-3</v>
      </c>
      <c r="BZ176" s="3">
        <f t="shared" si="121"/>
        <v>-2.1760966156112303E-2</v>
      </c>
    </row>
    <row r="177" spans="1:78" s="2" customFormat="1" hidden="1">
      <c r="A177" s="11">
        <v>40399</v>
      </c>
      <c r="B177">
        <v>84.43</v>
      </c>
      <c r="C177">
        <f t="shared" si="93"/>
        <v>84.43</v>
      </c>
      <c r="D177">
        <f t="shared" si="94"/>
        <v>73.540001000000004</v>
      </c>
      <c r="E177" s="10">
        <f t="shared" si="98"/>
        <v>0</v>
      </c>
      <c r="F177" s="10">
        <f t="shared" si="99"/>
        <v>5.9973157834822308E-2</v>
      </c>
      <c r="G177" s="33">
        <f t="shared" si="100"/>
        <v>0</v>
      </c>
      <c r="H177" s="33">
        <f t="shared" si="101"/>
        <v>0.38922533230490408</v>
      </c>
      <c r="I177" s="10">
        <f t="shared" si="102"/>
        <v>0.38922533230490408</v>
      </c>
      <c r="J177">
        <f t="shared" si="137"/>
        <v>0.27617181601483731</v>
      </c>
      <c r="K177">
        <f t="shared" si="147"/>
        <v>0.24290773422003215</v>
      </c>
      <c r="L177">
        <f t="shared" si="148"/>
        <v>-2.9072959437747556E-4</v>
      </c>
      <c r="M177">
        <f t="shared" si="141"/>
        <v>-2.9315792795918459E-4</v>
      </c>
      <c r="N177">
        <f t="shared" si="103"/>
        <v>-2.1855002235381299E-6</v>
      </c>
      <c r="P177" s="2">
        <f t="shared" si="122"/>
        <v>1.4100030000000032</v>
      </c>
      <c r="Q177" s="2">
        <f t="shared" si="123"/>
        <v>1.4100030000000032</v>
      </c>
      <c r="R177" s="2">
        <f t="shared" si="124"/>
        <v>0</v>
      </c>
      <c r="S177" s="2">
        <f t="shared" si="144"/>
        <v>-0.17681813636363522</v>
      </c>
      <c r="T177" s="2">
        <f t="shared" si="145"/>
        <v>-0.12799984999999908</v>
      </c>
      <c r="U177" s="9">
        <f t="shared" si="104"/>
        <v>1.3813933091611943</v>
      </c>
      <c r="V177" s="9">
        <f t="shared" si="105"/>
        <v>58.007776533468423</v>
      </c>
      <c r="W177" s="9">
        <f t="shared" si="106"/>
        <v>0.37793001119878422</v>
      </c>
      <c r="X177" s="9">
        <f t="shared" si="146"/>
        <v>1</v>
      </c>
      <c r="Y177" s="9">
        <f t="shared" si="107"/>
        <v>0.89100000000000001</v>
      </c>
      <c r="AA177" s="8">
        <f t="shared" si="108"/>
        <v>4.7450996417133986</v>
      </c>
      <c r="AD177" s="7">
        <f t="shared" si="125"/>
        <v>1.6841282192387369E-2</v>
      </c>
      <c r="AE177" s="6">
        <f t="shared" si="129"/>
        <v>7.2175365551356042E-3</v>
      </c>
      <c r="AF177" s="6">
        <f t="shared" si="95"/>
        <v>4.9106345421619704E-3</v>
      </c>
      <c r="AG177" s="6">
        <f t="shared" si="96"/>
        <v>9.7689033238500568E-3</v>
      </c>
      <c r="AI177">
        <f t="shared" si="97"/>
        <v>1.4981392802312196E-7</v>
      </c>
      <c r="AL177" s="7">
        <f t="shared" si="130"/>
        <v>2.6889124187139721E-2</v>
      </c>
      <c r="AM177" s="6">
        <f t="shared" si="131"/>
        <v>1.7673345785758195E-2</v>
      </c>
      <c r="AN177" s="6">
        <f t="shared" si="126"/>
        <v>4.8487333108766023E-3</v>
      </c>
      <c r="AO177" s="6">
        <f t="shared" si="127"/>
        <v>9.3501327128300178E-3</v>
      </c>
      <c r="AQ177">
        <f t="shared" si="128"/>
        <v>1.37894292977183E-7</v>
      </c>
      <c r="AT177" s="7">
        <f t="shared" si="135"/>
        <v>4.0856503485535371E-2</v>
      </c>
      <c r="AU177" s="6">
        <f t="shared" si="136"/>
        <v>2.9081883109090947E-2</v>
      </c>
      <c r="AV177" s="6">
        <f t="shared" si="132"/>
        <v>4.8334699953721102E-3</v>
      </c>
      <c r="AW177" s="6">
        <f t="shared" si="133"/>
        <v>1.1904565647692922E-2</v>
      </c>
      <c r="AY177">
        <f t="shared" si="134"/>
        <v>4.6640794031563432E-2</v>
      </c>
      <c r="BB177" s="7">
        <f t="shared" si="142"/>
        <v>5.8029710392686305E-2</v>
      </c>
      <c r="BC177" s="6">
        <f t="shared" si="143"/>
        <v>4.2935668347901836E-2</v>
      </c>
      <c r="BD177" s="6">
        <f t="shared" si="138"/>
        <v>4.8344734919862397E-3</v>
      </c>
      <c r="BE177" s="6">
        <f t="shared" si="139"/>
        <v>1.5294761940642415E-2</v>
      </c>
      <c r="BG177">
        <f t="shared" si="140"/>
        <v>7.71941693382307E-2</v>
      </c>
      <c r="BJ177" s="4">
        <f t="shared" si="109"/>
        <v>84.43</v>
      </c>
      <c r="BK177" s="3">
        <f t="shared" si="110"/>
        <v>1.6841282192387369E-2</v>
      </c>
      <c r="BL177" s="3"/>
      <c r="BM177" s="3">
        <f t="shared" si="111"/>
        <v>4.9106345421619704E-3</v>
      </c>
      <c r="BN177" s="3">
        <f t="shared" si="112"/>
        <v>9.7689033238500568E-3</v>
      </c>
      <c r="BO177" s="3">
        <f t="shared" si="113"/>
        <v>2.6889124187139721E-2</v>
      </c>
      <c r="BP177" s="3"/>
      <c r="BQ177" s="3">
        <f t="shared" si="114"/>
        <v>4.8487333108766023E-3</v>
      </c>
      <c r="BR177" s="3">
        <f t="shared" si="115"/>
        <v>9.3501327128300178E-3</v>
      </c>
      <c r="BS177" s="3">
        <f t="shared" si="116"/>
        <v>4.0856503485535371E-2</v>
      </c>
      <c r="BT177" s="3"/>
      <c r="BU177" s="3">
        <f t="shared" si="117"/>
        <v>4.8334699953721102E-3</v>
      </c>
      <c r="BV177" s="3">
        <f t="shared" si="118"/>
        <v>1.1904565647692922E-2</v>
      </c>
      <c r="BW177" s="3">
        <f t="shared" si="119"/>
        <v>5.8029710392686305E-2</v>
      </c>
      <c r="BX177" s="3"/>
      <c r="BY177" s="3">
        <f t="shared" si="120"/>
        <v>4.8344734919862397E-3</v>
      </c>
      <c r="BZ177" s="3">
        <f t="shared" si="121"/>
        <v>1.5294761940642415E-2</v>
      </c>
    </row>
    <row r="178" spans="1:78" s="2" customFormat="1" hidden="1">
      <c r="A178" s="11">
        <v>40406</v>
      </c>
      <c r="B178">
        <v>86.339995999999999</v>
      </c>
      <c r="C178">
        <f t="shared" si="93"/>
        <v>86.339995999999999</v>
      </c>
      <c r="D178">
        <f t="shared" si="94"/>
        <v>73.540001000000004</v>
      </c>
      <c r="E178" s="10">
        <f t="shared" si="98"/>
        <v>0</v>
      </c>
      <c r="F178" s="10">
        <f t="shared" si="99"/>
        <v>6.9688392761651868E-2</v>
      </c>
      <c r="G178" s="33">
        <f t="shared" si="100"/>
        <v>0</v>
      </c>
      <c r="H178" s="33">
        <f t="shared" si="101"/>
        <v>0.45227713213225679</v>
      </c>
      <c r="I178" s="10">
        <f t="shared" si="102"/>
        <v>0.45227713213225679</v>
      </c>
      <c r="J178">
        <f t="shared" si="137"/>
        <v>0.28504030519231871</v>
      </c>
      <c r="K178">
        <f t="shared" si="147"/>
        <v>0.24103738243292949</v>
      </c>
      <c r="L178">
        <f t="shared" si="148"/>
        <v>-2.9301019045839527E-4</v>
      </c>
      <c r="M178">
        <f t="shared" si="141"/>
        <v>-2.8982838218035957E-4</v>
      </c>
      <c r="N178">
        <f t="shared" si="103"/>
        <v>2.8636274502321279E-6</v>
      </c>
      <c r="P178" s="2">
        <f t="shared" si="122"/>
        <v>1.9099959999999925</v>
      </c>
      <c r="Q178" s="2">
        <f t="shared" si="123"/>
        <v>1.9099959999999925</v>
      </c>
      <c r="R178" s="2">
        <f t="shared" si="124"/>
        <v>0</v>
      </c>
      <c r="S178" s="2">
        <f t="shared" si="144"/>
        <v>-0.17681813636363522</v>
      </c>
      <c r="T178" s="2">
        <f t="shared" si="145"/>
        <v>-0.12649989999999889</v>
      </c>
      <c r="U178" s="9">
        <f t="shared" si="104"/>
        <v>1.3977729339203966</v>
      </c>
      <c r="V178" s="9">
        <f t="shared" si="105"/>
        <v>58.294633079997944</v>
      </c>
      <c r="W178" s="9">
        <f t="shared" si="106"/>
        <v>0.37534830228001853</v>
      </c>
      <c r="X178" s="9">
        <f t="shared" si="146"/>
        <v>1</v>
      </c>
      <c r="Y178" s="9">
        <f t="shared" si="107"/>
        <v>0.89100000000000001</v>
      </c>
      <c r="AA178" s="8">
        <f t="shared" si="108"/>
        <v>4.7513914710997875</v>
      </c>
      <c r="AD178" s="7">
        <f t="shared" si="125"/>
        <v>2.2370155117452974E-2</v>
      </c>
      <c r="AE178" s="6">
        <f t="shared" si="129"/>
        <v>1.9605718654920171E-2</v>
      </c>
      <c r="AF178" s="6">
        <f t="shared" si="95"/>
        <v>1.3702036675639297E-3</v>
      </c>
      <c r="AG178" s="6">
        <f t="shared" si="96"/>
        <v>2.7384399933143462E-3</v>
      </c>
      <c r="AI178">
        <f t="shared" si="97"/>
        <v>1.1772454626347687E-8</v>
      </c>
      <c r="AL178" s="7">
        <f t="shared" si="130"/>
        <v>3.6805228227724293E-2</v>
      </c>
      <c r="AM178" s="6">
        <f t="shared" si="131"/>
        <v>2.5073546084186275E-2</v>
      </c>
      <c r="AN178" s="6">
        <f t="shared" si="126"/>
        <v>1.3933175970767884E-3</v>
      </c>
      <c r="AO178" s="6">
        <f t="shared" si="127"/>
        <v>1.1931421571745818E-2</v>
      </c>
      <c r="AQ178">
        <f t="shared" si="128"/>
        <v>2.2454072669198966E-7</v>
      </c>
      <c r="AT178" s="7">
        <f t="shared" si="135"/>
        <v>5.6463706338604404E-2</v>
      </c>
      <c r="AU178" s="6">
        <f t="shared" si="136"/>
        <v>3.307985999643618E-2</v>
      </c>
      <c r="AV178" s="6">
        <f t="shared" si="132"/>
        <v>1.3504022343227863E-3</v>
      </c>
      <c r="AW178" s="6">
        <f t="shared" si="133"/>
        <v>2.3266846479860409E-2</v>
      </c>
      <c r="AY178">
        <f t="shared" si="134"/>
        <v>0.1781615061144628</v>
      </c>
      <c r="BB178" s="7">
        <f t="shared" si="142"/>
        <v>7.7642267822122149E-2</v>
      </c>
      <c r="BC178" s="6">
        <f t="shared" si="143"/>
        <v>4.664094245817698E-2</v>
      </c>
      <c r="BD178" s="6">
        <f t="shared" si="138"/>
        <v>1.388302647260394E-3</v>
      </c>
      <c r="BE178" s="6">
        <f t="shared" si="139"/>
        <v>3.1205735329472094E-2</v>
      </c>
      <c r="BG178">
        <f t="shared" si="140"/>
        <v>0.3213422989082364</v>
      </c>
      <c r="BJ178" s="4">
        <f t="shared" si="109"/>
        <v>86.339995999999999</v>
      </c>
      <c r="BK178" s="3">
        <f t="shared" si="110"/>
        <v>2.2370155117452974E-2</v>
      </c>
      <c r="BL178" s="3"/>
      <c r="BM178" s="3">
        <f t="shared" si="111"/>
        <v>1.3702036675639297E-3</v>
      </c>
      <c r="BN178" s="3">
        <f t="shared" si="112"/>
        <v>2.7384399933143462E-3</v>
      </c>
      <c r="BO178" s="3">
        <f t="shared" si="113"/>
        <v>3.6805228227724293E-2</v>
      </c>
      <c r="BP178" s="3"/>
      <c r="BQ178" s="3">
        <f t="shared" si="114"/>
        <v>1.3933175970767884E-3</v>
      </c>
      <c r="BR178" s="3">
        <f t="shared" si="115"/>
        <v>1.1931421571745818E-2</v>
      </c>
      <c r="BS178" s="3">
        <f t="shared" si="116"/>
        <v>5.6463706338604404E-2</v>
      </c>
      <c r="BT178" s="3"/>
      <c r="BU178" s="3">
        <f t="shared" si="117"/>
        <v>1.3504022343227863E-3</v>
      </c>
      <c r="BV178" s="3">
        <f t="shared" si="118"/>
        <v>2.3266846479860409E-2</v>
      </c>
      <c r="BW178" s="3">
        <f t="shared" si="119"/>
        <v>7.7642267822122149E-2</v>
      </c>
      <c r="BX178" s="3"/>
      <c r="BY178" s="3">
        <f t="shared" si="120"/>
        <v>1.388302647260394E-3</v>
      </c>
      <c r="BZ178" s="3">
        <f t="shared" si="121"/>
        <v>3.1205735329472094E-2</v>
      </c>
    </row>
    <row r="179" spans="1:78" s="2" customFormat="1" hidden="1">
      <c r="A179" s="11">
        <v>40413</v>
      </c>
      <c r="B179">
        <v>85.709998999999996</v>
      </c>
      <c r="C179">
        <f t="shared" si="93"/>
        <v>86.339995999999999</v>
      </c>
      <c r="D179">
        <f t="shared" si="94"/>
        <v>73.540001000000004</v>
      </c>
      <c r="E179" s="10">
        <f t="shared" si="98"/>
        <v>3.1805341646669034E-3</v>
      </c>
      <c r="F179" s="10">
        <f t="shared" si="99"/>
        <v>6.6507858596984937E-2</v>
      </c>
      <c r="G179" s="33">
        <f t="shared" si="100"/>
        <v>2.2935158028143093E-2</v>
      </c>
      <c r="H179" s="33">
        <f t="shared" si="101"/>
        <v>0.43163548990692785</v>
      </c>
      <c r="I179" s="10">
        <f t="shared" si="102"/>
        <v>0.43163548990692785</v>
      </c>
      <c r="J179">
        <f t="shared" si="137"/>
        <v>0.29271801672533776</v>
      </c>
      <c r="K179">
        <f t="shared" si="147"/>
        <v>0.23931321724109827</v>
      </c>
      <c r="L179">
        <f t="shared" si="148"/>
        <v>-2.9239978090890155E-4</v>
      </c>
      <c r="M179">
        <f t="shared" si="141"/>
        <v>-2.8760061990094405E-4</v>
      </c>
      <c r="N179">
        <f t="shared" si="103"/>
        <v>4.3192449071617516E-6</v>
      </c>
      <c r="P179" s="2">
        <f t="shared" si="122"/>
        <v>-0.62999700000000303</v>
      </c>
      <c r="Q179" s="2">
        <f t="shared" si="123"/>
        <v>0</v>
      </c>
      <c r="R179" s="2">
        <f t="shared" si="124"/>
        <v>-0.62999700000000303</v>
      </c>
      <c r="S179" s="2">
        <f t="shared" si="144"/>
        <v>-0.14499972727272656</v>
      </c>
      <c r="T179" s="2">
        <f t="shared" si="145"/>
        <v>-0.15799974999999905</v>
      </c>
      <c r="U179" s="9">
        <f t="shared" si="104"/>
        <v>0.91772124495594098</v>
      </c>
      <c r="V179" s="9">
        <f t="shared" si="105"/>
        <v>47.854778027294856</v>
      </c>
      <c r="W179" s="9">
        <f t="shared" si="106"/>
        <v>0.46930699775434631</v>
      </c>
      <c r="X179" s="9">
        <f t="shared" si="146"/>
        <v>2.2081262813126411E-2</v>
      </c>
      <c r="Y179" s="9">
        <f t="shared" si="107"/>
        <v>0.89980126863468179</v>
      </c>
      <c r="AA179" s="8">
        <f t="shared" si="108"/>
        <v>4.861830602359273</v>
      </c>
      <c r="AD179" s="7">
        <f t="shared" si="125"/>
        <v>-7.3234505553203067E-3</v>
      </c>
      <c r="AE179" s="6">
        <f t="shared" si="129"/>
        <v>7.5233522810663339E-3</v>
      </c>
      <c r="AF179" s="6">
        <f t="shared" si="95"/>
        <v>6.6238155714479609E-3</v>
      </c>
      <c r="AG179" s="6">
        <f t="shared" si="96"/>
        <v>-1.502167213417736E-2</v>
      </c>
      <c r="AI179">
        <f t="shared" si="97"/>
        <v>3.5423961335434946E-7</v>
      </c>
      <c r="AL179" s="7">
        <f t="shared" si="130"/>
        <v>3.1887986754520065E-2</v>
      </c>
      <c r="AM179" s="6">
        <f t="shared" si="131"/>
        <v>2.6285902548141626E-2</v>
      </c>
      <c r="AN179" s="6">
        <f t="shared" si="126"/>
        <v>7.2794514229039689E-3</v>
      </c>
      <c r="AO179" s="6">
        <f t="shared" si="127"/>
        <v>5.497104712854823E-3</v>
      </c>
      <c r="AQ179">
        <f t="shared" si="128"/>
        <v>4.7662713287209317E-8</v>
      </c>
      <c r="AT179" s="7">
        <f t="shared" si="135"/>
        <v>5.6520338571102537E-2</v>
      </c>
      <c r="AU179" s="6">
        <f t="shared" si="136"/>
        <v>3.6049753406857621E-2</v>
      </c>
      <c r="AV179" s="6">
        <f t="shared" si="132"/>
        <v>6.6856093217025694E-3</v>
      </c>
      <c r="AW179" s="6">
        <f t="shared" si="133"/>
        <v>1.9700934378057512E-2</v>
      </c>
      <c r="AY179">
        <f t="shared" si="134"/>
        <v>0.12773575394070977</v>
      </c>
      <c r="BB179" s="7">
        <f t="shared" si="142"/>
        <v>7.1445951193793877E-2</v>
      </c>
      <c r="BC179" s="6">
        <f t="shared" si="143"/>
        <v>5.0449911645087754E-2</v>
      </c>
      <c r="BD179" s="6">
        <f t="shared" si="138"/>
        <v>6.8280489356749565E-3</v>
      </c>
      <c r="BE179" s="6">
        <f t="shared" si="139"/>
        <v>2.013586616769731E-2</v>
      </c>
      <c r="BG179">
        <f t="shared" si="140"/>
        <v>0.13379493933014333</v>
      </c>
      <c r="BJ179" s="4">
        <f t="shared" si="109"/>
        <v>85.709998999999996</v>
      </c>
      <c r="BK179" s="3">
        <f t="shared" si="110"/>
        <v>-7.3234505553203067E-3</v>
      </c>
      <c r="BL179" s="3"/>
      <c r="BM179" s="3">
        <f t="shared" si="111"/>
        <v>6.6238155714479609E-3</v>
      </c>
      <c r="BN179" s="3">
        <f t="shared" si="112"/>
        <v>-1.502167213417736E-2</v>
      </c>
      <c r="BO179" s="3">
        <f t="shared" si="113"/>
        <v>3.1887986754520065E-2</v>
      </c>
      <c r="BP179" s="3"/>
      <c r="BQ179" s="3">
        <f t="shared" si="114"/>
        <v>7.2794514229039689E-3</v>
      </c>
      <c r="BR179" s="3">
        <f t="shared" si="115"/>
        <v>5.497104712854823E-3</v>
      </c>
      <c r="BS179" s="3">
        <f t="shared" si="116"/>
        <v>5.6520338571102537E-2</v>
      </c>
      <c r="BT179" s="3"/>
      <c r="BU179" s="3">
        <f t="shared" si="117"/>
        <v>6.6856093217025694E-3</v>
      </c>
      <c r="BV179" s="3">
        <f t="shared" si="118"/>
        <v>1.9700934378057512E-2</v>
      </c>
      <c r="BW179" s="3">
        <f t="shared" si="119"/>
        <v>7.1445951193793877E-2</v>
      </c>
      <c r="BX179" s="3"/>
      <c r="BY179" s="3">
        <f t="shared" si="120"/>
        <v>6.8280489356749565E-3</v>
      </c>
      <c r="BZ179" s="3">
        <f t="shared" si="121"/>
        <v>2.013586616769731E-2</v>
      </c>
    </row>
    <row r="180" spans="1:78" s="2" customFormat="1" hidden="1">
      <c r="A180" s="11">
        <v>40420</v>
      </c>
      <c r="B180">
        <v>84.400002000000001</v>
      </c>
      <c r="C180">
        <f t="shared" si="93"/>
        <v>86.339995999999999</v>
      </c>
      <c r="D180">
        <f t="shared" si="94"/>
        <v>73.540001000000004</v>
      </c>
      <c r="E180" s="10">
        <f t="shared" si="98"/>
        <v>9.8695672830566364E-3</v>
      </c>
      <c r="F180" s="10">
        <f t="shared" si="99"/>
        <v>5.9818825478595253E-2</v>
      </c>
      <c r="G180" s="33">
        <f t="shared" si="100"/>
        <v>7.1170461811405031E-2</v>
      </c>
      <c r="H180" s="33">
        <f t="shared" si="101"/>
        <v>0.38822371650199239</v>
      </c>
      <c r="I180" s="10">
        <f t="shared" si="102"/>
        <v>0.38822371650199239</v>
      </c>
      <c r="J180">
        <f t="shared" si="137"/>
        <v>0.29645100634893562</v>
      </c>
      <c r="K180">
        <f t="shared" si="147"/>
        <v>0.23768359275149806</v>
      </c>
      <c r="L180">
        <f t="shared" si="148"/>
        <v>-2.8890521886910556E-4</v>
      </c>
      <c r="M180">
        <f t="shared" si="141"/>
        <v>-2.8621183916989229E-4</v>
      </c>
      <c r="N180">
        <f t="shared" si="103"/>
        <v>2.4240417292919431E-6</v>
      </c>
      <c r="P180" s="2">
        <f t="shared" si="122"/>
        <v>-1.3099969999999956</v>
      </c>
      <c r="Q180" s="2">
        <f t="shared" si="123"/>
        <v>0</v>
      </c>
      <c r="R180" s="2">
        <f t="shared" si="124"/>
        <v>-1.3099969999999956</v>
      </c>
      <c r="S180" s="2">
        <f t="shared" si="144"/>
        <v>-0.20318145454545347</v>
      </c>
      <c r="T180" s="2">
        <f t="shared" si="145"/>
        <v>-0.22349959999999883</v>
      </c>
      <c r="U180" s="9">
        <f t="shared" si="104"/>
        <v>0.90909090909090906</v>
      </c>
      <c r="V180" s="9">
        <f t="shared" si="105"/>
        <v>47.61904761904762</v>
      </c>
      <c r="W180" s="9">
        <f t="shared" si="106"/>
        <v>0.47142857142857147</v>
      </c>
      <c r="X180" s="9">
        <f t="shared" si="146"/>
        <v>0</v>
      </c>
      <c r="Y180" s="9">
        <f t="shared" si="107"/>
        <v>0.9</v>
      </c>
      <c r="AA180" s="8">
        <f t="shared" si="108"/>
        <v>4.8678820018192361</v>
      </c>
      <c r="AD180" s="7">
        <f t="shared" si="125"/>
        <v>-1.5402067944947655E-2</v>
      </c>
      <c r="AE180" s="6">
        <f t="shared" si="129"/>
        <v>-1.1362759250133981E-2</v>
      </c>
      <c r="AF180" s="6">
        <f t="shared" si="95"/>
        <v>2.0041166410340841E-3</v>
      </c>
      <c r="AG180" s="6">
        <f t="shared" si="96"/>
        <v>-4.0251657513806823E-3</v>
      </c>
      <c r="AI180">
        <f t="shared" si="97"/>
        <v>2.5434787011127178E-8</v>
      </c>
      <c r="AL180" s="7">
        <f t="shared" si="130"/>
        <v>-3.5536338281506229E-4</v>
      </c>
      <c r="AM180" s="6">
        <f t="shared" si="131"/>
        <v>2.3806743946642252E-2</v>
      </c>
      <c r="AN180" s="6">
        <f t="shared" si="126"/>
        <v>1.7200831501917831E-3</v>
      </c>
      <c r="AO180" s="6">
        <f t="shared" si="127"/>
        <v>-2.4778121413230828E-2</v>
      </c>
      <c r="AQ180">
        <f t="shared" si="128"/>
        <v>9.6838375515584872E-7</v>
      </c>
      <c r="AT180" s="7">
        <f t="shared" si="135"/>
        <v>2.6047189832754801E-2</v>
      </c>
      <c r="AU180" s="6">
        <f t="shared" si="136"/>
        <v>3.9536922627686842E-2</v>
      </c>
      <c r="AV180" s="6">
        <f t="shared" si="132"/>
        <v>1.8820778550139698E-3</v>
      </c>
      <c r="AW180" s="6">
        <f t="shared" si="133"/>
        <v>-1.393927441379432E-2</v>
      </c>
      <c r="AY180">
        <f t="shared" si="134"/>
        <v>6.3946850947991449E-2</v>
      </c>
      <c r="BB180" s="7">
        <f t="shared" si="142"/>
        <v>5.0919242387033936E-2</v>
      </c>
      <c r="BC180" s="6">
        <f t="shared" si="143"/>
        <v>5.1206453986116507E-2</v>
      </c>
      <c r="BD180" s="6">
        <f t="shared" si="138"/>
        <v>1.8039859980084755E-3</v>
      </c>
      <c r="BE180" s="6">
        <f t="shared" si="139"/>
        <v>-1.2191677058801947E-3</v>
      </c>
      <c r="BG180">
        <f t="shared" si="140"/>
        <v>4.9048525422624415E-4</v>
      </c>
      <c r="BJ180" s="4">
        <f t="shared" si="109"/>
        <v>84.400002000000001</v>
      </c>
      <c r="BK180" s="3">
        <f t="shared" si="110"/>
        <v>-1.5402067944947655E-2</v>
      </c>
      <c r="BL180" s="3"/>
      <c r="BM180" s="3">
        <f t="shared" si="111"/>
        <v>2.0041166410340841E-3</v>
      </c>
      <c r="BN180" s="3">
        <f t="shared" si="112"/>
        <v>-4.0251657513806823E-3</v>
      </c>
      <c r="BO180" s="3">
        <f t="shared" si="113"/>
        <v>-3.5536338281506229E-4</v>
      </c>
      <c r="BP180" s="3"/>
      <c r="BQ180" s="3">
        <f t="shared" si="114"/>
        <v>1.7200831501917831E-3</v>
      </c>
      <c r="BR180" s="3">
        <f t="shared" si="115"/>
        <v>-2.4778121413230828E-2</v>
      </c>
      <c r="BS180" s="3">
        <f t="shared" si="116"/>
        <v>2.6047189832754801E-2</v>
      </c>
      <c r="BT180" s="3"/>
      <c r="BU180" s="3">
        <f t="shared" si="117"/>
        <v>1.8820778550139698E-3</v>
      </c>
      <c r="BV180" s="3">
        <f t="shared" si="118"/>
        <v>-1.393927441379432E-2</v>
      </c>
      <c r="BW180" s="3">
        <f t="shared" si="119"/>
        <v>5.0919242387033936E-2</v>
      </c>
      <c r="BX180" s="3"/>
      <c r="BY180" s="3">
        <f t="shared" si="120"/>
        <v>1.8039859980084755E-3</v>
      </c>
      <c r="BZ180" s="3">
        <f t="shared" si="121"/>
        <v>-1.2191677058801947E-3</v>
      </c>
    </row>
    <row r="181" spans="1:78" s="2" customFormat="1" hidden="1">
      <c r="A181" s="11">
        <v>40427</v>
      </c>
      <c r="B181">
        <v>83.989998</v>
      </c>
      <c r="C181">
        <f t="shared" si="93"/>
        <v>86.339995999999999</v>
      </c>
      <c r="D181">
        <f t="shared" si="94"/>
        <v>73.769997000000004</v>
      </c>
      <c r="E181" s="10">
        <f t="shared" si="98"/>
        <v>1.198445328150833E-2</v>
      </c>
      <c r="F181" s="10">
        <f t="shared" si="99"/>
        <v>5.6347805121589052E-2</v>
      </c>
      <c r="G181" s="33">
        <f t="shared" si="100"/>
        <v>8.6421121629761899E-2</v>
      </c>
      <c r="H181" s="33">
        <f t="shared" si="101"/>
        <v>0.36569682112633511</v>
      </c>
      <c r="I181" s="10">
        <f t="shared" si="102"/>
        <v>0.36569682112633511</v>
      </c>
      <c r="J181">
        <f t="shared" si="137"/>
        <v>0.29664597164670298</v>
      </c>
      <c r="K181">
        <f t="shared" si="147"/>
        <v>0.23612533162448107</v>
      </c>
      <c r="L181">
        <f t="shared" si="148"/>
        <v>-2.8225835993298529E-4</v>
      </c>
      <c r="M181">
        <f t="shared" si="141"/>
        <v>-2.8526263781283509E-4</v>
      </c>
      <c r="N181">
        <f t="shared" si="103"/>
        <v>-2.7038500918648202E-6</v>
      </c>
      <c r="P181" s="2">
        <f t="shared" si="122"/>
        <v>-0.4100040000000007</v>
      </c>
      <c r="Q181" s="2">
        <f t="shared" si="123"/>
        <v>0</v>
      </c>
      <c r="R181" s="2">
        <f t="shared" si="124"/>
        <v>-0.4100040000000007</v>
      </c>
      <c r="S181" s="2">
        <f t="shared" si="144"/>
        <v>-0.22181799999999896</v>
      </c>
      <c r="T181" s="2">
        <f t="shared" si="145"/>
        <v>-0.24399979999999885</v>
      </c>
      <c r="U181" s="9">
        <f t="shared" si="104"/>
        <v>0.90909090909090906</v>
      </c>
      <c r="V181" s="9">
        <f t="shared" si="105"/>
        <v>47.61904761904762</v>
      </c>
      <c r="W181" s="9">
        <f t="shared" si="106"/>
        <v>0.47142857142857147</v>
      </c>
      <c r="X181" s="9">
        <f t="shared" si="146"/>
        <v>0</v>
      </c>
      <c r="Y181" s="9">
        <f t="shared" si="107"/>
        <v>0.9</v>
      </c>
      <c r="AA181" s="8">
        <f t="shared" si="108"/>
        <v>4.8680718392251823</v>
      </c>
      <c r="AD181" s="7">
        <f t="shared" si="125"/>
        <v>-4.8697049734167134E-3</v>
      </c>
      <c r="AE181" s="6">
        <f t="shared" si="129"/>
        <v>-1.0135886459182184E-2</v>
      </c>
      <c r="AF181" s="6">
        <f t="shared" si="95"/>
        <v>2.6324809052065056E-3</v>
      </c>
      <c r="AG181" s="6">
        <f t="shared" si="96"/>
        <v>5.2665767645318122E-3</v>
      </c>
      <c r="AI181">
        <f t="shared" si="97"/>
        <v>4.354290552073214E-8</v>
      </c>
      <c r="AL181" s="7">
        <f t="shared" si="130"/>
        <v>-2.7595223473684701E-2</v>
      </c>
      <c r="AM181" s="6">
        <f t="shared" si="131"/>
        <v>1.0185657031436146E-2</v>
      </c>
      <c r="AN181" s="6">
        <f t="shared" si="126"/>
        <v>2.2757259534473451E-3</v>
      </c>
      <c r="AO181" s="6">
        <f t="shared" si="127"/>
        <v>-3.8031010644734853E-2</v>
      </c>
      <c r="AQ181">
        <f t="shared" si="128"/>
        <v>2.2813214048263969E-6</v>
      </c>
      <c r="AT181" s="7">
        <f t="shared" si="135"/>
        <v>2.1664055830907896E-2</v>
      </c>
      <c r="AU181" s="6">
        <f t="shared" si="136"/>
        <v>3.8291534959410775E-2</v>
      </c>
      <c r="AV181" s="6">
        <f t="shared" si="132"/>
        <v>2.3644691066505436E-3</v>
      </c>
      <c r="AW181" s="6">
        <f t="shared" si="133"/>
        <v>-1.7321188483599776E-2</v>
      </c>
      <c r="AY181">
        <f t="shared" si="134"/>
        <v>9.8740245348465802E-2</v>
      </c>
      <c r="BB181" s="7">
        <f t="shared" si="142"/>
        <v>3.5631435129303522E-2</v>
      </c>
      <c r="BC181" s="6">
        <f t="shared" si="143"/>
        <v>5.0229286740302692E-2</v>
      </c>
      <c r="BD181" s="6">
        <f t="shared" si="138"/>
        <v>2.3197453892883305E-3</v>
      </c>
      <c r="BE181" s="6">
        <f t="shared" si="139"/>
        <v>-1.5669321006175484E-2</v>
      </c>
      <c r="BG181">
        <f t="shared" si="140"/>
        <v>8.1021337895190629E-2</v>
      </c>
      <c r="BJ181" s="4">
        <f t="shared" si="109"/>
        <v>83.989998</v>
      </c>
      <c r="BK181" s="3">
        <f t="shared" si="110"/>
        <v>-4.8697049734167134E-3</v>
      </c>
      <c r="BL181" s="3"/>
      <c r="BM181" s="3">
        <f t="shared" si="111"/>
        <v>2.6324809052065056E-3</v>
      </c>
      <c r="BN181" s="3">
        <f t="shared" si="112"/>
        <v>5.2665767645318122E-3</v>
      </c>
      <c r="BO181" s="3">
        <f t="shared" si="113"/>
        <v>-2.7595223473684701E-2</v>
      </c>
      <c r="BP181" s="3"/>
      <c r="BQ181" s="3">
        <f t="shared" si="114"/>
        <v>2.2757259534473451E-3</v>
      </c>
      <c r="BR181" s="3">
        <f t="shared" si="115"/>
        <v>-3.8031010644734853E-2</v>
      </c>
      <c r="BS181" s="3">
        <f t="shared" si="116"/>
        <v>2.1664055830907896E-2</v>
      </c>
      <c r="BT181" s="3"/>
      <c r="BU181" s="3">
        <f t="shared" si="117"/>
        <v>2.3644691066505436E-3</v>
      </c>
      <c r="BV181" s="3">
        <f t="shared" si="118"/>
        <v>-1.7321188483599776E-2</v>
      </c>
      <c r="BW181" s="3">
        <f t="shared" si="119"/>
        <v>3.5631435129303522E-2</v>
      </c>
      <c r="BX181" s="3"/>
      <c r="BY181" s="3">
        <f t="shared" si="120"/>
        <v>2.3197453892883305E-3</v>
      </c>
      <c r="BZ181" s="3">
        <f t="shared" si="121"/>
        <v>-1.5669321006175484E-2</v>
      </c>
    </row>
    <row r="182" spans="1:78" s="2" customFormat="1" hidden="1">
      <c r="A182" s="11">
        <v>40434</v>
      </c>
      <c r="B182">
        <v>83.580001999999993</v>
      </c>
      <c r="C182">
        <f t="shared" si="93"/>
        <v>86.339995999999999</v>
      </c>
      <c r="D182">
        <f t="shared" si="94"/>
        <v>74.739998</v>
      </c>
      <c r="E182" s="10">
        <f t="shared" si="98"/>
        <v>1.4109647000136708E-2</v>
      </c>
      <c r="F182" s="10">
        <f t="shared" si="99"/>
        <v>4.8549295307768643E-2</v>
      </c>
      <c r="G182" s="33">
        <f t="shared" si="100"/>
        <v>0.10174611147537911</v>
      </c>
      <c r="H182" s="33">
        <f t="shared" si="101"/>
        <v>0.3150845525156456</v>
      </c>
      <c r="I182" s="10">
        <f t="shared" si="102"/>
        <v>0.3150845525156456</v>
      </c>
      <c r="J182">
        <f t="shared" si="137"/>
        <v>0.29209042955507014</v>
      </c>
      <c r="K182">
        <f t="shared" si="147"/>
        <v>0.23461366961558588</v>
      </c>
      <c r="L182">
        <f t="shared" si="148"/>
        <v>-2.7250748933227474E-4</v>
      </c>
      <c r="M182">
        <f t="shared" si="141"/>
        <v>-2.841968738224215E-4</v>
      </c>
      <c r="N182">
        <f t="shared" si="103"/>
        <v>-1.052044604113208E-5</v>
      </c>
      <c r="P182" s="2">
        <f t="shared" si="122"/>
        <v>-0.40999600000000669</v>
      </c>
      <c r="Q182" s="2">
        <f t="shared" si="123"/>
        <v>0</v>
      </c>
      <c r="R182" s="2">
        <f t="shared" si="124"/>
        <v>-0.40999600000000669</v>
      </c>
      <c r="S182" s="2">
        <f t="shared" si="144"/>
        <v>-0.2404541818181811</v>
      </c>
      <c r="T182" s="2">
        <f t="shared" si="145"/>
        <v>-0.26449959999999917</v>
      </c>
      <c r="U182" s="9">
        <f t="shared" si="104"/>
        <v>0.90909090909090917</v>
      </c>
      <c r="V182" s="9">
        <f t="shared" si="105"/>
        <v>47.61904761904762</v>
      </c>
      <c r="W182" s="9">
        <f t="shared" si="106"/>
        <v>0.47142857142857147</v>
      </c>
      <c r="X182" s="9">
        <f t="shared" si="146"/>
        <v>0</v>
      </c>
      <c r="Y182" s="9">
        <f t="shared" si="107"/>
        <v>0.9</v>
      </c>
      <c r="AA182" s="8">
        <f t="shared" si="108"/>
        <v>4.8635084805376003</v>
      </c>
      <c r="AD182" s="7">
        <f t="shared" si="125"/>
        <v>-4.8934393762382683E-3</v>
      </c>
      <c r="AE182" s="6">
        <f t="shared" si="129"/>
        <v>-4.8815721748274908E-3</v>
      </c>
      <c r="AF182" s="6">
        <f t="shared" si="95"/>
        <v>5.9391681159187693E-6</v>
      </c>
      <c r="AG182" s="6">
        <f t="shared" si="96"/>
        <v>-1.6443215391007647E-5</v>
      </c>
      <c r="AI182">
        <f t="shared" si="97"/>
        <v>4.2445735069869824E-13</v>
      </c>
      <c r="AL182" s="7">
        <f t="shared" si="130"/>
        <v>-2.5165212294602675E-2</v>
      </c>
      <c r="AM182" s="6">
        <f t="shared" si="131"/>
        <v>-5.3069530991455933E-3</v>
      </c>
      <c r="AN182" s="6">
        <f t="shared" si="126"/>
        <v>5.9090072769108791E-6</v>
      </c>
      <c r="AO182" s="6">
        <f t="shared" si="127"/>
        <v>-1.9856427699971792E-2</v>
      </c>
      <c r="AQ182">
        <f t="shared" si="128"/>
        <v>6.2188914984890706E-7</v>
      </c>
      <c r="AT182" s="7">
        <f t="shared" si="135"/>
        <v>4.3165653778012656E-3</v>
      </c>
      <c r="AU182" s="6">
        <f t="shared" si="136"/>
        <v>3.5283232066944732E-2</v>
      </c>
      <c r="AV182" s="6">
        <f t="shared" si="132"/>
        <v>4.9272547115414514E-6</v>
      </c>
      <c r="AW182" s="6">
        <f t="shared" si="133"/>
        <v>-3.1511529838520146E-2</v>
      </c>
      <c r="AY182">
        <f t="shared" si="134"/>
        <v>0.32679680578855524</v>
      </c>
      <c r="BB182" s="7">
        <f t="shared" si="142"/>
        <v>2.3975043488681475E-2</v>
      </c>
      <c r="BC182" s="6">
        <f t="shared" si="143"/>
        <v>4.758669260894155E-2</v>
      </c>
      <c r="BD182" s="6">
        <f t="shared" si="138"/>
        <v>4.2762553044052914E-6</v>
      </c>
      <c r="BE182" s="6">
        <f t="shared" si="139"/>
        <v>-2.4906817010473228E-2</v>
      </c>
      <c r="BG182">
        <f t="shared" si="140"/>
        <v>0.20470832980714304</v>
      </c>
      <c r="BJ182" s="4">
        <f t="shared" si="109"/>
        <v>83.580001999999993</v>
      </c>
      <c r="BK182" s="3">
        <f t="shared" si="110"/>
        <v>-4.8934393762382683E-3</v>
      </c>
      <c r="BL182" s="3"/>
      <c r="BM182" s="3">
        <f t="shared" si="111"/>
        <v>5.9391681159187693E-6</v>
      </c>
      <c r="BN182" s="3">
        <f t="shared" si="112"/>
        <v>-1.6443215391007647E-5</v>
      </c>
      <c r="BO182" s="3">
        <f t="shared" si="113"/>
        <v>-2.5165212294602675E-2</v>
      </c>
      <c r="BP182" s="3"/>
      <c r="BQ182" s="3">
        <f t="shared" si="114"/>
        <v>5.9090072769108791E-6</v>
      </c>
      <c r="BR182" s="3">
        <f t="shared" si="115"/>
        <v>-1.9856427699971792E-2</v>
      </c>
      <c r="BS182" s="3">
        <f t="shared" si="116"/>
        <v>4.3165653778012656E-3</v>
      </c>
      <c r="BT182" s="3"/>
      <c r="BU182" s="3">
        <f t="shared" si="117"/>
        <v>4.9272547115414514E-6</v>
      </c>
      <c r="BV182" s="3">
        <f t="shared" si="118"/>
        <v>-3.1511529838520146E-2</v>
      </c>
      <c r="BW182" s="3">
        <f t="shared" si="119"/>
        <v>2.3975043488681475E-2</v>
      </c>
      <c r="BX182" s="3"/>
      <c r="BY182" s="3">
        <f t="shared" si="120"/>
        <v>4.2762553044052914E-6</v>
      </c>
      <c r="BZ182" s="3">
        <f t="shared" si="121"/>
        <v>-2.4906817010473228E-2</v>
      </c>
    </row>
    <row r="183" spans="1:78" s="2" customFormat="1" hidden="1">
      <c r="A183" s="11">
        <v>40441</v>
      </c>
      <c r="B183">
        <v>84.709998999999996</v>
      </c>
      <c r="C183">
        <f t="shared" si="93"/>
        <v>86.339995999999999</v>
      </c>
      <c r="D183">
        <f t="shared" si="94"/>
        <v>74.739998</v>
      </c>
      <c r="E183" s="10">
        <f t="shared" si="98"/>
        <v>8.2773475857089562E-3</v>
      </c>
      <c r="F183" s="10">
        <f t="shared" si="99"/>
        <v>5.4381594722196336E-2</v>
      </c>
      <c r="G183" s="33">
        <f t="shared" si="100"/>
        <v>5.9688802290223393E-2</v>
      </c>
      <c r="H183" s="33">
        <f t="shared" si="101"/>
        <v>0.35293613078228531</v>
      </c>
      <c r="I183" s="10">
        <f t="shared" si="102"/>
        <v>0.35293613078228531</v>
      </c>
      <c r="J183">
        <f t="shared" si="137"/>
        <v>0.29153394489170709</v>
      </c>
      <c r="K183">
        <f t="shared" si="147"/>
        <v>0.23324002750137263</v>
      </c>
      <c r="L183">
        <f t="shared" si="148"/>
        <v>-2.6070266422741794E-4</v>
      </c>
      <c r="M183">
        <f t="shared" si="141"/>
        <v>-2.8245504184193707E-4</v>
      </c>
      <c r="N183">
        <f t="shared" si="103"/>
        <v>-1.9577139853067213E-5</v>
      </c>
      <c r="P183" s="2">
        <f t="shared" si="122"/>
        <v>1.129997000000003</v>
      </c>
      <c r="Q183" s="2">
        <f t="shared" si="123"/>
        <v>1.129997000000003</v>
      </c>
      <c r="R183" s="2">
        <f t="shared" si="124"/>
        <v>0</v>
      </c>
      <c r="S183" s="2">
        <f t="shared" si="144"/>
        <v>-0.2404541818181811</v>
      </c>
      <c r="T183" s="2">
        <f t="shared" si="145"/>
        <v>-0.26449959999999917</v>
      </c>
      <c r="U183" s="9">
        <f t="shared" si="104"/>
        <v>0.90909090909090917</v>
      </c>
      <c r="V183" s="9">
        <f t="shared" si="105"/>
        <v>47.61904761904762</v>
      </c>
      <c r="W183" s="9">
        <f t="shared" si="106"/>
        <v>0.47142857142857147</v>
      </c>
      <c r="X183" s="9">
        <f t="shared" si="146"/>
        <v>0</v>
      </c>
      <c r="Y183" s="9">
        <f t="shared" si="107"/>
        <v>0.9</v>
      </c>
      <c r="AA183" s="8">
        <f t="shared" si="108"/>
        <v>4.8629429391804262</v>
      </c>
      <c r="AD183" s="7">
        <f t="shared" si="125"/>
        <v>1.3429365689539117E-2</v>
      </c>
      <c r="AE183" s="6">
        <f t="shared" si="129"/>
        <v>4.2679631566504249E-3</v>
      </c>
      <c r="AF183" s="6">
        <f t="shared" si="95"/>
        <v>4.5812339841923106E-3</v>
      </c>
      <c r="AG183" s="6">
        <f t="shared" si="96"/>
        <v>9.1618988226938071E-3</v>
      </c>
      <c r="AI183">
        <f t="shared" si="97"/>
        <v>1.3177455264878832E-7</v>
      </c>
      <c r="AL183" s="7">
        <f t="shared" si="130"/>
        <v>3.6662213398840509E-3</v>
      </c>
      <c r="AM183" s="6">
        <f t="shared" si="131"/>
        <v>-1.2362394452804598E-2</v>
      </c>
      <c r="AN183" s="6">
        <f t="shared" si="126"/>
        <v>4.5853536694783958E-3</v>
      </c>
      <c r="AO183" s="6">
        <f t="shared" si="127"/>
        <v>1.6016072629040628E-2</v>
      </c>
      <c r="AQ183">
        <f t="shared" si="128"/>
        <v>4.0459713321562202E-7</v>
      </c>
      <c r="AT183" s="7">
        <f t="shared" si="135"/>
        <v>2.015214014945646E-2</v>
      </c>
      <c r="AU183" s="6">
        <f t="shared" si="136"/>
        <v>3.2556727895453025E-2</v>
      </c>
      <c r="AV183" s="6">
        <f t="shared" si="132"/>
        <v>4.4776795522683231E-3</v>
      </c>
      <c r="AW183" s="6">
        <f t="shared" si="133"/>
        <v>-1.2542089781315741E-2</v>
      </c>
      <c r="AY183">
        <f t="shared" si="134"/>
        <v>5.1770056323296711E-2</v>
      </c>
      <c r="BB183" s="7">
        <f t="shared" si="142"/>
        <v>4.4784491966038974E-2</v>
      </c>
      <c r="BC183" s="6">
        <f t="shared" si="143"/>
        <v>4.6936723760788689E-2</v>
      </c>
      <c r="BD183" s="6">
        <f t="shared" si="138"/>
        <v>4.0779982045141688E-3</v>
      </c>
      <c r="BE183" s="6">
        <f t="shared" si="139"/>
        <v>-3.1652838464315755E-3</v>
      </c>
      <c r="BG183">
        <f t="shared" si="140"/>
        <v>3.3061638862366561E-3</v>
      </c>
      <c r="BJ183" s="4">
        <f t="shared" si="109"/>
        <v>84.709998999999996</v>
      </c>
      <c r="BK183" s="3">
        <f t="shared" si="110"/>
        <v>1.3429365689539117E-2</v>
      </c>
      <c r="BL183" s="3"/>
      <c r="BM183" s="3">
        <f t="shared" si="111"/>
        <v>4.5812339841923106E-3</v>
      </c>
      <c r="BN183" s="3">
        <f t="shared" si="112"/>
        <v>9.1618988226938071E-3</v>
      </c>
      <c r="BO183" s="3">
        <f t="shared" si="113"/>
        <v>3.6662213398840509E-3</v>
      </c>
      <c r="BP183" s="3"/>
      <c r="BQ183" s="3">
        <f t="shared" si="114"/>
        <v>4.5853536694783958E-3</v>
      </c>
      <c r="BR183" s="3">
        <f t="shared" si="115"/>
        <v>1.6016072629040628E-2</v>
      </c>
      <c r="BS183" s="3">
        <f t="shared" si="116"/>
        <v>2.015214014945646E-2</v>
      </c>
      <c r="BT183" s="3"/>
      <c r="BU183" s="3">
        <f t="shared" si="117"/>
        <v>4.4776795522683231E-3</v>
      </c>
      <c r="BV183" s="3">
        <f t="shared" si="118"/>
        <v>-1.2542089781315741E-2</v>
      </c>
      <c r="BW183" s="3">
        <f t="shared" si="119"/>
        <v>4.4784491966038974E-2</v>
      </c>
      <c r="BX183" s="3"/>
      <c r="BY183" s="3">
        <f t="shared" si="120"/>
        <v>4.0779982045141688E-3</v>
      </c>
      <c r="BZ183" s="3">
        <f t="shared" si="121"/>
        <v>-3.1652838464315755E-3</v>
      </c>
    </row>
    <row r="184" spans="1:78" s="2" customFormat="1" hidden="1">
      <c r="A184" s="11">
        <v>40448</v>
      </c>
      <c r="B184">
        <v>85.050003000000004</v>
      </c>
      <c r="C184">
        <f t="shared" si="93"/>
        <v>86.339995999999999</v>
      </c>
      <c r="D184">
        <f t="shared" si="94"/>
        <v>75.370002999999997</v>
      </c>
      <c r="E184" s="10">
        <f t="shared" si="98"/>
        <v>6.5376909324330636E-3</v>
      </c>
      <c r="F184" s="10">
        <f t="shared" si="99"/>
        <v>5.2475800709328314E-2</v>
      </c>
      <c r="G184" s="33">
        <f t="shared" si="100"/>
        <v>4.7143959760046775E-2</v>
      </c>
      <c r="H184" s="33">
        <f t="shared" si="101"/>
        <v>0.34056754232132308</v>
      </c>
      <c r="I184" s="10">
        <f t="shared" si="102"/>
        <v>0.34056754232132308</v>
      </c>
      <c r="J184">
        <f t="shared" si="137"/>
        <v>0.28723786121985273</v>
      </c>
      <c r="K184">
        <f t="shared" si="147"/>
        <v>0.2320181707940101</v>
      </c>
      <c r="L184">
        <f t="shared" si="148"/>
        <v>-2.4729830352940508E-4</v>
      </c>
      <c r="M184">
        <f t="shared" si="141"/>
        <v>-2.7962410468537893E-4</v>
      </c>
      <c r="N184">
        <f t="shared" si="103"/>
        <v>-2.9093221040376467E-5</v>
      </c>
      <c r="P184" s="2">
        <f t="shared" si="122"/>
        <v>0.34000400000000752</v>
      </c>
      <c r="Q184" s="2">
        <f t="shared" si="123"/>
        <v>0.34000400000000752</v>
      </c>
      <c r="R184" s="2">
        <f t="shared" si="124"/>
        <v>0</v>
      </c>
      <c r="S184" s="2">
        <f t="shared" si="144"/>
        <v>-0.2404541818181811</v>
      </c>
      <c r="T184" s="2">
        <f t="shared" si="145"/>
        <v>-0.25849984999999903</v>
      </c>
      <c r="U184" s="9">
        <f t="shared" si="104"/>
        <v>0.93019079824681516</v>
      </c>
      <c r="V184" s="9">
        <f t="shared" si="105"/>
        <v>48.191650229174435</v>
      </c>
      <c r="W184" s="9">
        <f t="shared" si="106"/>
        <v>0.46627514793743013</v>
      </c>
      <c r="X184" s="9">
        <f t="shared" si="146"/>
        <v>5.36366471161051E-2</v>
      </c>
      <c r="Y184" s="9">
        <f t="shared" si="107"/>
        <v>0.89951727017595506</v>
      </c>
      <c r="AA184" s="8">
        <f t="shared" si="108"/>
        <v>4.8530011861121976</v>
      </c>
      <c r="AD184" s="7">
        <f t="shared" si="125"/>
        <v>4.0057074767610229E-3</v>
      </c>
      <c r="AE184" s="6">
        <f t="shared" si="129"/>
        <v>8.7175365831500696E-3</v>
      </c>
      <c r="AF184" s="6">
        <f t="shared" si="95"/>
        <v>2.3607408286969349E-3</v>
      </c>
      <c r="AG184" s="6">
        <f t="shared" si="96"/>
        <v>-4.6940070597072626E-3</v>
      </c>
      <c r="AI184">
        <f t="shared" si="97"/>
        <v>3.4589799492278839E-8</v>
      </c>
      <c r="AL184" s="7">
        <f t="shared" si="130"/>
        <v>1.2541633790061943E-2</v>
      </c>
      <c r="AM184" s="6">
        <f t="shared" si="131"/>
        <v>-9.1381451595853452E-3</v>
      </c>
      <c r="AN184" s="6">
        <f t="shared" si="126"/>
        <v>2.3632306797795803E-3</v>
      </c>
      <c r="AO184" s="6">
        <f t="shared" si="127"/>
        <v>2.1651488936610397E-2</v>
      </c>
      <c r="AQ184">
        <f t="shared" si="128"/>
        <v>7.3941162960908901E-7</v>
      </c>
      <c r="AT184" s="7">
        <f t="shared" si="135"/>
        <v>7.3165654338300749E-3</v>
      </c>
      <c r="AU184" s="6">
        <f t="shared" si="136"/>
        <v>2.9167133127499099E-2</v>
      </c>
      <c r="AV184" s="6">
        <f t="shared" si="132"/>
        <v>2.05306907929861E-3</v>
      </c>
      <c r="AW184" s="6">
        <f t="shared" si="133"/>
        <v>-2.2513815875535678E-2</v>
      </c>
      <c r="AY184">
        <f t="shared" si="134"/>
        <v>0.16681574786455303</v>
      </c>
      <c r="BB184" s="7">
        <f t="shared" si="142"/>
        <v>3.3719118649400005E-2</v>
      </c>
      <c r="BC184" s="6">
        <f t="shared" si="143"/>
        <v>4.6044210530407442E-2</v>
      </c>
      <c r="BD184" s="6">
        <f t="shared" si="138"/>
        <v>2.2408099341306837E-3</v>
      </c>
      <c r="BE184" s="6">
        <f t="shared" si="139"/>
        <v>-1.2706267765096015E-2</v>
      </c>
      <c r="BG184">
        <f t="shared" si="140"/>
        <v>5.3276423347501933E-2</v>
      </c>
      <c r="BJ184" s="4">
        <f t="shared" si="109"/>
        <v>85.050003000000004</v>
      </c>
      <c r="BK184" s="3">
        <f t="shared" si="110"/>
        <v>4.0057074767610229E-3</v>
      </c>
      <c r="BL184" s="3"/>
      <c r="BM184" s="3">
        <f t="shared" si="111"/>
        <v>2.3607408286969349E-3</v>
      </c>
      <c r="BN184" s="3">
        <f t="shared" si="112"/>
        <v>-4.6940070597072626E-3</v>
      </c>
      <c r="BO184" s="3">
        <f t="shared" si="113"/>
        <v>1.2541633790061943E-2</v>
      </c>
      <c r="BP184" s="3"/>
      <c r="BQ184" s="3">
        <f t="shared" si="114"/>
        <v>2.3632306797795803E-3</v>
      </c>
      <c r="BR184" s="3">
        <f t="shared" si="115"/>
        <v>2.1651488936610397E-2</v>
      </c>
      <c r="BS184" s="3">
        <f t="shared" si="116"/>
        <v>7.3165654338300749E-3</v>
      </c>
      <c r="BT184" s="3"/>
      <c r="BU184" s="3">
        <f t="shared" si="117"/>
        <v>2.05306907929861E-3</v>
      </c>
      <c r="BV184" s="3">
        <f t="shared" si="118"/>
        <v>-2.2513815875535678E-2</v>
      </c>
      <c r="BW184" s="3">
        <f t="shared" si="119"/>
        <v>3.3719118649400005E-2</v>
      </c>
      <c r="BX184" s="3"/>
      <c r="BY184" s="3">
        <f t="shared" si="120"/>
        <v>2.2408099341306837E-3</v>
      </c>
      <c r="BZ184" s="3">
        <f t="shared" si="121"/>
        <v>-1.2706267765096015E-2</v>
      </c>
    </row>
    <row r="185" spans="1:78" s="2" customFormat="1" hidden="1">
      <c r="A185" s="11">
        <v>40455</v>
      </c>
      <c r="B185">
        <v>85.370002999999997</v>
      </c>
      <c r="C185">
        <f t="shared" si="93"/>
        <v>86.339995999999999</v>
      </c>
      <c r="D185">
        <f t="shared" si="94"/>
        <v>75.370002999999997</v>
      </c>
      <c r="E185" s="10">
        <f t="shared" si="98"/>
        <v>4.9067275167693561E-3</v>
      </c>
      <c r="F185" s="10">
        <f t="shared" si="99"/>
        <v>5.4106764124992011E-2</v>
      </c>
      <c r="G185" s="33">
        <f t="shared" si="100"/>
        <v>3.5382915312884011E-2</v>
      </c>
      <c r="H185" s="33">
        <f t="shared" si="101"/>
        <v>0.3511524823237695</v>
      </c>
      <c r="I185" s="10">
        <f t="shared" si="102"/>
        <v>0.3511524823237695</v>
      </c>
      <c r="J185">
        <f t="shared" si="137"/>
        <v>0.28375698481815337</v>
      </c>
      <c r="K185">
        <f t="shared" si="147"/>
        <v>0.23096497420296921</v>
      </c>
      <c r="L185">
        <f t="shared" si="148"/>
        <v>-2.3162166338603341E-4</v>
      </c>
      <c r="M185">
        <f t="shared" si="141"/>
        <v>-2.7528394995923234E-4</v>
      </c>
      <c r="N185">
        <f t="shared" si="103"/>
        <v>-3.929605791587904E-5</v>
      </c>
      <c r="P185" s="2">
        <f t="shared" si="122"/>
        <v>0.31999999999999318</v>
      </c>
      <c r="Q185" s="2">
        <f t="shared" si="123"/>
        <v>0.31999999999999318</v>
      </c>
      <c r="R185" s="2">
        <f t="shared" si="124"/>
        <v>0</v>
      </c>
      <c r="S185" s="2">
        <f t="shared" si="144"/>
        <v>-0.2404541818181811</v>
      </c>
      <c r="T185" s="2">
        <f t="shared" si="145"/>
        <v>-0.25849984999999903</v>
      </c>
      <c r="U185" s="9">
        <f t="shared" si="104"/>
        <v>0.93019079824681516</v>
      </c>
      <c r="V185" s="9">
        <f t="shared" si="105"/>
        <v>48.191650229174435</v>
      </c>
      <c r="W185" s="9">
        <f t="shared" si="106"/>
        <v>0.46627514793743013</v>
      </c>
      <c r="X185" s="9">
        <f t="shared" si="146"/>
        <v>5.36366471161051E-2</v>
      </c>
      <c r="Y185" s="9">
        <f t="shared" si="107"/>
        <v>0.89951727017595506</v>
      </c>
      <c r="AA185" s="8">
        <f t="shared" si="108"/>
        <v>4.8495101068736233</v>
      </c>
      <c r="AD185" s="7">
        <f t="shared" si="125"/>
        <v>3.7554320481258648E-3</v>
      </c>
      <c r="AE185" s="6">
        <f t="shared" si="129"/>
        <v>3.8805697624434438E-3</v>
      </c>
      <c r="AF185" s="6">
        <f t="shared" si="95"/>
        <v>6.2613899407056785E-5</v>
      </c>
      <c r="AG185" s="6">
        <f t="shared" si="96"/>
        <v>-1.2234616821817307E-4</v>
      </c>
      <c r="AI185">
        <f t="shared" si="97"/>
        <v>2.3498563387236268E-11</v>
      </c>
      <c r="AL185" s="7">
        <f t="shared" si="130"/>
        <v>2.1190505214426048E-2</v>
      </c>
      <c r="AM185" s="6">
        <f t="shared" si="131"/>
        <v>3.0582870124423421E-3</v>
      </c>
      <c r="AN185" s="6">
        <f t="shared" si="126"/>
        <v>6.2749465554882004E-5</v>
      </c>
      <c r="AO185" s="6">
        <f t="shared" si="127"/>
        <v>1.8141020704239674E-2</v>
      </c>
      <c r="AQ185">
        <f t="shared" si="128"/>
        <v>5.1907986150102924E-7</v>
      </c>
      <c r="AT185" s="7">
        <f t="shared" si="135"/>
        <v>-1.1298157635496821E-2</v>
      </c>
      <c r="AU185" s="6">
        <f t="shared" si="136"/>
        <v>2.2647800487370074E-2</v>
      </c>
      <c r="AV185" s="6">
        <f t="shared" si="132"/>
        <v>5.12331306663082E-5</v>
      </c>
      <c r="AW185" s="6">
        <f t="shared" si="133"/>
        <v>-3.4413646651714716E-2</v>
      </c>
      <c r="AY185">
        <f t="shared" si="134"/>
        <v>0.38976264807620581</v>
      </c>
      <c r="BB185" s="7">
        <f t="shared" si="142"/>
        <v>3.7961121669095627E-2</v>
      </c>
      <c r="BC185" s="6">
        <f t="shared" si="143"/>
        <v>4.564645920980908E-2</v>
      </c>
      <c r="BD185" s="6">
        <f t="shared" si="138"/>
        <v>5.4515692195668685E-5</v>
      </c>
      <c r="BE185" s="6">
        <f t="shared" si="139"/>
        <v>-8.3350915524596433E-3</v>
      </c>
      <c r="BG185">
        <f t="shared" si="140"/>
        <v>2.2925552129833503E-2</v>
      </c>
      <c r="BJ185" s="4">
        <f t="shared" si="109"/>
        <v>85.370002999999997</v>
      </c>
      <c r="BK185" s="3">
        <f t="shared" si="110"/>
        <v>3.7554320481258648E-3</v>
      </c>
      <c r="BL185" s="3"/>
      <c r="BM185" s="3">
        <f t="shared" si="111"/>
        <v>6.2613899407056785E-5</v>
      </c>
      <c r="BN185" s="3">
        <f t="shared" si="112"/>
        <v>-1.2234616821817307E-4</v>
      </c>
      <c r="BO185" s="3">
        <f t="shared" si="113"/>
        <v>2.1190505214426048E-2</v>
      </c>
      <c r="BP185" s="3"/>
      <c r="BQ185" s="3">
        <f t="shared" si="114"/>
        <v>6.2749465554882004E-5</v>
      </c>
      <c r="BR185" s="3">
        <f t="shared" si="115"/>
        <v>1.8141020704239674E-2</v>
      </c>
      <c r="BS185" s="3">
        <f t="shared" si="116"/>
        <v>-1.1298157635496821E-2</v>
      </c>
      <c r="BT185" s="3"/>
      <c r="BU185" s="3">
        <f t="shared" si="117"/>
        <v>5.12331306663082E-5</v>
      </c>
      <c r="BV185" s="3">
        <f t="shared" si="118"/>
        <v>-3.4413646651714716E-2</v>
      </c>
      <c r="BW185" s="3">
        <f t="shared" si="119"/>
        <v>3.7961121669095627E-2</v>
      </c>
      <c r="BX185" s="3"/>
      <c r="BY185" s="3">
        <f t="shared" si="120"/>
        <v>5.4515692195668685E-5</v>
      </c>
      <c r="BZ185" s="3">
        <f t="shared" si="121"/>
        <v>-8.3350915524596433E-3</v>
      </c>
    </row>
    <row r="186" spans="1:78" s="2" customFormat="1" hidden="1">
      <c r="A186" s="11">
        <v>40462</v>
      </c>
      <c r="B186">
        <v>83.099997999999999</v>
      </c>
      <c r="C186">
        <f t="shared" si="93"/>
        <v>86.339995999999999</v>
      </c>
      <c r="D186">
        <f t="shared" si="94"/>
        <v>75.370002999999997</v>
      </c>
      <c r="E186" s="10">
        <f t="shared" si="98"/>
        <v>1.661101086827324E-2</v>
      </c>
      <c r="F186" s="10">
        <f t="shared" si="99"/>
        <v>4.2402480773488162E-2</v>
      </c>
      <c r="G186" s="33">
        <f t="shared" si="100"/>
        <v>0.11978370284569753</v>
      </c>
      <c r="H186" s="33">
        <f t="shared" si="101"/>
        <v>0.27519177354423757</v>
      </c>
      <c r="I186" s="10">
        <f t="shared" si="102"/>
        <v>0.27519177354423757</v>
      </c>
      <c r="J186">
        <f t="shared" si="137"/>
        <v>0.27468895836683055</v>
      </c>
      <c r="K186">
        <f t="shared" si="147"/>
        <v>0.23012768103496359</v>
      </c>
      <c r="L186">
        <f t="shared" si="148"/>
        <v>-2.136701166140759E-4</v>
      </c>
      <c r="M186">
        <f t="shared" si="141"/>
        <v>-2.6906064216211797E-4</v>
      </c>
      <c r="N186">
        <f t="shared" si="103"/>
        <v>-4.985147299323786E-5</v>
      </c>
      <c r="P186" s="2">
        <f t="shared" si="122"/>
        <v>-2.2700049999999976</v>
      </c>
      <c r="Q186" s="2">
        <f t="shared" si="123"/>
        <v>0</v>
      </c>
      <c r="R186" s="2">
        <f t="shared" si="124"/>
        <v>-2.2700049999999976</v>
      </c>
      <c r="S186" s="2">
        <f t="shared" si="144"/>
        <v>-0.33818190909090812</v>
      </c>
      <c r="T186" s="2">
        <f t="shared" si="145"/>
        <v>-0.29799989999999921</v>
      </c>
      <c r="U186" s="9">
        <f t="shared" si="104"/>
        <v>1.1348390019288899</v>
      </c>
      <c r="V186" s="9">
        <f t="shared" si="105"/>
        <v>53.158060205173761</v>
      </c>
      <c r="W186" s="9">
        <f t="shared" si="106"/>
        <v>0.42157745815343617</v>
      </c>
      <c r="X186" s="9">
        <f t="shared" si="146"/>
        <v>0.51884860145488143</v>
      </c>
      <c r="Y186" s="9">
        <f t="shared" si="107"/>
        <v>0.89533036258690613</v>
      </c>
      <c r="AA186" s="8">
        <f t="shared" si="108"/>
        <v>4.7915469276341796</v>
      </c>
      <c r="AD186" s="7">
        <f t="shared" si="125"/>
        <v>-2.6950108369351106E-2</v>
      </c>
      <c r="AE186" s="6">
        <f t="shared" si="129"/>
        <v>-1.1597338160612621E-2</v>
      </c>
      <c r="AF186" s="6">
        <f t="shared" si="95"/>
        <v>7.769246072327091E-3</v>
      </c>
      <c r="AG186" s="6">
        <f t="shared" si="96"/>
        <v>-1.5491385981402045E-2</v>
      </c>
      <c r="AI186">
        <f t="shared" si="97"/>
        <v>3.7673946565899496E-7</v>
      </c>
      <c r="AL186" s="7">
        <f t="shared" si="130"/>
        <v>-1.918896884446418E-2</v>
      </c>
      <c r="AM186" s="6">
        <f t="shared" si="131"/>
        <v>4.5523478749769659E-3</v>
      </c>
      <c r="AN186" s="6">
        <f t="shared" si="126"/>
        <v>7.7907663862020818E-3</v>
      </c>
      <c r="AO186" s="6">
        <f t="shared" si="127"/>
        <v>-2.3674480754983136E-2</v>
      </c>
      <c r="AQ186">
        <f t="shared" si="128"/>
        <v>8.8403949371934848E-7</v>
      </c>
      <c r="AT186" s="7">
        <f t="shared" si="135"/>
        <v>-3.0924815449527718E-2</v>
      </c>
      <c r="AU186" s="6">
        <f t="shared" si="136"/>
        <v>1.1724235263853564E-2</v>
      </c>
      <c r="AV186" s="6">
        <f t="shared" si="132"/>
        <v>7.7889843467200742E-3</v>
      </c>
      <c r="AW186" s="6">
        <f t="shared" si="133"/>
        <v>-4.2479562632639578E-2</v>
      </c>
      <c r="AY186">
        <f t="shared" si="134"/>
        <v>0.59388027383542152</v>
      </c>
      <c r="BB186" s="7">
        <f t="shared" si="142"/>
        <v>-1.4430377771237689E-3</v>
      </c>
      <c r="BC186" s="6">
        <f t="shared" si="143"/>
        <v>4.2322266850195571E-2</v>
      </c>
      <c r="BD186" s="6">
        <f t="shared" si="138"/>
        <v>7.6607817804790141E-3</v>
      </c>
      <c r="BE186" s="6">
        <f t="shared" si="139"/>
        <v>-4.3782988491705817E-2</v>
      </c>
      <c r="BG186">
        <f t="shared" si="140"/>
        <v>0.63257184572451775</v>
      </c>
      <c r="BJ186" s="4">
        <f t="shared" si="109"/>
        <v>83.099997999999999</v>
      </c>
      <c r="BK186" s="3">
        <f t="shared" si="110"/>
        <v>-2.6950108369351106E-2</v>
      </c>
      <c r="BL186" s="3"/>
      <c r="BM186" s="3">
        <f t="shared" si="111"/>
        <v>7.769246072327091E-3</v>
      </c>
      <c r="BN186" s="3">
        <f t="shared" si="112"/>
        <v>-1.5491385981402045E-2</v>
      </c>
      <c r="BO186" s="3">
        <f t="shared" si="113"/>
        <v>-1.918896884446418E-2</v>
      </c>
      <c r="BP186" s="3"/>
      <c r="BQ186" s="3">
        <f t="shared" si="114"/>
        <v>7.7907663862020818E-3</v>
      </c>
      <c r="BR186" s="3">
        <f t="shared" si="115"/>
        <v>-2.3674480754983136E-2</v>
      </c>
      <c r="BS186" s="3">
        <f t="shared" si="116"/>
        <v>-3.0924815449527718E-2</v>
      </c>
      <c r="BT186" s="3"/>
      <c r="BU186" s="3">
        <f t="shared" si="117"/>
        <v>7.7889843467200742E-3</v>
      </c>
      <c r="BV186" s="3">
        <f t="shared" si="118"/>
        <v>-4.2479562632639578E-2</v>
      </c>
      <c r="BW186" s="3">
        <f t="shared" si="119"/>
        <v>-1.4430377771237689E-3</v>
      </c>
      <c r="BX186" s="3"/>
      <c r="BY186" s="3">
        <f t="shared" si="120"/>
        <v>7.6607817804790141E-3</v>
      </c>
      <c r="BZ186" s="3">
        <f t="shared" si="121"/>
        <v>-4.3782988491705817E-2</v>
      </c>
    </row>
    <row r="187" spans="1:78" s="2" customFormat="1" hidden="1">
      <c r="A187" s="11">
        <v>40469</v>
      </c>
      <c r="B187">
        <v>83.949996999999996</v>
      </c>
      <c r="C187">
        <f t="shared" si="93"/>
        <v>86.339995999999999</v>
      </c>
      <c r="D187">
        <f t="shared" si="94"/>
        <v>75.370002999999997</v>
      </c>
      <c r="E187" s="10">
        <f t="shared" si="98"/>
        <v>1.2191339245737837E-2</v>
      </c>
      <c r="F187" s="10">
        <f t="shared" si="99"/>
        <v>4.6822152396023532E-2</v>
      </c>
      <c r="G187" s="33">
        <f t="shared" si="100"/>
        <v>8.7912997534168494E-2</v>
      </c>
      <c r="H187" s="33">
        <f t="shared" si="101"/>
        <v>0.30387540832461346</v>
      </c>
      <c r="I187" s="10">
        <f t="shared" si="102"/>
        <v>0.30387540832461346</v>
      </c>
      <c r="J187">
        <f t="shared" si="137"/>
        <v>0.27039998057620163</v>
      </c>
      <c r="K187">
        <f t="shared" si="147"/>
        <v>0.22965465349004446</v>
      </c>
      <c r="L187">
        <f t="shared" si="148"/>
        <v>-1.9372089142113445E-4</v>
      </c>
      <c r="M187">
        <f t="shared" si="141"/>
        <v>-2.6062038845974596E-4</v>
      </c>
      <c r="N187">
        <f t="shared" si="103"/>
        <v>-6.0209547334750357E-5</v>
      </c>
      <c r="P187" s="2">
        <f t="shared" si="122"/>
        <v>0.84999899999999684</v>
      </c>
      <c r="Q187" s="2">
        <f t="shared" si="123"/>
        <v>0.84999899999999684</v>
      </c>
      <c r="R187" s="2">
        <f t="shared" si="124"/>
        <v>0</v>
      </c>
      <c r="S187" s="2">
        <f t="shared" si="144"/>
        <v>-0.33818190909090812</v>
      </c>
      <c r="T187" s="2">
        <f t="shared" si="145"/>
        <v>-0.29799989999999921</v>
      </c>
      <c r="U187" s="9">
        <f t="shared" si="104"/>
        <v>1.1348390019288899</v>
      </c>
      <c r="V187" s="9">
        <f t="shared" si="105"/>
        <v>53.158060205173761</v>
      </c>
      <c r="W187" s="9">
        <f t="shared" si="106"/>
        <v>0.42157745815343617</v>
      </c>
      <c r="X187" s="9">
        <f t="shared" si="146"/>
        <v>0.51884860145488143</v>
      </c>
      <c r="Y187" s="9">
        <f t="shared" si="107"/>
        <v>0.89533036258690613</v>
      </c>
      <c r="AA187" s="8">
        <f t="shared" si="108"/>
        <v>4.7872475917692094</v>
      </c>
      <c r="AD187" s="7">
        <f t="shared" si="125"/>
        <v>1.0176669993978673E-2</v>
      </c>
      <c r="AE187" s="6">
        <f t="shared" si="129"/>
        <v>-8.3867191876862163E-3</v>
      </c>
      <c r="AF187" s="6">
        <f t="shared" si="95"/>
        <v>9.2900303039279344E-3</v>
      </c>
      <c r="AG187" s="6">
        <f t="shared" si="96"/>
        <v>1.8555863987163485E-2</v>
      </c>
      <c r="AI187">
        <f t="shared" si="97"/>
        <v>5.4053389059672017E-7</v>
      </c>
      <c r="AL187" s="7">
        <f t="shared" si="130"/>
        <v>-1.3018006327246543E-2</v>
      </c>
      <c r="AM187" s="6">
        <f t="shared" si="131"/>
        <v>3.8129095819431627E-4</v>
      </c>
      <c r="AN187" s="6">
        <f t="shared" si="126"/>
        <v>9.4091801175869849E-3</v>
      </c>
      <c r="AO187" s="6">
        <f t="shared" si="127"/>
        <v>-1.3394131152149257E-2</v>
      </c>
      <c r="AQ187">
        <f t="shared" si="128"/>
        <v>2.8296963615295769E-7</v>
      </c>
      <c r="AT187" s="7">
        <f t="shared" si="135"/>
        <v>-5.3460775106013141E-3</v>
      </c>
      <c r="AU187" s="6">
        <f t="shared" si="136"/>
        <v>3.9909332536405794E-3</v>
      </c>
      <c r="AV187" s="6">
        <f t="shared" si="132"/>
        <v>9.4380315993638341E-3</v>
      </c>
      <c r="AW187" s="6">
        <f t="shared" si="133"/>
        <v>-9.2709026399414134E-3</v>
      </c>
      <c r="AY187">
        <f t="shared" si="134"/>
        <v>2.8286737967887172E-2</v>
      </c>
      <c r="BB187" s="7">
        <f t="shared" si="142"/>
        <v>1.1139841298971094E-2</v>
      </c>
      <c r="BC187" s="6">
        <f t="shared" si="143"/>
        <v>3.8882281175225547E-2</v>
      </c>
      <c r="BD187" s="6">
        <f t="shared" si="138"/>
        <v>9.388802329769198E-3</v>
      </c>
      <c r="BE187" s="6">
        <f t="shared" si="139"/>
        <v>-2.7298869644918684E-2</v>
      </c>
      <c r="BG187">
        <f t="shared" si="140"/>
        <v>0.24591690500126737</v>
      </c>
      <c r="BJ187" s="4">
        <f t="shared" si="109"/>
        <v>83.949996999999996</v>
      </c>
      <c r="BK187" s="3">
        <f t="shared" si="110"/>
        <v>1.0176669993978673E-2</v>
      </c>
      <c r="BL187" s="3"/>
      <c r="BM187" s="3">
        <f t="shared" si="111"/>
        <v>9.2900303039279344E-3</v>
      </c>
      <c r="BN187" s="3">
        <f t="shared" si="112"/>
        <v>1.8555863987163485E-2</v>
      </c>
      <c r="BO187" s="3">
        <f t="shared" si="113"/>
        <v>-1.3018006327246543E-2</v>
      </c>
      <c r="BP187" s="3"/>
      <c r="BQ187" s="3">
        <f t="shared" si="114"/>
        <v>9.4091801175869849E-3</v>
      </c>
      <c r="BR187" s="3">
        <f t="shared" si="115"/>
        <v>-1.3394131152149257E-2</v>
      </c>
      <c r="BS187" s="3">
        <f t="shared" si="116"/>
        <v>-5.3460775106013141E-3</v>
      </c>
      <c r="BT187" s="3"/>
      <c r="BU187" s="3">
        <f t="shared" si="117"/>
        <v>9.4380315993638341E-3</v>
      </c>
      <c r="BV187" s="3">
        <f t="shared" si="118"/>
        <v>-9.2709026399414134E-3</v>
      </c>
      <c r="BW187" s="3">
        <f t="shared" si="119"/>
        <v>1.1139841298971094E-2</v>
      </c>
      <c r="BX187" s="3"/>
      <c r="BY187" s="3">
        <f t="shared" si="120"/>
        <v>9.388802329769198E-3</v>
      </c>
      <c r="BZ187" s="3">
        <f t="shared" si="121"/>
        <v>-2.7298869644918684E-2</v>
      </c>
    </row>
    <row r="188" spans="1:78" s="2" customFormat="1" hidden="1">
      <c r="A188" s="11">
        <v>40476</v>
      </c>
      <c r="B188">
        <v>83.540001000000004</v>
      </c>
      <c r="C188">
        <f t="shared" ref="C188:C251" si="149">MAX(B129:B188)</f>
        <v>86.339995999999999</v>
      </c>
      <c r="D188">
        <f t="shared" ref="D188:D251" si="150">MIN(B129:B188)</f>
        <v>75.370002999999997</v>
      </c>
      <c r="E188" s="10">
        <f t="shared" si="98"/>
        <v>1.4317548072306507E-2</v>
      </c>
      <c r="F188" s="10">
        <f t="shared" si="99"/>
        <v>4.4695943569454819E-2</v>
      </c>
      <c r="G188" s="33">
        <f t="shared" si="100"/>
        <v>0.10324530742724342</v>
      </c>
      <c r="H188" s="33">
        <f t="shared" si="101"/>
        <v>0.29007632942084577</v>
      </c>
      <c r="I188" s="10">
        <f t="shared" si="102"/>
        <v>0.29007632942084577</v>
      </c>
      <c r="J188">
        <f t="shared" si="137"/>
        <v>0.26363982128865221</v>
      </c>
      <c r="K188">
        <f t="shared" si="147"/>
        <v>0.22932590913675827</v>
      </c>
      <c r="L188">
        <f t="shared" si="148"/>
        <v>-1.7243580558347308E-4</v>
      </c>
      <c r="M188">
        <f t="shared" si="141"/>
        <v>-2.4986640766029111E-4</v>
      </c>
      <c r="N188">
        <f t="shared" si="103"/>
        <v>-6.968754186913623E-5</v>
      </c>
      <c r="P188" s="2">
        <f t="shared" si="122"/>
        <v>-0.40999599999999248</v>
      </c>
      <c r="Q188" s="2">
        <f t="shared" si="123"/>
        <v>0</v>
      </c>
      <c r="R188" s="2">
        <f t="shared" si="124"/>
        <v>-0.40999599999999248</v>
      </c>
      <c r="S188" s="2">
        <f t="shared" si="144"/>
        <v>-0.28954518181818079</v>
      </c>
      <c r="T188" s="2">
        <f t="shared" si="145"/>
        <v>-0.31399989999999889</v>
      </c>
      <c r="U188" s="9">
        <f t="shared" si="104"/>
        <v>0.92211870710207811</v>
      </c>
      <c r="V188" s="9">
        <f t="shared" si="105"/>
        <v>47.974076923288955</v>
      </c>
      <c r="W188" s="9">
        <f t="shared" si="106"/>
        <v>0.46823330769039945</v>
      </c>
      <c r="X188" s="9">
        <f t="shared" si="146"/>
        <v>3.3256190542427663E-2</v>
      </c>
      <c r="Y188" s="9">
        <f t="shared" si="107"/>
        <v>0.89970069428511812</v>
      </c>
      <c r="AA188" s="8">
        <f t="shared" si="108"/>
        <v>4.8315041357223008</v>
      </c>
      <c r="AD188" s="7">
        <f t="shared" si="125"/>
        <v>-4.8957767486493692E-3</v>
      </c>
      <c r="AE188" s="6">
        <f t="shared" si="129"/>
        <v>2.6404466226646519E-3</v>
      </c>
      <c r="AF188" s="6">
        <f t="shared" si="95"/>
        <v>3.5786219446402191E-3</v>
      </c>
      <c r="AG188" s="6">
        <f t="shared" si="96"/>
        <v>-7.5606334398913523E-3</v>
      </c>
      <c r="AI188">
        <f t="shared" si="97"/>
        <v>8.9738113049298805E-8</v>
      </c>
      <c r="AL188" s="7">
        <f t="shared" si="130"/>
        <v>-2.1669215124021746E-2</v>
      </c>
      <c r="AM188" s="6">
        <f t="shared" si="131"/>
        <v>-8.1714212703266047E-3</v>
      </c>
      <c r="AN188" s="6">
        <f t="shared" si="126"/>
        <v>3.7821546230944955E-3</v>
      </c>
      <c r="AO188" s="6">
        <f t="shared" si="127"/>
        <v>-1.3528133902981822E-2</v>
      </c>
      <c r="AQ188">
        <f t="shared" si="128"/>
        <v>2.88659947787076E-7</v>
      </c>
      <c r="AT188" s="7">
        <f t="shared" si="135"/>
        <v>-5.3721492858339924E-3</v>
      </c>
      <c r="AU188" s="6">
        <f t="shared" si="136"/>
        <v>6.3515863816980826E-5</v>
      </c>
      <c r="AV188" s="6">
        <f t="shared" si="132"/>
        <v>3.7966310011778386E-3</v>
      </c>
      <c r="AW188" s="6">
        <f t="shared" si="133"/>
        <v>-5.4351880348193736E-3</v>
      </c>
      <c r="AY188">
        <f t="shared" si="134"/>
        <v>9.7222766253763897E-3</v>
      </c>
      <c r="BB188" s="7">
        <f t="shared" si="142"/>
        <v>-1.0597217642065771E-2</v>
      </c>
      <c r="BC188" s="6">
        <f t="shared" si="143"/>
        <v>3.6100664048161445E-2</v>
      </c>
      <c r="BD188" s="6">
        <f t="shared" si="138"/>
        <v>3.4039792690295288E-3</v>
      </c>
      <c r="BE188" s="6">
        <f t="shared" si="139"/>
        <v>-4.7355246096876524E-2</v>
      </c>
      <c r="BG188">
        <f t="shared" si="140"/>
        <v>0.74000601650867182</v>
      </c>
      <c r="BJ188" s="4">
        <f t="shared" si="109"/>
        <v>83.540001000000004</v>
      </c>
      <c r="BK188" s="3">
        <f t="shared" si="110"/>
        <v>-4.8957767486493692E-3</v>
      </c>
      <c r="BL188" s="3"/>
      <c r="BM188" s="3">
        <f t="shared" si="111"/>
        <v>3.5786219446402191E-3</v>
      </c>
      <c r="BN188" s="3">
        <f t="shared" si="112"/>
        <v>-7.5606334398913523E-3</v>
      </c>
      <c r="BO188" s="3">
        <f t="shared" si="113"/>
        <v>-2.1669215124021746E-2</v>
      </c>
      <c r="BP188" s="3"/>
      <c r="BQ188" s="3">
        <f t="shared" si="114"/>
        <v>3.7821546230944955E-3</v>
      </c>
      <c r="BR188" s="3">
        <f t="shared" si="115"/>
        <v>-1.3528133902981822E-2</v>
      </c>
      <c r="BS188" s="3">
        <f t="shared" si="116"/>
        <v>-5.3721492858339924E-3</v>
      </c>
      <c r="BT188" s="3"/>
      <c r="BU188" s="3">
        <f t="shared" si="117"/>
        <v>3.7966310011778386E-3</v>
      </c>
      <c r="BV188" s="3">
        <f t="shared" si="118"/>
        <v>-5.4351880348193736E-3</v>
      </c>
      <c r="BW188" s="3">
        <f t="shared" si="119"/>
        <v>-1.0597217642065771E-2</v>
      </c>
      <c r="BX188" s="3"/>
      <c r="BY188" s="3">
        <f t="shared" si="120"/>
        <v>3.4039792690295288E-3</v>
      </c>
      <c r="BZ188" s="3">
        <f t="shared" si="121"/>
        <v>-4.7355246096876524E-2</v>
      </c>
    </row>
    <row r="189" spans="1:78" s="2" customFormat="1" hidden="1">
      <c r="A189" s="11">
        <v>40483</v>
      </c>
      <c r="B189">
        <v>82.620002999999997</v>
      </c>
      <c r="C189">
        <f t="shared" si="149"/>
        <v>86.339995999999999</v>
      </c>
      <c r="D189">
        <f t="shared" si="150"/>
        <v>75.370002999999997</v>
      </c>
      <c r="E189" s="10">
        <f t="shared" si="98"/>
        <v>1.9126817789893925E-2</v>
      </c>
      <c r="F189" s="10">
        <f t="shared" si="99"/>
        <v>3.9886673851867428E-2</v>
      </c>
      <c r="G189" s="33">
        <f t="shared" si="100"/>
        <v>0.13792544455583872</v>
      </c>
      <c r="H189" s="33">
        <f t="shared" si="101"/>
        <v>0.25886420600511018</v>
      </c>
      <c r="I189" s="10">
        <f t="shared" si="102"/>
        <v>0.25886420600511018</v>
      </c>
      <c r="J189">
        <f t="shared" si="137"/>
        <v>0.25045257632543766</v>
      </c>
      <c r="K189">
        <f t="shared" si="147"/>
        <v>0.22902293419094702</v>
      </c>
      <c r="L189">
        <f t="shared" si="148"/>
        <v>-1.500535254190562E-4</v>
      </c>
      <c r="M189">
        <f t="shared" si="141"/>
        <v>-2.3687034720216939E-4</v>
      </c>
      <c r="N189">
        <f t="shared" si="103"/>
        <v>-7.8135139604801877E-5</v>
      </c>
      <c r="P189" s="2">
        <f t="shared" si="122"/>
        <v>-0.91999800000000675</v>
      </c>
      <c r="Q189" s="2">
        <f t="shared" si="123"/>
        <v>0</v>
      </c>
      <c r="R189" s="2">
        <f t="shared" si="124"/>
        <v>-0.91999800000000675</v>
      </c>
      <c r="S189" s="2">
        <f t="shared" si="144"/>
        <v>-0.33136327272727201</v>
      </c>
      <c r="T189" s="2">
        <f t="shared" si="145"/>
        <v>-0.3599997999999992</v>
      </c>
      <c r="U189" s="9">
        <f t="shared" si="104"/>
        <v>0.92045404671689468</v>
      </c>
      <c r="V189" s="9">
        <f t="shared" si="105"/>
        <v>47.928980560115647</v>
      </c>
      <c r="W189" s="9">
        <f t="shared" si="106"/>
        <v>0.46863917495895918</v>
      </c>
      <c r="X189" s="9">
        <f t="shared" si="146"/>
        <v>2.9031938548168133E-2</v>
      </c>
      <c r="Y189" s="9">
        <f t="shared" si="107"/>
        <v>0.89973871255306648</v>
      </c>
      <c r="AA189" s="8">
        <f t="shared" si="108"/>
        <v>4.8187523286978582</v>
      </c>
      <c r="AD189" s="7">
        <f t="shared" si="125"/>
        <v>-1.1073752759904514E-2</v>
      </c>
      <c r="AE189" s="6">
        <f t="shared" si="129"/>
        <v>-7.9847647542769414E-3</v>
      </c>
      <c r="AF189" s="6">
        <f t="shared" si="95"/>
        <v>1.5485811789396468E-3</v>
      </c>
      <c r="AG189" s="6">
        <f t="shared" si="96"/>
        <v>-3.1100622252539806E-3</v>
      </c>
      <c r="AI189">
        <f t="shared" si="97"/>
        <v>1.5184438061148731E-8</v>
      </c>
      <c r="AL189" s="7">
        <f t="shared" si="130"/>
        <v>-5.7928595145750744E-3</v>
      </c>
      <c r="AM189" s="6">
        <f t="shared" si="131"/>
        <v>-1.4917262452576886E-2</v>
      </c>
      <c r="AN189" s="6">
        <f t="shared" si="126"/>
        <v>1.4887601746263648E-3</v>
      </c>
      <c r="AO189" s="6">
        <f t="shared" si="127"/>
        <v>9.209100033516826E-3</v>
      </c>
      <c r="AQ189">
        <f t="shared" si="128"/>
        <v>1.3376580982227068E-7</v>
      </c>
      <c r="AT189" s="7">
        <f t="shared" si="135"/>
        <v>-1.1552462669500255E-2</v>
      </c>
      <c r="AU189" s="6">
        <f t="shared" si="136"/>
        <v>-4.0885489487340384E-3</v>
      </c>
      <c r="AV189" s="6">
        <f t="shared" si="132"/>
        <v>1.5588391285621733E-3</v>
      </c>
      <c r="AW189" s="6">
        <f t="shared" si="133"/>
        <v>-7.5015383529193269E-3</v>
      </c>
      <c r="AY189">
        <f t="shared" si="134"/>
        <v>1.8519936569391417E-2</v>
      </c>
      <c r="BB189" s="7">
        <f t="shared" si="142"/>
        <v>-4.4041125519423172E-2</v>
      </c>
      <c r="BC189" s="6">
        <f t="shared" si="143"/>
        <v>2.7594761055485657E-2</v>
      </c>
      <c r="BD189" s="6">
        <f t="shared" si="138"/>
        <v>1.4090662843407903E-3</v>
      </c>
      <c r="BE189" s="6">
        <f t="shared" si="139"/>
        <v>-7.2027099713463605E-2</v>
      </c>
      <c r="BG189">
        <f t="shared" si="140"/>
        <v>1.7119493445013825</v>
      </c>
      <c r="BJ189" s="4">
        <f t="shared" si="109"/>
        <v>82.620002999999997</v>
      </c>
      <c r="BK189" s="3">
        <f t="shared" si="110"/>
        <v>-1.1073752759904514E-2</v>
      </c>
      <c r="BL189" s="3"/>
      <c r="BM189" s="3">
        <f t="shared" si="111"/>
        <v>1.5485811789396468E-3</v>
      </c>
      <c r="BN189" s="3">
        <f t="shared" si="112"/>
        <v>-3.1100622252539806E-3</v>
      </c>
      <c r="BO189" s="3">
        <f t="shared" si="113"/>
        <v>-5.7928595145750744E-3</v>
      </c>
      <c r="BP189" s="3"/>
      <c r="BQ189" s="3">
        <f t="shared" si="114"/>
        <v>1.4887601746263648E-3</v>
      </c>
      <c r="BR189" s="3">
        <f t="shared" si="115"/>
        <v>9.209100033516826E-3</v>
      </c>
      <c r="BS189" s="3">
        <f t="shared" si="116"/>
        <v>-1.1552462669500255E-2</v>
      </c>
      <c r="BT189" s="3"/>
      <c r="BU189" s="3">
        <f t="shared" si="117"/>
        <v>1.5588391285621733E-3</v>
      </c>
      <c r="BV189" s="3">
        <f t="shared" si="118"/>
        <v>-7.5015383529193269E-3</v>
      </c>
      <c r="BW189" s="3">
        <f t="shared" si="119"/>
        <v>-4.4041125519423172E-2</v>
      </c>
      <c r="BX189" s="3"/>
      <c r="BY189" s="3">
        <f t="shared" si="120"/>
        <v>1.4090662843407903E-3</v>
      </c>
      <c r="BZ189" s="3">
        <f t="shared" si="121"/>
        <v>-7.2027099713463605E-2</v>
      </c>
    </row>
    <row r="190" spans="1:78" s="2" customFormat="1" hidden="1">
      <c r="A190" s="11">
        <v>40490</v>
      </c>
      <c r="B190">
        <v>80.860000999999997</v>
      </c>
      <c r="C190">
        <f t="shared" si="149"/>
        <v>86.339995999999999</v>
      </c>
      <c r="D190">
        <f t="shared" si="150"/>
        <v>75.370002999999997</v>
      </c>
      <c r="E190" s="10">
        <f t="shared" si="98"/>
        <v>2.8478281831451138E-2</v>
      </c>
      <c r="F190" s="10">
        <f t="shared" si="99"/>
        <v>3.0535209810310181E-2</v>
      </c>
      <c r="G190" s="33">
        <f t="shared" si="100"/>
        <v>0.20535981076082319</v>
      </c>
      <c r="H190" s="33">
        <f t="shared" si="101"/>
        <v>0.19817327642062391</v>
      </c>
      <c r="I190" s="10">
        <f t="shared" si="102"/>
        <v>0.20535981076082319</v>
      </c>
      <c r="J190">
        <f t="shared" si="137"/>
        <v>0.23502468911093052</v>
      </c>
      <c r="K190">
        <f t="shared" si="147"/>
        <v>0.22875286138361886</v>
      </c>
      <c r="L190">
        <f t="shared" si="148"/>
        <v>-1.272568386905427E-4</v>
      </c>
      <c r="M190">
        <f t="shared" si="141"/>
        <v>-2.2185735245504584E-4</v>
      </c>
      <c r="N190">
        <f t="shared" si="103"/>
        <v>-8.5140462388052815E-5</v>
      </c>
      <c r="P190" s="2">
        <f t="shared" si="122"/>
        <v>-1.7600020000000001</v>
      </c>
      <c r="Q190" s="2">
        <f t="shared" si="123"/>
        <v>0</v>
      </c>
      <c r="R190" s="2">
        <f t="shared" si="124"/>
        <v>-1.7600020000000001</v>
      </c>
      <c r="S190" s="2">
        <f t="shared" si="144"/>
        <v>-0.40727263636363564</v>
      </c>
      <c r="T190" s="2">
        <f t="shared" si="145"/>
        <v>-0.44799989999999923</v>
      </c>
      <c r="U190" s="9">
        <f t="shared" si="104"/>
        <v>0.90909090909090906</v>
      </c>
      <c r="V190" s="9">
        <f t="shared" si="105"/>
        <v>47.61904761904762</v>
      </c>
      <c r="W190" s="9">
        <f t="shared" si="106"/>
        <v>0.47142857142857147</v>
      </c>
      <c r="X190" s="9">
        <f t="shared" si="146"/>
        <v>0</v>
      </c>
      <c r="Y190" s="9">
        <f t="shared" si="107"/>
        <v>0.9</v>
      </c>
      <c r="AA190" s="8">
        <f t="shared" si="108"/>
        <v>4.8063681200771136</v>
      </c>
      <c r="AD190" s="7">
        <f t="shared" si="125"/>
        <v>-2.1532541699759496E-2</v>
      </c>
      <c r="AE190" s="6">
        <f t="shared" si="129"/>
        <v>-1.6303147229832005E-2</v>
      </c>
      <c r="AF190" s="6">
        <f t="shared" si="95"/>
        <v>2.6214343294244497E-3</v>
      </c>
      <c r="AG190" s="6">
        <f t="shared" si="96"/>
        <v>-5.2712936095173253E-3</v>
      </c>
      <c r="AI190">
        <f t="shared" si="97"/>
        <v>4.3620936134596847E-8</v>
      </c>
      <c r="AL190" s="7">
        <f t="shared" si="130"/>
        <v>-3.7502071208313441E-2</v>
      </c>
      <c r="AM190" s="6">
        <f t="shared" si="131"/>
        <v>-1.94955380435392E-2</v>
      </c>
      <c r="AN190" s="6">
        <f t="shared" si="126"/>
        <v>2.5533270588608136E-3</v>
      </c>
      <c r="AO190" s="6">
        <f t="shared" si="127"/>
        <v>-1.7928666921198242E-2</v>
      </c>
      <c r="AQ190">
        <f t="shared" si="128"/>
        <v>5.0699857661083294E-7</v>
      </c>
      <c r="AT190" s="7">
        <f t="shared" si="135"/>
        <v>-4.6514370058798903E-2</v>
      </c>
      <c r="AU190" s="6">
        <f t="shared" si="136"/>
        <v>-1.0442415878309059E-2</v>
      </c>
      <c r="AV190" s="6">
        <f t="shared" si="132"/>
        <v>2.6454743247293195E-3</v>
      </c>
      <c r="AW190" s="6">
        <f t="shared" si="133"/>
        <v>-3.6193439831608026E-2</v>
      </c>
      <c r="AY190">
        <f t="shared" si="134"/>
        <v>0.43112037452288643</v>
      </c>
      <c r="BB190" s="7">
        <f t="shared" si="142"/>
        <v>-5.8250216663862396E-2</v>
      </c>
      <c r="BC190" s="6">
        <f t="shared" si="143"/>
        <v>1.627038734832028E-2</v>
      </c>
      <c r="BD190" s="6">
        <f t="shared" si="138"/>
        <v>2.6448692058666026E-3</v>
      </c>
      <c r="BE190" s="6">
        <f t="shared" si="139"/>
        <v>-7.4334995721019231E-2</v>
      </c>
      <c r="BG190">
        <f t="shared" si="140"/>
        <v>1.8234157276297578</v>
      </c>
      <c r="BJ190" s="4">
        <f t="shared" si="109"/>
        <v>80.860000999999997</v>
      </c>
      <c r="BK190" s="3">
        <f t="shared" si="110"/>
        <v>-2.1532541699759496E-2</v>
      </c>
      <c r="BL190" s="3"/>
      <c r="BM190" s="3">
        <f t="shared" si="111"/>
        <v>2.6214343294244497E-3</v>
      </c>
      <c r="BN190" s="3">
        <f t="shared" si="112"/>
        <v>-5.2712936095173253E-3</v>
      </c>
      <c r="BO190" s="3">
        <f t="shared" si="113"/>
        <v>-3.7502071208313441E-2</v>
      </c>
      <c r="BP190" s="3"/>
      <c r="BQ190" s="3">
        <f t="shared" si="114"/>
        <v>2.5533270588608136E-3</v>
      </c>
      <c r="BR190" s="3">
        <f t="shared" si="115"/>
        <v>-1.7928666921198242E-2</v>
      </c>
      <c r="BS190" s="3">
        <f t="shared" si="116"/>
        <v>-4.6514370058798903E-2</v>
      </c>
      <c r="BT190" s="3"/>
      <c r="BU190" s="3">
        <f t="shared" si="117"/>
        <v>2.6454743247293195E-3</v>
      </c>
      <c r="BV190" s="3">
        <f t="shared" si="118"/>
        <v>-3.6193439831608026E-2</v>
      </c>
      <c r="BW190" s="3">
        <f t="shared" si="119"/>
        <v>-5.8250216663862396E-2</v>
      </c>
      <c r="BX190" s="3"/>
      <c r="BY190" s="3">
        <f t="shared" si="120"/>
        <v>2.6448692058666026E-3</v>
      </c>
      <c r="BZ190" s="3">
        <f t="shared" si="121"/>
        <v>-7.4334995721019231E-2</v>
      </c>
    </row>
    <row r="191" spans="1:78" s="2" customFormat="1" hidden="1">
      <c r="A191" s="11">
        <v>40497</v>
      </c>
      <c r="B191">
        <v>81.059997999999993</v>
      </c>
      <c r="C191">
        <f t="shared" si="149"/>
        <v>86.339995999999999</v>
      </c>
      <c r="D191">
        <f t="shared" si="150"/>
        <v>75.370002999999997</v>
      </c>
      <c r="E191" s="10">
        <f t="shared" si="98"/>
        <v>2.7405435509759133E-2</v>
      </c>
      <c r="F191" s="10">
        <f t="shared" si="99"/>
        <v>3.1608056132002231E-2</v>
      </c>
      <c r="G191" s="33">
        <f t="shared" si="100"/>
        <v>0.19762340591371627</v>
      </c>
      <c r="H191" s="33">
        <f t="shared" si="101"/>
        <v>0.20513604078302042</v>
      </c>
      <c r="I191" s="10">
        <f t="shared" si="102"/>
        <v>0.20513604078302042</v>
      </c>
      <c r="J191">
        <f t="shared" si="137"/>
        <v>0.22254143849372793</v>
      </c>
      <c r="K191">
        <f t="shared" si="147"/>
        <v>0.22869900109431027</v>
      </c>
      <c r="L191">
        <f t="shared" si="148"/>
        <v>-1.0379351887977579E-4</v>
      </c>
      <c r="M191">
        <f t="shared" si="141"/>
        <v>-2.0502901609237956E-4</v>
      </c>
      <c r="N191">
        <f t="shared" si="103"/>
        <v>-9.1111947491343402E-5</v>
      </c>
      <c r="P191" s="2">
        <f t="shared" si="122"/>
        <v>0.19999699999999621</v>
      </c>
      <c r="Q191" s="2">
        <f t="shared" si="123"/>
        <v>0.19999699999999621</v>
      </c>
      <c r="R191" s="2">
        <f t="shared" si="124"/>
        <v>0</v>
      </c>
      <c r="S191" s="2">
        <f t="shared" si="144"/>
        <v>-0.40727263636363564</v>
      </c>
      <c r="T191" s="2">
        <f t="shared" si="145"/>
        <v>-0.44799989999999923</v>
      </c>
      <c r="U191" s="9">
        <f t="shared" si="104"/>
        <v>0.90909090909090906</v>
      </c>
      <c r="V191" s="9">
        <f t="shared" si="105"/>
        <v>47.61904761904762</v>
      </c>
      <c r="W191" s="9">
        <f t="shared" si="106"/>
        <v>0.47142857142857147</v>
      </c>
      <c r="X191" s="9">
        <f t="shared" si="146"/>
        <v>0</v>
      </c>
      <c r="Y191" s="9">
        <f t="shared" si="107"/>
        <v>0.9</v>
      </c>
      <c r="AA191" s="8">
        <f t="shared" si="108"/>
        <v>4.7938788979748086</v>
      </c>
      <c r="AD191" s="7">
        <f t="shared" si="125"/>
        <v>2.4703199474015859E-3</v>
      </c>
      <c r="AE191" s="6">
        <f t="shared" si="129"/>
        <v>-9.5311108761789547E-3</v>
      </c>
      <c r="AF191" s="6">
        <f t="shared" si="95"/>
        <v>6.0163487369421084E-3</v>
      </c>
      <c r="AG191" s="6">
        <f t="shared" si="96"/>
        <v>1.1976664480753603E-2</v>
      </c>
      <c r="AI191">
        <f t="shared" si="97"/>
        <v>2.2518130625517265E-7</v>
      </c>
      <c r="AL191" s="7">
        <f t="shared" si="130"/>
        <v>-3.0135974512262482E-2</v>
      </c>
      <c r="AM191" s="6">
        <f t="shared" si="131"/>
        <v>-2.3775030089793186E-2</v>
      </c>
      <c r="AN191" s="6">
        <f t="shared" si="126"/>
        <v>6.0478126265570082E-3</v>
      </c>
      <c r="AO191" s="6">
        <f t="shared" si="127"/>
        <v>-6.5460919737190919E-3</v>
      </c>
      <c r="AQ191">
        <f t="shared" si="128"/>
        <v>6.7588833010078104E-8</v>
      </c>
      <c r="AT191" s="7">
        <f t="shared" si="135"/>
        <v>-4.8049757588158368E-2</v>
      </c>
      <c r="AU191" s="6">
        <f t="shared" si="136"/>
        <v>-1.8967653095510913E-2</v>
      </c>
      <c r="AV191" s="6">
        <f t="shared" si="132"/>
        <v>6.0747214584920784E-3</v>
      </c>
      <c r="AW191" s="6">
        <f t="shared" si="133"/>
        <v>-2.9313180276187744E-2</v>
      </c>
      <c r="AY191">
        <f t="shared" si="134"/>
        <v>0.28279042768017693</v>
      </c>
      <c r="BB191" s="7">
        <f t="shared" si="142"/>
        <v>-4.037782877151317E-2</v>
      </c>
      <c r="BC191" s="6">
        <f t="shared" si="143"/>
        <v>6.9517390178780265E-3</v>
      </c>
      <c r="BD191" s="6">
        <f t="shared" si="138"/>
        <v>6.0933484497143553E-3</v>
      </c>
      <c r="BE191" s="6">
        <f t="shared" si="139"/>
        <v>-4.7223885222671805E-2</v>
      </c>
      <c r="BG191">
        <f t="shared" si="140"/>
        <v>0.73590623789394582</v>
      </c>
      <c r="BJ191" s="4">
        <f t="shared" si="109"/>
        <v>81.059997999999993</v>
      </c>
      <c r="BK191" s="3">
        <f t="shared" si="110"/>
        <v>2.4703199474015859E-3</v>
      </c>
      <c r="BL191" s="3"/>
      <c r="BM191" s="3">
        <f t="shared" si="111"/>
        <v>6.0163487369421084E-3</v>
      </c>
      <c r="BN191" s="3">
        <f t="shared" si="112"/>
        <v>1.1976664480753603E-2</v>
      </c>
      <c r="BO191" s="3">
        <f t="shared" si="113"/>
        <v>-3.0135974512262482E-2</v>
      </c>
      <c r="BP191" s="3"/>
      <c r="BQ191" s="3">
        <f t="shared" si="114"/>
        <v>6.0478126265570082E-3</v>
      </c>
      <c r="BR191" s="3">
        <f t="shared" si="115"/>
        <v>-6.5460919737190919E-3</v>
      </c>
      <c r="BS191" s="3">
        <f t="shared" si="116"/>
        <v>-4.8049757588158368E-2</v>
      </c>
      <c r="BT191" s="3"/>
      <c r="BU191" s="3">
        <f t="shared" si="117"/>
        <v>6.0747214584920784E-3</v>
      </c>
      <c r="BV191" s="3">
        <f t="shared" si="118"/>
        <v>-2.9313180276187744E-2</v>
      </c>
      <c r="BW191" s="3">
        <f t="shared" si="119"/>
        <v>-4.037782877151317E-2</v>
      </c>
      <c r="BX191" s="3"/>
      <c r="BY191" s="3">
        <f t="shared" si="120"/>
        <v>6.0933484497143553E-3</v>
      </c>
      <c r="BZ191" s="3">
        <f t="shared" si="121"/>
        <v>-4.7223885222671805E-2</v>
      </c>
    </row>
    <row r="192" spans="1:78" s="2" customFormat="1" hidden="1">
      <c r="A192" s="11">
        <v>40504</v>
      </c>
      <c r="B192">
        <v>81.339995999999999</v>
      </c>
      <c r="C192">
        <f t="shared" si="149"/>
        <v>86.339995999999999</v>
      </c>
      <c r="D192">
        <f t="shared" si="150"/>
        <v>75.370002999999997</v>
      </c>
      <c r="E192" s="10">
        <f t="shared" si="98"/>
        <v>2.5907877488476217E-2</v>
      </c>
      <c r="F192" s="10">
        <f t="shared" si="99"/>
        <v>3.3105614153285168E-2</v>
      </c>
      <c r="G192" s="33">
        <f t="shared" si="100"/>
        <v>0.1868243614462804</v>
      </c>
      <c r="H192" s="33">
        <f t="shared" si="101"/>
        <v>0.21485518080371285</v>
      </c>
      <c r="I192" s="10">
        <f t="shared" si="102"/>
        <v>0.21485518080371285</v>
      </c>
      <c r="J192">
        <f t="shared" si="137"/>
        <v>0.21225678119900365</v>
      </c>
      <c r="K192">
        <f t="shared" si="147"/>
        <v>0.22884738507966512</v>
      </c>
      <c r="L192">
        <f t="shared" si="148"/>
        <v>-7.9840660339320369E-5</v>
      </c>
      <c r="M192">
        <f t="shared" si="141"/>
        <v>-1.8662740703840998E-4</v>
      </c>
      <c r="N192">
        <f t="shared" si="103"/>
        <v>-9.6108072029180643E-5</v>
      </c>
      <c r="P192" s="2">
        <f t="shared" si="122"/>
        <v>0.27999800000000619</v>
      </c>
      <c r="Q192" s="2">
        <f t="shared" si="123"/>
        <v>0.27999800000000619</v>
      </c>
      <c r="R192" s="2">
        <f t="shared" si="124"/>
        <v>0</v>
      </c>
      <c r="S192" s="2">
        <f t="shared" si="144"/>
        <v>-0.40727263636363564</v>
      </c>
      <c r="T192" s="2">
        <f t="shared" si="145"/>
        <v>-0.41799999999999926</v>
      </c>
      <c r="U192" s="9">
        <f t="shared" si="104"/>
        <v>0.97433645063070895</v>
      </c>
      <c r="V192" s="9">
        <f t="shared" si="105"/>
        <v>49.350071530080577</v>
      </c>
      <c r="W192" s="9">
        <f t="shared" si="106"/>
        <v>0.4558493562292748</v>
      </c>
      <c r="X192" s="9">
        <f t="shared" si="146"/>
        <v>0.16214791379496513</v>
      </c>
      <c r="Y192" s="9">
        <f t="shared" si="107"/>
        <v>0.89854066877584537</v>
      </c>
      <c r="AA192" s="8">
        <f t="shared" si="108"/>
        <v>4.7665506981320949</v>
      </c>
      <c r="AD192" s="7">
        <f t="shared" si="125"/>
        <v>3.4482547756998724E-3</v>
      </c>
      <c r="AE192" s="6">
        <f t="shared" si="129"/>
        <v>2.9592873615507291E-3</v>
      </c>
      <c r="AF192" s="6">
        <f t="shared" si="95"/>
        <v>2.4588541242260024E-4</v>
      </c>
      <c r="AG192" s="6">
        <f t="shared" si="96"/>
        <v>5.0583725966039288E-4</v>
      </c>
      <c r="AI192">
        <f t="shared" si="97"/>
        <v>4.0168184185358828E-10</v>
      </c>
      <c r="AL192" s="7">
        <f t="shared" si="130"/>
        <v>-1.5613966976658194E-2</v>
      </c>
      <c r="AM192" s="6">
        <f t="shared" si="131"/>
        <v>-2.2261218052952298E-2</v>
      </c>
      <c r="AN192" s="6">
        <f t="shared" si="126"/>
        <v>2.4716120889177803E-4</v>
      </c>
      <c r="AO192" s="6">
        <f t="shared" si="127"/>
        <v>6.4060949011108623E-3</v>
      </c>
      <c r="AQ192">
        <f t="shared" si="128"/>
        <v>6.4728788457474126E-8</v>
      </c>
      <c r="AT192" s="7">
        <f t="shared" si="135"/>
        <v>-4.8356934860584386E-2</v>
      </c>
      <c r="AU192" s="6">
        <f t="shared" si="136"/>
        <v>-2.5926840632312723E-2</v>
      </c>
      <c r="AV192" s="6">
        <f t="shared" si="132"/>
        <v>2.4873882258058977E-4</v>
      </c>
      <c r="AW192" s="6">
        <f t="shared" si="133"/>
        <v>-2.2873618485772206E-2</v>
      </c>
      <c r="AY192">
        <f t="shared" si="134"/>
        <v>0.17219025656635373</v>
      </c>
      <c r="BB192" s="7">
        <f t="shared" si="142"/>
        <v>-3.2059869022396645E-2</v>
      </c>
      <c r="BC192" s="6">
        <f t="shared" si="143"/>
        <v>3.6813067092143888E-5</v>
      </c>
      <c r="BD192" s="6">
        <f t="shared" si="138"/>
        <v>2.4969088234506756E-4</v>
      </c>
      <c r="BE192" s="6">
        <f t="shared" si="139"/>
        <v>-3.2095914371858124E-2</v>
      </c>
      <c r="BG192">
        <f t="shared" si="140"/>
        <v>0.33993709621174045</v>
      </c>
      <c r="BJ192" s="4">
        <f t="shared" si="109"/>
        <v>81.339995999999999</v>
      </c>
      <c r="BK192" s="3">
        <f t="shared" si="110"/>
        <v>3.4482547756998724E-3</v>
      </c>
      <c r="BL192" s="3"/>
      <c r="BM192" s="3">
        <f t="shared" si="111"/>
        <v>2.4588541242260024E-4</v>
      </c>
      <c r="BN192" s="3">
        <f t="shared" si="112"/>
        <v>5.0583725966039288E-4</v>
      </c>
      <c r="BO192" s="3">
        <f t="shared" si="113"/>
        <v>-1.5613966976658194E-2</v>
      </c>
      <c r="BP192" s="3"/>
      <c r="BQ192" s="3">
        <f t="shared" si="114"/>
        <v>2.4716120889177803E-4</v>
      </c>
      <c r="BR192" s="3">
        <f t="shared" si="115"/>
        <v>6.4060949011108623E-3</v>
      </c>
      <c r="BS192" s="3">
        <f t="shared" si="116"/>
        <v>-4.8356934860584386E-2</v>
      </c>
      <c r="BT192" s="3"/>
      <c r="BU192" s="3">
        <f t="shared" si="117"/>
        <v>2.4873882258058977E-4</v>
      </c>
      <c r="BV192" s="3">
        <f t="shared" si="118"/>
        <v>-2.2873618485772206E-2</v>
      </c>
      <c r="BW192" s="3">
        <f t="shared" si="119"/>
        <v>-3.2059869022396645E-2</v>
      </c>
      <c r="BX192" s="3"/>
      <c r="BY192" s="3">
        <f t="shared" si="120"/>
        <v>2.4969088234506756E-4</v>
      </c>
      <c r="BZ192" s="3">
        <f t="shared" si="121"/>
        <v>-3.2095914371858124E-2</v>
      </c>
    </row>
    <row r="193" spans="1:78" s="2" customFormat="1" hidden="1">
      <c r="A193" s="11">
        <v>40511</v>
      </c>
      <c r="B193">
        <v>79.860000999999997</v>
      </c>
      <c r="C193">
        <f t="shared" si="149"/>
        <v>86.339995999999999</v>
      </c>
      <c r="D193">
        <f t="shared" si="150"/>
        <v>75.370002999999997</v>
      </c>
      <c r="E193" s="10">
        <f t="shared" si="98"/>
        <v>3.3882712903533438E-2</v>
      </c>
      <c r="F193" s="10">
        <f t="shared" si="99"/>
        <v>2.5130778738227944E-2</v>
      </c>
      <c r="G193" s="33">
        <f t="shared" si="100"/>
        <v>0.2443317174510303</v>
      </c>
      <c r="H193" s="33">
        <f t="shared" si="101"/>
        <v>0.1630985603994379</v>
      </c>
      <c r="I193" s="10">
        <f t="shared" si="102"/>
        <v>0.2443317174510303</v>
      </c>
      <c r="J193">
        <f t="shared" si="137"/>
        <v>0.20743272426277987</v>
      </c>
      <c r="K193">
        <f t="shared" si="147"/>
        <v>0.22921257657130142</v>
      </c>
      <c r="L193">
        <f t="shared" si="148"/>
        <v>-5.5843734331817773E-5</v>
      </c>
      <c r="M193">
        <f t="shared" si="141"/>
        <v>-1.6693070203836841E-4</v>
      </c>
      <c r="N193">
        <f t="shared" si="103"/>
        <v>-9.9978270935895583E-5</v>
      </c>
      <c r="P193" s="2">
        <f t="shared" si="122"/>
        <v>-1.4799950000000024</v>
      </c>
      <c r="Q193" s="2">
        <f t="shared" si="123"/>
        <v>0</v>
      </c>
      <c r="R193" s="2">
        <f t="shared" si="124"/>
        <v>-1.4799950000000024</v>
      </c>
      <c r="S193" s="2">
        <f t="shared" si="144"/>
        <v>-0.47454513636363577</v>
      </c>
      <c r="T193" s="2">
        <f t="shared" si="145"/>
        <v>-0.4919997499999994</v>
      </c>
      <c r="U193" s="9">
        <f t="shared" si="104"/>
        <v>0.96452312498865367</v>
      </c>
      <c r="V193" s="9">
        <f t="shared" si="105"/>
        <v>49.097061404875262</v>
      </c>
      <c r="W193" s="9">
        <f t="shared" si="106"/>
        <v>0.45812644735612268</v>
      </c>
      <c r="X193" s="9">
        <f t="shared" si="146"/>
        <v>0.1384480309050958</v>
      </c>
      <c r="Y193" s="9">
        <f t="shared" si="107"/>
        <v>0.89875396772185423</v>
      </c>
      <c r="AA193" s="8">
        <f t="shared" si="108"/>
        <v>4.7642131610698213</v>
      </c>
      <c r="AD193" s="7">
        <f t="shared" si="125"/>
        <v>-1.8362737145791792E-2</v>
      </c>
      <c r="AE193" s="6">
        <f t="shared" si="129"/>
        <v>-7.4572411850459602E-3</v>
      </c>
      <c r="AF193" s="6">
        <f t="shared" si="95"/>
        <v>5.4554233435576503E-3</v>
      </c>
      <c r="AG193" s="6">
        <f t="shared" si="96"/>
        <v>-1.0909153024051418E-2</v>
      </c>
      <c r="AI193">
        <f t="shared" si="97"/>
        <v>1.8682828838645245E-7</v>
      </c>
      <c r="AL193" s="7">
        <f t="shared" si="130"/>
        <v>-1.2444162422690383E-2</v>
      </c>
      <c r="AM193" s="6">
        <f t="shared" si="131"/>
        <v>-2.3924043779981124E-2</v>
      </c>
      <c r="AN193" s="6">
        <f t="shared" si="126"/>
        <v>5.5009952690265769E-3</v>
      </c>
      <c r="AO193" s="6">
        <f t="shared" si="127"/>
        <v>1.1270052010133374E-2</v>
      </c>
      <c r="AQ193">
        <f t="shared" si="128"/>
        <v>2.0033765348755726E-7</v>
      </c>
      <c r="AT193" s="7">
        <f t="shared" si="135"/>
        <v>-3.9769563637025079E-2</v>
      </c>
      <c r="AU193" s="6">
        <f t="shared" si="136"/>
        <v>-2.9485766382503751E-2</v>
      </c>
      <c r="AV193" s="6">
        <f t="shared" si="132"/>
        <v>5.4840320844612225E-3</v>
      </c>
      <c r="AW193" s="6">
        <f t="shared" si="133"/>
        <v>-1.0452001191045956E-2</v>
      </c>
      <c r="AY193">
        <f t="shared" si="134"/>
        <v>3.595321467864919E-2</v>
      </c>
      <c r="BB193" s="7">
        <f t="shared" si="142"/>
        <v>-4.5529166791950071E-2</v>
      </c>
      <c r="BC193" s="6">
        <f t="shared" si="143"/>
        <v>-6.7265704263456518E-3</v>
      </c>
      <c r="BD193" s="6">
        <f t="shared" si="138"/>
        <v>5.5663936831119656E-3</v>
      </c>
      <c r="BE193" s="6">
        <f t="shared" si="139"/>
        <v>-3.8939928697208102E-2</v>
      </c>
      <c r="BG193">
        <f t="shared" si="140"/>
        <v>0.50036780562780958</v>
      </c>
      <c r="BJ193" s="4">
        <f t="shared" si="109"/>
        <v>79.860000999999997</v>
      </c>
      <c r="BK193" s="3">
        <f t="shared" si="110"/>
        <v>-1.8362737145791792E-2</v>
      </c>
      <c r="BL193" s="3"/>
      <c r="BM193" s="3">
        <f t="shared" si="111"/>
        <v>5.4554233435576503E-3</v>
      </c>
      <c r="BN193" s="3">
        <f t="shared" si="112"/>
        <v>-1.0909153024051418E-2</v>
      </c>
      <c r="BO193" s="3">
        <f t="shared" si="113"/>
        <v>-1.2444162422690383E-2</v>
      </c>
      <c r="BP193" s="3"/>
      <c r="BQ193" s="3">
        <f t="shared" si="114"/>
        <v>5.5009952690265769E-3</v>
      </c>
      <c r="BR193" s="3">
        <f t="shared" si="115"/>
        <v>1.1270052010133374E-2</v>
      </c>
      <c r="BS193" s="3">
        <f t="shared" si="116"/>
        <v>-3.9769563637025079E-2</v>
      </c>
      <c r="BT193" s="3"/>
      <c r="BU193" s="3">
        <f t="shared" si="117"/>
        <v>5.4840320844612225E-3</v>
      </c>
      <c r="BV193" s="3">
        <f t="shared" si="118"/>
        <v>-1.0452001191045956E-2</v>
      </c>
      <c r="BW193" s="3">
        <f t="shared" si="119"/>
        <v>-4.5529166791950071E-2</v>
      </c>
      <c r="BX193" s="3"/>
      <c r="BY193" s="3">
        <f t="shared" si="120"/>
        <v>5.5663936831119656E-3</v>
      </c>
      <c r="BZ193" s="3">
        <f t="shared" si="121"/>
        <v>-3.8939928697208102E-2</v>
      </c>
    </row>
    <row r="194" spans="1:78" s="2" customFormat="1" hidden="1">
      <c r="A194" s="11">
        <v>40518</v>
      </c>
      <c r="B194">
        <v>78.930000000000007</v>
      </c>
      <c r="C194">
        <f t="shared" si="149"/>
        <v>86.339995999999999</v>
      </c>
      <c r="D194">
        <f t="shared" si="150"/>
        <v>75.370002999999997</v>
      </c>
      <c r="E194" s="10">
        <f t="shared" si="98"/>
        <v>3.896992139468456E-2</v>
      </c>
      <c r="F194" s="10">
        <f t="shared" si="99"/>
        <v>2.0043570247076828E-2</v>
      </c>
      <c r="G194" s="33">
        <f t="shared" si="100"/>
        <v>0.28101609957867263</v>
      </c>
      <c r="H194" s="33">
        <f t="shared" si="101"/>
        <v>0.13008261648455985</v>
      </c>
      <c r="I194" s="10">
        <f t="shared" si="102"/>
        <v>0.28101609957867263</v>
      </c>
      <c r="J194">
        <f t="shared" si="137"/>
        <v>0.20252908577162448</v>
      </c>
      <c r="K194">
        <f t="shared" si="147"/>
        <v>0.22987044299308787</v>
      </c>
      <c r="L194">
        <f t="shared" si="148"/>
        <v>-3.1264246677643539E-5</v>
      </c>
      <c r="M194">
        <f t="shared" si="141"/>
        <v>-1.4607266407929806E-4</v>
      </c>
      <c r="N194">
        <f t="shared" si="103"/>
        <v>-1.0332757566148907E-4</v>
      </c>
      <c r="P194" s="2">
        <f t="shared" si="122"/>
        <v>-0.93000099999999009</v>
      </c>
      <c r="Q194" s="2">
        <f t="shared" si="123"/>
        <v>0</v>
      </c>
      <c r="R194" s="2">
        <f t="shared" si="124"/>
        <v>-0.93000099999999009</v>
      </c>
      <c r="S194" s="2">
        <f t="shared" si="144"/>
        <v>-0.48954527272727172</v>
      </c>
      <c r="T194" s="2">
        <f t="shared" si="145"/>
        <v>-0.53649974999999939</v>
      </c>
      <c r="U194" s="9">
        <f t="shared" si="104"/>
        <v>0.91247996430058409</v>
      </c>
      <c r="V194" s="9">
        <f t="shared" si="105"/>
        <v>47.71187052065607</v>
      </c>
      <c r="W194" s="9">
        <f t="shared" si="106"/>
        <v>0.47059316531409534</v>
      </c>
      <c r="X194" s="9">
        <f t="shared" si="146"/>
        <v>8.6948769178029836E-3</v>
      </c>
      <c r="Y194" s="9">
        <f t="shared" si="107"/>
        <v>0.89992174610773978</v>
      </c>
      <c r="AA194" s="8">
        <f t="shared" si="108"/>
        <v>4.7729406696177978</v>
      </c>
      <c r="AD194" s="7">
        <f t="shared" si="125"/>
        <v>-1.1713730436677335E-2</v>
      </c>
      <c r="AE194" s="6">
        <f t="shared" si="129"/>
        <v>-1.5038233791234564E-2</v>
      </c>
      <c r="AF194" s="6">
        <f t="shared" ref="AF194:AF257" si="151">IF(AA194/AA193&lt;1,_xlfn.STDEV.P(AD194:AE194)*(1/(AA194/AA193)),_xlfn.STDEV.P(AD194:AE194)^(AA194/AA193))</f>
        <v>1.6428783463361253E-3</v>
      </c>
      <c r="AG194" s="6">
        <f t="shared" ref="AG194:AG257" si="152">AD194-AE194*(AA194/AA193)</f>
        <v>3.3520517260347965E-3</v>
      </c>
      <c r="AI194">
        <f t="shared" ref="AI194:AI257" si="153">(AG194^2)/$AJ$2</f>
        <v>1.7639326175844362E-8</v>
      </c>
      <c r="AL194" s="7">
        <f t="shared" si="130"/>
        <v>-2.6628212806769299E-2</v>
      </c>
      <c r="AM194" s="6">
        <f t="shared" si="131"/>
        <v>-2.1205579179595091E-2</v>
      </c>
      <c r="AN194" s="6">
        <f t="shared" si="126"/>
        <v>1.6695437447093353E-3</v>
      </c>
      <c r="AO194" s="6">
        <f t="shared" si="127"/>
        <v>-5.5152532508139715E-3</v>
      </c>
      <c r="AQ194">
        <f t="shared" si="128"/>
        <v>4.7977947035668896E-8</v>
      </c>
      <c r="AT194" s="7">
        <f t="shared" si="135"/>
        <v>-6.1659964067681108E-2</v>
      </c>
      <c r="AU194" s="6">
        <f t="shared" si="136"/>
        <v>-3.3327659959772923E-2</v>
      </c>
      <c r="AV194" s="6">
        <f t="shared" si="132"/>
        <v>1.6672342879978843E-3</v>
      </c>
      <c r="AW194" s="6">
        <f t="shared" si="133"/>
        <v>-2.8431905439862057E-2</v>
      </c>
      <c r="AY194">
        <f t="shared" si="134"/>
        <v>0.26604233996431542</v>
      </c>
      <c r="BB194" s="7">
        <f t="shared" si="142"/>
        <v>-7.0672262918166598E-2</v>
      </c>
      <c r="BC194" s="6">
        <f t="shared" si="143"/>
        <v>-1.4613845960249658E-2</v>
      </c>
      <c r="BD194" s="6">
        <f t="shared" si="138"/>
        <v>1.6935963835917856E-3</v>
      </c>
      <c r="BE194" s="6">
        <f t="shared" si="139"/>
        <v>-5.632888677833453E-2</v>
      </c>
      <c r="BG194">
        <f t="shared" si="140"/>
        <v>1.0470354636443708</v>
      </c>
      <c r="BJ194" s="4">
        <f t="shared" si="109"/>
        <v>78.930000000000007</v>
      </c>
      <c r="BK194" s="3">
        <f t="shared" si="110"/>
        <v>-1.1713730436677335E-2</v>
      </c>
      <c r="BL194" s="3"/>
      <c r="BM194" s="3">
        <f t="shared" si="111"/>
        <v>1.6428783463361253E-3</v>
      </c>
      <c r="BN194" s="3">
        <f t="shared" si="112"/>
        <v>3.3520517260347965E-3</v>
      </c>
      <c r="BO194" s="3">
        <f t="shared" si="113"/>
        <v>-2.6628212806769299E-2</v>
      </c>
      <c r="BP194" s="3"/>
      <c r="BQ194" s="3">
        <f t="shared" si="114"/>
        <v>1.6695437447093353E-3</v>
      </c>
      <c r="BR194" s="3">
        <f t="shared" si="115"/>
        <v>-5.5152532508139715E-3</v>
      </c>
      <c r="BS194" s="3">
        <f t="shared" si="116"/>
        <v>-6.1659964067681108E-2</v>
      </c>
      <c r="BT194" s="3"/>
      <c r="BU194" s="3">
        <f t="shared" si="117"/>
        <v>1.6672342879978843E-3</v>
      </c>
      <c r="BV194" s="3">
        <f t="shared" si="118"/>
        <v>-2.8431905439862057E-2</v>
      </c>
      <c r="BW194" s="3">
        <f t="shared" si="119"/>
        <v>-7.0672262918166598E-2</v>
      </c>
      <c r="BX194" s="3"/>
      <c r="BY194" s="3">
        <f t="shared" si="120"/>
        <v>1.6935963835917856E-3</v>
      </c>
      <c r="BZ194" s="3">
        <f t="shared" si="121"/>
        <v>-5.632888677833453E-2</v>
      </c>
    </row>
    <row r="195" spans="1:78" s="2" customFormat="1" hidden="1">
      <c r="A195" s="11">
        <v>40525</v>
      </c>
      <c r="B195">
        <v>79.010002</v>
      </c>
      <c r="C195">
        <f t="shared" si="149"/>
        <v>86.339995999999999</v>
      </c>
      <c r="D195">
        <f t="shared" si="150"/>
        <v>75.370002999999997</v>
      </c>
      <c r="E195" s="10">
        <f t="shared" ref="E195:E258" si="154">ABS(LOG(C195/B195))</f>
        <v>3.8529951410224764E-2</v>
      </c>
      <c r="F195" s="10">
        <f t="shared" ref="F195:F258" si="155">ABS(LOG(D195/B195))</f>
        <v>2.0483540231536614E-2</v>
      </c>
      <c r="G195" s="33">
        <f t="shared" ref="G195:G258" si="156">E195*SQRT(52)</f>
        <v>0.27784343090140284</v>
      </c>
      <c r="H195" s="33">
        <f t="shared" ref="H195:H258" si="157">F195*SQRT(52)*0.9</f>
        <v>0.13293801829410259</v>
      </c>
      <c r="I195" s="10">
        <f t="shared" ref="I195:I258" si="158">MAX(G195:H195)</f>
        <v>0.27784343090140284</v>
      </c>
      <c r="J195">
        <f t="shared" si="137"/>
        <v>0.19825244181117535</v>
      </c>
      <c r="K195">
        <f t="shared" si="147"/>
        <v>0.23058392820816667</v>
      </c>
      <c r="L195">
        <f t="shared" si="148"/>
        <v>-7.1966157254126533E-6</v>
      </c>
      <c r="M195">
        <f t="shared" si="141"/>
        <v>-1.2424523791529872E-4</v>
      </c>
      <c r="N195">
        <f t="shared" ref="N195:N258" si="159">-(L195-M195)*0.9</f>
        <v>-1.0534375997089746E-4</v>
      </c>
      <c r="P195" s="2">
        <f t="shared" si="122"/>
        <v>8.0001999999993245E-2</v>
      </c>
      <c r="Q195" s="2">
        <f t="shared" si="123"/>
        <v>8.0001999999993245E-2</v>
      </c>
      <c r="R195" s="2">
        <f t="shared" si="124"/>
        <v>0</v>
      </c>
      <c r="S195" s="2">
        <f t="shared" si="144"/>
        <v>-0.48954527272727172</v>
      </c>
      <c r="T195" s="2">
        <f t="shared" si="145"/>
        <v>-0.53649974999999939</v>
      </c>
      <c r="U195" s="9">
        <f t="shared" ref="U195:U258" si="160">S195/T195</f>
        <v>0.91247996430058409</v>
      </c>
      <c r="V195" s="9">
        <f t="shared" ref="V195:V258" si="161">100-100/(U195+1)</f>
        <v>47.71187052065607</v>
      </c>
      <c r="W195" s="9">
        <f t="shared" ref="W195:W258" si="162">(100-V195)*0.9*0.01</f>
        <v>0.47059316531409534</v>
      </c>
      <c r="X195" s="9">
        <f t="shared" si="146"/>
        <v>8.6948769178029836E-3</v>
      </c>
      <c r="Y195" s="9">
        <f t="shared" ref="Y195:Y258" si="163">((100-X195)*0.01)*0.9</f>
        <v>0.89992174610773978</v>
      </c>
      <c r="AA195" s="8">
        <f t="shared" ref="AA195:AA258" si="164">J195+N195+W195+Y195+3.2</f>
        <v>4.7686620094730401</v>
      </c>
      <c r="AD195" s="7">
        <f t="shared" si="125"/>
        <v>1.0130683275819485E-3</v>
      </c>
      <c r="AE195" s="6">
        <f t="shared" si="129"/>
        <v>-5.3503310545476935E-3</v>
      </c>
      <c r="AF195" s="6">
        <f t="shared" si="151"/>
        <v>3.184554456538596E-3</v>
      </c>
      <c r="AG195" s="6">
        <f t="shared" si="152"/>
        <v>6.3586031255178478E-3</v>
      </c>
      <c r="AI195">
        <f t="shared" si="153"/>
        <v>6.3472266417339618E-8</v>
      </c>
      <c r="AL195" s="7">
        <f t="shared" si="130"/>
        <v>-2.9063399254887105E-2</v>
      </c>
      <c r="AM195" s="6">
        <f t="shared" si="131"/>
        <v>-2.0937435365251243E-2</v>
      </c>
      <c r="AN195" s="6">
        <f t="shared" si="126"/>
        <v>3.1736059784339158E-3</v>
      </c>
      <c r="AO195" s="6">
        <f t="shared" si="127"/>
        <v>-8.1166897944805784E-3</v>
      </c>
      <c r="AQ195">
        <f t="shared" si="128"/>
        <v>1.0391270223947187E-7</v>
      </c>
      <c r="AT195" s="7">
        <f t="shared" si="135"/>
        <v>-5.5751118991449806E-2</v>
      </c>
      <c r="AU195" s="6">
        <f t="shared" si="136"/>
        <v>-3.9628290144878987E-2</v>
      </c>
      <c r="AV195" s="6">
        <f t="shared" si="132"/>
        <v>3.2236285954987971E-3</v>
      </c>
      <c r="AW195" s="6">
        <f t="shared" si="133"/>
        <v>-1.6638263779951978E-2</v>
      </c>
      <c r="AY195">
        <f t="shared" si="134"/>
        <v>9.1107648449177264E-2</v>
      </c>
      <c r="BB195" s="7">
        <f t="shared" si="142"/>
        <v>-7.3664902067345717E-2</v>
      </c>
      <c r="BC195" s="6">
        <f t="shared" si="143"/>
        <v>-2.4484628796365048E-2</v>
      </c>
      <c r="BD195" s="6">
        <f t="shared" si="138"/>
        <v>3.237971645697882E-3</v>
      </c>
      <c r="BE195" s="6">
        <f t="shared" si="139"/>
        <v>-4.9605785928778956E-2</v>
      </c>
      <c r="BG195">
        <f t="shared" si="140"/>
        <v>0.81201438781302215</v>
      </c>
      <c r="BJ195" s="4">
        <f t="shared" ref="BJ195:BJ258" si="165">IF(B195&lt;&gt;"",B195,"")</f>
        <v>79.010002</v>
      </c>
      <c r="BK195" s="3">
        <f t="shared" ref="BK195:BK258" si="166">IF(AD195&lt;&gt;"",AD195,"")</f>
        <v>1.0130683275819485E-3</v>
      </c>
      <c r="BL195" s="3"/>
      <c r="BM195" s="3">
        <f t="shared" ref="BM195:BM258" si="167">IF(AF195&lt;&gt;"",AF195,"")</f>
        <v>3.184554456538596E-3</v>
      </c>
      <c r="BN195" s="3">
        <f t="shared" ref="BN195:BN258" si="168">IF(AG195&lt;&gt;"",AG195,"")</f>
        <v>6.3586031255178478E-3</v>
      </c>
      <c r="BO195" s="3">
        <f t="shared" ref="BO195:BO258" si="169">IF(AL195&lt;&gt;"",AL195,"")</f>
        <v>-2.9063399254887105E-2</v>
      </c>
      <c r="BP195" s="3"/>
      <c r="BQ195" s="3">
        <f t="shared" ref="BQ195:BQ258" si="170">IF(AN195&lt;&gt;"",AN195,"")</f>
        <v>3.1736059784339158E-3</v>
      </c>
      <c r="BR195" s="3">
        <f t="shared" ref="BR195:BR258" si="171">IF(AO195&lt;&gt;"",AO195,"")</f>
        <v>-8.1166897944805784E-3</v>
      </c>
      <c r="BS195" s="3">
        <f t="shared" ref="BS195:BS258" si="172">IF(AT195&lt;&gt;"",AT195,"")</f>
        <v>-5.5751118991449806E-2</v>
      </c>
      <c r="BT195" s="3"/>
      <c r="BU195" s="3">
        <f t="shared" ref="BU195:BU258" si="173">IF(AV195&lt;&gt;"",AV195,"")</f>
        <v>3.2236285954987971E-3</v>
      </c>
      <c r="BV195" s="3">
        <f t="shared" ref="BV195:BV258" si="174">IF(AW195&lt;&gt;"",AW195,"")</f>
        <v>-1.6638263779951978E-2</v>
      </c>
      <c r="BW195" s="3">
        <f t="shared" ref="BW195:BW258" si="175">IF(BB195&lt;&gt;"",BB195,"")</f>
        <v>-7.3664902067345717E-2</v>
      </c>
      <c r="BX195" s="3"/>
      <c r="BY195" s="3">
        <f t="shared" ref="BY195:BY258" si="176">IF(BD195&lt;&gt;"",BD195,"")</f>
        <v>3.237971645697882E-3</v>
      </c>
      <c r="BZ195" s="3">
        <f t="shared" ref="BZ195:BZ258" si="177">IF(BE195&lt;&gt;"",BE195,"")</f>
        <v>-4.9605785928778956E-2</v>
      </c>
    </row>
    <row r="196" spans="1:78" s="2" customFormat="1" hidden="1">
      <c r="A196" s="11">
        <v>40532</v>
      </c>
      <c r="B196">
        <v>79.25</v>
      </c>
      <c r="C196">
        <f t="shared" si="149"/>
        <v>86.339995999999999</v>
      </c>
      <c r="D196">
        <f t="shared" si="150"/>
        <v>75.370002999999997</v>
      </c>
      <c r="E196" s="10">
        <f t="shared" si="154"/>
        <v>3.7212753310260908E-2</v>
      </c>
      <c r="F196" s="10">
        <f t="shared" si="155"/>
        <v>2.180073833150049E-2</v>
      </c>
      <c r="G196" s="33">
        <f t="shared" si="156"/>
        <v>0.26834498032267601</v>
      </c>
      <c r="H196" s="33">
        <f t="shared" si="157"/>
        <v>0.14148662381495689</v>
      </c>
      <c r="I196" s="10">
        <f t="shared" si="158"/>
        <v>0.26834498032267601</v>
      </c>
      <c r="J196">
        <f t="shared" si="137"/>
        <v>0.19260647576564624</v>
      </c>
      <c r="K196">
        <f t="shared" si="147"/>
        <v>0.23126036603772065</v>
      </c>
      <c r="L196">
        <f t="shared" si="148"/>
        <v>1.4919394690932532E-5</v>
      </c>
      <c r="M196">
        <f t="shared" si="141"/>
        <v>-1.0183241445375639E-4</v>
      </c>
      <c r="N196">
        <f t="shared" si="159"/>
        <v>-1.0507662823022004E-4</v>
      </c>
      <c r="P196" s="2">
        <f t="shared" ref="P196:P259" si="178">B196-B195</f>
        <v>0.23999799999999993</v>
      </c>
      <c r="Q196" s="2">
        <f t="shared" ref="Q196:Q259" si="179">IF($P196&gt;0,$P196,0)</f>
        <v>0.23999799999999993</v>
      </c>
      <c r="R196" s="2">
        <f t="shared" ref="R196:R259" si="180">IF($P196&lt;0,$P196,0)</f>
        <v>0</v>
      </c>
      <c r="S196" s="2">
        <f t="shared" si="144"/>
        <v>-0.48772704545454493</v>
      </c>
      <c r="T196" s="2">
        <f t="shared" si="145"/>
        <v>-0.52649954999999982</v>
      </c>
      <c r="U196" s="9">
        <f t="shared" si="160"/>
        <v>0.92635795311609492</v>
      </c>
      <c r="V196" s="9">
        <f t="shared" si="161"/>
        <v>48.088567943336258</v>
      </c>
      <c r="W196" s="9">
        <f t="shared" si="162"/>
        <v>0.46720288850997371</v>
      </c>
      <c r="X196" s="9">
        <f t="shared" si="146"/>
        <v>4.3980756465869922E-2</v>
      </c>
      <c r="Y196" s="9">
        <f t="shared" si="163"/>
        <v>0.89960417319180719</v>
      </c>
      <c r="AA196" s="8">
        <f t="shared" si="164"/>
        <v>4.7593084608391969</v>
      </c>
      <c r="AD196" s="7">
        <f t="shared" ref="AD196:AD259" si="181">LN(B196/B195)</f>
        <v>3.032960709496919E-3</v>
      </c>
      <c r="AE196" s="6">
        <f t="shared" si="129"/>
        <v>2.0230145185394337E-3</v>
      </c>
      <c r="AF196" s="6">
        <f t="shared" si="151"/>
        <v>5.0596552756130403E-4</v>
      </c>
      <c r="AG196" s="6">
        <f t="shared" si="152"/>
        <v>1.0139142567689311E-3</v>
      </c>
      <c r="AI196">
        <f t="shared" si="153"/>
        <v>1.6138494820711049E-9</v>
      </c>
      <c r="AL196" s="7">
        <f t="shared" si="130"/>
        <v>-7.6677013995985069E-3</v>
      </c>
      <c r="AM196" s="6">
        <f t="shared" si="131"/>
        <v>-1.8950868970986322E-2</v>
      </c>
      <c r="AN196" s="6">
        <f t="shared" ref="AN196:AN259" si="182">IF(AA196/AA193&lt;1,_xlfn.STDEV.P(AD196:AE196)*(1/(AA196/AA193)),_xlfn.STDEV.P(AD196:AE196)^(AA196/AA193))</f>
        <v>5.0549349496077515E-4</v>
      </c>
      <c r="AO196" s="6">
        <f t="shared" ref="AO196:AO259" si="183">AL196-AM196*(AA196/AA193)</f>
        <v>1.12636578793841E-2</v>
      </c>
      <c r="AQ196">
        <f t="shared" ref="AQ196:AQ259" si="184">(AO196^2)/$AR$2</f>
        <v>2.0011039246657971E-7</v>
      </c>
      <c r="AT196" s="7">
        <f t="shared" si="135"/>
        <v>-4.1644405522048414E-2</v>
      </c>
      <c r="AU196" s="6">
        <f t="shared" si="136"/>
        <v>-4.4162322174405785E-2</v>
      </c>
      <c r="AV196" s="6">
        <f t="shared" si="132"/>
        <v>5.1128022060139644E-4</v>
      </c>
      <c r="AW196" s="6">
        <f t="shared" si="133"/>
        <v>1.9731326367870144E-3</v>
      </c>
      <c r="AY196">
        <f t="shared" si="134"/>
        <v>1.2813016550376236E-3</v>
      </c>
      <c r="BB196" s="7">
        <f t="shared" si="142"/>
        <v>-7.4387373405974677E-2</v>
      </c>
      <c r="BC196" s="6">
        <f t="shared" si="143"/>
        <v>-3.3493503134312937E-2</v>
      </c>
      <c r="BD196" s="6">
        <f t="shared" si="138"/>
        <v>5.1454368851554081E-4</v>
      </c>
      <c r="BE196" s="6">
        <f t="shared" si="139"/>
        <v>-4.1516854665465168E-2</v>
      </c>
      <c r="BG196">
        <f t="shared" si="140"/>
        <v>0.56878474821232372</v>
      </c>
      <c r="BJ196" s="4">
        <f t="shared" si="165"/>
        <v>79.25</v>
      </c>
      <c r="BK196" s="3">
        <f t="shared" si="166"/>
        <v>3.032960709496919E-3</v>
      </c>
      <c r="BL196" s="3"/>
      <c r="BM196" s="3">
        <f t="shared" si="167"/>
        <v>5.0596552756130403E-4</v>
      </c>
      <c r="BN196" s="3">
        <f t="shared" si="168"/>
        <v>1.0139142567689311E-3</v>
      </c>
      <c r="BO196" s="3">
        <f t="shared" si="169"/>
        <v>-7.6677013995985069E-3</v>
      </c>
      <c r="BP196" s="3"/>
      <c r="BQ196" s="3">
        <f t="shared" si="170"/>
        <v>5.0549349496077515E-4</v>
      </c>
      <c r="BR196" s="3">
        <f t="shared" si="171"/>
        <v>1.12636578793841E-2</v>
      </c>
      <c r="BS196" s="3">
        <f t="shared" si="172"/>
        <v>-4.1644405522048414E-2</v>
      </c>
      <c r="BT196" s="3"/>
      <c r="BU196" s="3">
        <f t="shared" si="173"/>
        <v>5.1128022060139644E-4</v>
      </c>
      <c r="BV196" s="3">
        <f t="shared" si="174"/>
        <v>1.9731326367870144E-3</v>
      </c>
      <c r="BW196" s="3">
        <f t="shared" si="175"/>
        <v>-7.4387373405974677E-2</v>
      </c>
      <c r="BX196" s="3"/>
      <c r="BY196" s="3">
        <f t="shared" si="176"/>
        <v>5.1454368851554081E-4</v>
      </c>
      <c r="BZ196" s="3">
        <f t="shared" si="177"/>
        <v>-4.1516854665465168E-2</v>
      </c>
    </row>
    <row r="197" spans="1:78" s="2" customFormat="1" hidden="1">
      <c r="A197" s="11">
        <v>40539</v>
      </c>
      <c r="B197">
        <v>79.089995999999999</v>
      </c>
      <c r="C197">
        <f t="shared" si="149"/>
        <v>86.339995999999999</v>
      </c>
      <c r="D197">
        <f t="shared" si="150"/>
        <v>75.370002999999997</v>
      </c>
      <c r="E197" s="10">
        <f t="shared" si="154"/>
        <v>3.809047062351395E-2</v>
      </c>
      <c r="F197" s="10">
        <f t="shared" si="155"/>
        <v>2.0923021018247372E-2</v>
      </c>
      <c r="G197" s="33">
        <f t="shared" si="156"/>
        <v>0.27467428987926867</v>
      </c>
      <c r="H197" s="33">
        <f t="shared" si="157"/>
        <v>0.135790245214023</v>
      </c>
      <c r="I197" s="10">
        <f t="shared" si="158"/>
        <v>0.27467428987926867</v>
      </c>
      <c r="J197">
        <f t="shared" si="137"/>
        <v>0.19257119278848928</v>
      </c>
      <c r="K197">
        <f t="shared" si="147"/>
        <v>0.23195558650731654</v>
      </c>
      <c r="L197">
        <f t="shared" si="148"/>
        <v>3.4641835633503998E-5</v>
      </c>
      <c r="M197">
        <f t="shared" si="141"/>
        <v>-7.9258600613067262E-5</v>
      </c>
      <c r="N197">
        <f t="shared" si="159"/>
        <v>-1.0251039262191414E-4</v>
      </c>
      <c r="P197" s="2">
        <f t="shared" si="178"/>
        <v>-0.1600040000000007</v>
      </c>
      <c r="Q197" s="2">
        <f t="shared" si="179"/>
        <v>0</v>
      </c>
      <c r="R197" s="2">
        <f t="shared" si="180"/>
        <v>-0.1600040000000007</v>
      </c>
      <c r="S197" s="2">
        <f t="shared" si="144"/>
        <v>-0.49499995454545404</v>
      </c>
      <c r="T197" s="2">
        <f t="shared" si="145"/>
        <v>-0.53449974999999983</v>
      </c>
      <c r="U197" s="9">
        <f t="shared" si="160"/>
        <v>0.9260995062120313</v>
      </c>
      <c r="V197" s="9">
        <f t="shared" si="161"/>
        <v>48.081602389969319</v>
      </c>
      <c r="W197" s="9">
        <f t="shared" si="162"/>
        <v>0.46726557849027617</v>
      </c>
      <c r="X197" s="9">
        <f t="shared" si="146"/>
        <v>4.332828139624325E-2</v>
      </c>
      <c r="Y197" s="9">
        <f t="shared" si="163"/>
        <v>0.89961004546743384</v>
      </c>
      <c r="AA197" s="8">
        <f t="shared" si="164"/>
        <v>4.7593443063535776</v>
      </c>
      <c r="AD197" s="7">
        <f t="shared" si="181"/>
        <v>-2.0210188013594192E-3</v>
      </c>
      <c r="AE197" s="6">
        <f t="shared" ref="AE197:AE260" si="185">AVERAGE(AD196:AD197)</f>
        <v>5.059709540687499E-4</v>
      </c>
      <c r="AF197" s="6">
        <f t="shared" si="151"/>
        <v>1.2634313692635746E-3</v>
      </c>
      <c r="AG197" s="6">
        <f t="shared" si="152"/>
        <v>-2.5269935662316206E-3</v>
      </c>
      <c r="AI197">
        <f t="shared" si="153"/>
        <v>1.0024641261814762E-8</v>
      </c>
      <c r="AL197" s="7">
        <f t="shared" si="130"/>
        <v>2.0250102357195461E-3</v>
      </c>
      <c r="AM197" s="6">
        <f t="shared" si="131"/>
        <v>-1.533357580638384E-2</v>
      </c>
      <c r="AN197" s="6">
        <f t="shared" si="182"/>
        <v>1.2671043949572369E-3</v>
      </c>
      <c r="AO197" s="6">
        <f t="shared" si="183"/>
        <v>1.7314906289675257E-2</v>
      </c>
      <c r="AQ197">
        <f t="shared" si="184"/>
        <v>4.7288009435368423E-7</v>
      </c>
      <c r="AT197" s="7">
        <f t="shared" si="135"/>
        <v>-2.2132882623648278E-2</v>
      </c>
      <c r="AU197" s="6">
        <f t="shared" si="136"/>
        <v>-4.5484874668674291E-2</v>
      </c>
      <c r="AV197" s="6">
        <f t="shared" si="132"/>
        <v>1.2759786031909222E-3</v>
      </c>
      <c r="AW197" s="6">
        <f t="shared" si="133"/>
        <v>2.2906984043095484E-2</v>
      </c>
      <c r="AY197">
        <f t="shared" si="134"/>
        <v>0.17269296794406847</v>
      </c>
      <c r="BB197" s="7">
        <f t="shared" si="142"/>
        <v>-4.9458283837982939E-2</v>
      </c>
      <c r="BC197" s="6">
        <f t="shared" si="143"/>
        <v>-4.0778453593236154E-2</v>
      </c>
      <c r="BD197" s="6">
        <f t="shared" si="138"/>
        <v>1.2720439223761169E-3</v>
      </c>
      <c r="BE197" s="6">
        <f t="shared" si="139"/>
        <v>-8.9538906092395398E-3</v>
      </c>
      <c r="BG197">
        <f t="shared" si="140"/>
        <v>2.6455905060634378E-2</v>
      </c>
      <c r="BJ197" s="4">
        <f t="shared" si="165"/>
        <v>79.089995999999999</v>
      </c>
      <c r="BK197" s="3">
        <f t="shared" si="166"/>
        <v>-2.0210188013594192E-3</v>
      </c>
      <c r="BL197" s="3"/>
      <c r="BM197" s="3">
        <f t="shared" si="167"/>
        <v>1.2634313692635746E-3</v>
      </c>
      <c r="BN197" s="3">
        <f t="shared" si="168"/>
        <v>-2.5269935662316206E-3</v>
      </c>
      <c r="BO197" s="3">
        <f t="shared" si="169"/>
        <v>2.0250102357195461E-3</v>
      </c>
      <c r="BP197" s="3"/>
      <c r="BQ197" s="3">
        <f t="shared" si="170"/>
        <v>1.2671043949572369E-3</v>
      </c>
      <c r="BR197" s="3">
        <f t="shared" si="171"/>
        <v>1.7314906289675257E-2</v>
      </c>
      <c r="BS197" s="3">
        <f t="shared" si="172"/>
        <v>-2.2132882623648278E-2</v>
      </c>
      <c r="BT197" s="3"/>
      <c r="BU197" s="3">
        <f t="shared" si="173"/>
        <v>1.2759786031909222E-3</v>
      </c>
      <c r="BV197" s="3">
        <f t="shared" si="174"/>
        <v>2.2906984043095484E-2</v>
      </c>
      <c r="BW197" s="3">
        <f t="shared" si="175"/>
        <v>-4.9458283837982939E-2</v>
      </c>
      <c r="BX197" s="3"/>
      <c r="BY197" s="3">
        <f t="shared" si="176"/>
        <v>1.2720439223761169E-3</v>
      </c>
      <c r="BZ197" s="3">
        <f t="shared" si="177"/>
        <v>-8.9538906092395398E-3</v>
      </c>
    </row>
    <row r="198" spans="1:78" s="2" customFormat="1" hidden="1">
      <c r="A198" s="11">
        <v>40546</v>
      </c>
      <c r="B198">
        <v>78.449996999999996</v>
      </c>
      <c r="C198">
        <f t="shared" si="149"/>
        <v>86.339995999999999</v>
      </c>
      <c r="D198">
        <f t="shared" si="150"/>
        <v>75.370002999999997</v>
      </c>
      <c r="E198" s="10">
        <f t="shared" si="154"/>
        <v>4.1619092884914423E-2</v>
      </c>
      <c r="F198" s="10">
        <f t="shared" si="155"/>
        <v>1.7394398756846959E-2</v>
      </c>
      <c r="G198" s="33">
        <f t="shared" si="156"/>
        <v>0.30011954686971487</v>
      </c>
      <c r="H198" s="33">
        <f t="shared" si="157"/>
        <v>0.11288951392262181</v>
      </c>
      <c r="I198" s="10">
        <f t="shared" si="158"/>
        <v>0.30011954686971487</v>
      </c>
      <c r="J198">
        <f t="shared" si="137"/>
        <v>0.19231511132565532</v>
      </c>
      <c r="K198">
        <f t="shared" si="147"/>
        <v>0.23267258299805255</v>
      </c>
      <c r="L198">
        <f t="shared" si="148"/>
        <v>5.2960265812195362E-5</v>
      </c>
      <c r="M198">
        <f t="shared" si="141"/>
        <v>-5.6833040864582737E-5</v>
      </c>
      <c r="N198">
        <f t="shared" si="159"/>
        <v>-9.8813976009100285E-5</v>
      </c>
      <c r="P198" s="2">
        <f t="shared" si="178"/>
        <v>-0.63999900000000309</v>
      </c>
      <c r="Q198" s="2">
        <f t="shared" si="179"/>
        <v>0</v>
      </c>
      <c r="R198" s="2">
        <f t="shared" si="180"/>
        <v>-0.63999900000000309</v>
      </c>
      <c r="S198" s="2">
        <f t="shared" si="144"/>
        <v>-0.51499972727272725</v>
      </c>
      <c r="T198" s="2">
        <f t="shared" si="145"/>
        <v>-0.56649969999999994</v>
      </c>
      <c r="U198" s="9">
        <f t="shared" si="160"/>
        <v>0.90909090909090917</v>
      </c>
      <c r="V198" s="9">
        <f t="shared" si="161"/>
        <v>47.61904761904762</v>
      </c>
      <c r="W198" s="9">
        <f t="shared" si="162"/>
        <v>0.47142857142857147</v>
      </c>
      <c r="X198" s="9">
        <f t="shared" si="146"/>
        <v>0</v>
      </c>
      <c r="Y198" s="9">
        <f t="shared" si="163"/>
        <v>0.9</v>
      </c>
      <c r="AA198" s="8">
        <f t="shared" si="164"/>
        <v>4.7636448687782185</v>
      </c>
      <c r="AD198" s="7">
        <f t="shared" si="181"/>
        <v>-8.1249530179075425E-3</v>
      </c>
      <c r="AE198" s="6">
        <f t="shared" si="185"/>
        <v>-5.0729859096334809E-3</v>
      </c>
      <c r="AF198" s="6">
        <f t="shared" si="151"/>
        <v>1.5170674755932395E-3</v>
      </c>
      <c r="AG198" s="6">
        <f t="shared" si="152"/>
        <v>-3.047383138050563E-3</v>
      </c>
      <c r="AI198">
        <f t="shared" si="153"/>
        <v>1.4578561993838143E-8</v>
      </c>
      <c r="AL198" s="7">
        <f t="shared" ref="AL198:AL261" si="186">LN(B198/B195)</f>
        <v>-7.1130111097700149E-3</v>
      </c>
      <c r="AM198" s="6">
        <f t="shared" ref="AM198:AM261" si="187">AVERAGE(AL195:AL198)</f>
        <v>-1.045477538213402E-2</v>
      </c>
      <c r="AN198" s="6">
        <f t="shared" si="182"/>
        <v>1.5275907424140724E-3</v>
      </c>
      <c r="AO198" s="6">
        <f t="shared" si="183"/>
        <v>3.3307647343550784E-3</v>
      </c>
      <c r="AQ198">
        <f t="shared" si="184"/>
        <v>1.7498412800667913E-8</v>
      </c>
      <c r="AT198" s="7">
        <f t="shared" si="135"/>
        <v>-3.2728155588957371E-2</v>
      </c>
      <c r="AU198" s="6">
        <f t="shared" si="136"/>
        <v>-4.3761597859944094E-2</v>
      </c>
      <c r="AV198" s="6">
        <f t="shared" si="132"/>
        <v>1.5356687075437599E-3</v>
      </c>
      <c r="AW198" s="6">
        <f t="shared" si="133"/>
        <v>1.0757446682540396E-2</v>
      </c>
      <c r="AY198">
        <f t="shared" si="134"/>
        <v>3.80852868866196E-2</v>
      </c>
      <c r="BB198" s="7">
        <f t="shared" si="142"/>
        <v>-6.7759906849869211E-2</v>
      </c>
      <c r="BC198" s="6">
        <f t="shared" si="143"/>
        <v>-4.6304859349298268E-2</v>
      </c>
      <c r="BD198" s="6">
        <f t="shared" si="138"/>
        <v>1.533544438314852E-3</v>
      </c>
      <c r="BE198" s="6">
        <f t="shared" si="139"/>
        <v>-2.1683345859368465E-2</v>
      </c>
      <c r="BG198">
        <f t="shared" si="140"/>
        <v>0.15514995323748967</v>
      </c>
      <c r="BJ198" s="4">
        <f t="shared" si="165"/>
        <v>78.449996999999996</v>
      </c>
      <c r="BK198" s="3">
        <f t="shared" si="166"/>
        <v>-8.1249530179075425E-3</v>
      </c>
      <c r="BL198" s="3"/>
      <c r="BM198" s="3">
        <f t="shared" si="167"/>
        <v>1.5170674755932395E-3</v>
      </c>
      <c r="BN198" s="3">
        <f t="shared" si="168"/>
        <v>-3.047383138050563E-3</v>
      </c>
      <c r="BO198" s="3">
        <f t="shared" si="169"/>
        <v>-7.1130111097700149E-3</v>
      </c>
      <c r="BP198" s="3"/>
      <c r="BQ198" s="3">
        <f t="shared" si="170"/>
        <v>1.5275907424140724E-3</v>
      </c>
      <c r="BR198" s="3">
        <f t="shared" si="171"/>
        <v>3.3307647343550784E-3</v>
      </c>
      <c r="BS198" s="3">
        <f t="shared" si="172"/>
        <v>-3.2728155588957371E-2</v>
      </c>
      <c r="BT198" s="3"/>
      <c r="BU198" s="3">
        <f t="shared" si="173"/>
        <v>1.5356687075437599E-3</v>
      </c>
      <c r="BV198" s="3">
        <f t="shared" si="174"/>
        <v>1.0757446682540396E-2</v>
      </c>
      <c r="BW198" s="3">
        <f t="shared" si="175"/>
        <v>-6.7759906849869211E-2</v>
      </c>
      <c r="BX198" s="3"/>
      <c r="BY198" s="3">
        <f t="shared" si="176"/>
        <v>1.533544438314852E-3</v>
      </c>
      <c r="BZ198" s="3">
        <f t="shared" si="177"/>
        <v>-2.1683345859368465E-2</v>
      </c>
    </row>
    <row r="199" spans="1:78" s="2" customFormat="1" hidden="1">
      <c r="A199" s="11">
        <v>40553</v>
      </c>
      <c r="B199">
        <v>78.269997000000004</v>
      </c>
      <c r="C199">
        <f t="shared" si="149"/>
        <v>86.339995999999999</v>
      </c>
      <c r="D199">
        <f t="shared" si="150"/>
        <v>75.370002999999997</v>
      </c>
      <c r="E199" s="10">
        <f t="shared" si="154"/>
        <v>4.2616707026180214E-2</v>
      </c>
      <c r="F199" s="10">
        <f t="shared" si="155"/>
        <v>1.6396784615581188E-2</v>
      </c>
      <c r="G199" s="33">
        <f t="shared" si="156"/>
        <v>0.30731344474863842</v>
      </c>
      <c r="H199" s="33">
        <f t="shared" si="157"/>
        <v>0.10641500583159072</v>
      </c>
      <c r="I199" s="10">
        <f t="shared" si="158"/>
        <v>0.30731344474863842</v>
      </c>
      <c r="J199">
        <f t="shared" si="137"/>
        <v>0.19349036918891388</v>
      </c>
      <c r="K199">
        <f t="shared" si="147"/>
        <v>0.23349481738729003</v>
      </c>
      <c r="L199">
        <f t="shared" si="148"/>
        <v>7.013684705382455E-5</v>
      </c>
      <c r="M199">
        <f t="shared" si="141"/>
        <v>-3.4780981533919323E-5</v>
      </c>
      <c r="N199">
        <f t="shared" si="159"/>
        <v>-9.44260457289695E-5</v>
      </c>
      <c r="P199" s="2">
        <f t="shared" si="178"/>
        <v>-0.17999999999999261</v>
      </c>
      <c r="Q199" s="2">
        <f t="shared" si="179"/>
        <v>0</v>
      </c>
      <c r="R199" s="2">
        <f t="shared" si="180"/>
        <v>-0.17999999999999261</v>
      </c>
      <c r="S199" s="2">
        <f t="shared" si="144"/>
        <v>-0.52318154545454509</v>
      </c>
      <c r="T199" s="2">
        <f t="shared" si="145"/>
        <v>-0.5439998499999994</v>
      </c>
      <c r="U199" s="9">
        <f t="shared" si="160"/>
        <v>0.96173104726875513</v>
      </c>
      <c r="V199" s="9">
        <f t="shared" si="161"/>
        <v>49.024612655630712</v>
      </c>
      <c r="W199" s="9">
        <f t="shared" si="162"/>
        <v>0.45877848609932359</v>
      </c>
      <c r="X199" s="9">
        <f t="shared" si="146"/>
        <v>0.25375732853607968</v>
      </c>
      <c r="Y199" s="9">
        <f t="shared" si="163"/>
        <v>0.89771618404317532</v>
      </c>
      <c r="AA199" s="8">
        <f t="shared" si="164"/>
        <v>4.7498906132856842</v>
      </c>
      <c r="AD199" s="7">
        <f t="shared" si="181"/>
        <v>-2.2970914502385533E-3</v>
      </c>
      <c r="AE199" s="6">
        <f t="shared" si="185"/>
        <v>-5.2110222340730483E-3</v>
      </c>
      <c r="AF199" s="6">
        <f t="shared" si="151"/>
        <v>1.4611843257571467E-3</v>
      </c>
      <c r="AG199" s="6">
        <f t="shared" si="152"/>
        <v>2.898884798426456E-3</v>
      </c>
      <c r="AI199">
        <f t="shared" si="153"/>
        <v>1.3192359614675032E-8</v>
      </c>
      <c r="AL199" s="7">
        <f t="shared" si="186"/>
        <v>-1.2443063269505568E-2</v>
      </c>
      <c r="AM199" s="6">
        <f t="shared" si="187"/>
        <v>-6.2996913857886359E-3</v>
      </c>
      <c r="AN199" s="6">
        <f t="shared" si="182"/>
        <v>1.4598541906431469E-3</v>
      </c>
      <c r="AO199" s="6">
        <f t="shared" si="183"/>
        <v>-6.1558378824210953E-3</v>
      </c>
      <c r="AQ199">
        <f t="shared" si="184"/>
        <v>5.9770252420584601E-8</v>
      </c>
      <c r="AT199" s="7">
        <f t="shared" si="135"/>
        <v>-3.847350181489579E-2</v>
      </c>
      <c r="AU199" s="6">
        <f t="shared" si="136"/>
        <v>-4.2564565888286277E-2</v>
      </c>
      <c r="AV199" s="6">
        <f t="shared" si="132"/>
        <v>1.4620756500313464E-3</v>
      </c>
      <c r="AW199" s="6">
        <f t="shared" si="133"/>
        <v>3.9422920736659484E-3</v>
      </c>
      <c r="AY199">
        <f t="shared" si="134"/>
        <v>5.1148914396788488E-3</v>
      </c>
      <c r="BB199" s="7">
        <f t="shared" si="142"/>
        <v>-6.5161221551458412E-2</v>
      </c>
      <c r="BC199" s="6">
        <f t="shared" si="143"/>
        <v>-5.2663281253500734E-2</v>
      </c>
      <c r="BD199" s="6">
        <f t="shared" si="138"/>
        <v>1.4819992479327985E-3</v>
      </c>
      <c r="BE199" s="6">
        <f t="shared" si="139"/>
        <v>-1.3387525769775949E-2</v>
      </c>
      <c r="BG199">
        <f t="shared" si="140"/>
        <v>5.9142502177470198E-2</v>
      </c>
      <c r="BJ199" s="4">
        <f t="shared" si="165"/>
        <v>78.269997000000004</v>
      </c>
      <c r="BK199" s="3">
        <f t="shared" si="166"/>
        <v>-2.2970914502385533E-3</v>
      </c>
      <c r="BL199" s="3"/>
      <c r="BM199" s="3">
        <f t="shared" si="167"/>
        <v>1.4611843257571467E-3</v>
      </c>
      <c r="BN199" s="3">
        <f t="shared" si="168"/>
        <v>2.898884798426456E-3</v>
      </c>
      <c r="BO199" s="3">
        <f t="shared" si="169"/>
        <v>-1.2443063269505568E-2</v>
      </c>
      <c r="BP199" s="3"/>
      <c r="BQ199" s="3">
        <f t="shared" si="170"/>
        <v>1.4598541906431469E-3</v>
      </c>
      <c r="BR199" s="3">
        <f t="shared" si="171"/>
        <v>-6.1558378824210953E-3</v>
      </c>
      <c r="BS199" s="3">
        <f t="shared" si="172"/>
        <v>-3.847350181489579E-2</v>
      </c>
      <c r="BT199" s="3"/>
      <c r="BU199" s="3">
        <f t="shared" si="173"/>
        <v>1.4620756500313464E-3</v>
      </c>
      <c r="BV199" s="3">
        <f t="shared" si="174"/>
        <v>3.9422920736659484E-3</v>
      </c>
      <c r="BW199" s="3">
        <f t="shared" si="175"/>
        <v>-6.5161221551458412E-2</v>
      </c>
      <c r="BX199" s="3"/>
      <c r="BY199" s="3">
        <f t="shared" si="176"/>
        <v>1.4819992479327985E-3</v>
      </c>
      <c r="BZ199" s="3">
        <f t="shared" si="177"/>
        <v>-1.3387525769775949E-2</v>
      </c>
    </row>
    <row r="200" spans="1:78" s="2" customFormat="1" hidden="1">
      <c r="A200" s="11">
        <v>40560</v>
      </c>
      <c r="B200">
        <v>78.019997000000004</v>
      </c>
      <c r="C200">
        <f t="shared" si="149"/>
        <v>86.339995999999999</v>
      </c>
      <c r="D200">
        <f t="shared" si="150"/>
        <v>75.370002999999997</v>
      </c>
      <c r="E200" s="10">
        <f t="shared" si="154"/>
        <v>4.4006094923629724E-2</v>
      </c>
      <c r="F200" s="10">
        <f t="shared" si="155"/>
        <v>1.5007396718131618E-2</v>
      </c>
      <c r="G200" s="33">
        <f t="shared" si="156"/>
        <v>0.31733246336016507</v>
      </c>
      <c r="H200" s="33">
        <f t="shared" si="157"/>
        <v>9.7397889081216368E-2</v>
      </c>
      <c r="I200" s="10">
        <f t="shared" si="158"/>
        <v>0.31733246336016507</v>
      </c>
      <c r="J200">
        <f t="shared" si="137"/>
        <v>0.19747684128130399</v>
      </c>
      <c r="K200">
        <f t="shared" si="147"/>
        <v>0.23443282123603529</v>
      </c>
      <c r="L200">
        <f t="shared" si="148"/>
        <v>8.5629352085488927E-5</v>
      </c>
      <c r="M200">
        <f t="shared" si="141"/>
        <v>-1.3355265397142507E-5</v>
      </c>
      <c r="N200">
        <f t="shared" si="159"/>
        <v>-8.9086155734368293E-5</v>
      </c>
      <c r="P200" s="2">
        <f t="shared" si="178"/>
        <v>-0.25</v>
      </c>
      <c r="Q200" s="2">
        <f t="shared" si="179"/>
        <v>0</v>
      </c>
      <c r="R200" s="2">
        <f t="shared" si="180"/>
        <v>-0.25</v>
      </c>
      <c r="S200" s="2">
        <f t="shared" si="144"/>
        <v>-0.53454518181818145</v>
      </c>
      <c r="T200" s="2">
        <f t="shared" si="145"/>
        <v>-0.49099999999999966</v>
      </c>
      <c r="U200" s="9">
        <f t="shared" si="160"/>
        <v>1.0886867246806147</v>
      </c>
      <c r="V200" s="9">
        <f t="shared" si="161"/>
        <v>52.123026005591527</v>
      </c>
      <c r="W200" s="9">
        <f t="shared" si="162"/>
        <v>0.43089276594967629</v>
      </c>
      <c r="X200" s="9">
        <f t="shared" si="146"/>
        <v>0.81313741691529284</v>
      </c>
      <c r="Y200" s="9">
        <f t="shared" si="163"/>
        <v>0.89268176324776227</v>
      </c>
      <c r="AA200" s="8">
        <f t="shared" si="164"/>
        <v>4.7209622843230079</v>
      </c>
      <c r="AD200" s="7">
        <f t="shared" si="181"/>
        <v>-3.1991838610537691E-3</v>
      </c>
      <c r="AE200" s="6">
        <f t="shared" si="185"/>
        <v>-2.7481376556461609E-3</v>
      </c>
      <c r="AF200" s="6">
        <f t="shared" si="151"/>
        <v>2.2690502573364133E-4</v>
      </c>
      <c r="AG200" s="6">
        <f t="shared" si="152"/>
        <v>-4.6778322876450109E-4</v>
      </c>
      <c r="AI200">
        <f t="shared" si="153"/>
        <v>3.4351828746207469E-10</v>
      </c>
      <c r="AL200" s="7">
        <f t="shared" si="186"/>
        <v>-1.362122832919991E-2</v>
      </c>
      <c r="AM200" s="6">
        <f t="shared" si="187"/>
        <v>-7.7880731181889868E-3</v>
      </c>
      <c r="AN200" s="6">
        <f t="shared" si="182"/>
        <v>2.2735663412707429E-4</v>
      </c>
      <c r="AO200" s="6">
        <f t="shared" si="183"/>
        <v>-5.8959626010118872E-3</v>
      </c>
      <c r="AQ200">
        <f t="shared" si="184"/>
        <v>5.4830244467714289E-8</v>
      </c>
      <c r="AT200" s="7">
        <f t="shared" si="135"/>
        <v>-2.3309948530157804E-2</v>
      </c>
      <c r="AU200" s="6">
        <f t="shared" si="136"/>
        <v>-3.9433692596982955E-2</v>
      </c>
      <c r="AV200" s="6">
        <f t="shared" ref="AV200:AV263" si="188">IF(AA200/AA193&lt;1,_xlfn.STDEV.P(AD200:AE200)*(1/(AA200/AA193)),_xlfn.STDEV.P(AD200:AE200)^(AA200/AA193))</f>
        <v>2.2758922213691026E-4</v>
      </c>
      <c r="AW200" s="6">
        <f t="shared" ref="AW200:AW263" si="189">AT200-AU200*(AA200/AA193)</f>
        <v>1.5765753834120939E-2</v>
      </c>
      <c r="AY200">
        <f t="shared" si="134"/>
        <v>8.1802826382494226E-2</v>
      </c>
      <c r="BB200" s="7">
        <f t="shared" si="142"/>
        <v>-5.7286652652607704E-2</v>
      </c>
      <c r="BC200" s="6">
        <f t="shared" si="143"/>
        <v>-5.6554067504379218E-2</v>
      </c>
      <c r="BD200" s="6">
        <f t="shared" si="138"/>
        <v>2.301945897635914E-4</v>
      </c>
      <c r="BE200" s="6">
        <f t="shared" si="139"/>
        <v>-1.8802732619950593E-3</v>
      </c>
      <c r="BG200">
        <f t="shared" si="140"/>
        <v>1.1666511017251989E-3</v>
      </c>
      <c r="BJ200" s="4">
        <f t="shared" si="165"/>
        <v>78.019997000000004</v>
      </c>
      <c r="BK200" s="3">
        <f t="shared" si="166"/>
        <v>-3.1991838610537691E-3</v>
      </c>
      <c r="BL200" s="3"/>
      <c r="BM200" s="3">
        <f t="shared" si="167"/>
        <v>2.2690502573364133E-4</v>
      </c>
      <c r="BN200" s="3">
        <f t="shared" si="168"/>
        <v>-4.6778322876450109E-4</v>
      </c>
      <c r="BO200" s="3">
        <f t="shared" si="169"/>
        <v>-1.362122832919991E-2</v>
      </c>
      <c r="BP200" s="3"/>
      <c r="BQ200" s="3">
        <f t="shared" si="170"/>
        <v>2.2735663412707429E-4</v>
      </c>
      <c r="BR200" s="3">
        <f t="shared" si="171"/>
        <v>-5.8959626010118872E-3</v>
      </c>
      <c r="BS200" s="3">
        <f t="shared" si="172"/>
        <v>-2.3309948530157804E-2</v>
      </c>
      <c r="BT200" s="3"/>
      <c r="BU200" s="3">
        <f t="shared" si="173"/>
        <v>2.2758922213691026E-4</v>
      </c>
      <c r="BV200" s="3">
        <f t="shared" si="174"/>
        <v>1.5765753834120939E-2</v>
      </c>
      <c r="BW200" s="3">
        <f t="shared" si="175"/>
        <v>-5.7286652652607704E-2</v>
      </c>
      <c r="BX200" s="3"/>
      <c r="BY200" s="3">
        <f t="shared" si="176"/>
        <v>2.301945897635914E-4</v>
      </c>
      <c r="BZ200" s="3">
        <f t="shared" si="177"/>
        <v>-1.8802732619950593E-3</v>
      </c>
    </row>
    <row r="201" spans="1:78" s="2" customFormat="1" hidden="1">
      <c r="A201" s="11">
        <v>40567</v>
      </c>
      <c r="B201">
        <v>78.379997000000003</v>
      </c>
      <c r="C201">
        <f t="shared" si="149"/>
        <v>86.339995999999999</v>
      </c>
      <c r="D201">
        <f t="shared" si="150"/>
        <v>75.370002999999997</v>
      </c>
      <c r="E201" s="10">
        <f t="shared" si="154"/>
        <v>4.2006781680618235E-2</v>
      </c>
      <c r="F201" s="10">
        <f t="shared" si="155"/>
        <v>1.7006709961143091E-2</v>
      </c>
      <c r="G201" s="33">
        <f t="shared" si="156"/>
        <v>0.30291521053338083</v>
      </c>
      <c r="H201" s="33">
        <f t="shared" si="157"/>
        <v>0.11037341662532209</v>
      </c>
      <c r="I201" s="10">
        <f t="shared" si="158"/>
        <v>0.30291521053338083</v>
      </c>
      <c r="J201">
        <f t="shared" si="137"/>
        <v>0.20412834581125114</v>
      </c>
      <c r="K201">
        <f t="shared" si="147"/>
        <v>0.23551536037088586</v>
      </c>
      <c r="L201">
        <f t="shared" si="148"/>
        <v>9.9021041253770961E-5</v>
      </c>
      <c r="M201">
        <f t="shared" si="141"/>
        <v>7.2154509614314719E-6</v>
      </c>
      <c r="N201">
        <f t="shared" si="159"/>
        <v>-8.2625031263105537E-5</v>
      </c>
      <c r="P201" s="2">
        <f t="shared" si="178"/>
        <v>0.35999999999999943</v>
      </c>
      <c r="Q201" s="2">
        <f t="shared" si="179"/>
        <v>0.35999999999999943</v>
      </c>
      <c r="R201" s="2">
        <f t="shared" si="180"/>
        <v>0</v>
      </c>
      <c r="S201" s="2">
        <f t="shared" si="144"/>
        <v>-0.50590895454545404</v>
      </c>
      <c r="T201" s="2">
        <f t="shared" si="145"/>
        <v>-0.47049979999999963</v>
      </c>
      <c r="U201" s="9">
        <f t="shared" si="160"/>
        <v>1.0752585963808154</v>
      </c>
      <c r="V201" s="9">
        <f t="shared" si="161"/>
        <v>51.813234179876773</v>
      </c>
      <c r="W201" s="9">
        <f t="shared" si="162"/>
        <v>0.43368089238110907</v>
      </c>
      <c r="X201" s="9">
        <f t="shared" si="146"/>
        <v>0.75720834636385448</v>
      </c>
      <c r="Y201" s="9">
        <f t="shared" si="163"/>
        <v>0.89318512488272539</v>
      </c>
      <c r="AA201" s="8">
        <f t="shared" si="164"/>
        <v>4.7309117380438224</v>
      </c>
      <c r="AD201" s="7">
        <f t="shared" si="181"/>
        <v>4.6035888695838897E-3</v>
      </c>
      <c r="AE201" s="6">
        <f t="shared" si="185"/>
        <v>7.0220250426506034E-4</v>
      </c>
      <c r="AF201" s="6">
        <f t="shared" si="151"/>
        <v>1.9252096269138156E-3</v>
      </c>
      <c r="AG201" s="6">
        <f t="shared" si="152"/>
        <v>3.8999064697174549E-3</v>
      </c>
      <c r="AI201">
        <f t="shared" si="153"/>
        <v>2.3876405765375293E-8</v>
      </c>
      <c r="AL201" s="7">
        <f t="shared" si="186"/>
        <v>-8.9268644170845764E-4</v>
      </c>
      <c r="AM201" s="6">
        <f t="shared" si="187"/>
        <v>-8.5174972875459876E-3</v>
      </c>
      <c r="AN201" s="6">
        <f t="shared" si="182"/>
        <v>1.964190009171145E-3</v>
      </c>
      <c r="AO201" s="6">
        <f t="shared" si="183"/>
        <v>7.5662833191382931E-3</v>
      </c>
      <c r="AQ201">
        <f t="shared" si="184"/>
        <v>9.0297544582760857E-8</v>
      </c>
      <c r="AT201" s="7">
        <f t="shared" si="135"/>
        <v>-6.9926292238965664E-3</v>
      </c>
      <c r="AU201" s="6">
        <f t="shared" si="136"/>
        <v>-3.5336575795341885E-2</v>
      </c>
      <c r="AV201" s="6">
        <f t="shared" si="188"/>
        <v>1.9680229395509928E-3</v>
      </c>
      <c r="AW201" s="6">
        <f t="shared" si="189"/>
        <v>2.8032784411895585E-2</v>
      </c>
      <c r="AY201">
        <f t="shared" ref="AY201:AY264" si="190">(AW201^2)/$AX$2</f>
        <v>0.25862547480731368</v>
      </c>
      <c r="BB201" s="7">
        <f t="shared" si="142"/>
        <v>-3.1150522083264354E-2</v>
      </c>
      <c r="BC201" s="6">
        <f t="shared" si="143"/>
        <v>-5.5479850551365985E-2</v>
      </c>
      <c r="BD201" s="6">
        <f t="shared" si="138"/>
        <v>1.9818060543785876E-3</v>
      </c>
      <c r="BE201" s="6">
        <f t="shared" si="139"/>
        <v>2.3458336339790282E-2</v>
      </c>
      <c r="BG201">
        <f t="shared" si="140"/>
        <v>0.18159064553293108</v>
      </c>
      <c r="BJ201" s="4">
        <f t="shared" si="165"/>
        <v>78.379997000000003</v>
      </c>
      <c r="BK201" s="3">
        <f t="shared" si="166"/>
        <v>4.6035888695838897E-3</v>
      </c>
      <c r="BL201" s="3"/>
      <c r="BM201" s="3">
        <f t="shared" si="167"/>
        <v>1.9252096269138156E-3</v>
      </c>
      <c r="BN201" s="3">
        <f t="shared" si="168"/>
        <v>3.8999064697174549E-3</v>
      </c>
      <c r="BO201" s="3">
        <f t="shared" si="169"/>
        <v>-8.9268644170845764E-4</v>
      </c>
      <c r="BP201" s="3"/>
      <c r="BQ201" s="3">
        <f t="shared" si="170"/>
        <v>1.964190009171145E-3</v>
      </c>
      <c r="BR201" s="3">
        <f t="shared" si="171"/>
        <v>7.5662833191382931E-3</v>
      </c>
      <c r="BS201" s="3">
        <f t="shared" si="172"/>
        <v>-6.9926292238965664E-3</v>
      </c>
      <c r="BT201" s="3"/>
      <c r="BU201" s="3">
        <f t="shared" si="173"/>
        <v>1.9680229395509928E-3</v>
      </c>
      <c r="BV201" s="3">
        <f t="shared" si="174"/>
        <v>2.8032784411895585E-2</v>
      </c>
      <c r="BW201" s="3">
        <f t="shared" si="175"/>
        <v>-3.1150522083264354E-2</v>
      </c>
      <c r="BX201" s="3"/>
      <c r="BY201" s="3">
        <f t="shared" si="176"/>
        <v>1.9818060543785876E-3</v>
      </c>
      <c r="BZ201" s="3">
        <f t="shared" si="177"/>
        <v>2.3458336339790282E-2</v>
      </c>
    </row>
    <row r="202" spans="1:78" s="2" customFormat="1" hidden="1">
      <c r="A202" s="11">
        <v>40574</v>
      </c>
      <c r="B202">
        <v>76.389999000000003</v>
      </c>
      <c r="C202">
        <f t="shared" si="149"/>
        <v>86.339995999999999</v>
      </c>
      <c r="D202">
        <f t="shared" si="150"/>
        <v>75.370002999999997</v>
      </c>
      <c r="E202" s="10">
        <f t="shared" si="154"/>
        <v>5.3175519857597053E-2</v>
      </c>
      <c r="F202" s="10">
        <f t="shared" si="155"/>
        <v>5.8379717841642873E-3</v>
      </c>
      <c r="G202" s="33">
        <f t="shared" si="156"/>
        <v>0.38345412689203945</v>
      </c>
      <c r="H202" s="33">
        <f t="shared" si="157"/>
        <v>3.7888391902529392E-2</v>
      </c>
      <c r="I202" s="10">
        <f t="shared" si="158"/>
        <v>0.38345412689203945</v>
      </c>
      <c r="J202">
        <f t="shared" si="137"/>
        <v>0.21628639713686604</v>
      </c>
      <c r="K202">
        <f t="shared" si="147"/>
        <v>0.23674674614765792</v>
      </c>
      <c r="L202">
        <f t="shared" si="148"/>
        <v>1.112065851762631E-4</v>
      </c>
      <c r="M202">
        <f t="shared" si="141"/>
        <v>2.676091496652592E-5</v>
      </c>
      <c r="N202">
        <f t="shared" si="159"/>
        <v>-7.6001103188763462E-5</v>
      </c>
      <c r="P202" s="2">
        <f t="shared" si="178"/>
        <v>-1.9899979999999999</v>
      </c>
      <c r="Q202" s="2">
        <f t="shared" si="179"/>
        <v>0</v>
      </c>
      <c r="R202" s="2">
        <f t="shared" si="180"/>
        <v>-1.9899979999999999</v>
      </c>
      <c r="S202" s="2">
        <f t="shared" si="144"/>
        <v>-0.53681809090909061</v>
      </c>
      <c r="T202" s="2">
        <f t="shared" si="145"/>
        <v>-0.54949989999999926</v>
      </c>
      <c r="U202" s="9">
        <f t="shared" si="160"/>
        <v>0.97692118034796971</v>
      </c>
      <c r="V202" s="9">
        <f t="shared" si="161"/>
        <v>49.416293884615875</v>
      </c>
      <c r="W202" s="9">
        <f t="shared" si="162"/>
        <v>0.4552533550384571</v>
      </c>
      <c r="X202" s="9">
        <f t="shared" si="146"/>
        <v>0.32447051484770284</v>
      </c>
      <c r="Y202" s="9">
        <f t="shared" si="163"/>
        <v>0.8970797653663708</v>
      </c>
      <c r="AA202" s="8">
        <f t="shared" si="164"/>
        <v>4.7685435164385055</v>
      </c>
      <c r="AD202" s="7">
        <f t="shared" si="181"/>
        <v>-2.5716970033864982E-2</v>
      </c>
      <c r="AE202" s="6">
        <f t="shared" si="185"/>
        <v>-1.0556690582140546E-2</v>
      </c>
      <c r="AF202" s="6">
        <f t="shared" si="151"/>
        <v>7.2914049640977179E-3</v>
      </c>
      <c r="AG202" s="6">
        <f t="shared" si="152"/>
        <v>-1.5076306834485836E-2</v>
      </c>
      <c r="AI202">
        <f t="shared" si="153"/>
        <v>3.5682107969790315E-7</v>
      </c>
      <c r="AL202" s="7">
        <f t="shared" si="186"/>
        <v>-2.4312565025334812E-2</v>
      </c>
      <c r="AM202" s="6">
        <f t="shared" si="187"/>
        <v>-1.2817385766437187E-2</v>
      </c>
      <c r="AN202" s="6">
        <f t="shared" si="182"/>
        <v>7.4361932332130667E-3</v>
      </c>
      <c r="AO202" s="6">
        <f t="shared" si="183"/>
        <v>-1.1444845161791265E-2</v>
      </c>
      <c r="AQ202">
        <f t="shared" si="184"/>
        <v>2.0660012740911188E-7</v>
      </c>
      <c r="AT202" s="7">
        <f t="shared" ref="AT202:AT265" si="191">LN(B202/B195)</f>
        <v>-3.3722667585343508E-2</v>
      </c>
      <c r="AU202" s="6">
        <f t="shared" ref="AU202:AU265" si="192">AVERAGE(AT195:AT202)</f>
        <v>-3.184441373504969E-2</v>
      </c>
      <c r="AV202" s="6">
        <f t="shared" si="188"/>
        <v>7.580328083954202E-3</v>
      </c>
      <c r="AW202" s="6">
        <f t="shared" si="189"/>
        <v>-1.8790451291072346E-3</v>
      </c>
      <c r="AY202">
        <f t="shared" si="190"/>
        <v>1.1620190509890819E-3</v>
      </c>
      <c r="BB202" s="7">
        <f t="shared" si="142"/>
        <v>-5.9337812064530808E-2</v>
      </c>
      <c r="BC202" s="6">
        <f t="shared" si="143"/>
        <v>-5.5570483501421693E-2</v>
      </c>
      <c r="BD202" s="6">
        <f t="shared" si="138"/>
        <v>7.6204131828184474E-3</v>
      </c>
      <c r="BE202" s="6">
        <f t="shared" si="139"/>
        <v>-4.0610154566725135E-3</v>
      </c>
      <c r="BG202">
        <f t="shared" si="140"/>
        <v>5.4421228318621527E-3</v>
      </c>
      <c r="BJ202" s="4">
        <f t="shared" si="165"/>
        <v>76.389999000000003</v>
      </c>
      <c r="BK202" s="3">
        <f t="shared" si="166"/>
        <v>-2.5716970033864982E-2</v>
      </c>
      <c r="BL202" s="3"/>
      <c r="BM202" s="3">
        <f t="shared" si="167"/>
        <v>7.2914049640977179E-3</v>
      </c>
      <c r="BN202" s="3">
        <f t="shared" si="168"/>
        <v>-1.5076306834485836E-2</v>
      </c>
      <c r="BO202" s="3">
        <f t="shared" si="169"/>
        <v>-2.4312565025334812E-2</v>
      </c>
      <c r="BP202" s="3"/>
      <c r="BQ202" s="3">
        <f t="shared" si="170"/>
        <v>7.4361932332130667E-3</v>
      </c>
      <c r="BR202" s="3">
        <f t="shared" si="171"/>
        <v>-1.1444845161791265E-2</v>
      </c>
      <c r="BS202" s="3">
        <f t="shared" si="172"/>
        <v>-3.3722667585343508E-2</v>
      </c>
      <c r="BT202" s="3"/>
      <c r="BU202" s="3">
        <f t="shared" si="173"/>
        <v>7.580328083954202E-3</v>
      </c>
      <c r="BV202" s="3">
        <f t="shared" si="174"/>
        <v>-1.8790451291072346E-3</v>
      </c>
      <c r="BW202" s="3">
        <f t="shared" si="175"/>
        <v>-5.9337812064530808E-2</v>
      </c>
      <c r="BX202" s="3"/>
      <c r="BY202" s="3">
        <f t="shared" si="176"/>
        <v>7.6204131828184474E-3</v>
      </c>
      <c r="BZ202" s="3">
        <f t="shared" si="177"/>
        <v>-4.0610154566725135E-3</v>
      </c>
    </row>
    <row r="203" spans="1:78" s="2" customFormat="1" hidden="1">
      <c r="A203" s="11">
        <v>40581</v>
      </c>
      <c r="B203">
        <v>76.800003000000004</v>
      </c>
      <c r="C203">
        <f t="shared" si="149"/>
        <v>86.339995999999999</v>
      </c>
      <c r="D203">
        <f t="shared" si="150"/>
        <v>75.370002999999997</v>
      </c>
      <c r="E203" s="10">
        <f t="shared" si="154"/>
        <v>5.0850787203910119E-2</v>
      </c>
      <c r="F203" s="10">
        <f t="shared" si="155"/>
        <v>8.1627044378512811E-3</v>
      </c>
      <c r="G203" s="33">
        <f t="shared" si="156"/>
        <v>0.36669024132281208</v>
      </c>
      <c r="H203" s="33">
        <f t="shared" si="157"/>
        <v>5.297588891483445E-2</v>
      </c>
      <c r="I203" s="10">
        <f t="shared" si="158"/>
        <v>0.36669024132281208</v>
      </c>
      <c r="J203">
        <f t="shared" ref="J203:J266" si="193">AVERAGE(I193:I203)*0.75</f>
        <v>0.22663878762680467</v>
      </c>
      <c r="K203">
        <f t="shared" si="147"/>
        <v>0.23804041256304548</v>
      </c>
      <c r="L203">
        <f t="shared" si="148"/>
        <v>1.2249718226202698E-4</v>
      </c>
      <c r="M203">
        <f t="shared" si="141"/>
        <v>4.515526429392113E-5</v>
      </c>
      <c r="N203">
        <f t="shared" si="159"/>
        <v>-6.9607726171295268E-5</v>
      </c>
      <c r="P203" s="2">
        <f t="shared" si="178"/>
        <v>0.4100040000000007</v>
      </c>
      <c r="Q203" s="2">
        <f t="shared" si="179"/>
        <v>0.4100040000000007</v>
      </c>
      <c r="R203" s="2">
        <f t="shared" si="180"/>
        <v>0</v>
      </c>
      <c r="S203" s="2">
        <f t="shared" si="144"/>
        <v>-0.51818154545454509</v>
      </c>
      <c r="T203" s="2">
        <f t="shared" si="145"/>
        <v>-0.54949989999999926</v>
      </c>
      <c r="U203" s="9">
        <f t="shared" si="160"/>
        <v>0.94300571384006759</v>
      </c>
      <c r="V203" s="9">
        <f t="shared" si="161"/>
        <v>48.533347438096527</v>
      </c>
      <c r="W203" s="9">
        <f t="shared" si="162"/>
        <v>0.46319987305713128</v>
      </c>
      <c r="X203" s="9">
        <f t="shared" si="146"/>
        <v>0.1650654886286054</v>
      </c>
      <c r="Y203" s="9">
        <f t="shared" si="163"/>
        <v>0.89851441060234261</v>
      </c>
      <c r="AA203" s="8">
        <f t="shared" si="164"/>
        <v>4.7882834635601075</v>
      </c>
      <c r="AD203" s="7">
        <f t="shared" si="181"/>
        <v>5.352894753576194E-3</v>
      </c>
      <c r="AE203" s="6">
        <f t="shared" si="185"/>
        <v>-1.0182037640144394E-2</v>
      </c>
      <c r="AF203" s="6">
        <f t="shared" si="151"/>
        <v>7.6128265519128917E-3</v>
      </c>
      <c r="AG203" s="6">
        <f t="shared" si="152"/>
        <v>1.557708213691025E-2</v>
      </c>
      <c r="AI203">
        <f t="shared" si="153"/>
        <v>3.8091913328108066E-7</v>
      </c>
      <c r="AL203" s="7">
        <f t="shared" si="186"/>
        <v>-1.5760486410704971E-2</v>
      </c>
      <c r="AM203" s="6">
        <f t="shared" si="187"/>
        <v>-1.3646741551737038E-2</v>
      </c>
      <c r="AN203" s="6">
        <f t="shared" si="182"/>
        <v>7.2476070854238525E-3</v>
      </c>
      <c r="AO203" s="6">
        <f t="shared" si="183"/>
        <v>-1.9191415813569982E-3</v>
      </c>
      <c r="AQ203">
        <f t="shared" si="184"/>
        <v>5.8093129484123656E-9</v>
      </c>
      <c r="AT203" s="7">
        <f t="shared" si="191"/>
        <v>-3.1402733541264181E-2</v>
      </c>
      <c r="AU203" s="6">
        <f t="shared" si="192"/>
        <v>-2.8800865553776488E-2</v>
      </c>
      <c r="AV203" s="6">
        <f t="shared" si="188"/>
        <v>7.541109469599485E-3</v>
      </c>
      <c r="AW203" s="6">
        <f t="shared" si="189"/>
        <v>-2.4265263039948554E-3</v>
      </c>
      <c r="AY203">
        <f t="shared" si="190"/>
        <v>1.937799474885702E-3</v>
      </c>
      <c r="BB203" s="7">
        <f t="shared" si="142"/>
        <v>-5.743317208665441E-2</v>
      </c>
      <c r="BC203" s="6">
        <f t="shared" si="143"/>
        <v>-5.6991762111016808E-2</v>
      </c>
      <c r="BD203" s="6">
        <f t="shared" si="138"/>
        <v>7.5973169235268E-3</v>
      </c>
      <c r="BE203" s="6">
        <f t="shared" si="139"/>
        <v>-1.8155989205972251E-4</v>
      </c>
      <c r="BG203">
        <f t="shared" si="140"/>
        <v>1.0877745324124034E-5</v>
      </c>
      <c r="BJ203" s="4">
        <f t="shared" si="165"/>
        <v>76.800003000000004</v>
      </c>
      <c r="BK203" s="3">
        <f t="shared" si="166"/>
        <v>5.352894753576194E-3</v>
      </c>
      <c r="BL203" s="3"/>
      <c r="BM203" s="3">
        <f t="shared" si="167"/>
        <v>7.6128265519128917E-3</v>
      </c>
      <c r="BN203" s="3">
        <f t="shared" si="168"/>
        <v>1.557708213691025E-2</v>
      </c>
      <c r="BO203" s="3">
        <f t="shared" si="169"/>
        <v>-1.5760486410704971E-2</v>
      </c>
      <c r="BP203" s="3"/>
      <c r="BQ203" s="3">
        <f t="shared" si="170"/>
        <v>7.2476070854238525E-3</v>
      </c>
      <c r="BR203" s="3">
        <f t="shared" si="171"/>
        <v>-1.9191415813569982E-3</v>
      </c>
      <c r="BS203" s="3">
        <f t="shared" si="172"/>
        <v>-3.1402733541264181E-2</v>
      </c>
      <c r="BT203" s="3"/>
      <c r="BU203" s="3">
        <f t="shared" si="173"/>
        <v>7.541109469599485E-3</v>
      </c>
      <c r="BV203" s="3">
        <f t="shared" si="174"/>
        <v>-2.4265263039948554E-3</v>
      </c>
      <c r="BW203" s="3">
        <f t="shared" si="175"/>
        <v>-5.743317208665441E-2</v>
      </c>
      <c r="BX203" s="3"/>
      <c r="BY203" s="3">
        <f t="shared" si="176"/>
        <v>7.5973169235268E-3</v>
      </c>
      <c r="BZ203" s="3">
        <f t="shared" si="177"/>
        <v>-1.8155989205972251E-4</v>
      </c>
    </row>
    <row r="204" spans="1:78" s="2" customFormat="1" hidden="1">
      <c r="A204" s="11">
        <v>40588</v>
      </c>
      <c r="B204">
        <v>76.989998</v>
      </c>
      <c r="C204">
        <f t="shared" si="149"/>
        <v>86.339995999999999</v>
      </c>
      <c r="D204">
        <f t="shared" si="150"/>
        <v>75.919998000000007</v>
      </c>
      <c r="E204" s="10">
        <f t="shared" si="154"/>
        <v>4.9777715852953167E-2</v>
      </c>
      <c r="F204" s="10">
        <f t="shared" si="155"/>
        <v>6.0781203687058152E-3</v>
      </c>
      <c r="G204" s="33">
        <f t="shared" si="156"/>
        <v>0.35895221376659864</v>
      </c>
      <c r="H204" s="33">
        <f t="shared" si="157"/>
        <v>3.9446954366059626E-2</v>
      </c>
      <c r="I204" s="10">
        <f t="shared" si="158"/>
        <v>0.35895221376659864</v>
      </c>
      <c r="J204">
        <f t="shared" si="193"/>
        <v>0.23445382146650245</v>
      </c>
      <c r="K204">
        <f t="shared" si="147"/>
        <v>0.23943918005295775</v>
      </c>
      <c r="L204">
        <f t="shared" si="148"/>
        <v>1.337773363815556E-4</v>
      </c>
      <c r="M204">
        <f t="shared" si="141"/>
        <v>6.2393543449682347E-5</v>
      </c>
      <c r="N204">
        <f t="shared" si="159"/>
        <v>-6.4245413638685931E-5</v>
      </c>
      <c r="P204" s="2">
        <f t="shared" si="178"/>
        <v>0.18999499999999614</v>
      </c>
      <c r="Q204" s="2">
        <f t="shared" si="179"/>
        <v>0.18999499999999614</v>
      </c>
      <c r="R204" s="2">
        <f t="shared" si="180"/>
        <v>0</v>
      </c>
      <c r="S204" s="2">
        <f t="shared" si="144"/>
        <v>-0.49954536363636298</v>
      </c>
      <c r="T204" s="2">
        <f t="shared" si="145"/>
        <v>-0.54949989999999926</v>
      </c>
      <c r="U204" s="9">
        <f t="shared" si="160"/>
        <v>0.90909090909090917</v>
      </c>
      <c r="V204" s="9">
        <f t="shared" si="161"/>
        <v>47.61904761904762</v>
      </c>
      <c r="W204" s="9">
        <f t="shared" si="162"/>
        <v>0.47142857142857147</v>
      </c>
      <c r="X204" s="9">
        <f t="shared" si="146"/>
        <v>0</v>
      </c>
      <c r="Y204" s="9">
        <f t="shared" si="163"/>
        <v>0.9</v>
      </c>
      <c r="AA204" s="8">
        <f t="shared" si="164"/>
        <v>4.8058181474814354</v>
      </c>
      <c r="AD204" s="7">
        <f t="shared" si="181"/>
        <v>2.4708380964323586E-3</v>
      </c>
      <c r="AE204" s="6">
        <f t="shared" si="185"/>
        <v>3.9118664250042765E-3</v>
      </c>
      <c r="AF204" s="6">
        <f t="shared" si="151"/>
        <v>7.0167372862597736E-4</v>
      </c>
      <c r="AG204" s="6">
        <f t="shared" si="152"/>
        <v>-1.4553535751507629E-3</v>
      </c>
      <c r="AI204">
        <f t="shared" si="153"/>
        <v>3.3250455709640618E-9</v>
      </c>
      <c r="AL204" s="7">
        <f t="shared" si="186"/>
        <v>-1.7893237183856388E-2</v>
      </c>
      <c r="AM204" s="6">
        <f t="shared" si="187"/>
        <v>-1.4714743765401156E-2</v>
      </c>
      <c r="AN204" s="6">
        <f t="shared" si="182"/>
        <v>6.4252247796303674E-4</v>
      </c>
      <c r="AO204" s="6">
        <f t="shared" si="183"/>
        <v>-2.9455090208819062E-3</v>
      </c>
      <c r="AQ204">
        <f t="shared" si="184"/>
        <v>1.3684579482802342E-8</v>
      </c>
      <c r="AT204" s="7">
        <f t="shared" si="191"/>
        <v>-2.6910876643472442E-2</v>
      </c>
      <c r="AU204" s="6">
        <f t="shared" si="192"/>
        <v>-2.6959174443954494E-2</v>
      </c>
      <c r="AV204" s="6">
        <f t="shared" si="188"/>
        <v>6.7136417874493121E-4</v>
      </c>
      <c r="AW204" s="6">
        <f t="shared" si="189"/>
        <v>3.1154759066301732E-4</v>
      </c>
      <c r="AY204">
        <f t="shared" si="190"/>
        <v>3.1943876701873745E-5</v>
      </c>
      <c r="BB204" s="7">
        <f t="shared" si="142"/>
        <v>-3.6599596844430357E-2</v>
      </c>
      <c r="BC204" s="6">
        <f t="shared" si="143"/>
        <v>-5.7370072762852942E-2</v>
      </c>
      <c r="BD204" s="6">
        <f t="shared" ref="BD204:BD267" si="194">IF(AA204/AA193&lt;1,_xlfn.STDEV.P(AD204:AE204)*(1/(AA204/AA193)),_xlfn.STDEV.P(AD204:AE204)^(AA204/AA193))</f>
        <v>6.7639579671465941E-4</v>
      </c>
      <c r="BE204" s="6">
        <f t="shared" ref="BE204:BE267" si="195">BB204-BC204*(AA204/AA193)</f>
        <v>2.1271478081221658E-2</v>
      </c>
      <c r="BG204">
        <f t="shared" ref="BG204:BG267" si="196">(BE204^2)/$BF$2</f>
        <v>0.1493118897282395</v>
      </c>
      <c r="BJ204" s="4">
        <f t="shared" si="165"/>
        <v>76.989998</v>
      </c>
      <c r="BK204" s="3">
        <f t="shared" si="166"/>
        <v>2.4708380964323586E-3</v>
      </c>
      <c r="BL204" s="3"/>
      <c r="BM204" s="3">
        <f t="shared" si="167"/>
        <v>7.0167372862597736E-4</v>
      </c>
      <c r="BN204" s="3">
        <f t="shared" si="168"/>
        <v>-1.4553535751507629E-3</v>
      </c>
      <c r="BO204" s="3">
        <f t="shared" si="169"/>
        <v>-1.7893237183856388E-2</v>
      </c>
      <c r="BP204" s="3"/>
      <c r="BQ204" s="3">
        <f t="shared" si="170"/>
        <v>6.4252247796303674E-4</v>
      </c>
      <c r="BR204" s="3">
        <f t="shared" si="171"/>
        <v>-2.9455090208819062E-3</v>
      </c>
      <c r="BS204" s="3">
        <f t="shared" si="172"/>
        <v>-2.6910876643472442E-2</v>
      </c>
      <c r="BT204" s="3"/>
      <c r="BU204" s="3">
        <f t="shared" si="173"/>
        <v>6.7136417874493121E-4</v>
      </c>
      <c r="BV204" s="3">
        <f t="shared" si="174"/>
        <v>3.1154759066301732E-4</v>
      </c>
      <c r="BW204" s="3">
        <f t="shared" si="175"/>
        <v>-3.6599596844430357E-2</v>
      </c>
      <c r="BX204" s="3"/>
      <c r="BY204" s="3">
        <f t="shared" si="176"/>
        <v>6.7639579671465941E-4</v>
      </c>
      <c r="BZ204" s="3">
        <f t="shared" si="177"/>
        <v>2.1271478081221658E-2</v>
      </c>
    </row>
    <row r="205" spans="1:78" s="2" customFormat="1" hidden="1">
      <c r="A205" s="11">
        <v>40595</v>
      </c>
      <c r="B205">
        <v>78.650002000000001</v>
      </c>
      <c r="C205">
        <f t="shared" si="149"/>
        <v>86.339995999999999</v>
      </c>
      <c r="D205">
        <f t="shared" si="150"/>
        <v>75.919998000000007</v>
      </c>
      <c r="E205" s="10">
        <f t="shared" si="154"/>
        <v>4.0513286197019563E-2</v>
      </c>
      <c r="F205" s="10">
        <f t="shared" si="155"/>
        <v>1.5342550024639412E-2</v>
      </c>
      <c r="G205" s="33">
        <f t="shared" si="156"/>
        <v>0.29214546144180303</v>
      </c>
      <c r="H205" s="33">
        <f t="shared" si="157"/>
        <v>9.9573031458375635E-2</v>
      </c>
      <c r="I205" s="10">
        <f t="shared" si="158"/>
        <v>0.29214546144180303</v>
      </c>
      <c r="J205">
        <f t="shared" si="193"/>
        <v>0.23521264159353411</v>
      </c>
      <c r="K205">
        <f t="shared" si="147"/>
        <v>0.24058094915314934</v>
      </c>
      <c r="L205">
        <f t="shared" si="148"/>
        <v>1.4431650420240925E-4</v>
      </c>
      <c r="M205">
        <f t="shared" ref="M205:M268" si="197">AVERAGE(L195:L205)</f>
        <v>7.8355429893323513E-5</v>
      </c>
      <c r="N205">
        <f t="shared" si="159"/>
        <v>-5.9364966878177168E-5</v>
      </c>
      <c r="P205" s="2">
        <f t="shared" si="178"/>
        <v>1.6600040000000007</v>
      </c>
      <c r="Q205" s="2">
        <f t="shared" si="179"/>
        <v>1.6600040000000007</v>
      </c>
      <c r="R205" s="2">
        <f t="shared" si="180"/>
        <v>0</v>
      </c>
      <c r="S205" s="2">
        <f t="shared" si="144"/>
        <v>-0.49954536363636298</v>
      </c>
      <c r="T205" s="2">
        <f t="shared" si="145"/>
        <v>-0.54949989999999926</v>
      </c>
      <c r="U205" s="9">
        <f t="shared" si="160"/>
        <v>0.90909090909090917</v>
      </c>
      <c r="V205" s="9">
        <f t="shared" si="161"/>
        <v>47.61904761904762</v>
      </c>
      <c r="W205" s="9">
        <f t="shared" si="162"/>
        <v>0.47142857142857147</v>
      </c>
      <c r="X205" s="9">
        <f t="shared" si="146"/>
        <v>0</v>
      </c>
      <c r="Y205" s="9">
        <f t="shared" si="163"/>
        <v>0.9</v>
      </c>
      <c r="AA205" s="8">
        <f t="shared" si="164"/>
        <v>4.8065818480552274</v>
      </c>
      <c r="AD205" s="7">
        <f t="shared" si="181"/>
        <v>2.1332137620844623E-2</v>
      </c>
      <c r="AE205" s="6">
        <f t="shared" si="185"/>
        <v>1.1901487858638491E-2</v>
      </c>
      <c r="AF205" s="6">
        <f t="shared" si="151"/>
        <v>4.7113125280452859E-3</v>
      </c>
      <c r="AG205" s="6">
        <f t="shared" si="152"/>
        <v>9.4287584769290611E-3</v>
      </c>
      <c r="AI205">
        <f t="shared" si="153"/>
        <v>1.3956277302395861E-7</v>
      </c>
      <c r="AL205" s="7">
        <f t="shared" si="186"/>
        <v>2.9155870470853155E-2</v>
      </c>
      <c r="AM205" s="6">
        <f t="shared" si="187"/>
        <v>-7.2026045372607546E-3</v>
      </c>
      <c r="AN205" s="6">
        <f t="shared" si="182"/>
        <v>4.5180745080233729E-3</v>
      </c>
      <c r="AO205" s="6">
        <f t="shared" si="183"/>
        <v>3.6415929670936625E-2</v>
      </c>
      <c r="AQ205">
        <f t="shared" si="184"/>
        <v>2.0916718198716128E-6</v>
      </c>
      <c r="AT205" s="7">
        <f t="shared" si="191"/>
        <v>2.5462139952798736E-3</v>
      </c>
      <c r="AU205" s="6">
        <f t="shared" si="192"/>
        <v>-2.3874287366588476E-2</v>
      </c>
      <c r="AV205" s="6">
        <f t="shared" si="188"/>
        <v>4.4930565310702603E-3</v>
      </c>
      <c r="AW205" s="6">
        <f t="shared" si="189"/>
        <v>2.6635691580734411E-2</v>
      </c>
      <c r="AY205">
        <f t="shared" si="190"/>
        <v>0.23348919175616695</v>
      </c>
      <c r="BB205" s="7">
        <f t="shared" si="142"/>
        <v>-3.553728786908324E-3</v>
      </c>
      <c r="BC205" s="6">
        <f t="shared" si="143"/>
        <v>-5.3872119595766127E-2</v>
      </c>
      <c r="BD205" s="6">
        <f t="shared" si="194"/>
        <v>4.5406058350328099E-3</v>
      </c>
      <c r="BE205" s="6">
        <f t="shared" si="195"/>
        <v>5.0698098354702674E-2</v>
      </c>
      <c r="BG205">
        <f t="shared" si="196"/>
        <v>0.84816899775783672</v>
      </c>
      <c r="BJ205" s="4">
        <f t="shared" si="165"/>
        <v>78.650002000000001</v>
      </c>
      <c r="BK205" s="3">
        <f t="shared" si="166"/>
        <v>2.1332137620844623E-2</v>
      </c>
      <c r="BL205" s="3"/>
      <c r="BM205" s="3">
        <f t="shared" si="167"/>
        <v>4.7113125280452859E-3</v>
      </c>
      <c r="BN205" s="3">
        <f t="shared" si="168"/>
        <v>9.4287584769290611E-3</v>
      </c>
      <c r="BO205" s="3">
        <f t="shared" si="169"/>
        <v>2.9155870470853155E-2</v>
      </c>
      <c r="BP205" s="3"/>
      <c r="BQ205" s="3">
        <f t="shared" si="170"/>
        <v>4.5180745080233729E-3</v>
      </c>
      <c r="BR205" s="3">
        <f t="shared" si="171"/>
        <v>3.6415929670936625E-2</v>
      </c>
      <c r="BS205" s="3">
        <f t="shared" si="172"/>
        <v>2.5462139952798736E-3</v>
      </c>
      <c r="BT205" s="3"/>
      <c r="BU205" s="3">
        <f t="shared" si="173"/>
        <v>4.4930565310702603E-3</v>
      </c>
      <c r="BV205" s="3">
        <f t="shared" si="174"/>
        <v>2.6635691580734411E-2</v>
      </c>
      <c r="BW205" s="3">
        <f t="shared" si="175"/>
        <v>-3.553728786908324E-3</v>
      </c>
      <c r="BX205" s="3"/>
      <c r="BY205" s="3">
        <f t="shared" si="176"/>
        <v>4.5406058350328099E-3</v>
      </c>
      <c r="BZ205" s="3">
        <f t="shared" si="177"/>
        <v>5.0698098354702674E-2</v>
      </c>
    </row>
    <row r="206" spans="1:78" s="2" customFormat="1" hidden="1">
      <c r="A206" s="11">
        <v>40602</v>
      </c>
      <c r="B206">
        <v>77.819999999999993</v>
      </c>
      <c r="C206">
        <f t="shared" si="149"/>
        <v>86.339995999999999</v>
      </c>
      <c r="D206">
        <f t="shared" si="150"/>
        <v>75.919998000000007</v>
      </c>
      <c r="E206" s="10">
        <f t="shared" si="154"/>
        <v>4.5120797732326322E-2</v>
      </c>
      <c r="F206" s="10">
        <f t="shared" si="155"/>
        <v>1.0735038489332691E-2</v>
      </c>
      <c r="G206" s="33">
        <f t="shared" si="156"/>
        <v>0.32537069962748366</v>
      </c>
      <c r="H206" s="33">
        <f t="shared" si="157"/>
        <v>6.9670317091263298E-2</v>
      </c>
      <c r="I206" s="10">
        <f t="shared" si="158"/>
        <v>0.32537069962748366</v>
      </c>
      <c r="J206">
        <f t="shared" si="193"/>
        <v>0.23845313718849412</v>
      </c>
      <c r="K206">
        <f t="shared" si="147"/>
        <v>0.24164432632193683</v>
      </c>
      <c r="L206">
        <f t="shared" si="148"/>
        <v>1.5341059536657303E-4</v>
      </c>
      <c r="M206">
        <f t="shared" si="197"/>
        <v>9.2956085447140394E-5</v>
      </c>
      <c r="N206">
        <f t="shared" si="159"/>
        <v>-5.4409058927489374E-5</v>
      </c>
      <c r="P206" s="2">
        <f t="shared" si="178"/>
        <v>-0.83000200000000746</v>
      </c>
      <c r="Q206" s="2">
        <f t="shared" si="179"/>
        <v>0</v>
      </c>
      <c r="R206" s="2">
        <f t="shared" si="180"/>
        <v>-0.83000200000000746</v>
      </c>
      <c r="S206" s="2">
        <f t="shared" si="144"/>
        <v>-0.53727272727272701</v>
      </c>
      <c r="T206" s="2">
        <f t="shared" si="145"/>
        <v>-0.47749974999999978</v>
      </c>
      <c r="U206" s="9">
        <f t="shared" si="160"/>
        <v>1.1251790755340234</v>
      </c>
      <c r="V206" s="9">
        <f t="shared" si="161"/>
        <v>52.945141822991275</v>
      </c>
      <c r="W206" s="9">
        <f t="shared" si="162"/>
        <v>0.42349372359307857</v>
      </c>
      <c r="X206" s="9">
        <f t="shared" si="146"/>
        <v>0.96156022777131889</v>
      </c>
      <c r="Y206" s="9">
        <f t="shared" si="163"/>
        <v>0.89134595795005822</v>
      </c>
      <c r="AA206" s="8">
        <f t="shared" si="164"/>
        <v>4.7532384096727034</v>
      </c>
      <c r="AD206" s="7">
        <f t="shared" si="181"/>
        <v>-1.0609187376995441E-2</v>
      </c>
      <c r="AE206" s="6">
        <f t="shared" si="185"/>
        <v>5.3614751219245912E-3</v>
      </c>
      <c r="AF206" s="6">
        <f t="shared" si="151"/>
        <v>8.0749469995563712E-3</v>
      </c>
      <c r="AG206" s="6">
        <f t="shared" si="152"/>
        <v>-1.591116085578843E-2</v>
      </c>
      <c r="AI206">
        <f t="shared" si="153"/>
        <v>3.9743334345176453E-7</v>
      </c>
      <c r="AL206" s="7">
        <f t="shared" si="186"/>
        <v>1.3193788340281639E-2</v>
      </c>
      <c r="AM206" s="6">
        <f t="shared" si="187"/>
        <v>2.17398380414336E-3</v>
      </c>
      <c r="AN206" s="6">
        <f t="shared" si="182"/>
        <v>8.0442061342915084E-3</v>
      </c>
      <c r="AO206" s="6">
        <f t="shared" si="183"/>
        <v>1.103571574526914E-2</v>
      </c>
      <c r="AQ206">
        <f t="shared" si="184"/>
        <v>1.9209309465359812E-7</v>
      </c>
      <c r="AT206" s="7">
        <f t="shared" si="191"/>
        <v>-5.7658819314770479E-3</v>
      </c>
      <c r="AU206" s="6">
        <f t="shared" si="192"/>
        <v>-2.0504003159403431E-2</v>
      </c>
      <c r="AV206" s="6">
        <f t="shared" si="188"/>
        <v>7.9581924985263845E-3</v>
      </c>
      <c r="AW206" s="6">
        <f t="shared" si="189"/>
        <v>1.4752572766558555E-2</v>
      </c>
      <c r="AY206">
        <f t="shared" si="190"/>
        <v>7.16266035289847E-2</v>
      </c>
      <c r="BB206" s="7">
        <f t="shared" ref="BB206:BB269" si="198">LN(B206/B195)</f>
        <v>-1.517598449148562E-2</v>
      </c>
      <c r="BC206" s="6">
        <f t="shared" ref="BC206:BC269" si="199">AVERAGE(BB195:BB206)</f>
        <v>-4.9247429726876041E-2</v>
      </c>
      <c r="BD206" s="6">
        <f t="shared" si="194"/>
        <v>8.0112425425300556E-3</v>
      </c>
      <c r="BE206" s="6">
        <f t="shared" si="195"/>
        <v>3.3912161007279132E-2</v>
      </c>
      <c r="BG206">
        <f t="shared" si="196"/>
        <v>0.37949843205609407</v>
      </c>
      <c r="BJ206" s="4">
        <f t="shared" si="165"/>
        <v>77.819999999999993</v>
      </c>
      <c r="BK206" s="3">
        <f t="shared" si="166"/>
        <v>-1.0609187376995441E-2</v>
      </c>
      <c r="BL206" s="3"/>
      <c r="BM206" s="3">
        <f t="shared" si="167"/>
        <v>8.0749469995563712E-3</v>
      </c>
      <c r="BN206" s="3">
        <f t="shared" si="168"/>
        <v>-1.591116085578843E-2</v>
      </c>
      <c r="BO206" s="3">
        <f t="shared" si="169"/>
        <v>1.3193788340281639E-2</v>
      </c>
      <c r="BP206" s="3"/>
      <c r="BQ206" s="3">
        <f t="shared" si="170"/>
        <v>8.0442061342915084E-3</v>
      </c>
      <c r="BR206" s="3">
        <f t="shared" si="171"/>
        <v>1.103571574526914E-2</v>
      </c>
      <c r="BS206" s="3">
        <f t="shared" si="172"/>
        <v>-5.7658819314770479E-3</v>
      </c>
      <c r="BT206" s="3"/>
      <c r="BU206" s="3">
        <f t="shared" si="173"/>
        <v>7.9581924985263845E-3</v>
      </c>
      <c r="BV206" s="3">
        <f t="shared" si="174"/>
        <v>1.4752572766558555E-2</v>
      </c>
      <c r="BW206" s="3">
        <f t="shared" si="175"/>
        <v>-1.517598449148562E-2</v>
      </c>
      <c r="BX206" s="3"/>
      <c r="BY206" s="3">
        <f t="shared" si="176"/>
        <v>8.0112425425300556E-3</v>
      </c>
      <c r="BZ206" s="3">
        <f t="shared" si="177"/>
        <v>3.3912161007279132E-2</v>
      </c>
    </row>
    <row r="207" spans="1:78" s="2" customFormat="1" hidden="1">
      <c r="A207" s="11">
        <v>40609</v>
      </c>
      <c r="B207">
        <v>78.239998</v>
      </c>
      <c r="C207">
        <f t="shared" si="149"/>
        <v>86.339995999999999</v>
      </c>
      <c r="D207">
        <f t="shared" si="150"/>
        <v>75.919998000000007</v>
      </c>
      <c r="E207" s="10">
        <f t="shared" si="154"/>
        <v>4.2783193522102324E-2</v>
      </c>
      <c r="F207" s="10">
        <f t="shared" si="155"/>
        <v>1.3072642699556691E-2</v>
      </c>
      <c r="G207" s="33">
        <f t="shared" si="156"/>
        <v>0.30851399594407741</v>
      </c>
      <c r="H207" s="33">
        <f t="shared" si="157"/>
        <v>8.4841350406328953E-2</v>
      </c>
      <c r="I207" s="10">
        <f t="shared" si="158"/>
        <v>0.30851399594407741</v>
      </c>
      <c r="J207">
        <f t="shared" si="193"/>
        <v>0.24119193370813513</v>
      </c>
      <c r="K207">
        <f t="shared" si="147"/>
        <v>0.24265251680644692</v>
      </c>
      <c r="L207">
        <f t="shared" si="148"/>
        <v>1.5995816872048249E-4</v>
      </c>
      <c r="M207">
        <f t="shared" si="197"/>
        <v>1.0614142854073584E-4</v>
      </c>
      <c r="N207">
        <f t="shared" si="159"/>
        <v>-4.843506616177199E-5</v>
      </c>
      <c r="P207" s="2">
        <f t="shared" si="178"/>
        <v>0.41999800000000675</v>
      </c>
      <c r="Q207" s="2">
        <f t="shared" si="179"/>
        <v>0.41999800000000675</v>
      </c>
      <c r="R207" s="2">
        <f t="shared" si="180"/>
        <v>0</v>
      </c>
      <c r="S207" s="2">
        <f t="shared" si="144"/>
        <v>-0.53727272727272701</v>
      </c>
      <c r="T207" s="2">
        <f t="shared" si="145"/>
        <v>-0.47749974999999978</v>
      </c>
      <c r="U207" s="9">
        <f t="shared" si="160"/>
        <v>1.1251790755340234</v>
      </c>
      <c r="V207" s="9">
        <f t="shared" si="161"/>
        <v>52.945141822991275</v>
      </c>
      <c r="W207" s="9">
        <f t="shared" si="162"/>
        <v>0.42349372359307857</v>
      </c>
      <c r="X207" s="9">
        <f t="shared" si="146"/>
        <v>1</v>
      </c>
      <c r="Y207" s="9">
        <f t="shared" si="163"/>
        <v>0.89100000000000001</v>
      </c>
      <c r="AA207" s="8">
        <f t="shared" si="164"/>
        <v>4.7556372222350518</v>
      </c>
      <c r="AD207" s="7">
        <f t="shared" si="181"/>
        <v>5.3825326077819357E-3</v>
      </c>
      <c r="AE207" s="6">
        <f t="shared" si="185"/>
        <v>-2.6133273846067526E-3</v>
      </c>
      <c r="AF207" s="6">
        <f t="shared" si="151"/>
        <v>3.9868041867283975E-3</v>
      </c>
      <c r="AG207" s="6">
        <f t="shared" si="152"/>
        <v>7.9971788579745098E-3</v>
      </c>
      <c r="AI207">
        <f t="shared" si="153"/>
        <v>1.0040010939785634E-7</v>
      </c>
      <c r="AL207" s="7">
        <f t="shared" si="186"/>
        <v>1.6105482851631211E-2</v>
      </c>
      <c r="AM207" s="6">
        <f t="shared" si="187"/>
        <v>1.0140476119727404E-2</v>
      </c>
      <c r="AN207" s="6">
        <f t="shared" si="182"/>
        <v>4.0401156838118313E-3</v>
      </c>
      <c r="AO207" s="6">
        <f t="shared" si="183"/>
        <v>6.0708905707239358E-3</v>
      </c>
      <c r="AQ207">
        <f t="shared" si="184"/>
        <v>5.8132038362310402E-8</v>
      </c>
      <c r="AT207" s="7">
        <f t="shared" si="191"/>
        <v>2.8158345373587071E-3</v>
      </c>
      <c r="AU207" s="6">
        <f t="shared" si="192"/>
        <v>-1.5342836115371621E-2</v>
      </c>
      <c r="AV207" s="6">
        <f t="shared" si="188"/>
        <v>3.839024944881044E-3</v>
      </c>
      <c r="AW207" s="6">
        <f t="shared" si="189"/>
        <v>1.8271362061314935E-2</v>
      </c>
      <c r="AY207">
        <f t="shared" si="190"/>
        <v>0.10987039200269422</v>
      </c>
      <c r="BB207" s="7">
        <f t="shared" si="198"/>
        <v>-1.2826412593200588E-2</v>
      </c>
      <c r="BC207" s="6">
        <f t="shared" si="199"/>
        <v>-4.4177555604030617E-2</v>
      </c>
      <c r="BD207" s="6">
        <f t="shared" si="194"/>
        <v>4.0010163028768794E-3</v>
      </c>
      <c r="BE207" s="6">
        <f t="shared" si="195"/>
        <v>3.1317065297879761E-2</v>
      </c>
      <c r="BG207">
        <f t="shared" si="196"/>
        <v>0.32363923844988746</v>
      </c>
      <c r="BJ207" s="4">
        <f t="shared" si="165"/>
        <v>78.239998</v>
      </c>
      <c r="BK207" s="3">
        <f t="shared" si="166"/>
        <v>5.3825326077819357E-3</v>
      </c>
      <c r="BL207" s="3"/>
      <c r="BM207" s="3">
        <f t="shared" si="167"/>
        <v>3.9868041867283975E-3</v>
      </c>
      <c r="BN207" s="3">
        <f t="shared" si="168"/>
        <v>7.9971788579745098E-3</v>
      </c>
      <c r="BO207" s="3">
        <f t="shared" si="169"/>
        <v>1.6105482851631211E-2</v>
      </c>
      <c r="BP207" s="3"/>
      <c r="BQ207" s="3">
        <f t="shared" si="170"/>
        <v>4.0401156838118313E-3</v>
      </c>
      <c r="BR207" s="3">
        <f t="shared" si="171"/>
        <v>6.0708905707239358E-3</v>
      </c>
      <c r="BS207" s="3">
        <f t="shared" si="172"/>
        <v>2.8158345373587071E-3</v>
      </c>
      <c r="BT207" s="3"/>
      <c r="BU207" s="3">
        <f t="shared" si="173"/>
        <v>3.839024944881044E-3</v>
      </c>
      <c r="BV207" s="3">
        <f t="shared" si="174"/>
        <v>1.8271362061314935E-2</v>
      </c>
      <c r="BW207" s="3">
        <f t="shared" si="175"/>
        <v>-1.2826412593200588E-2</v>
      </c>
      <c r="BX207" s="3"/>
      <c r="BY207" s="3">
        <f t="shared" si="176"/>
        <v>4.0010163028768794E-3</v>
      </c>
      <c r="BZ207" s="3">
        <f t="shared" si="177"/>
        <v>3.1317065297879761E-2</v>
      </c>
    </row>
    <row r="208" spans="1:78" s="2" customFormat="1" hidden="1">
      <c r="A208" s="11">
        <v>40616</v>
      </c>
      <c r="B208">
        <v>79.099997999999999</v>
      </c>
      <c r="C208">
        <f t="shared" si="149"/>
        <v>86.339995999999999</v>
      </c>
      <c r="D208">
        <f t="shared" si="150"/>
        <v>75.919998000000007</v>
      </c>
      <c r="E208" s="10">
        <f t="shared" si="154"/>
        <v>3.8035551683270753E-2</v>
      </c>
      <c r="F208" s="10">
        <f t="shared" si="155"/>
        <v>1.7820284538388274E-2</v>
      </c>
      <c r="G208" s="33">
        <f t="shared" si="156"/>
        <v>0.27427826376918668</v>
      </c>
      <c r="H208" s="33">
        <f t="shared" si="157"/>
        <v>0.1156535093637307</v>
      </c>
      <c r="I208" s="10">
        <f t="shared" si="158"/>
        <v>0.27427826376918668</v>
      </c>
      <c r="J208">
        <f t="shared" si="193"/>
        <v>0.24116493192790228</v>
      </c>
      <c r="K208">
        <f t="shared" si="147"/>
        <v>0.24345901358482319</v>
      </c>
      <c r="L208">
        <f t="shared" si="148"/>
        <v>1.6236503550391199E-4</v>
      </c>
      <c r="M208">
        <f t="shared" si="197"/>
        <v>1.1775262852895475E-4</v>
      </c>
      <c r="N208">
        <f t="shared" si="159"/>
        <v>-4.0151166277461522E-5</v>
      </c>
      <c r="P208" s="2">
        <f t="shared" si="178"/>
        <v>0.85999999999999943</v>
      </c>
      <c r="Q208" s="2">
        <f t="shared" si="179"/>
        <v>0.85999999999999943</v>
      </c>
      <c r="R208" s="2">
        <f t="shared" si="180"/>
        <v>0</v>
      </c>
      <c r="S208" s="2">
        <f t="shared" si="144"/>
        <v>-0.43409068181818161</v>
      </c>
      <c r="T208" s="2">
        <f t="shared" si="145"/>
        <v>-0.45699995000000015</v>
      </c>
      <c r="U208" s="9">
        <f t="shared" si="160"/>
        <v>0.94987030483959889</v>
      </c>
      <c r="V208" s="9">
        <f t="shared" si="161"/>
        <v>48.714537704482737</v>
      </c>
      <c r="W208" s="9">
        <f t="shared" si="162"/>
        <v>0.46156916065965542</v>
      </c>
      <c r="X208" s="9">
        <f t="shared" si="146"/>
        <v>0.20568357289361719</v>
      </c>
      <c r="Y208" s="9">
        <f t="shared" si="163"/>
        <v>0.89814884784395743</v>
      </c>
      <c r="AA208" s="8">
        <f t="shared" si="164"/>
        <v>4.8008427892652374</v>
      </c>
      <c r="AD208" s="7">
        <f t="shared" si="181"/>
        <v>1.0931849324968473E-2</v>
      </c>
      <c r="AE208" s="6">
        <f t="shared" si="185"/>
        <v>8.1571909663752037E-3</v>
      </c>
      <c r="AF208" s="6">
        <f t="shared" si="151"/>
        <v>1.3032087671056359E-3</v>
      </c>
      <c r="AG208" s="6">
        <f t="shared" si="152"/>
        <v>2.6971187091674453E-3</v>
      </c>
      <c r="AI208">
        <f t="shared" si="153"/>
        <v>1.1419857663015804E-8</v>
      </c>
      <c r="AL208" s="7">
        <f t="shared" si="186"/>
        <v>5.7051945557548642E-3</v>
      </c>
      <c r="AM208" s="6">
        <f t="shared" si="187"/>
        <v>1.604008405463022E-2</v>
      </c>
      <c r="AN208" s="6">
        <f t="shared" si="182"/>
        <v>1.3889876305458306E-3</v>
      </c>
      <c r="AO208" s="6">
        <f t="shared" si="183"/>
        <v>-1.0315737638302515E-2</v>
      </c>
      <c r="AQ208">
        <f t="shared" si="184"/>
        <v>1.6784612464083776E-7</v>
      </c>
      <c r="AT208" s="7">
        <f t="shared" si="191"/>
        <v>9.1440949927431587E-3</v>
      </c>
      <c r="AU208" s="6">
        <f t="shared" si="192"/>
        <v>-1.1286080675009002E-2</v>
      </c>
      <c r="AV208" s="6">
        <f t="shared" si="188"/>
        <v>1.2587398898318875E-3</v>
      </c>
      <c r="AW208" s="6">
        <f t="shared" si="189"/>
        <v>2.0597003444188217E-2</v>
      </c>
      <c r="AY208">
        <f t="shared" si="190"/>
        <v>0.1396197673804028</v>
      </c>
      <c r="BB208" s="7">
        <f t="shared" si="198"/>
        <v>1.2645553312709454E-4</v>
      </c>
      <c r="BC208" s="6">
        <f t="shared" si="199"/>
        <v>-3.7968069859105481E-2</v>
      </c>
      <c r="BD208" s="6">
        <f t="shared" si="194"/>
        <v>1.3099693284980324E-3</v>
      </c>
      <c r="BE208" s="6">
        <f t="shared" si="195"/>
        <v>3.8425583033120922E-2</v>
      </c>
      <c r="BG208">
        <f t="shared" si="196"/>
        <v>0.48723669257256846</v>
      </c>
      <c r="BJ208" s="4">
        <f t="shared" si="165"/>
        <v>79.099997999999999</v>
      </c>
      <c r="BK208" s="3">
        <f t="shared" si="166"/>
        <v>1.0931849324968473E-2</v>
      </c>
      <c r="BL208" s="3"/>
      <c r="BM208" s="3">
        <f t="shared" si="167"/>
        <v>1.3032087671056359E-3</v>
      </c>
      <c r="BN208" s="3">
        <f t="shared" si="168"/>
        <v>2.6971187091674453E-3</v>
      </c>
      <c r="BO208" s="3">
        <f t="shared" si="169"/>
        <v>5.7051945557548642E-3</v>
      </c>
      <c r="BP208" s="3"/>
      <c r="BQ208" s="3">
        <f t="shared" si="170"/>
        <v>1.3889876305458306E-3</v>
      </c>
      <c r="BR208" s="3">
        <f t="shared" si="171"/>
        <v>-1.0315737638302515E-2</v>
      </c>
      <c r="BS208" s="3">
        <f t="shared" si="172"/>
        <v>9.1440949927431587E-3</v>
      </c>
      <c r="BT208" s="3"/>
      <c r="BU208" s="3">
        <f t="shared" si="173"/>
        <v>1.2587398898318875E-3</v>
      </c>
      <c r="BV208" s="3">
        <f t="shared" si="174"/>
        <v>2.0597003444188217E-2</v>
      </c>
      <c r="BW208" s="3">
        <f t="shared" si="175"/>
        <v>1.2645553312709454E-4</v>
      </c>
      <c r="BX208" s="3"/>
      <c r="BY208" s="3">
        <f t="shared" si="176"/>
        <v>1.3099693284980324E-3</v>
      </c>
      <c r="BZ208" s="3">
        <f t="shared" si="177"/>
        <v>3.8425583033120922E-2</v>
      </c>
    </row>
    <row r="209" spans="1:78" s="2" customFormat="1" hidden="1">
      <c r="A209" s="11">
        <v>40623</v>
      </c>
      <c r="B209">
        <v>78.400002000000001</v>
      </c>
      <c r="C209">
        <f t="shared" si="149"/>
        <v>86.339995999999999</v>
      </c>
      <c r="D209">
        <f t="shared" si="150"/>
        <v>75.919998000000007</v>
      </c>
      <c r="E209" s="10">
        <f t="shared" si="154"/>
        <v>4.1895950436670805E-2</v>
      </c>
      <c r="F209" s="10">
        <f t="shared" si="155"/>
        <v>1.395988578498816E-2</v>
      </c>
      <c r="G209" s="33">
        <f t="shared" si="156"/>
        <v>0.30211599506742898</v>
      </c>
      <c r="H209" s="33">
        <f t="shared" si="157"/>
        <v>9.0599551195312197E-2</v>
      </c>
      <c r="I209" s="10">
        <f t="shared" si="158"/>
        <v>0.30211599506742898</v>
      </c>
      <c r="J209">
        <f t="shared" si="193"/>
        <v>0.24130105339592828</v>
      </c>
      <c r="K209">
        <f t="shared" si="147"/>
        <v>0.24404139039426126</v>
      </c>
      <c r="L209">
        <f t="shared" si="148"/>
        <v>1.5920103983812033E-4</v>
      </c>
      <c r="M209">
        <f t="shared" si="197"/>
        <v>1.2741088071312973E-4</v>
      </c>
      <c r="N209">
        <f t="shared" si="159"/>
        <v>-2.8611143212491543E-5</v>
      </c>
      <c r="P209" s="2">
        <f t="shared" si="178"/>
        <v>-0.69999599999999873</v>
      </c>
      <c r="Q209" s="2">
        <f t="shared" si="179"/>
        <v>0</v>
      </c>
      <c r="R209" s="2">
        <f t="shared" si="180"/>
        <v>-0.69999599999999873</v>
      </c>
      <c r="S209" s="2">
        <f t="shared" si="144"/>
        <v>-0.46590868181818157</v>
      </c>
      <c r="T209" s="2">
        <f t="shared" si="145"/>
        <v>-0.44599984999999975</v>
      </c>
      <c r="U209" s="9">
        <f t="shared" si="160"/>
        <v>1.0446386513766357</v>
      </c>
      <c r="V209" s="9">
        <f t="shared" si="161"/>
        <v>51.091602453728946</v>
      </c>
      <c r="W209" s="9">
        <f t="shared" si="162"/>
        <v>0.44017557791643952</v>
      </c>
      <c r="X209" s="9">
        <f t="shared" si="146"/>
        <v>0.65198900014012262</v>
      </c>
      <c r="Y209" s="9">
        <f t="shared" si="163"/>
        <v>0.89413209899873891</v>
      </c>
      <c r="AA209" s="8">
        <f t="shared" si="164"/>
        <v>4.7755801191678948</v>
      </c>
      <c r="AD209" s="7">
        <f t="shared" si="181"/>
        <v>-8.8888966225918291E-3</v>
      </c>
      <c r="AE209" s="6">
        <f t="shared" si="185"/>
        <v>1.0214763511883218E-3</v>
      </c>
      <c r="AF209" s="6">
        <f t="shared" si="151"/>
        <v>4.9813992690789189E-3</v>
      </c>
      <c r="AG209" s="6">
        <f t="shared" si="152"/>
        <v>-9.9049978300387205E-3</v>
      </c>
      <c r="AI209">
        <f t="shared" si="153"/>
        <v>1.5401724020890386E-7</v>
      </c>
      <c r="AL209" s="7">
        <f t="shared" si="186"/>
        <v>7.4254853101585567E-3</v>
      </c>
      <c r="AM209" s="6">
        <f t="shared" si="187"/>
        <v>1.0607487764456566E-2</v>
      </c>
      <c r="AN209" s="6">
        <f t="shared" si="182"/>
        <v>4.8331031447606887E-3</v>
      </c>
      <c r="AO209" s="6">
        <f t="shared" si="183"/>
        <v>-3.2318609696262166E-3</v>
      </c>
      <c r="AQ209">
        <f t="shared" si="184"/>
        <v>1.6474645626172411E-8</v>
      </c>
      <c r="AT209" s="7">
        <f t="shared" si="191"/>
        <v>2.5972168404016425E-2</v>
      </c>
      <c r="AU209" s="6">
        <f t="shared" si="192"/>
        <v>-7.1654809715198785E-3</v>
      </c>
      <c r="AV209" s="6">
        <f t="shared" si="188"/>
        <v>4.9165308271387157E-3</v>
      </c>
      <c r="AW209" s="6">
        <f t="shared" si="189"/>
        <v>3.3148222969504308E-2</v>
      </c>
      <c r="AY209">
        <f t="shared" si="190"/>
        <v>0.36162573531828912</v>
      </c>
      <c r="BB209" s="7">
        <f t="shared" si="198"/>
        <v>-6.3748807155711035E-4</v>
      </c>
      <c r="BC209" s="6">
        <f t="shared" si="199"/>
        <v>-3.3899670211903321E-2</v>
      </c>
      <c r="BD209" s="6">
        <f t="shared" si="194"/>
        <v>4.889731434508539E-3</v>
      </c>
      <c r="BE209" s="6">
        <f t="shared" si="195"/>
        <v>3.3347117324066207E-2</v>
      </c>
      <c r="BG209">
        <f t="shared" si="196"/>
        <v>0.36695739987554948</v>
      </c>
      <c r="BJ209" s="4">
        <f t="shared" si="165"/>
        <v>78.400002000000001</v>
      </c>
      <c r="BK209" s="3">
        <f t="shared" si="166"/>
        <v>-8.8888966225918291E-3</v>
      </c>
      <c r="BL209" s="3"/>
      <c r="BM209" s="3">
        <f t="shared" si="167"/>
        <v>4.9813992690789189E-3</v>
      </c>
      <c r="BN209" s="3">
        <f t="shared" si="168"/>
        <v>-9.9049978300387205E-3</v>
      </c>
      <c r="BO209" s="3">
        <f t="shared" si="169"/>
        <v>7.4254853101585567E-3</v>
      </c>
      <c r="BP209" s="3"/>
      <c r="BQ209" s="3">
        <f t="shared" si="170"/>
        <v>4.8331031447606887E-3</v>
      </c>
      <c r="BR209" s="3">
        <f t="shared" si="171"/>
        <v>-3.2318609696262166E-3</v>
      </c>
      <c r="BS209" s="3">
        <f t="shared" si="172"/>
        <v>2.5972168404016425E-2</v>
      </c>
      <c r="BT209" s="3"/>
      <c r="BU209" s="3">
        <f t="shared" si="173"/>
        <v>4.9165308271387157E-3</v>
      </c>
      <c r="BV209" s="3">
        <f t="shared" si="174"/>
        <v>3.3148222969504308E-2</v>
      </c>
      <c r="BW209" s="3">
        <f t="shared" si="175"/>
        <v>-6.3748807155711035E-4</v>
      </c>
      <c r="BX209" s="3"/>
      <c r="BY209" s="3">
        <f t="shared" si="176"/>
        <v>4.889731434508539E-3</v>
      </c>
      <c r="BZ209" s="3">
        <f t="shared" si="177"/>
        <v>3.3347117324066207E-2</v>
      </c>
    </row>
    <row r="210" spans="1:78" s="2" customFormat="1" hidden="1">
      <c r="A210" s="11">
        <v>40630</v>
      </c>
      <c r="B210">
        <v>78.360000999999997</v>
      </c>
      <c r="C210">
        <f t="shared" si="149"/>
        <v>86.339995999999999</v>
      </c>
      <c r="D210">
        <f t="shared" si="150"/>
        <v>75.919998000000007</v>
      </c>
      <c r="E210" s="10">
        <f t="shared" si="154"/>
        <v>4.2117591335053141E-2</v>
      </c>
      <c r="F210" s="10">
        <f t="shared" si="155"/>
        <v>1.3738244886605827E-2</v>
      </c>
      <c r="G210" s="33">
        <f t="shared" si="156"/>
        <v>0.30371427031514381</v>
      </c>
      <c r="H210" s="33">
        <f t="shared" si="157"/>
        <v>8.9161103472368886E-2</v>
      </c>
      <c r="I210" s="10">
        <f t="shared" si="158"/>
        <v>0.30371427031514381</v>
      </c>
      <c r="J210">
        <f t="shared" si="193"/>
        <v>0.2410556551390991</v>
      </c>
      <c r="K210">
        <f t="shared" si="147"/>
        <v>0.24435009487802803</v>
      </c>
      <c r="L210">
        <f t="shared" si="148"/>
        <v>1.4968395502693905E-4</v>
      </c>
      <c r="M210">
        <f t="shared" si="197"/>
        <v>1.3464243598341287E-4</v>
      </c>
      <c r="N210">
        <f t="shared" si="159"/>
        <v>-1.3537367139173566E-5</v>
      </c>
      <c r="P210" s="2">
        <f t="shared" si="178"/>
        <v>-4.0001000000003728E-2</v>
      </c>
      <c r="Q210" s="2">
        <f t="shared" si="179"/>
        <v>0</v>
      </c>
      <c r="R210" s="2">
        <f t="shared" si="180"/>
        <v>-4.0001000000003728E-2</v>
      </c>
      <c r="S210" s="2">
        <f t="shared" si="144"/>
        <v>-0.44909072727272753</v>
      </c>
      <c r="T210" s="2">
        <f t="shared" si="145"/>
        <v>-0.35999979999999993</v>
      </c>
      <c r="U210" s="9">
        <f t="shared" si="160"/>
        <v>1.2474749354658743</v>
      </c>
      <c r="V210" s="9">
        <f t="shared" si="161"/>
        <v>55.505621699282166</v>
      </c>
      <c r="W210" s="9">
        <f t="shared" si="162"/>
        <v>0.40044940470646057</v>
      </c>
      <c r="X210" s="9">
        <f t="shared" si="146"/>
        <v>1</v>
      </c>
      <c r="Y210" s="9">
        <f t="shared" si="163"/>
        <v>0.89100000000000001</v>
      </c>
      <c r="AA210" s="8">
        <f t="shared" si="164"/>
        <v>4.732491522478421</v>
      </c>
      <c r="AD210" s="7">
        <f t="shared" si="181"/>
        <v>-5.1034702861296115E-4</v>
      </c>
      <c r="AE210" s="6">
        <f t="shared" si="185"/>
        <v>-4.6996218256023948E-3</v>
      </c>
      <c r="AF210" s="6">
        <f t="shared" si="151"/>
        <v>2.1137087450878874E-3</v>
      </c>
      <c r="AG210" s="6">
        <f t="shared" si="152"/>
        <v>4.1468715487173232E-3</v>
      </c>
      <c r="AI210">
        <f t="shared" si="153"/>
        <v>2.6996143864303312E-8</v>
      </c>
      <c r="AL210" s="7">
        <f t="shared" si="186"/>
        <v>1.5326056737635448E-3</v>
      </c>
      <c r="AM210" s="6">
        <f t="shared" si="187"/>
        <v>7.6921920978270447E-3</v>
      </c>
      <c r="AN210" s="6">
        <f t="shared" si="182"/>
        <v>2.1048818644582141E-3</v>
      </c>
      <c r="AO210" s="6">
        <f t="shared" si="183"/>
        <v>-6.1221485034554692E-3</v>
      </c>
      <c r="AQ210">
        <f t="shared" si="184"/>
        <v>5.9117826969025304E-8</v>
      </c>
      <c r="AT210" s="7">
        <f t="shared" si="191"/>
        <v>2.0108926621827089E-2</v>
      </c>
      <c r="AU210" s="6">
        <f t="shared" si="192"/>
        <v>-4.3653169562355267E-4</v>
      </c>
      <c r="AV210" s="6">
        <f t="shared" si="188"/>
        <v>2.1193313436965694E-3</v>
      </c>
      <c r="AW210" s="6">
        <f t="shared" si="189"/>
        <v>2.0540371953865891E-2</v>
      </c>
      <c r="AY210">
        <f t="shared" si="190"/>
        <v>0.1388530533733027</v>
      </c>
      <c r="BB210" s="7">
        <f t="shared" si="198"/>
        <v>1.1492563500685642E-3</v>
      </c>
      <c r="BC210" s="6">
        <f t="shared" si="199"/>
        <v>-2.815723994524184E-2</v>
      </c>
      <c r="BD210" s="6">
        <f t="shared" si="194"/>
        <v>2.1023383708327747E-3</v>
      </c>
      <c r="BE210" s="6">
        <f t="shared" si="195"/>
        <v>2.9203354893839208E-2</v>
      </c>
      <c r="BG210">
        <f t="shared" si="196"/>
        <v>0.28142621348149566</v>
      </c>
      <c r="BJ210" s="4">
        <f t="shared" si="165"/>
        <v>78.360000999999997</v>
      </c>
      <c r="BK210" s="3">
        <f t="shared" si="166"/>
        <v>-5.1034702861296115E-4</v>
      </c>
      <c r="BL210" s="3"/>
      <c r="BM210" s="3">
        <f t="shared" si="167"/>
        <v>2.1137087450878874E-3</v>
      </c>
      <c r="BN210" s="3">
        <f t="shared" si="168"/>
        <v>4.1468715487173232E-3</v>
      </c>
      <c r="BO210" s="3">
        <f t="shared" si="169"/>
        <v>1.5326056737635448E-3</v>
      </c>
      <c r="BP210" s="3"/>
      <c r="BQ210" s="3">
        <f t="shared" si="170"/>
        <v>2.1048818644582141E-3</v>
      </c>
      <c r="BR210" s="3">
        <f t="shared" si="171"/>
        <v>-6.1221485034554692E-3</v>
      </c>
      <c r="BS210" s="3">
        <f t="shared" si="172"/>
        <v>2.0108926621827089E-2</v>
      </c>
      <c r="BT210" s="3"/>
      <c r="BU210" s="3">
        <f t="shared" si="173"/>
        <v>2.1193313436965694E-3</v>
      </c>
      <c r="BV210" s="3">
        <f t="shared" si="174"/>
        <v>2.0540371953865891E-2</v>
      </c>
      <c r="BW210" s="3">
        <f t="shared" si="175"/>
        <v>1.1492563500685642E-3</v>
      </c>
      <c r="BX210" s="3"/>
      <c r="BY210" s="3">
        <f t="shared" si="176"/>
        <v>2.1023383708327747E-3</v>
      </c>
      <c r="BZ210" s="3">
        <f t="shared" si="177"/>
        <v>2.9203354893839208E-2</v>
      </c>
    </row>
    <row r="211" spans="1:78" s="2" customFormat="1" hidden="1">
      <c r="A211" s="11">
        <v>40637</v>
      </c>
      <c r="B211">
        <v>77.169998000000007</v>
      </c>
      <c r="C211">
        <f t="shared" si="149"/>
        <v>86.339995999999999</v>
      </c>
      <c r="D211">
        <f t="shared" si="150"/>
        <v>75.919998000000007</v>
      </c>
      <c r="E211" s="10">
        <f t="shared" si="154"/>
        <v>4.8763535205622682E-2</v>
      </c>
      <c r="F211" s="10">
        <f t="shared" si="155"/>
        <v>7.0923010160363195E-3</v>
      </c>
      <c r="G211" s="33">
        <f t="shared" si="156"/>
        <v>0.35163885311353199</v>
      </c>
      <c r="H211" s="33">
        <f t="shared" si="157"/>
        <v>4.6028978953819737E-2</v>
      </c>
      <c r="I211" s="10">
        <f t="shared" si="158"/>
        <v>0.35163885311353199</v>
      </c>
      <c r="J211">
        <f t="shared" si="193"/>
        <v>0.24339472716773775</v>
      </c>
      <c r="K211">
        <f t="shared" si="147"/>
        <v>0.24446464223458486</v>
      </c>
      <c r="L211">
        <f t="shared" si="148"/>
        <v>1.3412204214370292E-4</v>
      </c>
      <c r="M211">
        <f t="shared" si="197"/>
        <v>1.3905086235234141E-4</v>
      </c>
      <c r="N211">
        <f t="shared" si="159"/>
        <v>4.4359381877746437E-6</v>
      </c>
      <c r="P211" s="2">
        <f t="shared" si="178"/>
        <v>-1.1900029999999902</v>
      </c>
      <c r="Q211" s="2">
        <f t="shared" si="179"/>
        <v>0</v>
      </c>
      <c r="R211" s="2">
        <f t="shared" si="180"/>
        <v>-1.1900029999999902</v>
      </c>
      <c r="S211" s="2">
        <f t="shared" si="144"/>
        <v>-0.46136368181818133</v>
      </c>
      <c r="T211" s="2">
        <f t="shared" si="145"/>
        <v>-0.41949994999999946</v>
      </c>
      <c r="U211" s="9">
        <f t="shared" si="160"/>
        <v>1.0997943666457695</v>
      </c>
      <c r="V211" s="9">
        <f t="shared" si="161"/>
        <v>52.376289036463646</v>
      </c>
      <c r="W211" s="9">
        <f t="shared" si="162"/>
        <v>0.42861339867182724</v>
      </c>
      <c r="X211" s="9">
        <f t="shared" si="146"/>
        <v>0.60320759927161505</v>
      </c>
      <c r="Y211" s="9">
        <f t="shared" si="163"/>
        <v>0.89457113160655544</v>
      </c>
      <c r="AA211" s="8">
        <f t="shared" si="164"/>
        <v>4.7665836933843089</v>
      </c>
      <c r="AD211" s="7">
        <f t="shared" si="181"/>
        <v>-1.5302851285248543E-2</v>
      </c>
      <c r="AE211" s="6">
        <f t="shared" si="185"/>
        <v>-7.9065991569307516E-3</v>
      </c>
      <c r="AF211" s="6">
        <f t="shared" si="151"/>
        <v>3.5519088359481778E-3</v>
      </c>
      <c r="AG211" s="6">
        <f t="shared" si="152"/>
        <v>-7.3392941541804667E-3</v>
      </c>
      <c r="AI211">
        <f t="shared" si="153"/>
        <v>8.4560814256809377E-8</v>
      </c>
      <c r="AL211" s="7">
        <f t="shared" si="186"/>
        <v>-2.4702094936453443E-2</v>
      </c>
      <c r="AM211" s="6">
        <f t="shared" si="187"/>
        <v>-2.5097023491941197E-3</v>
      </c>
      <c r="AN211" s="6">
        <f t="shared" si="182"/>
        <v>3.7247057832116904E-3</v>
      </c>
      <c r="AO211" s="6">
        <f t="shared" si="183"/>
        <v>-2.2210301970504675E-2</v>
      </c>
      <c r="AQ211">
        <f t="shared" si="184"/>
        <v>7.7807178804574746E-7</v>
      </c>
      <c r="AT211" s="7">
        <f t="shared" si="191"/>
        <v>2.3352372401462471E-3</v>
      </c>
      <c r="AU211" s="6">
        <f t="shared" si="192"/>
        <v>3.7807146520527509E-3</v>
      </c>
      <c r="AV211" s="6">
        <f t="shared" si="188"/>
        <v>3.7285658857676113E-3</v>
      </c>
      <c r="AW211" s="6">
        <f t="shared" si="189"/>
        <v>-1.4146118504311839E-3</v>
      </c>
      <c r="AY211">
        <f t="shared" si="190"/>
        <v>6.5858738953837657E-4</v>
      </c>
      <c r="BB211" s="7">
        <f t="shared" si="198"/>
        <v>-1.095441107412628E-2</v>
      </c>
      <c r="BC211" s="6">
        <f t="shared" si="199"/>
        <v>-2.3640005738797498E-2</v>
      </c>
      <c r="BD211" s="6">
        <f t="shared" si="194"/>
        <v>3.5033191410111719E-3</v>
      </c>
      <c r="BE211" s="6">
        <f t="shared" si="195"/>
        <v>1.2914041813169427E-2</v>
      </c>
      <c r="BG211">
        <f t="shared" si="196"/>
        <v>5.5033030833843394E-2</v>
      </c>
      <c r="BJ211" s="4">
        <f t="shared" si="165"/>
        <v>77.169998000000007</v>
      </c>
      <c r="BK211" s="3">
        <f t="shared" si="166"/>
        <v>-1.5302851285248543E-2</v>
      </c>
      <c r="BL211" s="3"/>
      <c r="BM211" s="3">
        <f t="shared" si="167"/>
        <v>3.5519088359481778E-3</v>
      </c>
      <c r="BN211" s="3">
        <f t="shared" si="168"/>
        <v>-7.3392941541804667E-3</v>
      </c>
      <c r="BO211" s="3">
        <f t="shared" si="169"/>
        <v>-2.4702094936453443E-2</v>
      </c>
      <c r="BP211" s="3"/>
      <c r="BQ211" s="3">
        <f t="shared" si="170"/>
        <v>3.7247057832116904E-3</v>
      </c>
      <c r="BR211" s="3">
        <f t="shared" si="171"/>
        <v>-2.2210301970504675E-2</v>
      </c>
      <c r="BS211" s="3">
        <f t="shared" si="172"/>
        <v>2.3352372401462471E-3</v>
      </c>
      <c r="BT211" s="3"/>
      <c r="BU211" s="3">
        <f t="shared" si="173"/>
        <v>3.7285658857676113E-3</v>
      </c>
      <c r="BV211" s="3">
        <f t="shared" si="174"/>
        <v>-1.4146118504311839E-3</v>
      </c>
      <c r="BW211" s="3">
        <f t="shared" si="175"/>
        <v>-1.095441107412628E-2</v>
      </c>
      <c r="BX211" s="3"/>
      <c r="BY211" s="3">
        <f t="shared" si="176"/>
        <v>3.5033191410111719E-3</v>
      </c>
      <c r="BZ211" s="3">
        <f t="shared" si="177"/>
        <v>1.2914041813169427E-2</v>
      </c>
    </row>
    <row r="212" spans="1:78" s="2" customFormat="1" hidden="1">
      <c r="A212" s="11">
        <v>40644</v>
      </c>
      <c r="B212">
        <v>78.879997000000003</v>
      </c>
      <c r="C212">
        <f t="shared" si="149"/>
        <v>86.339995999999999</v>
      </c>
      <c r="D212">
        <f t="shared" si="150"/>
        <v>76.389999000000003</v>
      </c>
      <c r="E212" s="10">
        <f t="shared" si="154"/>
        <v>3.924513878418056E-2</v>
      </c>
      <c r="F212" s="10">
        <f t="shared" si="155"/>
        <v>1.3930381073416532E-2</v>
      </c>
      <c r="G212" s="33">
        <f t="shared" si="156"/>
        <v>0.28300072039812696</v>
      </c>
      <c r="H212" s="33">
        <f t="shared" si="157"/>
        <v>9.0408065844521504E-2</v>
      </c>
      <c r="I212" s="10">
        <f t="shared" si="158"/>
        <v>0.28300072039812696</v>
      </c>
      <c r="J212">
        <f t="shared" si="193"/>
        <v>0.24203692102215224</v>
      </c>
      <c r="K212">
        <f t="shared" si="147"/>
        <v>0.24433178943884074</v>
      </c>
      <c r="L212">
        <f t="shared" si="148"/>
        <v>1.13104479691419E-4</v>
      </c>
      <c r="M212">
        <f t="shared" si="197"/>
        <v>1.4033117493758216E-4</v>
      </c>
      <c r="N212">
        <f t="shared" si="159"/>
        <v>2.4504025721546842E-5</v>
      </c>
      <c r="P212" s="2">
        <f t="shared" si="178"/>
        <v>1.7099989999999963</v>
      </c>
      <c r="Q212" s="2">
        <f t="shared" si="179"/>
        <v>1.7099989999999963</v>
      </c>
      <c r="R212" s="2">
        <f t="shared" si="180"/>
        <v>0</v>
      </c>
      <c r="S212" s="2">
        <f t="shared" si="144"/>
        <v>-0.38136359090909039</v>
      </c>
      <c r="T212" s="2">
        <f t="shared" si="145"/>
        <v>-0.41949994999999946</v>
      </c>
      <c r="U212" s="9">
        <f t="shared" si="160"/>
        <v>0.90909090909090906</v>
      </c>
      <c r="V212" s="9">
        <f t="shared" si="161"/>
        <v>47.61904761904762</v>
      </c>
      <c r="W212" s="9">
        <f t="shared" si="162"/>
        <v>0.47142857142857147</v>
      </c>
      <c r="X212" s="9">
        <f t="shared" si="146"/>
        <v>0</v>
      </c>
      <c r="Y212" s="9">
        <f t="shared" si="163"/>
        <v>0.9</v>
      </c>
      <c r="AA212" s="8">
        <f t="shared" si="164"/>
        <v>4.813489996476445</v>
      </c>
      <c r="AD212" s="7">
        <f t="shared" si="181"/>
        <v>2.1916917709220635E-2</v>
      </c>
      <c r="AE212" s="6">
        <f t="shared" si="185"/>
        <v>3.3070332119860459E-3</v>
      </c>
      <c r="AF212" s="6">
        <f t="shared" si="151"/>
        <v>8.8863721143372706E-3</v>
      </c>
      <c r="AG212" s="6">
        <f t="shared" si="152"/>
        <v>1.8577341126100148E-2</v>
      </c>
      <c r="AI212">
        <f t="shared" si="153"/>
        <v>5.4178587647643947E-7</v>
      </c>
      <c r="AL212" s="7">
        <f t="shared" si="186"/>
        <v>6.1037193953590472E-3</v>
      </c>
      <c r="AM212" s="6">
        <f t="shared" si="187"/>
        <v>-2.4100711392930733E-3</v>
      </c>
      <c r="AN212" s="6">
        <f t="shared" si="182"/>
        <v>8.965794259555385E-3</v>
      </c>
      <c r="AO212" s="6">
        <f t="shared" si="183"/>
        <v>8.532922346686591E-3</v>
      </c>
      <c r="AQ212">
        <f t="shared" si="184"/>
        <v>1.1484347598514733E-7</v>
      </c>
      <c r="AT212" s="7">
        <f t="shared" si="191"/>
        <v>2.9200173285220364E-3</v>
      </c>
      <c r="AU212" s="6">
        <f t="shared" si="192"/>
        <v>7.5095763985520616E-3</v>
      </c>
      <c r="AV212" s="6">
        <f t="shared" si="188"/>
        <v>9.2426022282455014E-3</v>
      </c>
      <c r="AW212" s="6">
        <f t="shared" si="189"/>
        <v>-4.6003520347566457E-3</v>
      </c>
      <c r="AY212">
        <f t="shared" si="190"/>
        <v>6.9649974247700678E-3</v>
      </c>
      <c r="BB212" s="7">
        <f t="shared" si="198"/>
        <v>6.3589177655104653E-3</v>
      </c>
      <c r="BC212" s="6">
        <f t="shared" si="199"/>
        <v>-1.8336208203954311E-2</v>
      </c>
      <c r="BD212" s="6">
        <f t="shared" si="194"/>
        <v>8.5754613920336672E-3</v>
      </c>
      <c r="BE212" s="6">
        <f t="shared" si="195"/>
        <v>2.5015185235750439E-2</v>
      </c>
      <c r="BG212">
        <f t="shared" si="196"/>
        <v>0.2064935550186994</v>
      </c>
      <c r="BJ212" s="4">
        <f t="shared" si="165"/>
        <v>78.879997000000003</v>
      </c>
      <c r="BK212" s="3">
        <f t="shared" si="166"/>
        <v>2.1916917709220635E-2</v>
      </c>
      <c r="BL212" s="3"/>
      <c r="BM212" s="3">
        <f t="shared" si="167"/>
        <v>8.8863721143372706E-3</v>
      </c>
      <c r="BN212" s="3">
        <f t="shared" si="168"/>
        <v>1.8577341126100148E-2</v>
      </c>
      <c r="BO212" s="3">
        <f t="shared" si="169"/>
        <v>6.1037193953590472E-3</v>
      </c>
      <c r="BP212" s="3"/>
      <c r="BQ212" s="3">
        <f t="shared" si="170"/>
        <v>8.965794259555385E-3</v>
      </c>
      <c r="BR212" s="3">
        <f t="shared" si="171"/>
        <v>8.532922346686591E-3</v>
      </c>
      <c r="BS212" s="3">
        <f t="shared" si="172"/>
        <v>2.9200173285220364E-3</v>
      </c>
      <c r="BT212" s="3"/>
      <c r="BU212" s="3">
        <f t="shared" si="173"/>
        <v>9.2426022282455014E-3</v>
      </c>
      <c r="BV212" s="3">
        <f t="shared" si="174"/>
        <v>-4.6003520347566457E-3</v>
      </c>
      <c r="BW212" s="3">
        <f t="shared" si="175"/>
        <v>6.3589177655104653E-3</v>
      </c>
      <c r="BX212" s="3"/>
      <c r="BY212" s="3">
        <f t="shared" si="176"/>
        <v>8.5754613920336672E-3</v>
      </c>
      <c r="BZ212" s="3">
        <f t="shared" si="177"/>
        <v>2.5015185235750439E-2</v>
      </c>
    </row>
    <row r="213" spans="1:78" s="2" customFormat="1" hidden="1">
      <c r="A213" s="11">
        <v>40651</v>
      </c>
      <c r="B213">
        <v>78.980002999999996</v>
      </c>
      <c r="C213">
        <f t="shared" si="149"/>
        <v>86.339995999999999</v>
      </c>
      <c r="D213">
        <f t="shared" si="150"/>
        <v>76.389999000000003</v>
      </c>
      <c r="E213" s="10">
        <f t="shared" si="154"/>
        <v>3.8694878303153109E-2</v>
      </c>
      <c r="F213" s="10">
        <f t="shared" si="155"/>
        <v>1.4480641554443981E-2</v>
      </c>
      <c r="G213" s="33">
        <f t="shared" si="156"/>
        <v>0.27903273563971503</v>
      </c>
      <c r="H213" s="33">
        <f t="shared" si="157"/>
        <v>9.3979252127092211E-2</v>
      </c>
      <c r="I213" s="10">
        <f t="shared" si="158"/>
        <v>0.27903273563971503</v>
      </c>
      <c r="J213">
        <f t="shared" si="193"/>
        <v>0.23491728070949375</v>
      </c>
      <c r="K213">
        <f t="shared" si="147"/>
        <v>0.24381563472776011</v>
      </c>
      <c r="L213">
        <f t="shared" si="148"/>
        <v>8.6880569235595287E-5</v>
      </c>
      <c r="M213">
        <f t="shared" si="197"/>
        <v>1.38119718942976E-4</v>
      </c>
      <c r="N213">
        <f t="shared" si="159"/>
        <v>4.6115234736642648E-5</v>
      </c>
      <c r="P213" s="2">
        <f t="shared" si="178"/>
        <v>0.10000599999999338</v>
      </c>
      <c r="Q213" s="2">
        <f t="shared" si="179"/>
        <v>0.10000599999999338</v>
      </c>
      <c r="R213" s="2">
        <f t="shared" si="180"/>
        <v>0</v>
      </c>
      <c r="S213" s="2">
        <f t="shared" si="144"/>
        <v>-0.38136359090909039</v>
      </c>
      <c r="T213" s="2">
        <f t="shared" si="145"/>
        <v>-0.34550019999999931</v>
      </c>
      <c r="U213" s="9">
        <f t="shared" si="160"/>
        <v>1.1038013607780579</v>
      </c>
      <c r="V213" s="9">
        <f t="shared" si="161"/>
        <v>52.466995285611674</v>
      </c>
      <c r="W213" s="9">
        <f t="shared" si="162"/>
        <v>0.42779704242949496</v>
      </c>
      <c r="X213" s="9">
        <f t="shared" si="146"/>
        <v>0.61470894931603504</v>
      </c>
      <c r="Y213" s="9">
        <f t="shared" si="163"/>
        <v>0.89446761945615572</v>
      </c>
      <c r="AA213" s="8">
        <f t="shared" si="164"/>
        <v>4.7572280578298809</v>
      </c>
      <c r="AD213" s="7">
        <f t="shared" si="181"/>
        <v>1.2670215808774862E-3</v>
      </c>
      <c r="AE213" s="6">
        <f t="shared" si="185"/>
        <v>1.159196964504906E-2</v>
      </c>
      <c r="AF213" s="6">
        <f t="shared" si="151"/>
        <v>5.2235286617413152E-3</v>
      </c>
      <c r="AG213" s="6">
        <f t="shared" si="152"/>
        <v>-1.0189456625435854E-2</v>
      </c>
      <c r="AI213">
        <f t="shared" si="153"/>
        <v>1.6299062216897742E-7</v>
      </c>
      <c r="AL213" s="7">
        <f t="shared" si="186"/>
        <v>7.8810880048494191E-3</v>
      </c>
      <c r="AM213" s="6">
        <f t="shared" si="187"/>
        <v>-2.296170465620358E-3</v>
      </c>
      <c r="AN213" s="6">
        <f t="shared" si="182"/>
        <v>5.0223050043683342E-3</v>
      </c>
      <c r="AO213" s="6">
        <f t="shared" si="183"/>
        <v>1.0189260457504727E-2</v>
      </c>
      <c r="AQ213">
        <f t="shared" si="184"/>
        <v>1.637555657269234E-7</v>
      </c>
      <c r="AT213" s="7">
        <f t="shared" si="191"/>
        <v>1.4796226286394928E-2</v>
      </c>
      <c r="AU213" s="6">
        <f t="shared" si="192"/>
        <v>9.0408279349414433E-3</v>
      </c>
      <c r="AV213" s="6">
        <f t="shared" si="188"/>
        <v>5.1397045992322135E-3</v>
      </c>
      <c r="AW213" s="6">
        <f t="shared" si="189"/>
        <v>5.7478098992444389E-3</v>
      </c>
      <c r="AY213">
        <f t="shared" si="190"/>
        <v>1.0872855564948738E-2</v>
      </c>
      <c r="BB213" s="7">
        <f t="shared" si="198"/>
        <v>3.3342909380252805E-2</v>
      </c>
      <c r="BC213" s="6">
        <f t="shared" si="199"/>
        <v>-1.2961755581994548E-2</v>
      </c>
      <c r="BD213" s="6">
        <f t="shared" si="194"/>
        <v>5.1747534016089733E-3</v>
      </c>
      <c r="BE213" s="6">
        <f t="shared" si="195"/>
        <v>4.6273907518537855E-2</v>
      </c>
      <c r="BG213">
        <f t="shared" si="196"/>
        <v>0.70659637237369333</v>
      </c>
      <c r="BJ213" s="4">
        <f t="shared" si="165"/>
        <v>78.980002999999996</v>
      </c>
      <c r="BK213" s="3">
        <f t="shared" si="166"/>
        <v>1.2670215808774862E-3</v>
      </c>
      <c r="BL213" s="3"/>
      <c r="BM213" s="3">
        <f t="shared" si="167"/>
        <v>5.2235286617413152E-3</v>
      </c>
      <c r="BN213" s="3">
        <f t="shared" si="168"/>
        <v>-1.0189456625435854E-2</v>
      </c>
      <c r="BO213" s="3">
        <f t="shared" si="169"/>
        <v>7.8810880048494191E-3</v>
      </c>
      <c r="BP213" s="3"/>
      <c r="BQ213" s="3">
        <f t="shared" si="170"/>
        <v>5.0223050043683342E-3</v>
      </c>
      <c r="BR213" s="3">
        <f t="shared" si="171"/>
        <v>1.0189260457504727E-2</v>
      </c>
      <c r="BS213" s="3">
        <f t="shared" si="172"/>
        <v>1.4796226286394928E-2</v>
      </c>
      <c r="BT213" s="3"/>
      <c r="BU213" s="3">
        <f t="shared" si="173"/>
        <v>5.1397045992322135E-3</v>
      </c>
      <c r="BV213" s="3">
        <f t="shared" si="174"/>
        <v>5.7478098992444389E-3</v>
      </c>
      <c r="BW213" s="3">
        <f t="shared" si="175"/>
        <v>3.3342909380252805E-2</v>
      </c>
      <c r="BX213" s="3"/>
      <c r="BY213" s="3">
        <f t="shared" si="176"/>
        <v>5.1747534016089733E-3</v>
      </c>
      <c r="BZ213" s="3">
        <f t="shared" si="177"/>
        <v>4.6273907518537855E-2</v>
      </c>
    </row>
    <row r="214" spans="1:78" s="2" customFormat="1" hidden="1">
      <c r="A214" s="11">
        <v>40658</v>
      </c>
      <c r="B214">
        <v>80.050003000000004</v>
      </c>
      <c r="C214">
        <f t="shared" si="149"/>
        <v>86.339995999999999</v>
      </c>
      <c r="D214">
        <f t="shared" si="150"/>
        <v>76.389999000000003</v>
      </c>
      <c r="E214" s="10">
        <f t="shared" si="154"/>
        <v>3.2850671668861062E-2</v>
      </c>
      <c r="F214" s="10">
        <f t="shared" si="155"/>
        <v>2.0324848188736002E-2</v>
      </c>
      <c r="G214" s="33">
        <f t="shared" si="156"/>
        <v>0.23688956227102145</v>
      </c>
      <c r="H214" s="33">
        <f t="shared" si="157"/>
        <v>0.13190810815891627</v>
      </c>
      <c r="I214" s="10">
        <f t="shared" si="158"/>
        <v>0.23688956227102145</v>
      </c>
      <c r="J214">
        <f t="shared" si="193"/>
        <v>0.22606723441050802</v>
      </c>
      <c r="K214">
        <f t="shared" si="147"/>
        <v>0.24289351367680831</v>
      </c>
      <c r="L214">
        <f t="shared" si="148"/>
        <v>5.5569002490763979E-5</v>
      </c>
      <c r="M214">
        <f t="shared" si="197"/>
        <v>1.3203533896377024E-4</v>
      </c>
      <c r="N214">
        <f t="shared" si="159"/>
        <v>6.881970282570564E-5</v>
      </c>
      <c r="P214" s="2">
        <f t="shared" si="178"/>
        <v>1.0700000000000074</v>
      </c>
      <c r="Q214" s="2">
        <f t="shared" si="179"/>
        <v>1.0700000000000074</v>
      </c>
      <c r="R214" s="2">
        <f t="shared" si="180"/>
        <v>0</v>
      </c>
      <c r="S214" s="2">
        <f t="shared" ref="S214:S277" si="200">AVERAGE(R193:R214)</f>
        <v>-0.38136359090909039</v>
      </c>
      <c r="T214" s="2">
        <f t="shared" ref="T214:T277" si="201">AVERAGE(R195:R214)</f>
        <v>-0.2990001499999998</v>
      </c>
      <c r="U214" s="9">
        <f t="shared" si="160"/>
        <v>1.275462874881804</v>
      </c>
      <c r="V214" s="9">
        <f t="shared" si="161"/>
        <v>56.052897586740734</v>
      </c>
      <c r="W214" s="9">
        <f t="shared" si="162"/>
        <v>0.39552392171933343</v>
      </c>
      <c r="X214" s="9">
        <f t="shared" ref="X214:X277" si="202">(V214-MIN(V195:V214))/(MAX(V195:V214)-MIN(V195:V214))</f>
        <v>1</v>
      </c>
      <c r="Y214" s="9">
        <f t="shared" si="163"/>
        <v>0.89100000000000001</v>
      </c>
      <c r="AA214" s="8">
        <f t="shared" si="164"/>
        <v>4.7126599758326675</v>
      </c>
      <c r="AD214" s="7">
        <f t="shared" si="181"/>
        <v>1.3456783076497853E-2</v>
      </c>
      <c r="AE214" s="6">
        <f t="shared" si="185"/>
        <v>7.36190232868767E-3</v>
      </c>
      <c r="AF214" s="6">
        <f t="shared" si="151"/>
        <v>3.0762603127851133E-3</v>
      </c>
      <c r="AG214" s="6">
        <f t="shared" si="152"/>
        <v>6.1638507157519978E-3</v>
      </c>
      <c r="AI214">
        <f t="shared" si="153"/>
        <v>5.9643729428691393E-8</v>
      </c>
      <c r="AL214" s="7">
        <f t="shared" si="186"/>
        <v>3.6640722366595872E-2</v>
      </c>
      <c r="AM214" s="6">
        <f t="shared" si="187"/>
        <v>6.4808587075877236E-3</v>
      </c>
      <c r="AN214" s="6">
        <f t="shared" si="182"/>
        <v>3.0823101321351856E-3</v>
      </c>
      <c r="AO214" s="6">
        <f t="shared" si="183"/>
        <v>3.0233180738266634E-2</v>
      </c>
      <c r="AQ214">
        <f t="shared" si="184"/>
        <v>1.4417116996099316E-6</v>
      </c>
      <c r="AT214" s="7">
        <f t="shared" si="191"/>
        <v>2.2870476755110877E-2</v>
      </c>
      <c r="AU214" s="6">
        <f t="shared" si="192"/>
        <v>1.2620372770764934E-2</v>
      </c>
      <c r="AV214" s="6">
        <f t="shared" si="188"/>
        <v>3.0752315993526169E-3</v>
      </c>
      <c r="AW214" s="6">
        <f t="shared" si="189"/>
        <v>1.0364155760146494E-2</v>
      </c>
      <c r="AY214">
        <f t="shared" si="190"/>
        <v>3.5351405845198219E-2</v>
      </c>
      <c r="BB214" s="7">
        <f t="shared" si="198"/>
        <v>4.1446797703174484E-2</v>
      </c>
      <c r="BC214" s="6">
        <f t="shared" si="199"/>
        <v>-4.5630381013524396E-3</v>
      </c>
      <c r="BD214" s="6">
        <f t="shared" si="194"/>
        <v>3.0963422829963362E-3</v>
      </c>
      <c r="BE214" s="6">
        <f t="shared" si="195"/>
        <v>4.5937769716860324E-2</v>
      </c>
      <c r="BG214">
        <f t="shared" si="196"/>
        <v>0.69636809888608253</v>
      </c>
      <c r="BJ214" s="4">
        <f t="shared" si="165"/>
        <v>80.050003000000004</v>
      </c>
      <c r="BK214" s="3">
        <f t="shared" si="166"/>
        <v>1.3456783076497853E-2</v>
      </c>
      <c r="BL214" s="3"/>
      <c r="BM214" s="3">
        <f t="shared" si="167"/>
        <v>3.0762603127851133E-3</v>
      </c>
      <c r="BN214" s="3">
        <f t="shared" si="168"/>
        <v>6.1638507157519978E-3</v>
      </c>
      <c r="BO214" s="3">
        <f t="shared" si="169"/>
        <v>3.6640722366595872E-2</v>
      </c>
      <c r="BP214" s="3"/>
      <c r="BQ214" s="3">
        <f t="shared" si="170"/>
        <v>3.0823101321351856E-3</v>
      </c>
      <c r="BR214" s="3">
        <f t="shared" si="171"/>
        <v>3.0233180738266634E-2</v>
      </c>
      <c r="BS214" s="3">
        <f t="shared" si="172"/>
        <v>2.2870476755110877E-2</v>
      </c>
      <c r="BT214" s="3"/>
      <c r="BU214" s="3">
        <f t="shared" si="173"/>
        <v>3.0752315993526169E-3</v>
      </c>
      <c r="BV214" s="3">
        <f t="shared" si="174"/>
        <v>1.0364155760146494E-2</v>
      </c>
      <c r="BW214" s="3">
        <f t="shared" si="175"/>
        <v>4.1446797703174484E-2</v>
      </c>
      <c r="BX214" s="3"/>
      <c r="BY214" s="3">
        <f t="shared" si="176"/>
        <v>3.0963422829963362E-3</v>
      </c>
      <c r="BZ214" s="3">
        <f t="shared" si="177"/>
        <v>4.5937769716860324E-2</v>
      </c>
    </row>
    <row r="215" spans="1:78" s="2" customFormat="1" hidden="1">
      <c r="A215" s="11">
        <v>40665</v>
      </c>
      <c r="B215">
        <v>80.779999000000004</v>
      </c>
      <c r="C215">
        <f t="shared" si="149"/>
        <v>86.339995999999999</v>
      </c>
      <c r="D215">
        <f t="shared" si="150"/>
        <v>76.389999000000003</v>
      </c>
      <c r="E215" s="10">
        <f t="shared" si="154"/>
        <v>2.8908180742343043E-2</v>
      </c>
      <c r="F215" s="10">
        <f t="shared" si="155"/>
        <v>2.4267339115254059E-2</v>
      </c>
      <c r="G215" s="33">
        <f t="shared" si="156"/>
        <v>0.20845985589379698</v>
      </c>
      <c r="H215" s="33">
        <f t="shared" si="157"/>
        <v>0.15749484389841859</v>
      </c>
      <c r="I215" s="10">
        <f t="shared" si="158"/>
        <v>0.20845985589379698</v>
      </c>
      <c r="J215">
        <f t="shared" si="193"/>
        <v>0.21580639182827155</v>
      </c>
      <c r="K215">
        <f t="shared" si="147"/>
        <v>0.2415126613933643</v>
      </c>
      <c r="L215">
        <f t="shared" si="148"/>
        <v>1.9887620692024614E-5</v>
      </c>
      <c r="M215">
        <f t="shared" si="197"/>
        <v>1.2168172844654016E-4</v>
      </c>
      <c r="N215">
        <f t="shared" si="159"/>
        <v>9.1614696979064003E-5</v>
      </c>
      <c r="P215" s="2">
        <f t="shared" si="178"/>
        <v>0.72999599999999987</v>
      </c>
      <c r="Q215" s="2">
        <f t="shared" si="179"/>
        <v>0.72999599999999987</v>
      </c>
      <c r="R215" s="2">
        <f t="shared" si="180"/>
        <v>0</v>
      </c>
      <c r="S215" s="2">
        <f t="shared" si="200"/>
        <v>-0.31409109090909032</v>
      </c>
      <c r="T215" s="2">
        <f t="shared" si="201"/>
        <v>-0.2990001499999998</v>
      </c>
      <c r="U215" s="9">
        <f t="shared" si="160"/>
        <v>1.0504713489578201</v>
      </c>
      <c r="V215" s="9">
        <f t="shared" si="161"/>
        <v>51.230725534972059</v>
      </c>
      <c r="W215" s="9">
        <f t="shared" si="162"/>
        <v>0.43892347018525152</v>
      </c>
      <c r="X215" s="9">
        <f t="shared" si="202"/>
        <v>0.42823596930932012</v>
      </c>
      <c r="Y215" s="9">
        <f t="shared" si="163"/>
        <v>0.89614587627621611</v>
      </c>
      <c r="AA215" s="8">
        <f t="shared" si="164"/>
        <v>4.7509673529867182</v>
      </c>
      <c r="AD215" s="7">
        <f t="shared" si="181"/>
        <v>9.0779208366648673E-3</v>
      </c>
      <c r="AE215" s="6">
        <f t="shared" si="185"/>
        <v>1.1267351956581361E-2</v>
      </c>
      <c r="AF215" s="6">
        <f t="shared" si="151"/>
        <v>1.0357022615701385E-3</v>
      </c>
      <c r="AG215" s="6">
        <f t="shared" si="152"/>
        <v>-2.281019034839623E-3</v>
      </c>
      <c r="AI215">
        <f t="shared" si="153"/>
        <v>8.1680499800638704E-9</v>
      </c>
      <c r="AL215" s="7">
        <f t="shared" si="186"/>
        <v>2.3801725494039968E-2</v>
      </c>
      <c r="AM215" s="6">
        <f t="shared" si="187"/>
        <v>1.8606813815211076E-2</v>
      </c>
      <c r="AN215" s="6">
        <f t="shared" si="182"/>
        <v>1.1091219967094695E-3</v>
      </c>
      <c r="AO215" s="6">
        <f t="shared" si="183"/>
        <v>5.4365964413400358E-3</v>
      </c>
      <c r="AQ215">
        <f t="shared" si="184"/>
        <v>4.6619212722383509E-8</v>
      </c>
      <c r="AT215" s="7">
        <f t="shared" si="191"/>
        <v>2.101654826680719E-2</v>
      </c>
      <c r="AU215" s="6">
        <f t="shared" si="192"/>
        <v>1.4895461986945996E-2</v>
      </c>
      <c r="AV215" s="6">
        <f t="shared" si="188"/>
        <v>1.1062078334463979E-3</v>
      </c>
      <c r="AW215" s="6">
        <f t="shared" si="189"/>
        <v>6.2758336227298674E-3</v>
      </c>
      <c r="AY215">
        <f t="shared" si="190"/>
        <v>1.2962288104911953E-2</v>
      </c>
      <c r="BB215" s="7">
        <f t="shared" si="198"/>
        <v>4.8053880443406728E-2</v>
      </c>
      <c r="BC215" s="6">
        <f t="shared" si="199"/>
        <v>4.2275496094859883E-3</v>
      </c>
      <c r="BD215" s="6">
        <f t="shared" si="194"/>
        <v>1.1073542530386552E-3</v>
      </c>
      <c r="BE215" s="6">
        <f t="shared" si="195"/>
        <v>4.387458160990311E-2</v>
      </c>
      <c r="BG215">
        <f t="shared" si="196"/>
        <v>0.63522126887596297</v>
      </c>
      <c r="BJ215" s="4">
        <f t="shared" si="165"/>
        <v>80.779999000000004</v>
      </c>
      <c r="BK215" s="3">
        <f t="shared" si="166"/>
        <v>9.0779208366648673E-3</v>
      </c>
      <c r="BL215" s="3"/>
      <c r="BM215" s="3">
        <f t="shared" si="167"/>
        <v>1.0357022615701385E-3</v>
      </c>
      <c r="BN215" s="3">
        <f t="shared" si="168"/>
        <v>-2.281019034839623E-3</v>
      </c>
      <c r="BO215" s="3">
        <f t="shared" si="169"/>
        <v>2.3801725494039968E-2</v>
      </c>
      <c r="BP215" s="3"/>
      <c r="BQ215" s="3">
        <f t="shared" si="170"/>
        <v>1.1091219967094695E-3</v>
      </c>
      <c r="BR215" s="3">
        <f t="shared" si="171"/>
        <v>5.4365964413400358E-3</v>
      </c>
      <c r="BS215" s="3">
        <f t="shared" si="172"/>
        <v>2.101654826680719E-2</v>
      </c>
      <c r="BT215" s="3"/>
      <c r="BU215" s="3">
        <f t="shared" si="173"/>
        <v>1.1062078334463979E-3</v>
      </c>
      <c r="BV215" s="3">
        <f t="shared" si="174"/>
        <v>6.2758336227298674E-3</v>
      </c>
      <c r="BW215" s="3">
        <f t="shared" si="175"/>
        <v>4.8053880443406728E-2</v>
      </c>
      <c r="BX215" s="3"/>
      <c r="BY215" s="3">
        <f t="shared" si="176"/>
        <v>1.1073542530386552E-3</v>
      </c>
      <c r="BZ215" s="3">
        <f t="shared" si="177"/>
        <v>4.387458160990311E-2</v>
      </c>
    </row>
    <row r="216" spans="1:78" s="2" customFormat="1" hidden="1">
      <c r="A216" s="11">
        <v>40672</v>
      </c>
      <c r="B216">
        <v>80.910004000000001</v>
      </c>
      <c r="C216">
        <f t="shared" si="149"/>
        <v>86.339995999999999</v>
      </c>
      <c r="D216">
        <f t="shared" si="150"/>
        <v>76.389999000000003</v>
      </c>
      <c r="E216" s="10">
        <f t="shared" si="154"/>
        <v>2.8209801556999696E-2</v>
      </c>
      <c r="F216" s="10">
        <f t="shared" si="155"/>
        <v>2.4965718300597385E-2</v>
      </c>
      <c r="G216" s="33">
        <f t="shared" si="156"/>
        <v>0.20342377196885256</v>
      </c>
      <c r="H216" s="33">
        <f t="shared" si="157"/>
        <v>0.1620273194308684</v>
      </c>
      <c r="I216" s="10">
        <f t="shared" si="158"/>
        <v>0.20342377196885256</v>
      </c>
      <c r="J216">
        <f t="shared" si="193"/>
        <v>0.20975718572784313</v>
      </c>
      <c r="K216">
        <f t="shared" si="147"/>
        <v>0.23997978174574533</v>
      </c>
      <c r="L216">
        <f t="shared" si="148"/>
        <v>-1.9543455882496405E-5</v>
      </c>
      <c r="M216">
        <f t="shared" si="197"/>
        <v>1.0678536843882147E-4</v>
      </c>
      <c r="N216">
        <f t="shared" si="159"/>
        <v>1.1369594188918609E-4</v>
      </c>
      <c r="P216" s="2">
        <f t="shared" si="178"/>
        <v>0.13000499999999704</v>
      </c>
      <c r="Q216" s="2">
        <f t="shared" si="179"/>
        <v>0.13000499999999704</v>
      </c>
      <c r="R216" s="2">
        <f t="shared" si="180"/>
        <v>0</v>
      </c>
      <c r="S216" s="2">
        <f t="shared" si="200"/>
        <v>-0.27181831818181801</v>
      </c>
      <c r="T216" s="2">
        <f t="shared" si="201"/>
        <v>-0.2990001499999998</v>
      </c>
      <c r="U216" s="9">
        <f t="shared" si="160"/>
        <v>0.90909090909090917</v>
      </c>
      <c r="V216" s="9">
        <f t="shared" si="161"/>
        <v>47.61904761904762</v>
      </c>
      <c r="W216" s="9">
        <f t="shared" si="162"/>
        <v>0.47142857142857147</v>
      </c>
      <c r="X216" s="9">
        <f t="shared" si="202"/>
        <v>0</v>
      </c>
      <c r="Y216" s="9">
        <f t="shared" si="163"/>
        <v>0.9</v>
      </c>
      <c r="AA216" s="8">
        <f t="shared" si="164"/>
        <v>4.7812994530983044</v>
      </c>
      <c r="AD216" s="7">
        <f t="shared" si="181"/>
        <v>1.6080775014289813E-3</v>
      </c>
      <c r="AE216" s="6">
        <f t="shared" si="185"/>
        <v>5.3429991690469242E-3</v>
      </c>
      <c r="AF216" s="6">
        <f t="shared" si="151"/>
        <v>1.7940315088824748E-3</v>
      </c>
      <c r="AG216" s="6">
        <f t="shared" si="152"/>
        <v>-3.7690335386645355E-3</v>
      </c>
      <c r="AI216">
        <f t="shared" si="153"/>
        <v>2.2300806617862026E-8</v>
      </c>
      <c r="AL216" s="7">
        <f t="shared" si="186"/>
        <v>2.4142781414591453E-2</v>
      </c>
      <c r="AM216" s="6">
        <f t="shared" si="187"/>
        <v>2.3116579320019176E-2</v>
      </c>
      <c r="AN216" s="6">
        <f t="shared" si="182"/>
        <v>1.8090232029022927E-3</v>
      </c>
      <c r="AO216" s="6">
        <f t="shared" si="183"/>
        <v>9.0923307158205166E-4</v>
      </c>
      <c r="AQ216">
        <f t="shared" si="184"/>
        <v>1.3039507546664547E-9</v>
      </c>
      <c r="AT216" s="7">
        <f t="shared" si="191"/>
        <v>3.1513522390827914E-2</v>
      </c>
      <c r="AU216" s="6">
        <f t="shared" si="192"/>
        <v>1.7691640411706587E-2</v>
      </c>
      <c r="AV216" s="6">
        <f t="shared" si="188"/>
        <v>1.85346118823942E-3</v>
      </c>
      <c r="AW216" s="6">
        <f t="shared" si="189"/>
        <v>1.3800694103142625E-2</v>
      </c>
      <c r="AY216">
        <f t="shared" si="190"/>
        <v>6.2681688417391426E-2</v>
      </c>
      <c r="BB216" s="7">
        <f t="shared" si="198"/>
        <v>2.8329820323990947E-2</v>
      </c>
      <c r="BC216" s="6">
        <f t="shared" si="199"/>
        <v>9.6383343735210979E-3</v>
      </c>
      <c r="BD216" s="6">
        <f t="shared" si="194"/>
        <v>1.8773355306001016E-3</v>
      </c>
      <c r="BE216" s="6">
        <f t="shared" si="195"/>
        <v>1.8742183136965664E-2</v>
      </c>
      <c r="BG216">
        <f t="shared" si="196"/>
        <v>0.11591493855581579</v>
      </c>
      <c r="BJ216" s="4">
        <f t="shared" si="165"/>
        <v>80.910004000000001</v>
      </c>
      <c r="BK216" s="3">
        <f t="shared" si="166"/>
        <v>1.6080775014289813E-3</v>
      </c>
      <c r="BL216" s="3"/>
      <c r="BM216" s="3">
        <f t="shared" si="167"/>
        <v>1.7940315088824748E-3</v>
      </c>
      <c r="BN216" s="3">
        <f t="shared" si="168"/>
        <v>-3.7690335386645355E-3</v>
      </c>
      <c r="BO216" s="3">
        <f t="shared" si="169"/>
        <v>2.4142781414591453E-2</v>
      </c>
      <c r="BP216" s="3"/>
      <c r="BQ216" s="3">
        <f t="shared" si="170"/>
        <v>1.8090232029022927E-3</v>
      </c>
      <c r="BR216" s="3">
        <f t="shared" si="171"/>
        <v>9.0923307158205166E-4</v>
      </c>
      <c r="BS216" s="3">
        <f t="shared" si="172"/>
        <v>3.1513522390827914E-2</v>
      </c>
      <c r="BT216" s="3"/>
      <c r="BU216" s="3">
        <f t="shared" si="173"/>
        <v>1.85346118823942E-3</v>
      </c>
      <c r="BV216" s="3">
        <f t="shared" si="174"/>
        <v>1.3800694103142625E-2</v>
      </c>
      <c r="BW216" s="3">
        <f t="shared" si="175"/>
        <v>2.8329820323990947E-2</v>
      </c>
      <c r="BX216" s="3"/>
      <c r="BY216" s="3">
        <f t="shared" si="176"/>
        <v>1.8773355306001016E-3</v>
      </c>
      <c r="BZ216" s="3">
        <f t="shared" si="177"/>
        <v>1.8742183136965664E-2</v>
      </c>
    </row>
    <row r="217" spans="1:78" s="2" customFormat="1" hidden="1">
      <c r="A217" s="11">
        <v>40679</v>
      </c>
      <c r="B217">
        <v>81.430000000000007</v>
      </c>
      <c r="C217">
        <f t="shared" si="149"/>
        <v>86.339995999999999</v>
      </c>
      <c r="D217">
        <f t="shared" si="150"/>
        <v>76.389999000000003</v>
      </c>
      <c r="E217" s="10">
        <f t="shared" si="154"/>
        <v>2.5427589407212833E-2</v>
      </c>
      <c r="F217" s="10">
        <f t="shared" si="155"/>
        <v>2.774793045038431E-2</v>
      </c>
      <c r="G217" s="33">
        <f t="shared" si="156"/>
        <v>0.1833609548383017</v>
      </c>
      <c r="H217" s="33">
        <f t="shared" si="157"/>
        <v>0.18008385484836459</v>
      </c>
      <c r="I217" s="10">
        <f t="shared" si="158"/>
        <v>0.1833609548383017</v>
      </c>
      <c r="J217">
        <f t="shared" si="193"/>
        <v>0.20007470312858072</v>
      </c>
      <c r="K217">
        <f t="shared" si="147"/>
        <v>0.23807735392358889</v>
      </c>
      <c r="L217">
        <f t="shared" si="148"/>
        <v>-6.2261167120203451E-5</v>
      </c>
      <c r="M217">
        <f t="shared" si="197"/>
        <v>8.7178844576387245E-5</v>
      </c>
      <c r="N217">
        <f t="shared" si="159"/>
        <v>1.3449601052693163E-4</v>
      </c>
      <c r="P217" s="2">
        <f t="shared" si="178"/>
        <v>0.51999600000000612</v>
      </c>
      <c r="Q217" s="2">
        <f t="shared" si="179"/>
        <v>0.51999600000000612</v>
      </c>
      <c r="R217" s="2">
        <f t="shared" si="180"/>
        <v>0</v>
      </c>
      <c r="S217" s="2">
        <f t="shared" si="200"/>
        <v>-0.27181831818181801</v>
      </c>
      <c r="T217" s="2">
        <f t="shared" si="201"/>
        <v>-0.29099994999999979</v>
      </c>
      <c r="U217" s="9">
        <f t="shared" si="160"/>
        <v>0.93408372813060003</v>
      </c>
      <c r="V217" s="9">
        <f t="shared" si="161"/>
        <v>48.295930240488822</v>
      </c>
      <c r="W217" s="9">
        <f t="shared" si="162"/>
        <v>0.46533662783560059</v>
      </c>
      <c r="X217" s="9">
        <f t="shared" si="202"/>
        <v>8.0257844760587713E-2</v>
      </c>
      <c r="Y217" s="9">
        <f t="shared" si="163"/>
        <v>0.89927767939715486</v>
      </c>
      <c r="AA217" s="8">
        <f t="shared" si="164"/>
        <v>4.7648235063718634</v>
      </c>
      <c r="AD217" s="7">
        <f t="shared" si="181"/>
        <v>6.4062802216461922E-3</v>
      </c>
      <c r="AE217" s="6">
        <f t="shared" si="185"/>
        <v>4.0071788615375871E-3</v>
      </c>
      <c r="AF217" s="6">
        <f t="shared" si="151"/>
        <v>1.2036985216425191E-3</v>
      </c>
      <c r="AG217" s="6">
        <f t="shared" si="152"/>
        <v>2.4129097538504425E-3</v>
      </c>
      <c r="AI217">
        <f t="shared" si="153"/>
        <v>9.1399269705284194E-9</v>
      </c>
      <c r="AL217" s="7">
        <f t="shared" si="186"/>
        <v>1.7092278559739944E-2</v>
      </c>
      <c r="AM217" s="6">
        <f t="shared" si="187"/>
        <v>2.5419376958741809E-2</v>
      </c>
      <c r="AN217" s="6">
        <f t="shared" si="182"/>
        <v>1.1134912732959957E-3</v>
      </c>
      <c r="AO217" s="6">
        <f t="shared" si="183"/>
        <v>-8.6084606133509621E-3</v>
      </c>
      <c r="AQ217">
        <f t="shared" si="184"/>
        <v>1.1688579516027574E-7</v>
      </c>
      <c r="AT217" s="7">
        <f t="shared" si="191"/>
        <v>3.8430149641087125E-2</v>
      </c>
      <c r="AU217" s="6">
        <f t="shared" si="192"/>
        <v>1.9248888066340425E-2</v>
      </c>
      <c r="AV217" s="6">
        <f t="shared" si="188"/>
        <v>1.1456783391168074E-3</v>
      </c>
      <c r="AW217" s="6">
        <f t="shared" si="189"/>
        <v>1.9049754791063828E-2</v>
      </c>
      <c r="AY217">
        <f t="shared" si="190"/>
        <v>0.11943114788887629</v>
      </c>
      <c r="BB217" s="7">
        <f t="shared" si="198"/>
        <v>4.5345287922632545E-2</v>
      </c>
      <c r="BC217" s="6">
        <f t="shared" si="199"/>
        <v>1.3713252432649503E-2</v>
      </c>
      <c r="BD217" s="6">
        <f t="shared" si="194"/>
        <v>1.1800469199501902E-3</v>
      </c>
      <c r="BE217" s="6">
        <f t="shared" si="195"/>
        <v>3.1598612096961361E-2</v>
      </c>
      <c r="BG217">
        <f t="shared" si="196"/>
        <v>0.32948456160652179</v>
      </c>
      <c r="BJ217" s="4">
        <f t="shared" si="165"/>
        <v>81.430000000000007</v>
      </c>
      <c r="BK217" s="3">
        <f t="shared" si="166"/>
        <v>6.4062802216461922E-3</v>
      </c>
      <c r="BL217" s="3"/>
      <c r="BM217" s="3">
        <f t="shared" si="167"/>
        <v>1.2036985216425191E-3</v>
      </c>
      <c r="BN217" s="3">
        <f t="shared" si="168"/>
        <v>2.4129097538504425E-3</v>
      </c>
      <c r="BO217" s="3">
        <f t="shared" si="169"/>
        <v>1.7092278559739944E-2</v>
      </c>
      <c r="BP217" s="3"/>
      <c r="BQ217" s="3">
        <f t="shared" si="170"/>
        <v>1.1134912732959957E-3</v>
      </c>
      <c r="BR217" s="3">
        <f t="shared" si="171"/>
        <v>-8.6084606133509621E-3</v>
      </c>
      <c r="BS217" s="3">
        <f t="shared" si="172"/>
        <v>3.8430149641087125E-2</v>
      </c>
      <c r="BT217" s="3"/>
      <c r="BU217" s="3">
        <f t="shared" si="173"/>
        <v>1.1456783391168074E-3</v>
      </c>
      <c r="BV217" s="3">
        <f t="shared" si="174"/>
        <v>1.9049754791063828E-2</v>
      </c>
      <c r="BW217" s="3">
        <f t="shared" si="175"/>
        <v>4.5345287922632545E-2</v>
      </c>
      <c r="BX217" s="3"/>
      <c r="BY217" s="3">
        <f t="shared" si="176"/>
        <v>1.1800469199501902E-3</v>
      </c>
      <c r="BZ217" s="3">
        <f t="shared" si="177"/>
        <v>3.1598612096961361E-2</v>
      </c>
    </row>
    <row r="218" spans="1:78" s="2" customFormat="1" hidden="1">
      <c r="A218" s="11">
        <v>40686</v>
      </c>
      <c r="B218">
        <v>81.889999000000003</v>
      </c>
      <c r="C218">
        <f t="shared" si="149"/>
        <v>86.339995999999999</v>
      </c>
      <c r="D218">
        <f t="shared" si="150"/>
        <v>76.389999000000003</v>
      </c>
      <c r="E218" s="10">
        <f t="shared" si="154"/>
        <v>2.2981158389877923E-2</v>
      </c>
      <c r="F218" s="10">
        <f t="shared" si="155"/>
        <v>3.0194361467719196E-2</v>
      </c>
      <c r="G218" s="33">
        <f t="shared" si="156"/>
        <v>0.16571948988852861</v>
      </c>
      <c r="H218" s="33">
        <f t="shared" si="157"/>
        <v>0.19596117330316021</v>
      </c>
      <c r="I218" s="10">
        <f t="shared" si="158"/>
        <v>0.19596117330316021</v>
      </c>
      <c r="J218">
        <f t="shared" si="193"/>
        <v>0.19240064703942727</v>
      </c>
      <c r="K218">
        <f t="shared" si="147"/>
        <v>0.23576136246976662</v>
      </c>
      <c r="L218">
        <f t="shared" si="148"/>
        <v>-1.0752932246661556E-4</v>
      </c>
      <c r="M218">
        <f t="shared" si="197"/>
        <v>6.2861799923014715E-5</v>
      </c>
      <c r="N218">
        <f t="shared" si="159"/>
        <v>1.5335201015066724E-4</v>
      </c>
      <c r="P218" s="2">
        <f t="shared" si="178"/>
        <v>0.45999899999999627</v>
      </c>
      <c r="Q218" s="2">
        <f t="shared" si="179"/>
        <v>0.45999899999999627</v>
      </c>
      <c r="R218" s="2">
        <f t="shared" si="180"/>
        <v>0</v>
      </c>
      <c r="S218" s="2">
        <f t="shared" si="200"/>
        <v>-0.27181831818181801</v>
      </c>
      <c r="T218" s="2">
        <f t="shared" si="201"/>
        <v>-0.25899999999999962</v>
      </c>
      <c r="U218" s="9">
        <f t="shared" si="160"/>
        <v>1.0494915759915768</v>
      </c>
      <c r="V218" s="9">
        <f t="shared" si="161"/>
        <v>51.207411061634446</v>
      </c>
      <c r="W218" s="9">
        <f t="shared" si="162"/>
        <v>0.43913330044528998</v>
      </c>
      <c r="X218" s="9">
        <f t="shared" si="202"/>
        <v>0.42547157660291407</v>
      </c>
      <c r="Y218" s="9">
        <f t="shared" si="163"/>
        <v>0.89617075581057382</v>
      </c>
      <c r="AA218" s="8">
        <f t="shared" si="164"/>
        <v>4.7278580553054415</v>
      </c>
      <c r="AD218" s="7">
        <f t="shared" si="181"/>
        <v>5.6331155915536352E-3</v>
      </c>
      <c r="AE218" s="6">
        <f t="shared" si="185"/>
        <v>6.0196979065999141E-3</v>
      </c>
      <c r="AF218" s="6">
        <f t="shared" si="151"/>
        <v>1.9480243276478416E-4</v>
      </c>
      <c r="AG218" s="6">
        <f t="shared" si="152"/>
        <v>-3.3988156147093853E-4</v>
      </c>
      <c r="AI218">
        <f t="shared" si="153"/>
        <v>1.8134925561683416E-10</v>
      </c>
      <c r="AL218" s="7">
        <f t="shared" si="186"/>
        <v>1.3647473314628638E-2</v>
      </c>
      <c r="AM218" s="6">
        <f t="shared" si="187"/>
        <v>1.9671064695749998E-2</v>
      </c>
      <c r="AN218" s="6">
        <f t="shared" si="182"/>
        <v>1.9423594538396538E-4</v>
      </c>
      <c r="AO218" s="6">
        <f t="shared" si="183"/>
        <v>-5.9279088693322702E-3</v>
      </c>
      <c r="AQ218">
        <f t="shared" si="184"/>
        <v>5.5426030856637532E-8</v>
      </c>
      <c r="AT218" s="7">
        <f t="shared" si="191"/>
        <v>5.9366116517889277E-2</v>
      </c>
      <c r="AU218" s="6">
        <f t="shared" si="192"/>
        <v>2.4156036803348199E-2</v>
      </c>
      <c r="AV218" s="6">
        <f t="shared" si="188"/>
        <v>1.9487439528589052E-4</v>
      </c>
      <c r="AW218" s="6">
        <f t="shared" si="189"/>
        <v>3.5406333047922095E-2</v>
      </c>
      <c r="AY218">
        <f t="shared" si="190"/>
        <v>0.41257292802702167</v>
      </c>
      <c r="BB218" s="7">
        <f t="shared" si="198"/>
        <v>4.5595870906404302E-2</v>
      </c>
      <c r="BC218" s="6">
        <f t="shared" si="199"/>
        <v>1.8777573715806996E-2</v>
      </c>
      <c r="BD218" s="6">
        <f t="shared" si="194"/>
        <v>1.9442686575888639E-4</v>
      </c>
      <c r="BE218" s="6">
        <f t="shared" si="195"/>
        <v>2.6927982881580124E-2</v>
      </c>
      <c r="BG218">
        <f t="shared" si="196"/>
        <v>0.23928016527183438</v>
      </c>
      <c r="BJ218" s="4">
        <f t="shared" si="165"/>
        <v>81.889999000000003</v>
      </c>
      <c r="BK218" s="3">
        <f t="shared" si="166"/>
        <v>5.6331155915536352E-3</v>
      </c>
      <c r="BL218" s="3"/>
      <c r="BM218" s="3">
        <f t="shared" si="167"/>
        <v>1.9480243276478416E-4</v>
      </c>
      <c r="BN218" s="3">
        <f t="shared" si="168"/>
        <v>-3.3988156147093853E-4</v>
      </c>
      <c r="BO218" s="3">
        <f t="shared" si="169"/>
        <v>1.3647473314628638E-2</v>
      </c>
      <c r="BP218" s="3"/>
      <c r="BQ218" s="3">
        <f t="shared" si="170"/>
        <v>1.9423594538396538E-4</v>
      </c>
      <c r="BR218" s="3">
        <f t="shared" si="171"/>
        <v>-5.9279088693322702E-3</v>
      </c>
      <c r="BS218" s="3">
        <f t="shared" si="172"/>
        <v>5.9366116517889277E-2</v>
      </c>
      <c r="BT218" s="3"/>
      <c r="BU218" s="3">
        <f t="shared" si="173"/>
        <v>1.9487439528589052E-4</v>
      </c>
      <c r="BV218" s="3">
        <f t="shared" si="174"/>
        <v>3.5406333047922095E-2</v>
      </c>
      <c r="BW218" s="3">
        <f t="shared" si="175"/>
        <v>4.5595870906404302E-2</v>
      </c>
      <c r="BX218" s="3"/>
      <c r="BY218" s="3">
        <f t="shared" si="176"/>
        <v>1.9442686575888639E-4</v>
      </c>
      <c r="BZ218" s="3">
        <f t="shared" si="177"/>
        <v>2.6927982881580124E-2</v>
      </c>
    </row>
    <row r="219" spans="1:78" s="2" customFormat="1" hidden="1">
      <c r="A219" s="11">
        <v>40693</v>
      </c>
      <c r="B219">
        <v>81.459998999999996</v>
      </c>
      <c r="C219">
        <f t="shared" si="149"/>
        <v>86.339995999999999</v>
      </c>
      <c r="D219">
        <f t="shared" si="150"/>
        <v>76.389999000000003</v>
      </c>
      <c r="E219" s="10">
        <f t="shared" si="154"/>
        <v>2.5267623781454408E-2</v>
      </c>
      <c r="F219" s="10">
        <f t="shared" si="155"/>
        <v>2.7907896076142656E-2</v>
      </c>
      <c r="G219" s="33">
        <f t="shared" si="156"/>
        <v>0.18220742630633432</v>
      </c>
      <c r="H219" s="33">
        <f t="shared" si="157"/>
        <v>0.18112203052713471</v>
      </c>
      <c r="I219" s="10">
        <f t="shared" si="158"/>
        <v>0.18220742630633432</v>
      </c>
      <c r="J219">
        <f t="shared" si="193"/>
        <v>0.18612308993968735</v>
      </c>
      <c r="K219">
        <f t="shared" si="147"/>
        <v>0.23309648930012541</v>
      </c>
      <c r="L219">
        <f t="shared" si="148"/>
        <v>-1.5486790747701223E-4</v>
      </c>
      <c r="M219">
        <f t="shared" si="197"/>
        <v>3.4022441470203412E-5</v>
      </c>
      <c r="N219">
        <f t="shared" si="159"/>
        <v>1.7000131405249408E-4</v>
      </c>
      <c r="P219" s="2">
        <f t="shared" si="178"/>
        <v>-0.43000000000000682</v>
      </c>
      <c r="Q219" s="2">
        <f t="shared" si="179"/>
        <v>0</v>
      </c>
      <c r="R219" s="2">
        <f t="shared" si="180"/>
        <v>-0.43000000000000682</v>
      </c>
      <c r="S219" s="2">
        <f t="shared" si="200"/>
        <v>-0.28409086363636377</v>
      </c>
      <c r="T219" s="2">
        <f t="shared" si="201"/>
        <v>-0.27150000000000035</v>
      </c>
      <c r="U219" s="9">
        <f t="shared" si="160"/>
        <v>1.0463751883475632</v>
      </c>
      <c r="V219" s="9">
        <f t="shared" si="161"/>
        <v>51.133105713254146</v>
      </c>
      <c r="W219" s="9">
        <f t="shared" si="162"/>
        <v>0.4398020485807127</v>
      </c>
      <c r="X219" s="9">
        <f t="shared" si="202"/>
        <v>0.41666120545984953</v>
      </c>
      <c r="Y219" s="9">
        <f t="shared" si="163"/>
        <v>0.89625004915086137</v>
      </c>
      <c r="AA219" s="8">
        <f t="shared" si="164"/>
        <v>4.7223451889853143</v>
      </c>
      <c r="AD219" s="7">
        <f t="shared" si="181"/>
        <v>-5.2647811262908949E-3</v>
      </c>
      <c r="AE219" s="6">
        <f t="shared" si="185"/>
        <v>1.8416723263137017E-4</v>
      </c>
      <c r="AF219" s="6">
        <f t="shared" si="151"/>
        <v>2.7276547309335324E-3</v>
      </c>
      <c r="AG219" s="6">
        <f t="shared" si="152"/>
        <v>-5.4487336127682631E-3</v>
      </c>
      <c r="AI219">
        <f t="shared" si="153"/>
        <v>4.6607061197661992E-8</v>
      </c>
      <c r="AL219" s="7">
        <f t="shared" si="186"/>
        <v>6.7746146869088267E-3</v>
      </c>
      <c r="AM219" s="6">
        <f t="shared" si="187"/>
        <v>1.5414286993967215E-2</v>
      </c>
      <c r="AN219" s="6">
        <f t="shared" si="182"/>
        <v>2.7584868074917164E-3</v>
      </c>
      <c r="AO219" s="6">
        <f t="shared" si="183"/>
        <v>-8.4496114343876952E-3</v>
      </c>
      <c r="AQ219">
        <f t="shared" si="184"/>
        <v>1.1261188232197995E-7</v>
      </c>
      <c r="AT219" s="7">
        <f t="shared" si="191"/>
        <v>3.2184417682377751E-2</v>
      </c>
      <c r="AU219" s="6">
        <f t="shared" si="192"/>
        <v>2.7887184358627137E-2</v>
      </c>
      <c r="AV219" s="6">
        <f t="shared" si="188"/>
        <v>2.7770585765485674E-3</v>
      </c>
      <c r="AW219" s="6">
        <f t="shared" si="189"/>
        <v>4.8252851222787829E-3</v>
      </c>
      <c r="AY219">
        <f t="shared" si="190"/>
        <v>7.6627523149372127E-3</v>
      </c>
      <c r="BB219" s="7">
        <f t="shared" si="198"/>
        <v>2.9399240455145016E-2</v>
      </c>
      <c r="BC219" s="6">
        <f t="shared" si="199"/>
        <v>2.2296378136502464E-2</v>
      </c>
      <c r="BD219" s="6">
        <f t="shared" si="194"/>
        <v>2.7697619923069917E-3</v>
      </c>
      <c r="BE219" s="6">
        <f t="shared" si="195"/>
        <v>7.4674258453972034E-3</v>
      </c>
      <c r="BG219">
        <f t="shared" si="196"/>
        <v>1.8400977405080659E-2</v>
      </c>
      <c r="BJ219" s="4">
        <f t="shared" si="165"/>
        <v>81.459998999999996</v>
      </c>
      <c r="BK219" s="3">
        <f t="shared" si="166"/>
        <v>-5.2647811262908949E-3</v>
      </c>
      <c r="BL219" s="3"/>
      <c r="BM219" s="3">
        <f t="shared" si="167"/>
        <v>2.7276547309335324E-3</v>
      </c>
      <c r="BN219" s="3">
        <f t="shared" si="168"/>
        <v>-5.4487336127682631E-3</v>
      </c>
      <c r="BO219" s="3">
        <f t="shared" si="169"/>
        <v>6.7746146869088267E-3</v>
      </c>
      <c r="BP219" s="3"/>
      <c r="BQ219" s="3">
        <f t="shared" si="170"/>
        <v>2.7584868074917164E-3</v>
      </c>
      <c r="BR219" s="3">
        <f t="shared" si="171"/>
        <v>-8.4496114343876952E-3</v>
      </c>
      <c r="BS219" s="3">
        <f t="shared" si="172"/>
        <v>3.2184417682377751E-2</v>
      </c>
      <c r="BT219" s="3"/>
      <c r="BU219" s="3">
        <f t="shared" si="173"/>
        <v>2.7770585765485674E-3</v>
      </c>
      <c r="BV219" s="3">
        <f t="shared" si="174"/>
        <v>4.8252851222787829E-3</v>
      </c>
      <c r="BW219" s="3">
        <f t="shared" si="175"/>
        <v>2.9399240455145016E-2</v>
      </c>
      <c r="BX219" s="3"/>
      <c r="BY219" s="3">
        <f t="shared" si="176"/>
        <v>2.7697619923069917E-3</v>
      </c>
      <c r="BZ219" s="3">
        <f t="shared" si="177"/>
        <v>7.4674258453972034E-3</v>
      </c>
    </row>
    <row r="220" spans="1:78" s="2" customFormat="1" hidden="1">
      <c r="A220" s="11">
        <v>40700</v>
      </c>
      <c r="B220">
        <v>82.050003000000004</v>
      </c>
      <c r="C220">
        <f t="shared" si="149"/>
        <v>86.339995999999999</v>
      </c>
      <c r="D220">
        <f t="shared" si="150"/>
        <v>76.389999000000003</v>
      </c>
      <c r="E220" s="10">
        <f t="shared" si="154"/>
        <v>2.2133422931798138E-2</v>
      </c>
      <c r="F220" s="10">
        <f t="shared" si="155"/>
        <v>3.1042096925798957E-2</v>
      </c>
      <c r="G220" s="33">
        <f t="shared" si="156"/>
        <v>0.15960638256425735</v>
      </c>
      <c r="H220" s="33">
        <f t="shared" si="157"/>
        <v>0.20146296989500417</v>
      </c>
      <c r="I220" s="10">
        <f t="shared" si="158"/>
        <v>0.20146296989500417</v>
      </c>
      <c r="J220">
        <f t="shared" si="193"/>
        <v>0.17926038367793107</v>
      </c>
      <c r="K220">
        <f t="shared" si="147"/>
        <v>0.23016672373335031</v>
      </c>
      <c r="L220">
        <f t="shared" si="148"/>
        <v>-2.0323511936084953E-4</v>
      </c>
      <c r="M220">
        <f t="shared" si="197"/>
        <v>1.0736997248425217E-6</v>
      </c>
      <c r="N220">
        <f t="shared" si="159"/>
        <v>1.8387793717712287E-4</v>
      </c>
      <c r="P220" s="2">
        <f t="shared" si="178"/>
        <v>0.59000400000000752</v>
      </c>
      <c r="Q220" s="2">
        <f t="shared" si="179"/>
        <v>0.59000400000000752</v>
      </c>
      <c r="R220" s="2">
        <f t="shared" si="180"/>
        <v>0</v>
      </c>
      <c r="S220" s="2">
        <f t="shared" si="200"/>
        <v>-0.25499999999999995</v>
      </c>
      <c r="T220" s="2">
        <f t="shared" si="201"/>
        <v>-0.25900000000000034</v>
      </c>
      <c r="U220" s="9">
        <f t="shared" si="160"/>
        <v>0.98455598455598303</v>
      </c>
      <c r="V220" s="9">
        <f t="shared" si="161"/>
        <v>49.6108949416342</v>
      </c>
      <c r="W220" s="9">
        <f t="shared" si="162"/>
        <v>0.45350194552529227</v>
      </c>
      <c r="X220" s="9">
        <f t="shared" si="202"/>
        <v>0.2361729613659945</v>
      </c>
      <c r="Y220" s="9">
        <f t="shared" si="163"/>
        <v>0.89787444334770616</v>
      </c>
      <c r="AA220" s="8">
        <f t="shared" si="164"/>
        <v>4.7308206504881065</v>
      </c>
      <c r="AD220" s="7">
        <f t="shared" si="181"/>
        <v>7.2167641548679072E-3</v>
      </c>
      <c r="AE220" s="6">
        <f t="shared" si="185"/>
        <v>9.7599151428850615E-4</v>
      </c>
      <c r="AF220" s="6">
        <f t="shared" si="151"/>
        <v>3.0882402468754636E-3</v>
      </c>
      <c r="AG220" s="6">
        <f t="shared" si="152"/>
        <v>6.2390209730973844E-3</v>
      </c>
      <c r="AI220">
        <f t="shared" si="153"/>
        <v>6.1107351181709632E-8</v>
      </c>
      <c r="AL220" s="7">
        <f t="shared" si="186"/>
        <v>7.58509862013052E-3</v>
      </c>
      <c r="AM220" s="6">
        <f t="shared" si="187"/>
        <v>1.1274866295351982E-2</v>
      </c>
      <c r="AN220" s="6">
        <f t="shared" si="182"/>
        <v>3.1428141513552277E-3</v>
      </c>
      <c r="AO220" s="6">
        <f t="shared" si="183"/>
        <v>-3.6093076847859718E-3</v>
      </c>
      <c r="AQ220">
        <f t="shared" si="184"/>
        <v>2.0547479437626295E-8</v>
      </c>
      <c r="AT220" s="7">
        <f t="shared" si="191"/>
        <v>3.8134160256368066E-2</v>
      </c>
      <c r="AU220" s="6">
        <f t="shared" si="192"/>
        <v>3.2288952224607897E-2</v>
      </c>
      <c r="AV220" s="6">
        <f t="shared" si="188"/>
        <v>3.1378042946141106E-3</v>
      </c>
      <c r="AW220" s="6">
        <f t="shared" si="189"/>
        <v>6.0244442389945294E-3</v>
      </c>
      <c r="AY220">
        <f t="shared" si="190"/>
        <v>1.1944632843277615E-2</v>
      </c>
      <c r="BB220" s="7">
        <f t="shared" si="198"/>
        <v>4.5504901232604575E-2</v>
      </c>
      <c r="BC220" s="6">
        <f t="shared" si="199"/>
        <v>2.6077915278125585E-2</v>
      </c>
      <c r="BD220" s="6">
        <f t="shared" si="194"/>
        <v>3.1499090699541664E-3</v>
      </c>
      <c r="BE220" s="6">
        <f t="shared" si="195"/>
        <v>1.9671403093967546E-2</v>
      </c>
      <c r="BG220">
        <f t="shared" si="196"/>
        <v>0.12769377625398529</v>
      </c>
      <c r="BJ220" s="4">
        <f t="shared" si="165"/>
        <v>82.050003000000004</v>
      </c>
      <c r="BK220" s="3">
        <f t="shared" si="166"/>
        <v>7.2167641548679072E-3</v>
      </c>
      <c r="BL220" s="3"/>
      <c r="BM220" s="3">
        <f t="shared" si="167"/>
        <v>3.0882402468754636E-3</v>
      </c>
      <c r="BN220" s="3">
        <f t="shared" si="168"/>
        <v>6.2390209730973844E-3</v>
      </c>
      <c r="BO220" s="3">
        <f t="shared" si="169"/>
        <v>7.58509862013052E-3</v>
      </c>
      <c r="BP220" s="3"/>
      <c r="BQ220" s="3">
        <f t="shared" si="170"/>
        <v>3.1428141513552277E-3</v>
      </c>
      <c r="BR220" s="3">
        <f t="shared" si="171"/>
        <v>-3.6093076847859718E-3</v>
      </c>
      <c r="BS220" s="3">
        <f t="shared" si="172"/>
        <v>3.8134160256368066E-2</v>
      </c>
      <c r="BT220" s="3"/>
      <c r="BU220" s="3">
        <f t="shared" si="173"/>
        <v>3.1378042946141106E-3</v>
      </c>
      <c r="BV220" s="3">
        <f t="shared" si="174"/>
        <v>6.0244442389945294E-3</v>
      </c>
      <c r="BW220" s="3">
        <f t="shared" si="175"/>
        <v>4.5504901232604575E-2</v>
      </c>
      <c r="BX220" s="3"/>
      <c r="BY220" s="3">
        <f t="shared" si="176"/>
        <v>3.1499090699541664E-3</v>
      </c>
      <c r="BZ220" s="3">
        <f t="shared" si="177"/>
        <v>1.9671403093967546E-2</v>
      </c>
    </row>
    <row r="221" spans="1:78" s="2" customFormat="1" hidden="1">
      <c r="A221" s="11">
        <v>40707</v>
      </c>
      <c r="B221">
        <v>81.809997999999993</v>
      </c>
      <c r="C221">
        <f t="shared" si="149"/>
        <v>86.339995999999999</v>
      </c>
      <c r="D221">
        <f t="shared" si="150"/>
        <v>76.389999000000003</v>
      </c>
      <c r="E221" s="10">
        <f t="shared" si="154"/>
        <v>2.3405642155906872E-2</v>
      </c>
      <c r="F221" s="10">
        <f t="shared" si="155"/>
        <v>2.9769877701690216E-2</v>
      </c>
      <c r="G221" s="33">
        <f t="shared" si="156"/>
        <v>0.16878048585656746</v>
      </c>
      <c r="H221" s="33">
        <f t="shared" si="157"/>
        <v>0.19320627693192505</v>
      </c>
      <c r="I221" s="10">
        <f t="shared" si="158"/>
        <v>0.19320627693192505</v>
      </c>
      <c r="J221">
        <f t="shared" si="193"/>
        <v>0.17172574776543886</v>
      </c>
      <c r="K221">
        <f t="shared" si="147"/>
        <v>0.22704371813631868</v>
      </c>
      <c r="L221">
        <f t="shared" si="148"/>
        <v>-2.5145705127279928E-4</v>
      </c>
      <c r="M221">
        <f t="shared" si="197"/>
        <v>-3.5393664484224607E-5</v>
      </c>
      <c r="N221">
        <f t="shared" si="159"/>
        <v>1.944570481097172E-4</v>
      </c>
      <c r="P221" s="2">
        <f t="shared" si="178"/>
        <v>-0.24000500000001068</v>
      </c>
      <c r="Q221" s="2">
        <f t="shared" si="179"/>
        <v>0</v>
      </c>
      <c r="R221" s="2">
        <f t="shared" si="180"/>
        <v>-0.24000500000001068</v>
      </c>
      <c r="S221" s="2">
        <f t="shared" si="200"/>
        <v>-0.25772750000000078</v>
      </c>
      <c r="T221" s="2">
        <f t="shared" si="201"/>
        <v>-0.27100025000000089</v>
      </c>
      <c r="U221" s="9">
        <f t="shared" si="160"/>
        <v>0.95102310791226186</v>
      </c>
      <c r="V221" s="9">
        <f t="shared" si="161"/>
        <v>48.744840799447353</v>
      </c>
      <c r="W221" s="9">
        <f t="shared" si="162"/>
        <v>0.46129643280497384</v>
      </c>
      <c r="X221" s="9">
        <f t="shared" si="202"/>
        <v>0.13348508506935977</v>
      </c>
      <c r="Y221" s="9">
        <f t="shared" si="163"/>
        <v>0.89879863423437589</v>
      </c>
      <c r="AA221" s="8">
        <f t="shared" si="164"/>
        <v>4.7320152718528981</v>
      </c>
      <c r="AD221" s="7">
        <f t="shared" si="181"/>
        <v>-2.9293930204532148E-3</v>
      </c>
      <c r="AE221" s="6">
        <f t="shared" si="185"/>
        <v>2.1436855672073464E-3</v>
      </c>
      <c r="AF221" s="6">
        <f t="shared" si="151"/>
        <v>2.5327137987482032E-3</v>
      </c>
      <c r="AG221" s="6">
        <f t="shared" si="152"/>
        <v>-5.0736199086632329E-3</v>
      </c>
      <c r="AI221">
        <f t="shared" si="153"/>
        <v>4.0410704831371919E-8</v>
      </c>
      <c r="AL221" s="7">
        <f t="shared" si="186"/>
        <v>-9.7740999187623961E-4</v>
      </c>
      <c r="AM221" s="6">
        <f t="shared" si="187"/>
        <v>6.7574441574479362E-3</v>
      </c>
      <c r="AN221" s="6">
        <f t="shared" si="182"/>
        <v>2.5232433539772864E-3</v>
      </c>
      <c r="AO221" s="6">
        <f t="shared" si="183"/>
        <v>-7.7407959856359339E-3</v>
      </c>
      <c r="AQ221">
        <f t="shared" si="184"/>
        <v>9.451091875589494E-8</v>
      </c>
      <c r="AT221" s="7">
        <f t="shared" si="191"/>
        <v>2.1747984159417078E-2</v>
      </c>
      <c r="AU221" s="6">
        <f t="shared" si="192"/>
        <v>3.315792195873566E-2</v>
      </c>
      <c r="AV221" s="6">
        <f t="shared" si="188"/>
        <v>2.4750307185241239E-3</v>
      </c>
      <c r="AW221" s="6">
        <f t="shared" si="189"/>
        <v>-1.154612020972336E-2</v>
      </c>
      <c r="AY221">
        <f t="shared" si="190"/>
        <v>4.3874378379034455E-2</v>
      </c>
      <c r="BB221" s="7">
        <f t="shared" si="198"/>
        <v>4.3085855240764387E-2</v>
      </c>
      <c r="BC221" s="6">
        <f t="shared" si="199"/>
        <v>2.9721527220819045E-2</v>
      </c>
      <c r="BD221" s="6">
        <f t="shared" si="194"/>
        <v>2.536794582191782E-3</v>
      </c>
      <c r="BE221" s="6">
        <f t="shared" si="195"/>
        <v>1.336731902285854E-2</v>
      </c>
      <c r="BG221">
        <f t="shared" si="196"/>
        <v>5.8964100927498458E-2</v>
      </c>
      <c r="BJ221" s="4">
        <f t="shared" si="165"/>
        <v>81.809997999999993</v>
      </c>
      <c r="BK221" s="3">
        <f t="shared" si="166"/>
        <v>-2.9293930204532148E-3</v>
      </c>
      <c r="BL221" s="3"/>
      <c r="BM221" s="3">
        <f t="shared" si="167"/>
        <v>2.5327137987482032E-3</v>
      </c>
      <c r="BN221" s="3">
        <f t="shared" si="168"/>
        <v>-5.0736199086632329E-3</v>
      </c>
      <c r="BO221" s="3">
        <f t="shared" si="169"/>
        <v>-9.7740999187623961E-4</v>
      </c>
      <c r="BP221" s="3"/>
      <c r="BQ221" s="3">
        <f t="shared" si="170"/>
        <v>2.5232433539772864E-3</v>
      </c>
      <c r="BR221" s="3">
        <f t="shared" si="171"/>
        <v>-7.7407959856359339E-3</v>
      </c>
      <c r="BS221" s="3">
        <f t="shared" si="172"/>
        <v>2.1747984159417078E-2</v>
      </c>
      <c r="BT221" s="3"/>
      <c r="BU221" s="3">
        <f t="shared" si="173"/>
        <v>2.4750307185241239E-3</v>
      </c>
      <c r="BV221" s="3">
        <f t="shared" si="174"/>
        <v>-1.154612020972336E-2</v>
      </c>
      <c r="BW221" s="3">
        <f t="shared" si="175"/>
        <v>4.3085855240764387E-2</v>
      </c>
      <c r="BX221" s="3"/>
      <c r="BY221" s="3">
        <f t="shared" si="176"/>
        <v>2.536794582191782E-3</v>
      </c>
      <c r="BZ221" s="3">
        <f t="shared" si="177"/>
        <v>1.336731902285854E-2</v>
      </c>
    </row>
    <row r="222" spans="1:78" s="2" customFormat="1" hidden="1">
      <c r="A222" s="11">
        <v>40714</v>
      </c>
      <c r="B222">
        <v>81.900002000000001</v>
      </c>
      <c r="C222">
        <f t="shared" si="149"/>
        <v>86.339995999999999</v>
      </c>
      <c r="D222">
        <f t="shared" si="150"/>
        <v>76.389999000000003</v>
      </c>
      <c r="E222" s="10">
        <f t="shared" si="154"/>
        <v>2.2928111834149747E-2</v>
      </c>
      <c r="F222" s="10">
        <f t="shared" si="155"/>
        <v>3.0247408023447282E-2</v>
      </c>
      <c r="G222" s="33">
        <f t="shared" si="156"/>
        <v>0.16533696573519921</v>
      </c>
      <c r="H222" s="33">
        <f t="shared" si="157"/>
        <v>0.1963054450411561</v>
      </c>
      <c r="I222" s="10">
        <f t="shared" si="158"/>
        <v>0.1963054450411561</v>
      </c>
      <c r="J222">
        <f t="shared" si="193"/>
        <v>0.16113483357868597</v>
      </c>
      <c r="K222">
        <f t="shared" si="147"/>
        <v>0.22376982823690911</v>
      </c>
      <c r="L222">
        <f t="shared" si="148"/>
        <v>-2.9756961775097957E-4</v>
      </c>
      <c r="M222">
        <f t="shared" si="197"/>
        <v>-7.4638360838286645E-5</v>
      </c>
      <c r="N222">
        <f t="shared" si="159"/>
        <v>2.0063813122142365E-4</v>
      </c>
      <c r="P222" s="2">
        <f t="shared" si="178"/>
        <v>9.0004000000007522E-2</v>
      </c>
      <c r="Q222" s="2">
        <f t="shared" si="179"/>
        <v>9.0004000000007522E-2</v>
      </c>
      <c r="R222" s="2">
        <f t="shared" si="180"/>
        <v>0</v>
      </c>
      <c r="S222" s="2">
        <f t="shared" si="200"/>
        <v>-0.24636386363636442</v>
      </c>
      <c r="T222" s="2">
        <f t="shared" si="201"/>
        <v>-0.17150035000000088</v>
      </c>
      <c r="U222" s="9">
        <f t="shared" si="160"/>
        <v>1.4365210545422393</v>
      </c>
      <c r="V222" s="9">
        <f t="shared" si="161"/>
        <v>58.95787569182837</v>
      </c>
      <c r="W222" s="9">
        <f t="shared" si="162"/>
        <v>0.36937911877354468</v>
      </c>
      <c r="X222" s="9">
        <f t="shared" si="202"/>
        <v>1</v>
      </c>
      <c r="Y222" s="9">
        <f t="shared" si="163"/>
        <v>0.89100000000000001</v>
      </c>
      <c r="AA222" s="8">
        <f t="shared" si="164"/>
        <v>4.6217145904834522</v>
      </c>
      <c r="AD222" s="7">
        <f t="shared" si="181"/>
        <v>1.0995542003306477E-3</v>
      </c>
      <c r="AE222" s="6">
        <f t="shared" si="185"/>
        <v>-9.1491941006128358E-4</v>
      </c>
      <c r="AF222" s="6">
        <f t="shared" si="151"/>
        <v>1.0312752661909958E-3</v>
      </c>
      <c r="AG222" s="6">
        <f t="shared" si="152"/>
        <v>1.9931473406040539E-3</v>
      </c>
      <c r="AI222">
        <f t="shared" si="153"/>
        <v>6.2364777415337713E-9</v>
      </c>
      <c r="AL222" s="7">
        <f t="shared" si="186"/>
        <v>5.3869253347450614E-3</v>
      </c>
      <c r="AM222" s="6">
        <f t="shared" si="187"/>
        <v>4.692307162477042E-3</v>
      </c>
      <c r="AN222" s="6">
        <f t="shared" si="182"/>
        <v>1.0291678094922242E-3</v>
      </c>
      <c r="AO222" s="6">
        <f t="shared" si="183"/>
        <v>7.9460867681986885E-4</v>
      </c>
      <c r="AQ222">
        <f t="shared" si="184"/>
        <v>9.9590370548489401E-10</v>
      </c>
      <c r="AT222" s="7">
        <f t="shared" si="191"/>
        <v>1.3769617523082959E-2</v>
      </c>
      <c r="AU222" s="6">
        <f t="shared" si="192"/>
        <v>3.2020314554732171E-2</v>
      </c>
      <c r="AV222" s="6">
        <f t="shared" si="188"/>
        <v>1.0354056020824311E-3</v>
      </c>
      <c r="AW222" s="6">
        <f t="shared" si="189"/>
        <v>-1.7379566206087792E-2</v>
      </c>
      <c r="AY222">
        <f t="shared" si="190"/>
        <v>9.9406936812531016E-2</v>
      </c>
      <c r="BB222" s="7">
        <f t="shared" si="198"/>
        <v>5.9488260726343528E-2</v>
      </c>
      <c r="BC222" s="6">
        <f t="shared" si="199"/>
        <v>3.4583110918841954E-2</v>
      </c>
      <c r="BD222" s="6">
        <f t="shared" si="194"/>
        <v>1.0388089608366281E-3</v>
      </c>
      <c r="BE222" s="6">
        <f t="shared" si="195"/>
        <v>2.595622214286978E-2</v>
      </c>
      <c r="BG222">
        <f t="shared" si="196"/>
        <v>0.22232178444568274</v>
      </c>
      <c r="BJ222" s="4">
        <f t="shared" si="165"/>
        <v>81.900002000000001</v>
      </c>
      <c r="BK222" s="3">
        <f t="shared" si="166"/>
        <v>1.0995542003306477E-3</v>
      </c>
      <c r="BL222" s="3"/>
      <c r="BM222" s="3">
        <f t="shared" si="167"/>
        <v>1.0312752661909958E-3</v>
      </c>
      <c r="BN222" s="3">
        <f t="shared" si="168"/>
        <v>1.9931473406040539E-3</v>
      </c>
      <c r="BO222" s="3">
        <f t="shared" si="169"/>
        <v>5.3869253347450614E-3</v>
      </c>
      <c r="BP222" s="3"/>
      <c r="BQ222" s="3">
        <f t="shared" si="170"/>
        <v>1.0291678094922242E-3</v>
      </c>
      <c r="BR222" s="3">
        <f t="shared" si="171"/>
        <v>7.9460867681986885E-4</v>
      </c>
      <c r="BS222" s="3">
        <f t="shared" si="172"/>
        <v>1.3769617523082959E-2</v>
      </c>
      <c r="BT222" s="3"/>
      <c r="BU222" s="3">
        <f t="shared" si="173"/>
        <v>1.0354056020824311E-3</v>
      </c>
      <c r="BV222" s="3">
        <f t="shared" si="174"/>
        <v>-1.7379566206087792E-2</v>
      </c>
      <c r="BW222" s="3">
        <f t="shared" si="175"/>
        <v>5.9488260726343528E-2</v>
      </c>
      <c r="BX222" s="3"/>
      <c r="BY222" s="3">
        <f t="shared" si="176"/>
        <v>1.0388089608366281E-3</v>
      </c>
      <c r="BZ222" s="3">
        <f t="shared" si="177"/>
        <v>2.595622214286978E-2</v>
      </c>
    </row>
    <row r="223" spans="1:78" s="2" customFormat="1" hidden="1">
      <c r="A223" s="11">
        <v>40721</v>
      </c>
      <c r="B223">
        <v>79.620002999999997</v>
      </c>
      <c r="C223">
        <f t="shared" si="149"/>
        <v>86.339995999999999</v>
      </c>
      <c r="D223">
        <f t="shared" si="150"/>
        <v>76.389999000000003</v>
      </c>
      <c r="E223" s="10">
        <f t="shared" si="154"/>
        <v>3.5189834588200158E-2</v>
      </c>
      <c r="F223" s="10">
        <f t="shared" si="155"/>
        <v>1.7985685269396905E-2</v>
      </c>
      <c r="G223" s="33">
        <f t="shared" si="156"/>
        <v>0.25375750596570379</v>
      </c>
      <c r="H223" s="33">
        <f t="shared" si="157"/>
        <v>0.11672695883370222</v>
      </c>
      <c r="I223" s="10">
        <f t="shared" si="158"/>
        <v>0.25375750596570379</v>
      </c>
      <c r="J223">
        <f t="shared" si="193"/>
        <v>0.15914097804920257</v>
      </c>
      <c r="K223">
        <f t="shared" si="147"/>
        <v>0.22046000406584651</v>
      </c>
      <c r="L223">
        <f t="shared" si="148"/>
        <v>-3.3933338375137035E-4</v>
      </c>
      <c r="M223">
        <f t="shared" si="197"/>
        <v>-1.1576907569672205E-4</v>
      </c>
      <c r="N223">
        <f t="shared" si="159"/>
        <v>2.0120787724918346E-4</v>
      </c>
      <c r="P223" s="2">
        <f t="shared" si="178"/>
        <v>-2.2799990000000037</v>
      </c>
      <c r="Q223" s="2">
        <f t="shared" si="179"/>
        <v>0</v>
      </c>
      <c r="R223" s="2">
        <f t="shared" si="180"/>
        <v>-2.2799990000000037</v>
      </c>
      <c r="S223" s="2">
        <f t="shared" si="200"/>
        <v>-0.35000018181818277</v>
      </c>
      <c r="T223" s="2">
        <f t="shared" si="201"/>
        <v>-0.28550030000000104</v>
      </c>
      <c r="U223" s="9">
        <f t="shared" si="160"/>
        <v>1.2259187882400877</v>
      </c>
      <c r="V223" s="9">
        <f t="shared" si="161"/>
        <v>55.074731149978504</v>
      </c>
      <c r="W223" s="9">
        <f t="shared" si="162"/>
        <v>0.40432741965019348</v>
      </c>
      <c r="X223" s="9">
        <f t="shared" si="202"/>
        <v>0.65753563622933053</v>
      </c>
      <c r="Y223" s="9">
        <f t="shared" si="163"/>
        <v>0.89408217927393607</v>
      </c>
      <c r="AA223" s="8">
        <f t="shared" si="164"/>
        <v>4.6577517848505821</v>
      </c>
      <c r="AD223" s="7">
        <f t="shared" si="181"/>
        <v>-2.8233660027902306E-2</v>
      </c>
      <c r="AE223" s="6">
        <f t="shared" si="185"/>
        <v>-1.356705291378583E-2</v>
      </c>
      <c r="AF223" s="6">
        <f t="shared" si="151"/>
        <v>7.0575607566082084E-3</v>
      </c>
      <c r="AG223" s="6">
        <f t="shared" si="152"/>
        <v>-1.4560819854156729E-2</v>
      </c>
      <c r="AI223">
        <f t="shared" si="153"/>
        <v>3.3283748010236232E-7</v>
      </c>
      <c r="AL223" s="7">
        <f t="shared" si="186"/>
        <v>-3.0063498848025061E-2</v>
      </c>
      <c r="AM223" s="6">
        <f t="shared" si="187"/>
        <v>-4.5172212212564299E-3</v>
      </c>
      <c r="AN223" s="6">
        <f t="shared" si="182"/>
        <v>7.4483453619978495E-3</v>
      </c>
      <c r="AO223" s="6">
        <f t="shared" si="183"/>
        <v>-2.5616047388688671E-2</v>
      </c>
      <c r="AQ223">
        <f t="shared" si="184"/>
        <v>1.0349871984535389E-6</v>
      </c>
      <c r="AT223" s="7">
        <f t="shared" si="191"/>
        <v>-1.607212000624832E-2</v>
      </c>
      <c r="AU223" s="6">
        <f t="shared" si="192"/>
        <v>2.7384231020600232E-2</v>
      </c>
      <c r="AV223" s="6">
        <f t="shared" si="188"/>
        <v>7.5278206968453203E-3</v>
      </c>
      <c r="AW223" s="6">
        <f t="shared" si="189"/>
        <v>-4.2748748852473185E-2</v>
      </c>
      <c r="AY223">
        <f t="shared" si="190"/>
        <v>0.60143077076050022</v>
      </c>
      <c r="BB223" s="7">
        <f t="shared" si="198"/>
        <v>9.3376829892204902E-3</v>
      </c>
      <c r="BC223" s="6">
        <f t="shared" si="199"/>
        <v>3.6274118757454191E-2</v>
      </c>
      <c r="BD223" s="6">
        <f t="shared" si="194"/>
        <v>7.5785024500092295E-3</v>
      </c>
      <c r="BE223" s="6">
        <f t="shared" si="195"/>
        <v>-2.5762803666011524E-2</v>
      </c>
      <c r="BG223">
        <f t="shared" si="196"/>
        <v>0.21902077057147018</v>
      </c>
      <c r="BJ223" s="4">
        <f t="shared" si="165"/>
        <v>79.620002999999997</v>
      </c>
      <c r="BK223" s="3">
        <f t="shared" si="166"/>
        <v>-2.8233660027902306E-2</v>
      </c>
      <c r="BL223" s="3"/>
      <c r="BM223" s="3">
        <f t="shared" si="167"/>
        <v>7.0575607566082084E-3</v>
      </c>
      <c r="BN223" s="3">
        <f t="shared" si="168"/>
        <v>-1.4560819854156729E-2</v>
      </c>
      <c r="BO223" s="3">
        <f t="shared" si="169"/>
        <v>-3.0063498848025061E-2</v>
      </c>
      <c r="BP223" s="3"/>
      <c r="BQ223" s="3">
        <f t="shared" si="170"/>
        <v>7.4483453619978495E-3</v>
      </c>
      <c r="BR223" s="3">
        <f t="shared" si="171"/>
        <v>-2.5616047388688671E-2</v>
      </c>
      <c r="BS223" s="3">
        <f t="shared" si="172"/>
        <v>-1.607212000624832E-2</v>
      </c>
      <c r="BT223" s="3"/>
      <c r="BU223" s="3">
        <f t="shared" si="173"/>
        <v>7.5278206968453203E-3</v>
      </c>
      <c r="BV223" s="3">
        <f t="shared" si="174"/>
        <v>-4.2748748852473185E-2</v>
      </c>
      <c r="BW223" s="3">
        <f t="shared" si="175"/>
        <v>9.3376829892204902E-3</v>
      </c>
      <c r="BX223" s="3"/>
      <c r="BY223" s="3">
        <f t="shared" si="176"/>
        <v>7.5785024500092295E-3</v>
      </c>
      <c r="BZ223" s="3">
        <f t="shared" si="177"/>
        <v>-2.5762803666011524E-2</v>
      </c>
    </row>
    <row r="224" spans="1:78" s="2" customFormat="1" hidden="1">
      <c r="A224" s="11">
        <v>40728</v>
      </c>
      <c r="B224">
        <v>80.879997000000003</v>
      </c>
      <c r="C224">
        <f t="shared" si="149"/>
        <v>86.339995999999999</v>
      </c>
      <c r="D224">
        <f t="shared" si="150"/>
        <v>76.389999000000003</v>
      </c>
      <c r="E224" s="10">
        <f t="shared" si="154"/>
        <v>2.8370897725951357E-2</v>
      </c>
      <c r="F224" s="10">
        <f t="shared" si="155"/>
        <v>2.4804622131645686E-2</v>
      </c>
      <c r="G224" s="33">
        <f t="shared" si="156"/>
        <v>0.2045854529637246</v>
      </c>
      <c r="H224" s="33">
        <f t="shared" si="157"/>
        <v>0.16098180653548333</v>
      </c>
      <c r="I224" s="10">
        <f t="shared" si="158"/>
        <v>0.2045854529637246</v>
      </c>
      <c r="J224">
        <f t="shared" si="193"/>
        <v>0.15406502695765778</v>
      </c>
      <c r="K224">
        <f t="shared" si="147"/>
        <v>0.21713068320929163</v>
      </c>
      <c r="L224">
        <f t="shared" si="148"/>
        <v>-3.7573578244820777E-4</v>
      </c>
      <c r="M224">
        <f t="shared" si="197"/>
        <v>-1.5782510766797686E-4</v>
      </c>
      <c r="N224">
        <f t="shared" si="159"/>
        <v>1.9611960730220781E-4</v>
      </c>
      <c r="P224" s="2">
        <f t="shared" si="178"/>
        <v>1.2599940000000061</v>
      </c>
      <c r="Q224" s="2">
        <f t="shared" si="179"/>
        <v>1.2599940000000061</v>
      </c>
      <c r="R224" s="2">
        <f t="shared" si="180"/>
        <v>0</v>
      </c>
      <c r="S224" s="2">
        <f t="shared" si="200"/>
        <v>-0.25954572727272823</v>
      </c>
      <c r="T224" s="2">
        <f t="shared" si="201"/>
        <v>-0.28550030000000104</v>
      </c>
      <c r="U224" s="9">
        <f t="shared" si="160"/>
        <v>0.90909090909090917</v>
      </c>
      <c r="V224" s="9">
        <f t="shared" si="161"/>
        <v>47.61904761904762</v>
      </c>
      <c r="W224" s="9">
        <f t="shared" si="162"/>
        <v>0.47142857142857147</v>
      </c>
      <c r="X224" s="9">
        <f t="shared" si="202"/>
        <v>0</v>
      </c>
      <c r="Y224" s="9">
        <f t="shared" si="163"/>
        <v>0.9</v>
      </c>
      <c r="AA224" s="8">
        <f t="shared" si="164"/>
        <v>4.7256897179935322</v>
      </c>
      <c r="AD224" s="7">
        <f t="shared" si="181"/>
        <v>1.5701182369081645E-2</v>
      </c>
      <c r="AE224" s="6">
        <f t="shared" si="185"/>
        <v>-6.2662388294103307E-3</v>
      </c>
      <c r="AF224" s="6">
        <f t="shared" si="151"/>
        <v>1.028422245290795E-2</v>
      </c>
      <c r="AG224" s="6">
        <f t="shared" si="152"/>
        <v>2.2058820511790481E-2</v>
      </c>
      <c r="AI224">
        <f t="shared" si="153"/>
        <v>7.6388000372274483E-7</v>
      </c>
      <c r="AL224" s="7">
        <f t="shared" si="186"/>
        <v>-1.1432923458490145E-2</v>
      </c>
      <c r="AM224" s="6">
        <f t="shared" si="187"/>
        <v>-9.2717267409115952E-3</v>
      </c>
      <c r="AN224" s="6">
        <f t="shared" si="182"/>
        <v>1.099841280297017E-2</v>
      </c>
      <c r="AO224" s="6">
        <f t="shared" si="183"/>
        <v>-2.1735907618703788E-3</v>
      </c>
      <c r="AQ224">
        <f t="shared" si="184"/>
        <v>7.4518876973000842E-9</v>
      </c>
      <c r="AT224" s="7">
        <f t="shared" si="191"/>
        <v>-6.7772178588128614E-3</v>
      </c>
      <c r="AU224" s="6">
        <f t="shared" si="192"/>
        <v>2.2597888489395136E-2</v>
      </c>
      <c r="AV224" s="6">
        <f t="shared" si="188"/>
        <v>1.1074667524446363E-2</v>
      </c>
      <c r="AW224" s="6">
        <f t="shared" si="189"/>
        <v>-2.9189508500825294E-2</v>
      </c>
      <c r="AY224">
        <f t="shared" si="190"/>
        <v>0.28040928593560172</v>
      </c>
      <c r="BB224" s="7">
        <f t="shared" si="198"/>
        <v>2.3771843777424782E-2</v>
      </c>
      <c r="BC224" s="6">
        <f t="shared" si="199"/>
        <v>3.7725195925113718E-2</v>
      </c>
      <c r="BD224" s="6">
        <f t="shared" si="194"/>
        <v>1.1057013760946201E-2</v>
      </c>
      <c r="BE224" s="6">
        <f t="shared" si="195"/>
        <v>-1.3703250610614042E-2</v>
      </c>
      <c r="BG224">
        <f t="shared" si="196"/>
        <v>6.1964971688788159E-2</v>
      </c>
      <c r="BJ224" s="4">
        <f t="shared" si="165"/>
        <v>80.879997000000003</v>
      </c>
      <c r="BK224" s="3">
        <f t="shared" si="166"/>
        <v>1.5701182369081645E-2</v>
      </c>
      <c r="BL224" s="3"/>
      <c r="BM224" s="3">
        <f t="shared" si="167"/>
        <v>1.028422245290795E-2</v>
      </c>
      <c r="BN224" s="3">
        <f t="shared" si="168"/>
        <v>2.2058820511790481E-2</v>
      </c>
      <c r="BO224" s="3">
        <f t="shared" si="169"/>
        <v>-1.1432923458490145E-2</v>
      </c>
      <c r="BP224" s="3"/>
      <c r="BQ224" s="3">
        <f t="shared" si="170"/>
        <v>1.099841280297017E-2</v>
      </c>
      <c r="BR224" s="3">
        <f t="shared" si="171"/>
        <v>-2.1735907618703788E-3</v>
      </c>
      <c r="BS224" s="3">
        <f t="shared" si="172"/>
        <v>-6.7772178588128614E-3</v>
      </c>
      <c r="BT224" s="3"/>
      <c r="BU224" s="3">
        <f t="shared" si="173"/>
        <v>1.1074667524446363E-2</v>
      </c>
      <c r="BV224" s="3">
        <f t="shared" si="174"/>
        <v>-2.9189508500825294E-2</v>
      </c>
      <c r="BW224" s="3">
        <f t="shared" si="175"/>
        <v>2.3771843777424782E-2</v>
      </c>
      <c r="BX224" s="3"/>
      <c r="BY224" s="3">
        <f t="shared" si="176"/>
        <v>1.1057013760946201E-2</v>
      </c>
      <c r="BZ224" s="3">
        <f t="shared" si="177"/>
        <v>-1.3703250610614042E-2</v>
      </c>
    </row>
    <row r="225" spans="1:78" s="2" customFormat="1" hidden="1">
      <c r="A225" s="11">
        <v>40735</v>
      </c>
      <c r="B225">
        <v>81.25</v>
      </c>
      <c r="C225">
        <f t="shared" si="149"/>
        <v>86.339995999999999</v>
      </c>
      <c r="D225">
        <f t="shared" si="150"/>
        <v>76.389999000000003</v>
      </c>
      <c r="E225" s="10">
        <f t="shared" si="154"/>
        <v>2.6388654549137976E-2</v>
      </c>
      <c r="F225" s="10">
        <f t="shared" si="155"/>
        <v>2.6786865308459109E-2</v>
      </c>
      <c r="G225" s="33">
        <f t="shared" si="156"/>
        <v>0.19029129413484605</v>
      </c>
      <c r="H225" s="33">
        <f t="shared" si="157"/>
        <v>0.17384654948147429</v>
      </c>
      <c r="I225" s="10">
        <f t="shared" si="158"/>
        <v>0.19029129413484605</v>
      </c>
      <c r="J225">
        <f t="shared" si="193"/>
        <v>0.15088787231200948</v>
      </c>
      <c r="K225">
        <f t="shared" si="147"/>
        <v>0.21380895539663808</v>
      </c>
      <c r="L225">
        <f t="shared" si="148"/>
        <v>-4.0623741991194131E-4</v>
      </c>
      <c r="M225">
        <f t="shared" si="197"/>
        <v>-1.9980750970458646E-4</v>
      </c>
      <c r="N225">
        <f t="shared" si="159"/>
        <v>1.8578691918661938E-4</v>
      </c>
      <c r="P225" s="2">
        <f t="shared" si="178"/>
        <v>0.37000299999999697</v>
      </c>
      <c r="Q225" s="2">
        <f t="shared" si="179"/>
        <v>0.37000299999999697</v>
      </c>
      <c r="R225" s="2">
        <f t="shared" si="180"/>
        <v>0</v>
      </c>
      <c r="S225" s="2">
        <f t="shared" si="200"/>
        <v>-0.25954572727272823</v>
      </c>
      <c r="T225" s="2">
        <f t="shared" si="201"/>
        <v>-0.28550030000000104</v>
      </c>
      <c r="U225" s="9">
        <f t="shared" si="160"/>
        <v>0.90909090909090917</v>
      </c>
      <c r="V225" s="9">
        <f t="shared" si="161"/>
        <v>47.61904761904762</v>
      </c>
      <c r="W225" s="9">
        <f t="shared" si="162"/>
        <v>0.47142857142857147</v>
      </c>
      <c r="X225" s="9">
        <f t="shared" si="202"/>
        <v>0</v>
      </c>
      <c r="Y225" s="9">
        <f t="shared" si="163"/>
        <v>0.9</v>
      </c>
      <c r="AA225" s="8">
        <f t="shared" si="164"/>
        <v>4.7225022306597673</v>
      </c>
      <c r="AD225" s="7">
        <f t="shared" si="181"/>
        <v>4.5642835896196471E-3</v>
      </c>
      <c r="AE225" s="6">
        <f t="shared" si="185"/>
        <v>1.0132732979350646E-2</v>
      </c>
      <c r="AF225" s="6">
        <f t="shared" si="151"/>
        <v>2.7861039276357072E-3</v>
      </c>
      <c r="AG225" s="6">
        <f t="shared" si="152"/>
        <v>-5.5616148407115987E-3</v>
      </c>
      <c r="AI225">
        <f t="shared" si="153"/>
        <v>4.8558178393129512E-8</v>
      </c>
      <c r="AL225" s="7">
        <f t="shared" si="186"/>
        <v>-7.9681940692010022E-3</v>
      </c>
      <c r="AM225" s="6">
        <f t="shared" si="187"/>
        <v>-1.1019422760242786E-2</v>
      </c>
      <c r="AN225" s="6">
        <f t="shared" si="182"/>
        <v>2.4489498481847821E-3</v>
      </c>
      <c r="AO225" s="6">
        <f t="shared" si="183"/>
        <v>3.2915337973754635E-3</v>
      </c>
      <c r="AQ225">
        <f t="shared" si="184"/>
        <v>1.7088635235433659E-8</v>
      </c>
      <c r="AT225" s="7">
        <f t="shared" si="191"/>
        <v>-7.8460498607466986E-3</v>
      </c>
      <c r="AU225" s="6">
        <f t="shared" si="192"/>
        <v>1.6813363551665909E-2</v>
      </c>
      <c r="AV225" s="6">
        <f t="shared" si="188"/>
        <v>2.7873823046476692E-3</v>
      </c>
      <c r="AW225" s="6">
        <f t="shared" si="189"/>
        <v>-2.4640366853519911E-2</v>
      </c>
      <c r="AY225">
        <f t="shared" si="190"/>
        <v>0.19981733654604042</v>
      </c>
      <c r="BB225" s="7">
        <f t="shared" si="198"/>
        <v>1.4879344290546747E-2</v>
      </c>
      <c r="BC225" s="6">
        <f t="shared" si="199"/>
        <v>3.6186565500971546E-2</v>
      </c>
      <c r="BD225" s="6">
        <f t="shared" si="194"/>
        <v>2.7502211622586156E-3</v>
      </c>
      <c r="BE225" s="6">
        <f t="shared" si="195"/>
        <v>-2.1382795811776163E-2</v>
      </c>
      <c r="BG225">
        <f t="shared" si="196"/>
        <v>0.15087873442491048</v>
      </c>
      <c r="BJ225" s="4">
        <f t="shared" si="165"/>
        <v>81.25</v>
      </c>
      <c r="BK225" s="3">
        <f t="shared" si="166"/>
        <v>4.5642835896196471E-3</v>
      </c>
      <c r="BL225" s="3"/>
      <c r="BM225" s="3">
        <f t="shared" si="167"/>
        <v>2.7861039276357072E-3</v>
      </c>
      <c r="BN225" s="3">
        <f t="shared" si="168"/>
        <v>-5.5616148407115987E-3</v>
      </c>
      <c r="BO225" s="3">
        <f t="shared" si="169"/>
        <v>-7.9681940692010022E-3</v>
      </c>
      <c r="BP225" s="3"/>
      <c r="BQ225" s="3">
        <f t="shared" si="170"/>
        <v>2.4489498481847821E-3</v>
      </c>
      <c r="BR225" s="3">
        <f t="shared" si="171"/>
        <v>3.2915337973754635E-3</v>
      </c>
      <c r="BS225" s="3">
        <f t="shared" si="172"/>
        <v>-7.8460498607466986E-3</v>
      </c>
      <c r="BT225" s="3"/>
      <c r="BU225" s="3">
        <f t="shared" si="173"/>
        <v>2.7873823046476692E-3</v>
      </c>
      <c r="BV225" s="3">
        <f t="shared" si="174"/>
        <v>-2.4640366853519911E-2</v>
      </c>
      <c r="BW225" s="3">
        <f t="shared" si="175"/>
        <v>1.4879344290546747E-2</v>
      </c>
      <c r="BX225" s="3"/>
      <c r="BY225" s="3">
        <f t="shared" si="176"/>
        <v>2.7502211622586156E-3</v>
      </c>
      <c r="BZ225" s="3">
        <f t="shared" si="177"/>
        <v>-2.1382795811776163E-2</v>
      </c>
    </row>
    <row r="226" spans="1:78" s="2" customFormat="1" hidden="1">
      <c r="A226" s="11">
        <v>40742</v>
      </c>
      <c r="B226">
        <v>81.389999000000003</v>
      </c>
      <c r="C226">
        <f t="shared" si="149"/>
        <v>86.339995999999999</v>
      </c>
      <c r="D226">
        <f t="shared" si="150"/>
        <v>76.389999000000003</v>
      </c>
      <c r="E226" s="10">
        <f t="shared" si="154"/>
        <v>2.5640981054760047E-2</v>
      </c>
      <c r="F226" s="10">
        <f t="shared" si="155"/>
        <v>2.7534538802837044E-2</v>
      </c>
      <c r="G226" s="33">
        <f t="shared" si="156"/>
        <v>0.18489974389227615</v>
      </c>
      <c r="H226" s="33">
        <f t="shared" si="157"/>
        <v>0.17869894469978725</v>
      </c>
      <c r="I226" s="10">
        <f t="shared" si="158"/>
        <v>0.18489974389227615</v>
      </c>
      <c r="J226">
        <f t="shared" si="193"/>
        <v>0.14928150103917848</v>
      </c>
      <c r="K226">
        <f t="shared" si="147"/>
        <v>0.21067376896344672</v>
      </c>
      <c r="L226">
        <f t="shared" si="148"/>
        <v>-4.3008514515028608E-4</v>
      </c>
      <c r="M226">
        <f t="shared" si="197"/>
        <v>-2.4071412478116015E-4</v>
      </c>
      <c r="N226">
        <f t="shared" si="159"/>
        <v>1.7043391833221333E-4</v>
      </c>
      <c r="P226" s="2">
        <f t="shared" si="178"/>
        <v>0.13999900000000309</v>
      </c>
      <c r="Q226" s="2">
        <f t="shared" si="179"/>
        <v>0.13999900000000309</v>
      </c>
      <c r="R226" s="2">
        <f t="shared" si="180"/>
        <v>0</v>
      </c>
      <c r="S226" s="2">
        <f t="shared" si="200"/>
        <v>-0.25954572727272823</v>
      </c>
      <c r="T226" s="2">
        <f t="shared" si="201"/>
        <v>-0.24400020000000069</v>
      </c>
      <c r="U226" s="9">
        <f t="shared" si="160"/>
        <v>1.0637111251250102</v>
      </c>
      <c r="V226" s="9">
        <f t="shared" si="161"/>
        <v>51.543605700171604</v>
      </c>
      <c r="W226" s="9">
        <f t="shared" si="162"/>
        <v>0.43610754869845558</v>
      </c>
      <c r="X226" s="9">
        <f t="shared" si="202"/>
        <v>0.34611672881300859</v>
      </c>
      <c r="Y226" s="9">
        <f t="shared" si="163"/>
        <v>0.89688494944068287</v>
      </c>
      <c r="AA226" s="8">
        <f t="shared" si="164"/>
        <v>4.6824444330966495</v>
      </c>
      <c r="AD226" s="7">
        <f t="shared" si="181"/>
        <v>1.721581842581564E-3</v>
      </c>
      <c r="AE226" s="6">
        <f t="shared" si="185"/>
        <v>3.1429327161006057E-3</v>
      </c>
      <c r="AF226" s="6">
        <f t="shared" si="151"/>
        <v>7.1675518702362946E-4</v>
      </c>
      <c r="AG226" s="6">
        <f t="shared" si="152"/>
        <v>-1.3946914975469799E-3</v>
      </c>
      <c r="AI226">
        <f t="shared" si="153"/>
        <v>3.0536332391363224E-9</v>
      </c>
      <c r="AL226" s="7">
        <f t="shared" si="186"/>
        <v>2.1987047801282866E-2</v>
      </c>
      <c r="AM226" s="6">
        <f t="shared" si="187"/>
        <v>-6.8693921436083364E-3</v>
      </c>
      <c r="AN226" s="6">
        <f t="shared" si="182"/>
        <v>6.8388129643794841E-4</v>
      </c>
      <c r="AO226" s="6">
        <f t="shared" si="183"/>
        <v>2.8892857403721474E-2</v>
      </c>
      <c r="AQ226">
        <f t="shared" si="184"/>
        <v>1.316714840617954E-6</v>
      </c>
      <c r="AT226" s="7">
        <f t="shared" si="191"/>
        <v>-8.5968689187440877E-4</v>
      </c>
      <c r="AU226" s="6">
        <f t="shared" si="192"/>
        <v>9.2851381254454475E-3</v>
      </c>
      <c r="AV226" s="6">
        <f t="shared" si="188"/>
        <v>7.1673135210958484E-4</v>
      </c>
      <c r="AW226" s="6">
        <f t="shared" si="189"/>
        <v>-1.0066371618656821E-2</v>
      </c>
      <c r="AY226">
        <f t="shared" si="190"/>
        <v>3.334914815731007E-2</v>
      </c>
      <c r="BB226" s="7">
        <f t="shared" si="198"/>
        <v>7.5230052964634199E-3</v>
      </c>
      <c r="BC226" s="6">
        <f t="shared" si="199"/>
        <v>3.3359582800412291E-2</v>
      </c>
      <c r="BD226" s="6">
        <f t="shared" si="194"/>
        <v>7.2107546535926377E-4</v>
      </c>
      <c r="BE226" s="6">
        <f t="shared" si="195"/>
        <v>-2.5355434223020678E-2</v>
      </c>
      <c r="BG226">
        <f t="shared" si="196"/>
        <v>0.2121490834236863</v>
      </c>
      <c r="BJ226" s="4">
        <f t="shared" si="165"/>
        <v>81.389999000000003</v>
      </c>
      <c r="BK226" s="3">
        <f t="shared" si="166"/>
        <v>1.721581842581564E-3</v>
      </c>
      <c r="BL226" s="3"/>
      <c r="BM226" s="3">
        <f t="shared" si="167"/>
        <v>7.1675518702362946E-4</v>
      </c>
      <c r="BN226" s="3">
        <f t="shared" si="168"/>
        <v>-1.3946914975469799E-3</v>
      </c>
      <c r="BO226" s="3">
        <f t="shared" si="169"/>
        <v>2.1987047801282866E-2</v>
      </c>
      <c r="BP226" s="3"/>
      <c r="BQ226" s="3">
        <f t="shared" si="170"/>
        <v>6.8388129643794841E-4</v>
      </c>
      <c r="BR226" s="3">
        <f t="shared" si="171"/>
        <v>2.8892857403721474E-2</v>
      </c>
      <c r="BS226" s="3">
        <f t="shared" si="172"/>
        <v>-8.5968689187440877E-4</v>
      </c>
      <c r="BT226" s="3"/>
      <c r="BU226" s="3">
        <f t="shared" si="173"/>
        <v>7.1673135210958484E-4</v>
      </c>
      <c r="BV226" s="3">
        <f t="shared" si="174"/>
        <v>-1.0066371618656821E-2</v>
      </c>
      <c r="BW226" s="3">
        <f t="shared" si="175"/>
        <v>7.5230052964634199E-3</v>
      </c>
      <c r="BX226" s="3"/>
      <c r="BY226" s="3">
        <f t="shared" si="176"/>
        <v>7.2107546535926377E-4</v>
      </c>
      <c r="BZ226" s="3">
        <f t="shared" si="177"/>
        <v>-2.5355434223020678E-2</v>
      </c>
    </row>
    <row r="227" spans="1:78" s="2" customFormat="1" hidden="1">
      <c r="A227" s="11">
        <v>40749</v>
      </c>
      <c r="B227">
        <v>83.080001999999993</v>
      </c>
      <c r="C227">
        <f t="shared" si="149"/>
        <v>86.339995999999999</v>
      </c>
      <c r="D227">
        <f t="shared" si="150"/>
        <v>76.389999000000003</v>
      </c>
      <c r="E227" s="10">
        <f t="shared" si="154"/>
        <v>1.6715525882138368E-2</v>
      </c>
      <c r="F227" s="10">
        <f t="shared" si="155"/>
        <v>3.6459993975458772E-2</v>
      </c>
      <c r="G227" s="33">
        <f t="shared" si="156"/>
        <v>0.12053737132879062</v>
      </c>
      <c r="H227" s="33">
        <f t="shared" si="157"/>
        <v>0.2366250800069245</v>
      </c>
      <c r="I227" s="10">
        <f t="shared" si="158"/>
        <v>0.2366250800069245</v>
      </c>
      <c r="J227">
        <f t="shared" si="193"/>
        <v>0.15154522658722885</v>
      </c>
      <c r="K227">
        <f t="shared" si="147"/>
        <v>0.20770240011372237</v>
      </c>
      <c r="L227">
        <f t="shared" si="148"/>
        <v>-4.4512148039436842E-4</v>
      </c>
      <c r="M227">
        <f t="shared" si="197"/>
        <v>-2.7940303610042127E-4</v>
      </c>
      <c r="N227">
        <f t="shared" si="159"/>
        <v>1.4914659986455244E-4</v>
      </c>
      <c r="P227" s="2">
        <f t="shared" si="178"/>
        <v>1.6900029999999902</v>
      </c>
      <c r="Q227" s="2">
        <f t="shared" si="179"/>
        <v>1.6900029999999902</v>
      </c>
      <c r="R227" s="2">
        <f t="shared" si="180"/>
        <v>0</v>
      </c>
      <c r="S227" s="2">
        <f t="shared" si="200"/>
        <v>-0.25954572727272823</v>
      </c>
      <c r="T227" s="2">
        <f t="shared" si="201"/>
        <v>-0.24400020000000069</v>
      </c>
      <c r="U227" s="9">
        <f t="shared" si="160"/>
        <v>1.0637111251250102</v>
      </c>
      <c r="V227" s="9">
        <f t="shared" si="161"/>
        <v>51.543605700171604</v>
      </c>
      <c r="W227" s="9">
        <f t="shared" si="162"/>
        <v>0.43610754869845558</v>
      </c>
      <c r="X227" s="9">
        <f t="shared" si="202"/>
        <v>0.34611672881300859</v>
      </c>
      <c r="Y227" s="9">
        <f t="shared" si="163"/>
        <v>0.89688494944068287</v>
      </c>
      <c r="AA227" s="8">
        <f t="shared" si="164"/>
        <v>4.6846868713262317</v>
      </c>
      <c r="AD227" s="7">
        <f t="shared" si="181"/>
        <v>2.0551620028665257E-2</v>
      </c>
      <c r="AE227" s="6">
        <f t="shared" si="185"/>
        <v>1.113660093562341E-2</v>
      </c>
      <c r="AF227" s="6">
        <f t="shared" si="151"/>
        <v>4.6954443897753361E-3</v>
      </c>
      <c r="AG227" s="6">
        <f t="shared" si="152"/>
        <v>9.4096857377735758E-3</v>
      </c>
      <c r="AI227">
        <f t="shared" si="153"/>
        <v>1.3899872163839786E-7</v>
      </c>
      <c r="AL227" s="7">
        <f t="shared" si="186"/>
        <v>2.6837485460866492E-2</v>
      </c>
      <c r="AM227" s="6">
        <f t="shared" si="187"/>
        <v>7.3558539336145527E-3</v>
      </c>
      <c r="AN227" s="6">
        <f t="shared" si="182"/>
        <v>4.7487121492609937E-3</v>
      </c>
      <c r="AO227" s="6">
        <f t="shared" si="183"/>
        <v>1.9545455216267882E-2</v>
      </c>
      <c r="AQ227">
        <f t="shared" si="184"/>
        <v>6.0256280695762361E-7</v>
      </c>
      <c r="AT227" s="7">
        <f t="shared" si="191"/>
        <v>1.2475168981923111E-2</v>
      </c>
      <c r="AU227" s="6">
        <f t="shared" si="192"/>
        <v>6.8214820378886161E-3</v>
      </c>
      <c r="AV227" s="6">
        <f t="shared" si="188"/>
        <v>4.753868078432825E-3</v>
      </c>
      <c r="AW227" s="6">
        <f t="shared" si="189"/>
        <v>5.720208329887534E-3</v>
      </c>
      <c r="AY227">
        <f t="shared" si="190"/>
        <v>1.0768681172296603E-2</v>
      </c>
      <c r="BB227" s="7">
        <f t="shared" si="198"/>
        <v>2.6466547823699765E-2</v>
      </c>
      <c r="BC227" s="6">
        <f t="shared" si="199"/>
        <v>3.1560638415436715E-2</v>
      </c>
      <c r="BD227" s="6">
        <f t="shared" si="194"/>
        <v>4.8045928017091911E-3</v>
      </c>
      <c r="BE227" s="6">
        <f t="shared" si="195"/>
        <v>-4.4563654733668114E-3</v>
      </c>
      <c r="BG227">
        <f t="shared" si="196"/>
        <v>6.5533091551417391E-3</v>
      </c>
      <c r="BJ227" s="4">
        <f t="shared" si="165"/>
        <v>83.080001999999993</v>
      </c>
      <c r="BK227" s="3">
        <f t="shared" si="166"/>
        <v>2.0551620028665257E-2</v>
      </c>
      <c r="BL227" s="3"/>
      <c r="BM227" s="3">
        <f t="shared" si="167"/>
        <v>4.6954443897753361E-3</v>
      </c>
      <c r="BN227" s="3">
        <f t="shared" si="168"/>
        <v>9.4096857377735758E-3</v>
      </c>
      <c r="BO227" s="3">
        <f t="shared" si="169"/>
        <v>2.6837485460866492E-2</v>
      </c>
      <c r="BP227" s="3"/>
      <c r="BQ227" s="3">
        <f t="shared" si="170"/>
        <v>4.7487121492609937E-3</v>
      </c>
      <c r="BR227" s="3">
        <f t="shared" si="171"/>
        <v>1.9545455216267882E-2</v>
      </c>
      <c r="BS227" s="3">
        <f t="shared" si="172"/>
        <v>1.2475168981923111E-2</v>
      </c>
      <c r="BT227" s="3"/>
      <c r="BU227" s="3">
        <f t="shared" si="173"/>
        <v>4.753868078432825E-3</v>
      </c>
      <c r="BV227" s="3">
        <f t="shared" si="174"/>
        <v>5.720208329887534E-3</v>
      </c>
      <c r="BW227" s="3">
        <f t="shared" si="175"/>
        <v>2.6466547823699765E-2</v>
      </c>
      <c r="BX227" s="3"/>
      <c r="BY227" s="3">
        <f t="shared" si="176"/>
        <v>4.8045928017091911E-3</v>
      </c>
      <c r="BZ227" s="3">
        <f t="shared" si="177"/>
        <v>-4.4563654733668114E-3</v>
      </c>
    </row>
    <row r="228" spans="1:78" s="2" customFormat="1" hidden="1">
      <c r="A228" s="11">
        <v>40756</v>
      </c>
      <c r="B228">
        <v>85.230002999999996</v>
      </c>
      <c r="C228">
        <f t="shared" si="149"/>
        <v>86.339995999999999</v>
      </c>
      <c r="D228">
        <f t="shared" si="150"/>
        <v>76.389999000000003</v>
      </c>
      <c r="E228" s="10">
        <f t="shared" si="154"/>
        <v>5.6195204707753929E-3</v>
      </c>
      <c r="F228" s="10">
        <f t="shared" si="155"/>
        <v>4.7555999386821694E-2</v>
      </c>
      <c r="G228" s="33">
        <f t="shared" si="156"/>
        <v>4.0522938401800428E-2</v>
      </c>
      <c r="H228" s="33">
        <f t="shared" si="157"/>
        <v>0.30863806964121537</v>
      </c>
      <c r="I228" s="10">
        <f t="shared" si="158"/>
        <v>0.30863806964121537</v>
      </c>
      <c r="J228">
        <f t="shared" si="193"/>
        <v>0.16008684805106385</v>
      </c>
      <c r="K228">
        <f t="shared" si="147"/>
        <v>0.20511357578278261</v>
      </c>
      <c r="L228">
        <f t="shared" si="148"/>
        <v>-4.4987379869769044E-4</v>
      </c>
      <c r="M228">
        <f t="shared" si="197"/>
        <v>-3.1464054806201096E-4</v>
      </c>
      <c r="N228">
        <f t="shared" si="159"/>
        <v>1.2170992557211154E-4</v>
      </c>
      <c r="P228" s="2">
        <f t="shared" si="178"/>
        <v>2.1500010000000032</v>
      </c>
      <c r="Q228" s="2">
        <f t="shared" si="179"/>
        <v>2.1500010000000032</v>
      </c>
      <c r="R228" s="2">
        <f t="shared" si="180"/>
        <v>0</v>
      </c>
      <c r="S228" s="2">
        <f t="shared" si="200"/>
        <v>-0.22181836363636426</v>
      </c>
      <c r="T228" s="2">
        <f t="shared" si="201"/>
        <v>-0.24400020000000069</v>
      </c>
      <c r="U228" s="9">
        <f t="shared" si="160"/>
        <v>0.90909090909090906</v>
      </c>
      <c r="V228" s="9">
        <f t="shared" si="161"/>
        <v>47.61904761904762</v>
      </c>
      <c r="W228" s="9">
        <f t="shared" si="162"/>
        <v>0.47142857142857147</v>
      </c>
      <c r="X228" s="9">
        <f t="shared" si="202"/>
        <v>0</v>
      </c>
      <c r="Y228" s="9">
        <f t="shared" si="163"/>
        <v>0.9</v>
      </c>
      <c r="AA228" s="8">
        <f t="shared" si="164"/>
        <v>4.7316371294052075</v>
      </c>
      <c r="AD228" s="7">
        <f t="shared" si="181"/>
        <v>2.5549496651985481E-2</v>
      </c>
      <c r="AE228" s="6">
        <f t="shared" si="185"/>
        <v>2.3050558340325371E-2</v>
      </c>
      <c r="AF228" s="6">
        <f t="shared" si="151"/>
        <v>1.1685000110797843E-3</v>
      </c>
      <c r="AG228" s="6">
        <f t="shared" si="152"/>
        <v>2.2679240106687655E-3</v>
      </c>
      <c r="AI228">
        <f t="shared" si="153"/>
        <v>8.0745358212996845E-9</v>
      </c>
      <c r="AL228" s="7">
        <f t="shared" si="186"/>
        <v>4.7822698523232329E-2</v>
      </c>
      <c r="AM228" s="6">
        <f t="shared" si="187"/>
        <v>2.2169759429045172E-2</v>
      </c>
      <c r="AN228" s="6">
        <f t="shared" si="182"/>
        <v>1.2334161648342604E-3</v>
      </c>
      <c r="AO228" s="6">
        <f t="shared" si="183"/>
        <v>2.5610055364820066E-2</v>
      </c>
      <c r="AQ228">
        <f t="shared" si="184"/>
        <v>1.0345030532951878E-6</v>
      </c>
      <c r="AT228" s="7">
        <f t="shared" si="191"/>
        <v>4.0954058654361997E-2</v>
      </c>
      <c r="AU228" s="6">
        <f t="shared" si="192"/>
        <v>7.1739693376378574E-3</v>
      </c>
      <c r="AV228" s="6">
        <f t="shared" si="188"/>
        <v>1.2495690107665132E-3</v>
      </c>
      <c r="AW228" s="6">
        <f t="shared" si="189"/>
        <v>3.3780662599388951E-2</v>
      </c>
      <c r="AY228">
        <f t="shared" si="190"/>
        <v>0.37555638901972843</v>
      </c>
      <c r="BB228" s="7">
        <f t="shared" si="198"/>
        <v>4.5609764254039113E-2</v>
      </c>
      <c r="BC228" s="6">
        <f t="shared" si="199"/>
        <v>3.3000633742940731E-2</v>
      </c>
      <c r="BD228" s="6">
        <f t="shared" si="194"/>
        <v>1.2582325823734591E-3</v>
      </c>
      <c r="BE228" s="6">
        <f t="shared" si="195"/>
        <v>1.283897563968861E-2</v>
      </c>
      <c r="BG228">
        <f t="shared" si="196"/>
        <v>5.4395103141500971E-2</v>
      </c>
      <c r="BJ228" s="4">
        <f t="shared" si="165"/>
        <v>85.230002999999996</v>
      </c>
      <c r="BK228" s="3">
        <f t="shared" si="166"/>
        <v>2.5549496651985481E-2</v>
      </c>
      <c r="BL228" s="3"/>
      <c r="BM228" s="3">
        <f t="shared" si="167"/>
        <v>1.1685000110797843E-3</v>
      </c>
      <c r="BN228" s="3">
        <f t="shared" si="168"/>
        <v>2.2679240106687655E-3</v>
      </c>
      <c r="BO228" s="3">
        <f t="shared" si="169"/>
        <v>4.7822698523232329E-2</v>
      </c>
      <c r="BP228" s="3"/>
      <c r="BQ228" s="3">
        <f t="shared" si="170"/>
        <v>1.2334161648342604E-3</v>
      </c>
      <c r="BR228" s="3">
        <f t="shared" si="171"/>
        <v>2.5610055364820066E-2</v>
      </c>
      <c r="BS228" s="3">
        <f t="shared" si="172"/>
        <v>4.0954058654361997E-2</v>
      </c>
      <c r="BT228" s="3"/>
      <c r="BU228" s="3">
        <f t="shared" si="173"/>
        <v>1.2495690107665132E-3</v>
      </c>
      <c r="BV228" s="3">
        <f t="shared" si="174"/>
        <v>3.3780662599388951E-2</v>
      </c>
      <c r="BW228" s="3">
        <f t="shared" si="175"/>
        <v>4.5609764254039113E-2</v>
      </c>
      <c r="BX228" s="3"/>
      <c r="BY228" s="3">
        <f t="shared" si="176"/>
        <v>1.2582325823734591E-3</v>
      </c>
      <c r="BZ228" s="3">
        <f t="shared" si="177"/>
        <v>1.283897563968861E-2</v>
      </c>
    </row>
    <row r="229" spans="1:78" s="2" customFormat="1" hidden="1">
      <c r="A229" s="11">
        <v>40763</v>
      </c>
      <c r="B229">
        <v>86.260002</v>
      </c>
      <c r="C229">
        <f t="shared" si="149"/>
        <v>86.339995999999999</v>
      </c>
      <c r="D229">
        <f t="shared" si="150"/>
        <v>76.389999000000003</v>
      </c>
      <c r="E229" s="10">
        <f t="shared" si="154"/>
        <v>4.025603206880101E-4</v>
      </c>
      <c r="F229" s="10">
        <f t="shared" si="155"/>
        <v>5.2772959536909102E-2</v>
      </c>
      <c r="G229" s="33">
        <f t="shared" si="156"/>
        <v>2.9029037554156945E-3</v>
      </c>
      <c r="H229" s="33">
        <f t="shared" si="157"/>
        <v>0.34249610082296178</v>
      </c>
      <c r="I229" s="10">
        <f t="shared" si="158"/>
        <v>0.34249610082296178</v>
      </c>
      <c r="J229">
        <f t="shared" si="193"/>
        <v>0.17007786583650489</v>
      </c>
      <c r="K229">
        <f t="shared" si="147"/>
        <v>0.20310420802055931</v>
      </c>
      <c r="L229">
        <f t="shared" si="148"/>
        <v>-4.4291054478444604E-4</v>
      </c>
      <c r="M229">
        <f t="shared" si="197"/>
        <v>-3.4512975009090471E-4</v>
      </c>
      <c r="N229">
        <f t="shared" si="159"/>
        <v>8.800271522418721E-5</v>
      </c>
      <c r="P229" s="2">
        <f t="shared" si="178"/>
        <v>1.0299990000000037</v>
      </c>
      <c r="Q229" s="2">
        <f t="shared" si="179"/>
        <v>1.0299990000000037</v>
      </c>
      <c r="R229" s="2">
        <f t="shared" si="180"/>
        <v>0</v>
      </c>
      <c r="S229" s="2">
        <f t="shared" si="200"/>
        <v>-0.22181836363636426</v>
      </c>
      <c r="T229" s="2">
        <f t="shared" si="201"/>
        <v>-0.20900040000000075</v>
      </c>
      <c r="U229" s="9">
        <f t="shared" si="160"/>
        <v>1.0613298521742707</v>
      </c>
      <c r="V229" s="9">
        <f t="shared" si="161"/>
        <v>51.487628292715506</v>
      </c>
      <c r="W229" s="9">
        <f t="shared" si="162"/>
        <v>0.43661134536556051</v>
      </c>
      <c r="X229" s="9">
        <f t="shared" si="202"/>
        <v>0.34117993930559259</v>
      </c>
      <c r="Y229" s="9">
        <f t="shared" si="163"/>
        <v>0.89692938054624971</v>
      </c>
      <c r="AA229" s="8">
        <f t="shared" si="164"/>
        <v>4.7037065944635392</v>
      </c>
      <c r="AD229" s="7">
        <f t="shared" si="181"/>
        <v>1.201249467233521E-2</v>
      </c>
      <c r="AE229" s="6">
        <f t="shared" si="185"/>
        <v>1.8780995662160346E-2</v>
      </c>
      <c r="AF229" s="6">
        <f t="shared" si="151"/>
        <v>3.4043461205221183E-3</v>
      </c>
      <c r="AG229" s="6">
        <f t="shared" si="152"/>
        <v>-6.6576380387502639E-3</v>
      </c>
      <c r="AI229">
        <f t="shared" si="153"/>
        <v>6.9582644042408889E-8</v>
      </c>
      <c r="AL229" s="7">
        <f t="shared" si="186"/>
        <v>5.8113611352986164E-2</v>
      </c>
      <c r="AM229" s="6">
        <f t="shared" si="187"/>
        <v>3.8690210784591963E-2</v>
      </c>
      <c r="AN229" s="6">
        <f t="shared" si="182"/>
        <v>3.2979511791663019E-3</v>
      </c>
      <c r="AO229" s="6">
        <f t="shared" si="183"/>
        <v>1.9247715086852468E-2</v>
      </c>
      <c r="AQ229">
        <f t="shared" si="184"/>
        <v>5.8434469410827779E-7</v>
      </c>
      <c r="AT229" s="7">
        <f t="shared" si="191"/>
        <v>5.1866999126366622E-2</v>
      </c>
      <c r="AU229" s="6">
        <f t="shared" si="192"/>
        <v>1.0938846208506551E-2</v>
      </c>
      <c r="AV229" s="6">
        <f t="shared" si="188"/>
        <v>3.0593817804113869E-3</v>
      </c>
      <c r="AW229" s="6">
        <f t="shared" si="189"/>
        <v>4.0734091189402799E-2</v>
      </c>
      <c r="AY229">
        <f t="shared" si="190"/>
        <v>0.54607826292921935</v>
      </c>
      <c r="BB229" s="7">
        <f t="shared" si="198"/>
        <v>5.1989143334820812E-2</v>
      </c>
      <c r="BC229" s="6">
        <f t="shared" si="199"/>
        <v>3.3554288360623082E-2</v>
      </c>
      <c r="BD229" s="6">
        <f t="shared" si="194"/>
        <v>3.4016271300545795E-3</v>
      </c>
      <c r="BE229" s="6">
        <f t="shared" si="195"/>
        <v>1.8606261364140023E-2</v>
      </c>
      <c r="BG229">
        <f t="shared" si="196"/>
        <v>0.11423976193135403</v>
      </c>
      <c r="BJ229" s="4">
        <f t="shared" si="165"/>
        <v>86.260002</v>
      </c>
      <c r="BK229" s="3">
        <f t="shared" si="166"/>
        <v>1.201249467233521E-2</v>
      </c>
      <c r="BL229" s="3"/>
      <c r="BM229" s="3">
        <f t="shared" si="167"/>
        <v>3.4043461205221183E-3</v>
      </c>
      <c r="BN229" s="3">
        <f t="shared" si="168"/>
        <v>-6.6576380387502639E-3</v>
      </c>
      <c r="BO229" s="3">
        <f t="shared" si="169"/>
        <v>5.8113611352986164E-2</v>
      </c>
      <c r="BP229" s="3"/>
      <c r="BQ229" s="3">
        <f t="shared" si="170"/>
        <v>3.2979511791663019E-3</v>
      </c>
      <c r="BR229" s="3">
        <f t="shared" si="171"/>
        <v>1.9247715086852468E-2</v>
      </c>
      <c r="BS229" s="3">
        <f t="shared" si="172"/>
        <v>5.1866999126366622E-2</v>
      </c>
      <c r="BT229" s="3"/>
      <c r="BU229" s="3">
        <f t="shared" si="173"/>
        <v>3.0593817804113869E-3</v>
      </c>
      <c r="BV229" s="3">
        <f t="shared" si="174"/>
        <v>4.0734091189402799E-2</v>
      </c>
      <c r="BW229" s="3">
        <f t="shared" si="175"/>
        <v>5.1989143334820812E-2</v>
      </c>
      <c r="BX229" s="3"/>
      <c r="BY229" s="3">
        <f t="shared" si="176"/>
        <v>3.4016271300545795E-3</v>
      </c>
      <c r="BZ229" s="3">
        <f t="shared" si="177"/>
        <v>1.8606261364140023E-2</v>
      </c>
    </row>
    <row r="230" spans="1:78" s="2" customFormat="1" hidden="1">
      <c r="A230" s="11">
        <v>40770</v>
      </c>
      <c r="B230">
        <v>89.089995999999999</v>
      </c>
      <c r="C230">
        <f t="shared" si="149"/>
        <v>89.089995999999999</v>
      </c>
      <c r="D230">
        <f t="shared" si="150"/>
        <v>76.389999000000003</v>
      </c>
      <c r="E230" s="10">
        <f t="shared" si="154"/>
        <v>0</v>
      </c>
      <c r="F230" s="10">
        <f t="shared" si="155"/>
        <v>6.6792435093725414E-2</v>
      </c>
      <c r="G230" s="33">
        <f t="shared" si="156"/>
        <v>0</v>
      </c>
      <c r="H230" s="33">
        <f t="shared" si="157"/>
        <v>0.43348238917834925</v>
      </c>
      <c r="I230" s="10">
        <f t="shared" si="158"/>
        <v>0.43348238917834925</v>
      </c>
      <c r="J230">
        <f t="shared" si="193"/>
        <v>0.18721024966868774</v>
      </c>
      <c r="K230">
        <f t="shared" si="147"/>
        <v>0.20190884703450324</v>
      </c>
      <c r="L230">
        <f t="shared" si="148"/>
        <v>-4.2206273177889032E-4</v>
      </c>
      <c r="M230">
        <f t="shared" si="197"/>
        <v>-3.6942018866380265E-4</v>
      </c>
      <c r="N230">
        <f t="shared" si="159"/>
        <v>4.7378288803578904E-5</v>
      </c>
      <c r="P230" s="2">
        <f t="shared" si="178"/>
        <v>2.8299939999999992</v>
      </c>
      <c r="Q230" s="2">
        <f t="shared" si="179"/>
        <v>2.8299939999999992</v>
      </c>
      <c r="R230" s="2">
        <f t="shared" si="180"/>
        <v>0</v>
      </c>
      <c r="S230" s="2">
        <f t="shared" si="200"/>
        <v>-0.22181836363636426</v>
      </c>
      <c r="T230" s="2">
        <f t="shared" si="201"/>
        <v>-0.20700035000000055</v>
      </c>
      <c r="U230" s="9">
        <f t="shared" si="160"/>
        <v>1.0715844859023844</v>
      </c>
      <c r="V230" s="9">
        <f t="shared" si="161"/>
        <v>51.727771336132648</v>
      </c>
      <c r="W230" s="9">
        <f t="shared" si="162"/>
        <v>0.43445005797480618</v>
      </c>
      <c r="X230" s="9">
        <f t="shared" si="202"/>
        <v>0.3623587632436337</v>
      </c>
      <c r="Y230" s="9">
        <f t="shared" si="163"/>
        <v>0.89673877113080736</v>
      </c>
      <c r="AA230" s="8">
        <f t="shared" si="164"/>
        <v>4.7184464570631048</v>
      </c>
      <c r="AD230" s="7">
        <f t="shared" si="181"/>
        <v>3.2281035428719553E-2</v>
      </c>
      <c r="AE230" s="6">
        <f t="shared" si="185"/>
        <v>2.214676505052738E-2</v>
      </c>
      <c r="AF230" s="6">
        <f t="shared" si="151"/>
        <v>4.9839075205097396E-3</v>
      </c>
      <c r="AG230" s="6">
        <f t="shared" si="152"/>
        <v>1.0064869732698281E-2</v>
      </c>
      <c r="AI230">
        <f t="shared" si="153"/>
        <v>1.590292036674819E-7</v>
      </c>
      <c r="AL230" s="7">
        <f t="shared" si="186"/>
        <v>6.984302675304048E-2</v>
      </c>
      <c r="AM230" s="6">
        <f t="shared" si="187"/>
        <v>5.0654205522531373E-2</v>
      </c>
      <c r="AN230" s="6">
        <f t="shared" si="182"/>
        <v>4.8777794658700965E-3</v>
      </c>
      <c r="AO230" s="6">
        <f t="shared" si="183"/>
        <v>1.8823788296346955E-2</v>
      </c>
      <c r="AQ230">
        <f t="shared" si="184"/>
        <v>5.588880218070798E-7</v>
      </c>
      <c r="AT230" s="7">
        <f t="shared" si="191"/>
        <v>0.11238169458298863</v>
      </c>
      <c r="AU230" s="6">
        <f t="shared" si="192"/>
        <v>2.3265355840994761E-2</v>
      </c>
      <c r="AV230" s="6">
        <f t="shared" si="188"/>
        <v>4.7299167114860071E-3</v>
      </c>
      <c r="AW230" s="6">
        <f t="shared" si="189"/>
        <v>8.8813170344040654E-2</v>
      </c>
      <c r="AY230">
        <f t="shared" si="190"/>
        <v>2.5959335622450666</v>
      </c>
      <c r="BB230" s="7">
        <f t="shared" si="198"/>
        <v>8.9534959889831414E-2</v>
      </c>
      <c r="BC230" s="6">
        <f t="shared" si="199"/>
        <v>3.7215879109242005E-2</v>
      </c>
      <c r="BD230" s="6">
        <f t="shared" si="194"/>
        <v>5.0713220336212183E-3</v>
      </c>
      <c r="BE230" s="6">
        <f t="shared" si="195"/>
        <v>5.2349805924578191E-2</v>
      </c>
      <c r="BG230">
        <f t="shared" si="196"/>
        <v>0.90433472387894953</v>
      </c>
      <c r="BJ230" s="4">
        <f t="shared" si="165"/>
        <v>89.089995999999999</v>
      </c>
      <c r="BK230" s="3">
        <f t="shared" si="166"/>
        <v>3.2281035428719553E-2</v>
      </c>
      <c r="BL230" s="3"/>
      <c r="BM230" s="3">
        <f t="shared" si="167"/>
        <v>4.9839075205097396E-3</v>
      </c>
      <c r="BN230" s="3">
        <f t="shared" si="168"/>
        <v>1.0064869732698281E-2</v>
      </c>
      <c r="BO230" s="3">
        <f t="shared" si="169"/>
        <v>6.984302675304048E-2</v>
      </c>
      <c r="BP230" s="3"/>
      <c r="BQ230" s="3">
        <f t="shared" si="170"/>
        <v>4.8777794658700965E-3</v>
      </c>
      <c r="BR230" s="3">
        <f t="shared" si="171"/>
        <v>1.8823788296346955E-2</v>
      </c>
      <c r="BS230" s="3">
        <f t="shared" si="172"/>
        <v>0.11238169458298863</v>
      </c>
      <c r="BT230" s="3"/>
      <c r="BU230" s="3">
        <f t="shared" si="173"/>
        <v>4.7299167114860071E-3</v>
      </c>
      <c r="BV230" s="3">
        <f t="shared" si="174"/>
        <v>8.8813170344040654E-2</v>
      </c>
      <c r="BW230" s="3">
        <f t="shared" si="175"/>
        <v>8.9534959889831414E-2</v>
      </c>
      <c r="BX230" s="3"/>
      <c r="BY230" s="3">
        <f t="shared" si="176"/>
        <v>5.0713220336212183E-3</v>
      </c>
      <c r="BZ230" s="3">
        <f t="shared" si="177"/>
        <v>5.2349805924578191E-2</v>
      </c>
    </row>
    <row r="231" spans="1:78" s="2" customFormat="1" hidden="1">
      <c r="A231" s="11">
        <v>40777</v>
      </c>
      <c r="B231">
        <v>87.029999000000004</v>
      </c>
      <c r="C231">
        <f t="shared" si="149"/>
        <v>89.089995999999999</v>
      </c>
      <c r="D231">
        <f t="shared" si="150"/>
        <v>76.389999000000003</v>
      </c>
      <c r="E231" s="10">
        <f t="shared" si="154"/>
        <v>1.0159960904021584E-2</v>
      </c>
      <c r="F231" s="10">
        <f t="shared" si="155"/>
        <v>5.6632474189703803E-2</v>
      </c>
      <c r="G231" s="33">
        <f t="shared" si="156"/>
        <v>7.3264519992318575E-2</v>
      </c>
      <c r="H231" s="33">
        <f t="shared" si="157"/>
        <v>0.36754432118526237</v>
      </c>
      <c r="I231" s="10">
        <f t="shared" si="158"/>
        <v>0.36754432118526237</v>
      </c>
      <c r="J231">
        <f t="shared" si="193"/>
        <v>0.1985339781657508</v>
      </c>
      <c r="K231">
        <f t="shared" si="147"/>
        <v>0.20130866052630383</v>
      </c>
      <c r="L231">
        <f t="shared" si="148"/>
        <v>-3.8743814432661434E-4</v>
      </c>
      <c r="M231">
        <f t="shared" si="197"/>
        <v>-3.8616591820614491E-4</v>
      </c>
      <c r="N231">
        <f t="shared" si="159"/>
        <v>1.1450035084224893E-6</v>
      </c>
      <c r="P231" s="2">
        <f t="shared" si="178"/>
        <v>-2.0599969999999956</v>
      </c>
      <c r="Q231" s="2">
        <f t="shared" si="179"/>
        <v>0</v>
      </c>
      <c r="R231" s="2">
        <f t="shared" si="180"/>
        <v>-2.0599969999999956</v>
      </c>
      <c r="S231" s="2">
        <f t="shared" si="200"/>
        <v>-0.28363659090909138</v>
      </c>
      <c r="T231" s="2">
        <f t="shared" si="201"/>
        <v>-0.25050005000000086</v>
      </c>
      <c r="U231" s="9">
        <f t="shared" si="160"/>
        <v>1.1322815740319829</v>
      </c>
      <c r="V231" s="9">
        <f t="shared" si="161"/>
        <v>53.101878655309307</v>
      </c>
      <c r="W231" s="9">
        <f t="shared" si="162"/>
        <v>0.42208309210221628</v>
      </c>
      <c r="X231" s="9">
        <f t="shared" si="202"/>
        <v>0.48354477209363572</v>
      </c>
      <c r="Y231" s="9">
        <f t="shared" si="163"/>
        <v>0.89564809705115733</v>
      </c>
      <c r="AA231" s="8">
        <f t="shared" si="164"/>
        <v>4.7162663123226327</v>
      </c>
      <c r="AD231" s="7">
        <f t="shared" si="181"/>
        <v>-2.3394174523002399E-2</v>
      </c>
      <c r="AE231" s="6">
        <f t="shared" si="185"/>
        <v>4.443430452858577E-3</v>
      </c>
      <c r="AF231" s="6">
        <f t="shared" si="151"/>
        <v>1.3925236603823913E-2</v>
      </c>
      <c r="AG231" s="6">
        <f t="shared" si="152"/>
        <v>-2.7835551901481598E-2</v>
      </c>
      <c r="AI231">
        <f t="shared" si="153"/>
        <v>1.216354709042505E-6</v>
      </c>
      <c r="AL231" s="7">
        <f t="shared" si="186"/>
        <v>2.0899355578052455E-2</v>
      </c>
      <c r="AM231" s="6">
        <f t="shared" si="187"/>
        <v>4.9169673051827859E-2</v>
      </c>
      <c r="AN231" s="6">
        <f t="shared" si="182"/>
        <v>1.3964165356115324E-2</v>
      </c>
      <c r="AO231" s="6">
        <f t="shared" si="183"/>
        <v>-2.8110588815423138E-2</v>
      </c>
      <c r="AQ231">
        <f t="shared" si="184"/>
        <v>1.2463804472394202E-6</v>
      </c>
      <c r="AT231" s="7">
        <f t="shared" si="191"/>
        <v>7.3286337690904493E-2</v>
      </c>
      <c r="AU231" s="6">
        <f t="shared" si="192"/>
        <v>3.4435163053138859E-2</v>
      </c>
      <c r="AV231" s="6">
        <f t="shared" si="188"/>
        <v>1.3946613157135955E-2</v>
      </c>
      <c r="AW231" s="6">
        <f t="shared" si="189"/>
        <v>3.8919841124597759E-2</v>
      </c>
      <c r="AY231">
        <f t="shared" si="190"/>
        <v>0.49851811521244044</v>
      </c>
      <c r="BB231" s="7">
        <f t="shared" si="198"/>
        <v>5.8924021211961108E-2</v>
      </c>
      <c r="BC231" s="6">
        <f t="shared" si="199"/>
        <v>3.9676277505643343E-2</v>
      </c>
      <c r="BD231" s="6">
        <f t="shared" si="194"/>
        <v>1.39617557362953E-2</v>
      </c>
      <c r="BE231" s="6">
        <f t="shared" si="195"/>
        <v>1.9369807509329352E-2</v>
      </c>
      <c r="BG231">
        <f t="shared" si="196"/>
        <v>0.12380827270456113</v>
      </c>
      <c r="BJ231" s="4">
        <f t="shared" si="165"/>
        <v>87.029999000000004</v>
      </c>
      <c r="BK231" s="3">
        <f t="shared" si="166"/>
        <v>-2.3394174523002399E-2</v>
      </c>
      <c r="BL231" s="3"/>
      <c r="BM231" s="3">
        <f t="shared" si="167"/>
        <v>1.3925236603823913E-2</v>
      </c>
      <c r="BN231" s="3">
        <f t="shared" si="168"/>
        <v>-2.7835551901481598E-2</v>
      </c>
      <c r="BO231" s="3">
        <f t="shared" si="169"/>
        <v>2.0899355578052455E-2</v>
      </c>
      <c r="BP231" s="3"/>
      <c r="BQ231" s="3">
        <f t="shared" si="170"/>
        <v>1.3964165356115324E-2</v>
      </c>
      <c r="BR231" s="3">
        <f t="shared" si="171"/>
        <v>-2.8110588815423138E-2</v>
      </c>
      <c r="BS231" s="3">
        <f t="shared" si="172"/>
        <v>7.3286337690904493E-2</v>
      </c>
      <c r="BT231" s="3"/>
      <c r="BU231" s="3">
        <f t="shared" si="173"/>
        <v>1.3946613157135955E-2</v>
      </c>
      <c r="BV231" s="3">
        <f t="shared" si="174"/>
        <v>3.8919841124597759E-2</v>
      </c>
      <c r="BW231" s="3">
        <f t="shared" si="175"/>
        <v>5.8924021211961108E-2</v>
      </c>
      <c r="BX231" s="3"/>
      <c r="BY231" s="3">
        <f t="shared" si="176"/>
        <v>1.39617557362953E-2</v>
      </c>
      <c r="BZ231" s="3">
        <f t="shared" si="177"/>
        <v>1.9369807509329352E-2</v>
      </c>
    </row>
    <row r="232" spans="1:78" s="2" customFormat="1" hidden="1">
      <c r="A232" s="11">
        <v>40784</v>
      </c>
      <c r="B232">
        <v>89.440002000000007</v>
      </c>
      <c r="C232">
        <f t="shared" si="149"/>
        <v>89.440002000000007</v>
      </c>
      <c r="D232">
        <f t="shared" si="150"/>
        <v>76.389999000000003</v>
      </c>
      <c r="E232" s="10">
        <f t="shared" si="154"/>
        <v>0</v>
      </c>
      <c r="F232" s="10">
        <f t="shared" si="155"/>
        <v>6.8495295911310178E-2</v>
      </c>
      <c r="G232" s="33">
        <f t="shared" si="156"/>
        <v>0</v>
      </c>
      <c r="H232" s="33">
        <f t="shared" si="157"/>
        <v>0.44453394276535402</v>
      </c>
      <c r="I232" s="10">
        <f t="shared" si="158"/>
        <v>0.44453394276535402</v>
      </c>
      <c r="J232">
        <f t="shared" si="193"/>
        <v>0.21566995538166642</v>
      </c>
      <c r="K232">
        <f t="shared" si="147"/>
        <v>0.20139398988087037</v>
      </c>
      <c r="L232">
        <f t="shared" si="148"/>
        <v>-3.3911657453967689E-4</v>
      </c>
      <c r="M232">
        <f t="shared" si="197"/>
        <v>-3.9413496577586112E-4</v>
      </c>
      <c r="N232">
        <f t="shared" si="159"/>
        <v>-4.9516552112565808E-5</v>
      </c>
      <c r="P232" s="2">
        <f t="shared" si="178"/>
        <v>2.4100030000000032</v>
      </c>
      <c r="Q232" s="2">
        <f t="shared" si="179"/>
        <v>2.4100030000000032</v>
      </c>
      <c r="R232" s="2">
        <f t="shared" si="180"/>
        <v>0</v>
      </c>
      <c r="S232" s="2">
        <f t="shared" si="200"/>
        <v>-0.28181836363636398</v>
      </c>
      <c r="T232" s="2">
        <f t="shared" si="201"/>
        <v>-0.25050005000000086</v>
      </c>
      <c r="U232" s="9">
        <f t="shared" si="160"/>
        <v>1.1250231831744664</v>
      </c>
      <c r="V232" s="9">
        <f t="shared" si="161"/>
        <v>52.941689864006577</v>
      </c>
      <c r="W232" s="9">
        <f t="shared" si="162"/>
        <v>0.42352479122394082</v>
      </c>
      <c r="X232" s="9">
        <f t="shared" si="202"/>
        <v>0.46941731639234779</v>
      </c>
      <c r="Y232" s="9">
        <f t="shared" si="163"/>
        <v>0.8957752441524689</v>
      </c>
      <c r="AA232" s="8">
        <f t="shared" si="164"/>
        <v>4.7349204742059641</v>
      </c>
      <c r="AD232" s="7">
        <f t="shared" si="181"/>
        <v>2.7315156457016782E-2</v>
      </c>
      <c r="AE232" s="6">
        <f t="shared" si="185"/>
        <v>1.9604909670071918E-3</v>
      </c>
      <c r="AF232" s="6">
        <f t="shared" si="151"/>
        <v>1.2460194753369227E-2</v>
      </c>
      <c r="AG232" s="6">
        <f t="shared" si="152"/>
        <v>2.53469111959457E-2</v>
      </c>
      <c r="AI232">
        <f t="shared" si="153"/>
        <v>1.0085807020018172E-6</v>
      </c>
      <c r="AL232" s="7">
        <f t="shared" si="186"/>
        <v>3.6202017362734103E-2</v>
      </c>
      <c r="AM232" s="6">
        <f t="shared" si="187"/>
        <v>4.6264502761703297E-2</v>
      </c>
      <c r="AN232" s="6">
        <f t="shared" si="182"/>
        <v>1.2315145554615521E-2</v>
      </c>
      <c r="AO232" s="6">
        <f t="shared" si="183"/>
        <v>-1.0369497453514995E-2</v>
      </c>
      <c r="AQ232">
        <f t="shared" si="184"/>
        <v>1.6960012214267188E-7</v>
      </c>
      <c r="AT232" s="7">
        <f t="shared" si="191"/>
        <v>9.6037210558301486E-2</v>
      </c>
      <c r="AU232" s="6">
        <f t="shared" si="192"/>
        <v>4.7286966605278154E-2</v>
      </c>
      <c r="AV232" s="6">
        <f t="shared" si="188"/>
        <v>1.2532555341560217E-2</v>
      </c>
      <c r="AW232" s="6">
        <f t="shared" si="189"/>
        <v>4.8625898629467354E-2</v>
      </c>
      <c r="AY232">
        <f t="shared" si="190"/>
        <v>0.77816932581117282</v>
      </c>
      <c r="BB232" s="7">
        <f t="shared" si="198"/>
        <v>8.9168570689431126E-2</v>
      </c>
      <c r="BC232" s="6">
        <f t="shared" si="199"/>
        <v>4.3314916627045556E-2</v>
      </c>
      <c r="BD232" s="6">
        <f t="shared" si="194"/>
        <v>1.2643381743912748E-2</v>
      </c>
      <c r="BE232" s="6">
        <f t="shared" si="195"/>
        <v>4.5827061037959749E-2</v>
      </c>
      <c r="BG232">
        <f t="shared" si="196"/>
        <v>0.69301568993807916</v>
      </c>
      <c r="BJ232" s="4">
        <f t="shared" si="165"/>
        <v>89.440002000000007</v>
      </c>
      <c r="BK232" s="3">
        <f t="shared" si="166"/>
        <v>2.7315156457016782E-2</v>
      </c>
      <c r="BL232" s="3"/>
      <c r="BM232" s="3">
        <f t="shared" si="167"/>
        <v>1.2460194753369227E-2</v>
      </c>
      <c r="BN232" s="3">
        <f t="shared" si="168"/>
        <v>2.53469111959457E-2</v>
      </c>
      <c r="BO232" s="3">
        <f t="shared" si="169"/>
        <v>3.6202017362734103E-2</v>
      </c>
      <c r="BP232" s="3"/>
      <c r="BQ232" s="3">
        <f t="shared" si="170"/>
        <v>1.2315145554615521E-2</v>
      </c>
      <c r="BR232" s="3">
        <f t="shared" si="171"/>
        <v>-1.0369497453514995E-2</v>
      </c>
      <c r="BS232" s="3">
        <f t="shared" si="172"/>
        <v>9.6037210558301486E-2</v>
      </c>
      <c r="BT232" s="3"/>
      <c r="BU232" s="3">
        <f t="shared" si="173"/>
        <v>1.2532555341560217E-2</v>
      </c>
      <c r="BV232" s="3">
        <f t="shared" si="174"/>
        <v>4.8625898629467354E-2</v>
      </c>
      <c r="BW232" s="3">
        <f t="shared" si="175"/>
        <v>8.9168570689431126E-2</v>
      </c>
      <c r="BX232" s="3"/>
      <c r="BY232" s="3">
        <f t="shared" si="176"/>
        <v>1.2643381743912748E-2</v>
      </c>
      <c r="BZ232" s="3">
        <f t="shared" si="177"/>
        <v>4.5827061037959749E-2</v>
      </c>
    </row>
    <row r="233" spans="1:78" s="2" customFormat="1" hidden="1">
      <c r="A233" s="11">
        <v>40791</v>
      </c>
      <c r="B233">
        <v>89.75</v>
      </c>
      <c r="C233">
        <f t="shared" si="149"/>
        <v>89.75</v>
      </c>
      <c r="D233">
        <f t="shared" si="150"/>
        <v>76.389999000000003</v>
      </c>
      <c r="E233" s="10">
        <f t="shared" si="154"/>
        <v>0</v>
      </c>
      <c r="F233" s="10">
        <f t="shared" si="155"/>
        <v>6.9997952907903865E-2</v>
      </c>
      <c r="G233" s="33">
        <f t="shared" si="156"/>
        <v>0</v>
      </c>
      <c r="H233" s="33">
        <f t="shared" si="157"/>
        <v>0.45428617509652991</v>
      </c>
      <c r="I233" s="10">
        <f t="shared" si="158"/>
        <v>0.45428617509652991</v>
      </c>
      <c r="J233">
        <f t="shared" si="193"/>
        <v>0.23325955061271464</v>
      </c>
      <c r="K233">
        <f t="shared" si="147"/>
        <v>0.20203966053961872</v>
      </c>
      <c r="L233">
        <f t="shared" si="148"/>
        <v>-2.7880183312581396E-4</v>
      </c>
      <c r="M233">
        <f t="shared" si="197"/>
        <v>-3.924288035372097E-4</v>
      </c>
      <c r="N233">
        <f t="shared" si="159"/>
        <v>-1.0226427337025617E-4</v>
      </c>
      <c r="P233" s="2">
        <f t="shared" si="178"/>
        <v>0.30999799999999311</v>
      </c>
      <c r="Q233" s="2">
        <f t="shared" si="179"/>
        <v>0.30999799999999311</v>
      </c>
      <c r="R233" s="2">
        <f t="shared" si="180"/>
        <v>0</v>
      </c>
      <c r="S233" s="2">
        <f t="shared" si="200"/>
        <v>-0.22772731818181893</v>
      </c>
      <c r="T233" s="2">
        <f t="shared" si="201"/>
        <v>-0.25050005000000086</v>
      </c>
      <c r="U233" s="9">
        <f t="shared" si="160"/>
        <v>0.90909090909090895</v>
      </c>
      <c r="V233" s="9">
        <f t="shared" si="161"/>
        <v>47.619047619047613</v>
      </c>
      <c r="W233" s="9">
        <f t="shared" si="162"/>
        <v>0.47142857142857147</v>
      </c>
      <c r="X233" s="9">
        <f t="shared" si="202"/>
        <v>0</v>
      </c>
      <c r="Y233" s="9">
        <f t="shared" si="163"/>
        <v>0.9</v>
      </c>
      <c r="AA233" s="8">
        <f t="shared" si="164"/>
        <v>4.8045858577679166</v>
      </c>
      <c r="AD233" s="7">
        <f t="shared" si="181"/>
        <v>3.4599956002397546E-3</v>
      </c>
      <c r="AE233" s="6">
        <f t="shared" si="185"/>
        <v>1.5387576028628268E-2</v>
      </c>
      <c r="AF233" s="6">
        <f t="shared" si="151"/>
        <v>5.5308691532117323E-3</v>
      </c>
      <c r="AG233" s="6">
        <f t="shared" si="152"/>
        <v>-1.2153979454932433E-2</v>
      </c>
      <c r="AI233">
        <f t="shared" si="153"/>
        <v>2.3189829920081579E-7</v>
      </c>
      <c r="AL233" s="7">
        <f t="shared" si="186"/>
        <v>7.3809775342541985E-3</v>
      </c>
      <c r="AM233" s="6">
        <f t="shared" si="187"/>
        <v>3.3581344307020311E-2</v>
      </c>
      <c r="AN233" s="6">
        <f t="shared" si="182"/>
        <v>5.4314096203995563E-3</v>
      </c>
      <c r="AO233" s="6">
        <f t="shared" si="183"/>
        <v>-2.6813423824444335E-2</v>
      </c>
      <c r="AQ233">
        <f t="shared" si="184"/>
        <v>1.1340058315288314E-6</v>
      </c>
      <c r="AT233" s="7">
        <f t="shared" si="191"/>
        <v>9.7775624315959861E-2</v>
      </c>
      <c r="AU233" s="6">
        <f t="shared" si="192"/>
        <v>6.0489675877366478E-2</v>
      </c>
      <c r="AV233" s="6">
        <f t="shared" si="188"/>
        <v>5.2179140909984515E-3</v>
      </c>
      <c r="AW233" s="6">
        <f t="shared" si="189"/>
        <v>3.5708077030799951E-2</v>
      </c>
      <c r="AY233">
        <f t="shared" si="190"/>
        <v>0.41963504744631508</v>
      </c>
      <c r="BB233" s="7">
        <f t="shared" si="198"/>
        <v>9.1529012089340292E-2</v>
      </c>
      <c r="BC233" s="6">
        <f t="shared" si="199"/>
        <v>4.7351846364426881E-2</v>
      </c>
      <c r="BD233" s="6">
        <f t="shared" si="194"/>
        <v>4.8697266154996907E-3</v>
      </c>
      <c r="BE233" s="6">
        <f t="shared" si="195"/>
        <v>4.2303555404892286E-2</v>
      </c>
      <c r="BG233">
        <f t="shared" si="196"/>
        <v>0.59054472333161501</v>
      </c>
      <c r="BJ233" s="4">
        <f t="shared" si="165"/>
        <v>89.75</v>
      </c>
      <c r="BK233" s="3">
        <f t="shared" si="166"/>
        <v>3.4599956002397546E-3</v>
      </c>
      <c r="BL233" s="3"/>
      <c r="BM233" s="3">
        <f t="shared" si="167"/>
        <v>5.5308691532117323E-3</v>
      </c>
      <c r="BN233" s="3">
        <f t="shared" si="168"/>
        <v>-1.2153979454932433E-2</v>
      </c>
      <c r="BO233" s="3">
        <f t="shared" si="169"/>
        <v>7.3809775342541985E-3</v>
      </c>
      <c r="BP233" s="3"/>
      <c r="BQ233" s="3">
        <f t="shared" si="170"/>
        <v>5.4314096203995563E-3</v>
      </c>
      <c r="BR233" s="3">
        <f t="shared" si="171"/>
        <v>-2.6813423824444335E-2</v>
      </c>
      <c r="BS233" s="3">
        <f t="shared" si="172"/>
        <v>9.7775624315959861E-2</v>
      </c>
      <c r="BT233" s="3"/>
      <c r="BU233" s="3">
        <f t="shared" si="173"/>
        <v>5.2179140909984515E-3</v>
      </c>
      <c r="BV233" s="3">
        <f t="shared" si="174"/>
        <v>3.5708077030799951E-2</v>
      </c>
      <c r="BW233" s="3">
        <f t="shared" si="175"/>
        <v>9.1529012089340292E-2</v>
      </c>
      <c r="BX233" s="3"/>
      <c r="BY233" s="3">
        <f t="shared" si="176"/>
        <v>4.8697266154996907E-3</v>
      </c>
      <c r="BZ233" s="3">
        <f t="shared" si="177"/>
        <v>4.2303555404892286E-2</v>
      </c>
    </row>
    <row r="234" spans="1:78" s="2" customFormat="1" hidden="1">
      <c r="A234" s="11">
        <v>40798</v>
      </c>
      <c r="B234">
        <v>88.75</v>
      </c>
      <c r="C234">
        <f t="shared" si="149"/>
        <v>89.75</v>
      </c>
      <c r="D234">
        <f t="shared" si="150"/>
        <v>76.389999000000003</v>
      </c>
      <c r="E234" s="10">
        <f t="shared" si="154"/>
        <v>4.8660955232250501E-3</v>
      </c>
      <c r="F234" s="10">
        <f t="shared" si="155"/>
        <v>6.5131857384678818E-2</v>
      </c>
      <c r="G234" s="33">
        <f t="shared" si="156"/>
        <v>3.5089913840587371E-2</v>
      </c>
      <c r="H234" s="33">
        <f t="shared" si="157"/>
        <v>0.42270525264000119</v>
      </c>
      <c r="I234" s="10">
        <f t="shared" si="158"/>
        <v>0.42270525264000119</v>
      </c>
      <c r="J234">
        <f t="shared" si="193"/>
        <v>0.24477871515868946</v>
      </c>
      <c r="K234">
        <f t="shared" ref="K234:K297" si="203">AVERAGE(J195:J234)</f>
        <v>0.20309590127429536</v>
      </c>
      <c r="L234">
        <f t="shared" ref="L234:L297" si="204">SLOPE(K224:K234,A224:A234)</f>
        <v>-2.0919822632974584E-4</v>
      </c>
      <c r="M234">
        <f t="shared" si="197"/>
        <v>-3.8059833468069836E-4</v>
      </c>
      <c r="N234">
        <f t="shared" si="159"/>
        <v>-1.5426009751585726E-4</v>
      </c>
      <c r="P234" s="2">
        <f t="shared" si="178"/>
        <v>-1</v>
      </c>
      <c r="Q234" s="2">
        <f t="shared" si="179"/>
        <v>0</v>
      </c>
      <c r="R234" s="2">
        <f t="shared" si="180"/>
        <v>-1</v>
      </c>
      <c r="S234" s="2">
        <f t="shared" si="200"/>
        <v>-0.27318186363636437</v>
      </c>
      <c r="T234" s="2">
        <f t="shared" si="201"/>
        <v>-0.30050005000000085</v>
      </c>
      <c r="U234" s="9">
        <f t="shared" si="160"/>
        <v>0.90909090909090895</v>
      </c>
      <c r="V234" s="9">
        <f t="shared" si="161"/>
        <v>47.619047619047613</v>
      </c>
      <c r="W234" s="9">
        <f t="shared" si="162"/>
        <v>0.47142857142857147</v>
      </c>
      <c r="X234" s="9">
        <f t="shared" si="202"/>
        <v>0</v>
      </c>
      <c r="Y234" s="9">
        <f t="shared" si="163"/>
        <v>0.9</v>
      </c>
      <c r="AA234" s="8">
        <f t="shared" si="164"/>
        <v>4.8160530264897456</v>
      </c>
      <c r="AD234" s="7">
        <f t="shared" si="181"/>
        <v>-1.1204599012863132E-2</v>
      </c>
      <c r="AE234" s="6">
        <f t="shared" si="185"/>
        <v>-3.8723017063116887E-3</v>
      </c>
      <c r="AF234" s="6">
        <f t="shared" si="151"/>
        <v>3.6174000350431838E-3</v>
      </c>
      <c r="AG234" s="6">
        <f t="shared" si="152"/>
        <v>-7.3230552327655596E-3</v>
      </c>
      <c r="AI234">
        <f t="shared" si="153"/>
        <v>8.4187029736475729E-8</v>
      </c>
      <c r="AL234" s="7">
        <f t="shared" si="186"/>
        <v>1.9570553044393556E-2</v>
      </c>
      <c r="AM234" s="6">
        <f t="shared" si="187"/>
        <v>2.1013225879858578E-2</v>
      </c>
      <c r="AN234" s="6">
        <f t="shared" si="182"/>
        <v>3.2559194511983329E-3</v>
      </c>
      <c r="AO234" s="6">
        <f t="shared" si="183"/>
        <v>-1.887270452678412E-3</v>
      </c>
      <c r="AQ234">
        <f t="shared" si="184"/>
        <v>5.6179649235851392E-9</v>
      </c>
      <c r="AT234" s="7">
        <f t="shared" si="191"/>
        <v>6.6019405274431467E-2</v>
      </c>
      <c r="AU234" s="6">
        <f t="shared" si="192"/>
        <v>6.8849562398154707E-2</v>
      </c>
      <c r="AV234" s="6">
        <f t="shared" si="188"/>
        <v>3.132611969275874E-3</v>
      </c>
      <c r="AW234" s="6">
        <f t="shared" si="189"/>
        <v>-4.7608095974873144E-3</v>
      </c>
      <c r="AY234">
        <f t="shared" si="190"/>
        <v>7.4593408495486268E-3</v>
      </c>
      <c r="BB234" s="7">
        <f t="shared" si="198"/>
        <v>0.10855807310437965</v>
      </c>
      <c r="BC234" s="6">
        <f t="shared" si="199"/>
        <v>5.1440997395929888E-2</v>
      </c>
      <c r="BD234" s="6">
        <f t="shared" si="194"/>
        <v>3.0298826131746818E-3</v>
      </c>
      <c r="BE234" s="6">
        <f t="shared" si="195"/>
        <v>5.5368770059055029E-2</v>
      </c>
      <c r="BG234">
        <f t="shared" si="196"/>
        <v>1.0116465565967834</v>
      </c>
      <c r="BJ234" s="4">
        <f t="shared" si="165"/>
        <v>88.75</v>
      </c>
      <c r="BK234" s="3">
        <f t="shared" si="166"/>
        <v>-1.1204599012863132E-2</v>
      </c>
      <c r="BL234" s="3"/>
      <c r="BM234" s="3">
        <f t="shared" si="167"/>
        <v>3.6174000350431838E-3</v>
      </c>
      <c r="BN234" s="3">
        <f t="shared" si="168"/>
        <v>-7.3230552327655596E-3</v>
      </c>
      <c r="BO234" s="3">
        <f t="shared" si="169"/>
        <v>1.9570553044393556E-2</v>
      </c>
      <c r="BP234" s="3"/>
      <c r="BQ234" s="3">
        <f t="shared" si="170"/>
        <v>3.2559194511983329E-3</v>
      </c>
      <c r="BR234" s="3">
        <f t="shared" si="171"/>
        <v>-1.887270452678412E-3</v>
      </c>
      <c r="BS234" s="3">
        <f t="shared" si="172"/>
        <v>6.6019405274431467E-2</v>
      </c>
      <c r="BT234" s="3"/>
      <c r="BU234" s="3">
        <f t="shared" si="173"/>
        <v>3.132611969275874E-3</v>
      </c>
      <c r="BV234" s="3">
        <f t="shared" si="174"/>
        <v>-4.7608095974873144E-3</v>
      </c>
      <c r="BW234" s="3">
        <f t="shared" si="175"/>
        <v>0.10855807310437965</v>
      </c>
      <c r="BX234" s="3"/>
      <c r="BY234" s="3">
        <f t="shared" si="176"/>
        <v>3.0298826131746818E-3</v>
      </c>
      <c r="BZ234" s="3">
        <f t="shared" si="177"/>
        <v>5.5368770059055029E-2</v>
      </c>
    </row>
    <row r="235" spans="1:78" s="2" customFormat="1" hidden="1">
      <c r="A235" s="11">
        <v>40805</v>
      </c>
      <c r="B235">
        <v>91.980002999999996</v>
      </c>
      <c r="C235">
        <f t="shared" si="149"/>
        <v>91.980002999999996</v>
      </c>
      <c r="D235">
        <f t="shared" si="150"/>
        <v>76.389999000000003</v>
      </c>
      <c r="E235" s="10">
        <f t="shared" si="154"/>
        <v>0</v>
      </c>
      <c r="F235" s="10">
        <f t="shared" si="155"/>
        <v>8.0656915060421552E-2</v>
      </c>
      <c r="G235" s="33">
        <f t="shared" si="156"/>
        <v>0</v>
      </c>
      <c r="H235" s="33">
        <f t="shared" si="157"/>
        <v>0.52346275734796843</v>
      </c>
      <c r="I235" s="10">
        <f t="shared" si="158"/>
        <v>0.52346275734796843</v>
      </c>
      <c r="J235">
        <f t="shared" si="193"/>
        <v>0.26652034954852427</v>
      </c>
      <c r="K235">
        <f t="shared" si="203"/>
        <v>0.20480259896772912</v>
      </c>
      <c r="L235">
        <f t="shared" si="204"/>
        <v>-1.3190414405394953E-4</v>
      </c>
      <c r="M235">
        <f t="shared" si="197"/>
        <v>-3.5843182209940216E-4</v>
      </c>
      <c r="N235">
        <f t="shared" si="159"/>
        <v>-2.0387491024090735E-4</v>
      </c>
      <c r="P235" s="2">
        <f t="shared" si="178"/>
        <v>3.2300029999999964</v>
      </c>
      <c r="Q235" s="2">
        <f t="shared" si="179"/>
        <v>3.2300029999999964</v>
      </c>
      <c r="R235" s="2">
        <f t="shared" si="180"/>
        <v>0</v>
      </c>
      <c r="S235" s="2">
        <f t="shared" si="200"/>
        <v>-0.27318186363636437</v>
      </c>
      <c r="T235" s="2">
        <f t="shared" si="201"/>
        <v>-0.30050005000000085</v>
      </c>
      <c r="U235" s="9">
        <f t="shared" si="160"/>
        <v>0.90909090909090895</v>
      </c>
      <c r="V235" s="9">
        <f t="shared" si="161"/>
        <v>47.619047619047613</v>
      </c>
      <c r="W235" s="9">
        <f t="shared" si="162"/>
        <v>0.47142857142857147</v>
      </c>
      <c r="X235" s="9">
        <f t="shared" si="202"/>
        <v>0</v>
      </c>
      <c r="Y235" s="9">
        <f t="shared" si="163"/>
        <v>0.9</v>
      </c>
      <c r="AA235" s="8">
        <f t="shared" si="164"/>
        <v>4.8377450460668552</v>
      </c>
      <c r="AD235" s="7">
        <f t="shared" si="181"/>
        <v>3.5747766372038137E-2</v>
      </c>
      <c r="AE235" s="6">
        <f t="shared" si="185"/>
        <v>1.2271583679587503E-2</v>
      </c>
      <c r="AF235" s="6">
        <f t="shared" si="151"/>
        <v>1.1505427095136089E-2</v>
      </c>
      <c r="AG235" s="6">
        <f t="shared" si="152"/>
        <v>2.3420910162859368E-2</v>
      </c>
      <c r="AI235">
        <f t="shared" si="153"/>
        <v>8.6112877999486529E-7</v>
      </c>
      <c r="AL235" s="7">
        <f t="shared" si="186"/>
        <v>2.800316295941482E-2</v>
      </c>
      <c r="AM235" s="6">
        <f t="shared" si="187"/>
        <v>2.2789177725199172E-2</v>
      </c>
      <c r="AN235" s="6">
        <f t="shared" si="182"/>
        <v>1.0658017778242691E-2</v>
      </c>
      <c r="AO235" s="6">
        <f t="shared" si="183"/>
        <v>4.7190904507824934E-3</v>
      </c>
      <c r="AQ235">
        <f t="shared" si="184"/>
        <v>3.5125890666666431E-8</v>
      </c>
      <c r="AT235" s="7">
        <f t="shared" si="191"/>
        <v>7.6217674994483939E-2</v>
      </c>
      <c r="AU235" s="6">
        <f t="shared" si="192"/>
        <v>7.6817375649724823E-2</v>
      </c>
      <c r="AV235" s="6">
        <f t="shared" si="188"/>
        <v>1.0624483325590812E-2</v>
      </c>
      <c r="AW235" s="6">
        <f t="shared" si="189"/>
        <v>-2.322345792788047E-3</v>
      </c>
      <c r="AY235">
        <f t="shared" si="190"/>
        <v>1.7749764631067603E-3</v>
      </c>
      <c r="BB235" s="7">
        <f t="shared" si="198"/>
        <v>0.1286046571073361</v>
      </c>
      <c r="BC235" s="6">
        <f t="shared" si="199"/>
        <v>6.1379911905772855E-2</v>
      </c>
      <c r="BD235" s="6">
        <f t="shared" si="194"/>
        <v>1.0563890064570583E-2</v>
      </c>
      <c r="BE235" s="6">
        <f t="shared" si="195"/>
        <v>6.576930767261914E-2</v>
      </c>
      <c r="BG235">
        <f t="shared" si="196"/>
        <v>1.4273996810417358</v>
      </c>
      <c r="BJ235" s="4">
        <f t="shared" si="165"/>
        <v>91.980002999999996</v>
      </c>
      <c r="BK235" s="3">
        <f t="shared" si="166"/>
        <v>3.5747766372038137E-2</v>
      </c>
      <c r="BL235" s="3"/>
      <c r="BM235" s="3">
        <f t="shared" si="167"/>
        <v>1.1505427095136089E-2</v>
      </c>
      <c r="BN235" s="3">
        <f t="shared" si="168"/>
        <v>2.3420910162859368E-2</v>
      </c>
      <c r="BO235" s="3">
        <f t="shared" si="169"/>
        <v>2.800316295941482E-2</v>
      </c>
      <c r="BP235" s="3"/>
      <c r="BQ235" s="3">
        <f t="shared" si="170"/>
        <v>1.0658017778242691E-2</v>
      </c>
      <c r="BR235" s="3">
        <f t="shared" si="171"/>
        <v>4.7190904507824934E-3</v>
      </c>
      <c r="BS235" s="3">
        <f t="shared" si="172"/>
        <v>7.6217674994483939E-2</v>
      </c>
      <c r="BT235" s="3"/>
      <c r="BU235" s="3">
        <f t="shared" si="173"/>
        <v>1.0624483325590812E-2</v>
      </c>
      <c r="BV235" s="3">
        <f t="shared" si="174"/>
        <v>-2.322345792788047E-3</v>
      </c>
      <c r="BW235" s="3">
        <f t="shared" si="175"/>
        <v>0.1286046571073361</v>
      </c>
      <c r="BX235" s="3"/>
      <c r="BY235" s="3">
        <f t="shared" si="176"/>
        <v>1.0563890064570583E-2</v>
      </c>
      <c r="BZ235" s="3">
        <f t="shared" si="177"/>
        <v>6.576930767261914E-2</v>
      </c>
    </row>
    <row r="236" spans="1:78" s="2" customFormat="1" hidden="1">
      <c r="A236" s="11">
        <v>40812</v>
      </c>
      <c r="B236">
        <v>91.769997000000004</v>
      </c>
      <c r="C236">
        <f t="shared" si="149"/>
        <v>91.980002999999996</v>
      </c>
      <c r="D236">
        <f t="shared" si="150"/>
        <v>76.389999000000003</v>
      </c>
      <c r="E236" s="10">
        <f t="shared" si="154"/>
        <v>9.9270189580330146E-4</v>
      </c>
      <c r="F236" s="10">
        <f t="shared" si="155"/>
        <v>7.9664213164618247E-2</v>
      </c>
      <c r="G236" s="33">
        <f t="shared" si="156"/>
        <v>7.1584751731382269E-3</v>
      </c>
      <c r="H236" s="33">
        <f t="shared" si="157"/>
        <v>0.51702012969214395</v>
      </c>
      <c r="I236" s="10">
        <f t="shared" si="158"/>
        <v>0.51702012969214395</v>
      </c>
      <c r="J236">
        <f t="shared" si="193"/>
        <v>0.28879731560924909</v>
      </c>
      <c r="K236">
        <f t="shared" si="203"/>
        <v>0.20720736996381914</v>
      </c>
      <c r="L236">
        <f t="shared" si="204"/>
        <v>-4.8867760029982748E-5</v>
      </c>
      <c r="M236">
        <f t="shared" si="197"/>
        <v>-3.2594367120104226E-4</v>
      </c>
      <c r="N236">
        <f t="shared" si="159"/>
        <v>-2.4936832005395358E-4</v>
      </c>
      <c r="P236" s="2">
        <f t="shared" si="178"/>
        <v>-0.21000599999999281</v>
      </c>
      <c r="Q236" s="2">
        <f t="shared" si="179"/>
        <v>0</v>
      </c>
      <c r="R236" s="2">
        <f t="shared" si="180"/>
        <v>-0.21000599999999281</v>
      </c>
      <c r="S236" s="2">
        <f t="shared" si="200"/>
        <v>-0.28272759090909133</v>
      </c>
      <c r="T236" s="2">
        <f t="shared" si="201"/>
        <v>-0.31100035000000048</v>
      </c>
      <c r="U236" s="9">
        <f t="shared" si="160"/>
        <v>0.90909090909090906</v>
      </c>
      <c r="V236" s="9">
        <f t="shared" si="161"/>
        <v>47.61904761904762</v>
      </c>
      <c r="W236" s="9">
        <f t="shared" si="162"/>
        <v>0.47142857142857147</v>
      </c>
      <c r="X236" s="9">
        <f t="shared" si="202"/>
        <v>6.2664565614658382E-16</v>
      </c>
      <c r="Y236" s="9">
        <f t="shared" si="163"/>
        <v>0.9</v>
      </c>
      <c r="AA236" s="8">
        <f t="shared" si="164"/>
        <v>4.859976518717767</v>
      </c>
      <c r="AD236" s="7">
        <f t="shared" si="181"/>
        <v>-2.2857805870636102E-3</v>
      </c>
      <c r="AE236" s="6">
        <f t="shared" si="185"/>
        <v>1.6730992892487265E-2</v>
      </c>
      <c r="AF236" s="6">
        <f t="shared" si="151"/>
        <v>9.3071216074323421E-3</v>
      </c>
      <c r="AG236" s="6">
        <f t="shared" si="152"/>
        <v>-1.9093659426902387E-2</v>
      </c>
      <c r="AI236">
        <f t="shared" si="153"/>
        <v>5.7231998478891428E-7</v>
      </c>
      <c r="AL236" s="7">
        <f t="shared" si="186"/>
        <v>2.225738677211133E-2</v>
      </c>
      <c r="AM236" s="6">
        <f t="shared" si="187"/>
        <v>1.9303020077543476E-2</v>
      </c>
      <c r="AN236" s="6">
        <f t="shared" si="182"/>
        <v>9.0114987034911973E-3</v>
      </c>
      <c r="AO236" s="6">
        <f t="shared" si="183"/>
        <v>2.7318278385508044E-3</v>
      </c>
      <c r="AQ236">
        <f t="shared" si="184"/>
        <v>1.1771109368266812E-8</v>
      </c>
      <c r="AT236" s="7">
        <f t="shared" si="191"/>
        <v>6.191939973508525E-2</v>
      </c>
      <c r="AU236" s="6">
        <f t="shared" si="192"/>
        <v>7.9438043284815213E-2</v>
      </c>
      <c r="AV236" s="6">
        <f t="shared" si="188"/>
        <v>8.1458057338737195E-3</v>
      </c>
      <c r="AW236" s="6">
        <f t="shared" si="189"/>
        <v>-2.0157791370224047E-2</v>
      </c>
      <c r="AY236">
        <f t="shared" si="190"/>
        <v>0.13372872959659426</v>
      </c>
      <c r="BB236" s="7">
        <f t="shared" si="198"/>
        <v>0.12175459293065273</v>
      </c>
      <c r="BC236" s="6">
        <f t="shared" si="199"/>
        <v>6.9545141001875185E-2</v>
      </c>
      <c r="BD236" s="6">
        <f t="shared" si="194"/>
        <v>8.3032586242752001E-3</v>
      </c>
      <c r="BE236" s="6">
        <f t="shared" si="195"/>
        <v>5.0184959767597501E-2</v>
      </c>
      <c r="BG236">
        <f t="shared" si="196"/>
        <v>0.83108647658340629</v>
      </c>
      <c r="BJ236" s="4">
        <f t="shared" si="165"/>
        <v>91.769997000000004</v>
      </c>
      <c r="BK236" s="3">
        <f t="shared" si="166"/>
        <v>-2.2857805870636102E-3</v>
      </c>
      <c r="BL236" s="3"/>
      <c r="BM236" s="3">
        <f t="shared" si="167"/>
        <v>9.3071216074323421E-3</v>
      </c>
      <c r="BN236" s="3">
        <f t="shared" si="168"/>
        <v>-1.9093659426902387E-2</v>
      </c>
      <c r="BO236" s="3">
        <f t="shared" si="169"/>
        <v>2.225738677211133E-2</v>
      </c>
      <c r="BP236" s="3"/>
      <c r="BQ236" s="3">
        <f t="shared" si="170"/>
        <v>9.0114987034911973E-3</v>
      </c>
      <c r="BR236" s="3">
        <f t="shared" si="171"/>
        <v>2.7318278385508044E-3</v>
      </c>
      <c r="BS236" s="3">
        <f t="shared" si="172"/>
        <v>6.191939973508525E-2</v>
      </c>
      <c r="BT236" s="3"/>
      <c r="BU236" s="3">
        <f t="shared" si="173"/>
        <v>8.1458057338737195E-3</v>
      </c>
      <c r="BV236" s="3">
        <f t="shared" si="174"/>
        <v>-2.0157791370224047E-2</v>
      </c>
      <c r="BW236" s="3">
        <f t="shared" si="175"/>
        <v>0.12175459293065273</v>
      </c>
      <c r="BX236" s="3"/>
      <c r="BY236" s="3">
        <f t="shared" si="176"/>
        <v>8.3032586242752001E-3</v>
      </c>
      <c r="BZ236" s="3">
        <f t="shared" si="177"/>
        <v>5.0184959767597501E-2</v>
      </c>
    </row>
    <row r="237" spans="1:78" s="2" customFormat="1" hidden="1">
      <c r="A237" s="11">
        <v>40819</v>
      </c>
      <c r="B237">
        <v>90.410004000000001</v>
      </c>
      <c r="C237">
        <f t="shared" si="149"/>
        <v>91.980002999999996</v>
      </c>
      <c r="D237">
        <f t="shared" si="150"/>
        <v>76.389999000000003</v>
      </c>
      <c r="E237" s="10">
        <f t="shared" si="154"/>
        <v>7.4769309450402471E-3</v>
      </c>
      <c r="F237" s="10">
        <f t="shared" si="155"/>
        <v>7.3179984115381264E-2</v>
      </c>
      <c r="G237" s="33">
        <f t="shared" si="156"/>
        <v>5.3916915810892065E-2</v>
      </c>
      <c r="H237" s="33">
        <f t="shared" si="157"/>
        <v>0.47493753311816533</v>
      </c>
      <c r="I237" s="10">
        <f t="shared" si="158"/>
        <v>0.47493753311816533</v>
      </c>
      <c r="J237">
        <f t="shared" si="193"/>
        <v>0.30857261942010517</v>
      </c>
      <c r="K237">
        <f t="shared" si="203"/>
        <v>0.21010740562960956</v>
      </c>
      <c r="L237">
        <f t="shared" si="204"/>
        <v>3.7143487841546212E-5</v>
      </c>
      <c r="M237">
        <f t="shared" si="197"/>
        <v>-2.8346834092905754E-4</v>
      </c>
      <c r="N237">
        <f t="shared" si="159"/>
        <v>-2.885506458935434E-4</v>
      </c>
      <c r="P237" s="2">
        <f t="shared" si="178"/>
        <v>-1.3599930000000029</v>
      </c>
      <c r="Q237" s="2">
        <f t="shared" si="179"/>
        <v>0</v>
      </c>
      <c r="R237" s="2">
        <f t="shared" si="180"/>
        <v>-1.3599930000000029</v>
      </c>
      <c r="S237" s="2">
        <f t="shared" si="200"/>
        <v>-0.3445454545454551</v>
      </c>
      <c r="T237" s="2">
        <f t="shared" si="201"/>
        <v>-0.37900000000000061</v>
      </c>
      <c r="U237" s="9">
        <f t="shared" si="160"/>
        <v>0.90909090909090906</v>
      </c>
      <c r="V237" s="9">
        <f t="shared" si="161"/>
        <v>47.61904761904762</v>
      </c>
      <c r="W237" s="9">
        <f t="shared" si="162"/>
        <v>0.47142857142857147</v>
      </c>
      <c r="X237" s="9">
        <f t="shared" si="202"/>
        <v>6.2664565614658382E-16</v>
      </c>
      <c r="Y237" s="9">
        <f t="shared" si="163"/>
        <v>0.9</v>
      </c>
      <c r="AA237" s="8">
        <f t="shared" si="164"/>
        <v>4.8797126402027828</v>
      </c>
      <c r="AD237" s="7">
        <f t="shared" si="181"/>
        <v>-1.4930489148331999E-2</v>
      </c>
      <c r="AE237" s="6">
        <f t="shared" si="185"/>
        <v>-8.6081348676978042E-3</v>
      </c>
      <c r="AF237" s="6">
        <f t="shared" si="151"/>
        <v>3.0881319165156191E-3</v>
      </c>
      <c r="AG237" s="6">
        <f t="shared" si="152"/>
        <v>-6.2873970756242622E-3</v>
      </c>
      <c r="AI237">
        <f t="shared" si="153"/>
        <v>6.2058653040138971E-8</v>
      </c>
      <c r="AL237" s="7">
        <f t="shared" si="186"/>
        <v>1.853149663664249E-2</v>
      </c>
      <c r="AM237" s="6">
        <f t="shared" si="187"/>
        <v>2.2090649853140548E-2</v>
      </c>
      <c r="AN237" s="6">
        <f t="shared" si="182"/>
        <v>2.9295526164488817E-3</v>
      </c>
      <c r="AO237" s="6">
        <f t="shared" si="183"/>
        <v>-3.8511521269307125E-3</v>
      </c>
      <c r="AQ237">
        <f t="shared" si="184"/>
        <v>2.3393332341897398E-8</v>
      </c>
      <c r="AT237" s="7">
        <f t="shared" si="191"/>
        <v>1.4707875158033531E-2</v>
      </c>
      <c r="AU237" s="6">
        <f t="shared" si="192"/>
        <v>7.4793152788773576E-2</v>
      </c>
      <c r="AV237" s="6">
        <f t="shared" si="188"/>
        <v>2.596564602742232E-3</v>
      </c>
      <c r="AW237" s="6">
        <f t="shared" si="189"/>
        <v>-6.2641544059740872E-2</v>
      </c>
      <c r="AY237">
        <f t="shared" si="190"/>
        <v>1.2914087813116002</v>
      </c>
      <c r="BB237" s="7">
        <f t="shared" si="198"/>
        <v>0.10510252193973915</v>
      </c>
      <c r="BC237" s="6">
        <f t="shared" si="199"/>
        <v>7.7063739139307891E-2</v>
      </c>
      <c r="BD237" s="6">
        <f t="shared" si="194"/>
        <v>2.4803853655205148E-3</v>
      </c>
      <c r="BE237" s="6">
        <f t="shared" si="195"/>
        <v>2.4792139755304449E-2</v>
      </c>
      <c r="BG237">
        <f t="shared" si="196"/>
        <v>0.2028276120854349</v>
      </c>
      <c r="BJ237" s="4">
        <f t="shared" si="165"/>
        <v>90.410004000000001</v>
      </c>
      <c r="BK237" s="3">
        <f t="shared" si="166"/>
        <v>-1.4930489148331999E-2</v>
      </c>
      <c r="BL237" s="3"/>
      <c r="BM237" s="3">
        <f t="shared" si="167"/>
        <v>3.0881319165156191E-3</v>
      </c>
      <c r="BN237" s="3">
        <f t="shared" si="168"/>
        <v>-6.2873970756242622E-3</v>
      </c>
      <c r="BO237" s="3">
        <f t="shared" si="169"/>
        <v>1.853149663664249E-2</v>
      </c>
      <c r="BP237" s="3"/>
      <c r="BQ237" s="3">
        <f t="shared" si="170"/>
        <v>2.9295526164488817E-3</v>
      </c>
      <c r="BR237" s="3">
        <f t="shared" si="171"/>
        <v>-3.8511521269307125E-3</v>
      </c>
      <c r="BS237" s="3">
        <f t="shared" si="172"/>
        <v>1.4707875158033531E-2</v>
      </c>
      <c r="BT237" s="3"/>
      <c r="BU237" s="3">
        <f t="shared" si="173"/>
        <v>2.596564602742232E-3</v>
      </c>
      <c r="BV237" s="3">
        <f t="shared" si="174"/>
        <v>-6.2641544059740872E-2</v>
      </c>
      <c r="BW237" s="3">
        <f t="shared" si="175"/>
        <v>0.10510252193973915</v>
      </c>
      <c r="BX237" s="3"/>
      <c r="BY237" s="3">
        <f t="shared" si="176"/>
        <v>2.4803853655205148E-3</v>
      </c>
      <c r="BZ237" s="3">
        <f t="shared" si="177"/>
        <v>2.4792139755304449E-2</v>
      </c>
    </row>
    <row r="238" spans="1:78" s="2" customFormat="1" hidden="1">
      <c r="A238" s="11">
        <v>40826</v>
      </c>
      <c r="B238">
        <v>88.709998999999996</v>
      </c>
      <c r="C238">
        <f t="shared" si="149"/>
        <v>91.980002999999996</v>
      </c>
      <c r="D238">
        <f t="shared" si="150"/>
        <v>76.389999000000003</v>
      </c>
      <c r="E238" s="10">
        <f t="shared" si="154"/>
        <v>1.5720845052759849E-2</v>
      </c>
      <c r="F238" s="10">
        <f t="shared" si="155"/>
        <v>6.4936070007661675E-2</v>
      </c>
      <c r="G238" s="33">
        <f t="shared" si="156"/>
        <v>0.11336462586270003</v>
      </c>
      <c r="H238" s="33">
        <f t="shared" si="157"/>
        <v>0.42143459407153822</v>
      </c>
      <c r="I238" s="10">
        <f t="shared" si="158"/>
        <v>0.42143459407153822</v>
      </c>
      <c r="J238">
        <f t="shared" si="193"/>
        <v>0.32117326810632879</v>
      </c>
      <c r="K238">
        <f t="shared" si="203"/>
        <v>0.21332885954912637</v>
      </c>
      <c r="L238">
        <f t="shared" si="204"/>
        <v>1.2165528095083509E-4</v>
      </c>
      <c r="M238">
        <f t="shared" si="197"/>
        <v>-2.3194318080676631E-4</v>
      </c>
      <c r="N238">
        <f t="shared" si="159"/>
        <v>-3.1823861558184124E-4</v>
      </c>
      <c r="P238" s="2">
        <f t="shared" si="178"/>
        <v>-1.7000050000000044</v>
      </c>
      <c r="Q238" s="2">
        <f t="shared" si="179"/>
        <v>0</v>
      </c>
      <c r="R238" s="2">
        <f t="shared" si="180"/>
        <v>-1.7000050000000044</v>
      </c>
      <c r="S238" s="2">
        <f t="shared" si="200"/>
        <v>-0.42181840909090984</v>
      </c>
      <c r="T238" s="2">
        <f t="shared" si="201"/>
        <v>-0.46400025000000084</v>
      </c>
      <c r="U238" s="9">
        <f t="shared" si="160"/>
        <v>0.90909090909090906</v>
      </c>
      <c r="V238" s="9">
        <f t="shared" si="161"/>
        <v>47.61904761904762</v>
      </c>
      <c r="W238" s="9">
        <f t="shared" si="162"/>
        <v>0.47142857142857147</v>
      </c>
      <c r="X238" s="9">
        <f t="shared" si="202"/>
        <v>6.2664565614658382E-16</v>
      </c>
      <c r="Y238" s="9">
        <f t="shared" si="163"/>
        <v>0.9</v>
      </c>
      <c r="AA238" s="8">
        <f t="shared" si="164"/>
        <v>4.8922836009193187</v>
      </c>
      <c r="AD238" s="7">
        <f t="shared" si="181"/>
        <v>-1.8982313732358445E-2</v>
      </c>
      <c r="AE238" s="6">
        <f t="shared" si="185"/>
        <v>-1.6956401440345222E-2</v>
      </c>
      <c r="AF238" s="6">
        <f t="shared" si="151"/>
        <v>9.9512249008673983E-4</v>
      </c>
      <c r="AG238" s="6">
        <f t="shared" si="152"/>
        <v>-1.9822297491839114E-3</v>
      </c>
      <c r="AI238">
        <f t="shared" si="153"/>
        <v>6.1683434514124205E-9</v>
      </c>
      <c r="AL238" s="7">
        <f t="shared" si="186"/>
        <v>-3.6198583467754043E-2</v>
      </c>
      <c r="AM238" s="6">
        <f t="shared" si="187"/>
        <v>8.1483657251036467E-3</v>
      </c>
      <c r="AN238" s="6">
        <f t="shared" si="182"/>
        <v>9.3720160531529238E-4</v>
      </c>
      <c r="AO238" s="6">
        <f t="shared" si="183"/>
        <v>-4.4438810191489236E-2</v>
      </c>
      <c r="AQ238">
        <f t="shared" si="184"/>
        <v>3.1148388820744602E-6</v>
      </c>
      <c r="AT238" s="7">
        <f t="shared" si="191"/>
        <v>1.9119735948677531E-2</v>
      </c>
      <c r="AU238" s="6">
        <f t="shared" si="192"/>
        <v>6.3135407959484691E-2</v>
      </c>
      <c r="AV238" s="6">
        <f t="shared" si="188"/>
        <v>7.8313265093603822E-4</v>
      </c>
      <c r="AW238" s="6">
        <f t="shared" si="189"/>
        <v>-4.6371968832816197E-2</v>
      </c>
      <c r="AY238">
        <f t="shared" si="190"/>
        <v>0.70770114370028792</v>
      </c>
      <c r="BB238" s="7">
        <f t="shared" si="198"/>
        <v>6.5568588178715456E-2</v>
      </c>
      <c r="BC238" s="6">
        <f t="shared" si="199"/>
        <v>8.1900871046162227E-2</v>
      </c>
      <c r="BD238" s="6">
        <f t="shared" si="194"/>
        <v>7.4627122670560878E-4</v>
      </c>
      <c r="BE238" s="6">
        <f t="shared" si="195"/>
        <v>-1.9961629597977579E-2</v>
      </c>
      <c r="BG238">
        <f t="shared" si="196"/>
        <v>0.1314894898098406</v>
      </c>
      <c r="BJ238" s="4">
        <f t="shared" si="165"/>
        <v>88.709998999999996</v>
      </c>
      <c r="BK238" s="3">
        <f t="shared" si="166"/>
        <v>-1.8982313732358445E-2</v>
      </c>
      <c r="BL238" s="3"/>
      <c r="BM238" s="3">
        <f t="shared" si="167"/>
        <v>9.9512249008673983E-4</v>
      </c>
      <c r="BN238" s="3">
        <f t="shared" si="168"/>
        <v>-1.9822297491839114E-3</v>
      </c>
      <c r="BO238" s="3">
        <f t="shared" si="169"/>
        <v>-3.6198583467754043E-2</v>
      </c>
      <c r="BP238" s="3"/>
      <c r="BQ238" s="3">
        <f t="shared" si="170"/>
        <v>9.3720160531529238E-4</v>
      </c>
      <c r="BR238" s="3">
        <f t="shared" si="171"/>
        <v>-4.4438810191489236E-2</v>
      </c>
      <c r="BS238" s="3">
        <f t="shared" si="172"/>
        <v>1.9119735948677531E-2</v>
      </c>
      <c r="BT238" s="3"/>
      <c r="BU238" s="3">
        <f t="shared" si="173"/>
        <v>7.8313265093603822E-4</v>
      </c>
      <c r="BV238" s="3">
        <f t="shared" si="174"/>
        <v>-4.6371968832816197E-2</v>
      </c>
      <c r="BW238" s="3">
        <f t="shared" si="175"/>
        <v>6.5568588178715456E-2</v>
      </c>
      <c r="BX238" s="3"/>
      <c r="BY238" s="3">
        <f t="shared" si="176"/>
        <v>7.4627122670560878E-4</v>
      </c>
      <c r="BZ238" s="3">
        <f t="shared" si="177"/>
        <v>-1.9961629597977579E-2</v>
      </c>
    </row>
    <row r="239" spans="1:78" s="2" customFormat="1" hidden="1">
      <c r="A239" s="11">
        <v>40833</v>
      </c>
      <c r="B239">
        <v>89.129997000000003</v>
      </c>
      <c r="C239">
        <f t="shared" si="149"/>
        <v>91.980002999999996</v>
      </c>
      <c r="D239">
        <f t="shared" si="150"/>
        <v>76.389999000000003</v>
      </c>
      <c r="E239" s="10">
        <f t="shared" si="154"/>
        <v>1.3669527497336249E-2</v>
      </c>
      <c r="F239" s="10">
        <f t="shared" si="155"/>
        <v>6.6987387563085365E-2</v>
      </c>
      <c r="G239" s="33">
        <f t="shared" si="156"/>
        <v>9.8572364606021576E-2</v>
      </c>
      <c r="H239" s="33">
        <f t="shared" si="157"/>
        <v>0.43474762920254939</v>
      </c>
      <c r="I239" s="10">
        <f t="shared" si="158"/>
        <v>0.43474762920254939</v>
      </c>
      <c r="J239">
        <f t="shared" si="193"/>
        <v>0.32977164716732887</v>
      </c>
      <c r="K239">
        <f t="shared" si="203"/>
        <v>0.21673589149858669</v>
      </c>
      <c r="L239">
        <f t="shared" si="204"/>
        <v>2.0081091084747337E-4</v>
      </c>
      <c r="M239">
        <f t="shared" si="197"/>
        <v>-1.7279002539356955E-4</v>
      </c>
      <c r="N239">
        <f t="shared" si="159"/>
        <v>-3.3624084261693859E-4</v>
      </c>
      <c r="P239" s="2">
        <f t="shared" si="178"/>
        <v>0.41999800000000675</v>
      </c>
      <c r="Q239" s="2">
        <f t="shared" si="179"/>
        <v>0.41999800000000675</v>
      </c>
      <c r="R239" s="2">
        <f t="shared" si="180"/>
        <v>0</v>
      </c>
      <c r="S239" s="2">
        <f t="shared" si="200"/>
        <v>-0.42181840909090984</v>
      </c>
      <c r="T239" s="2">
        <f t="shared" si="201"/>
        <v>-0.44250025000000048</v>
      </c>
      <c r="U239" s="9">
        <f t="shared" si="160"/>
        <v>0.9532614028826184</v>
      </c>
      <c r="V239" s="9">
        <f t="shared" si="161"/>
        <v>48.80357547002145</v>
      </c>
      <c r="W239" s="9">
        <f t="shared" si="162"/>
        <v>0.46076782076980699</v>
      </c>
      <c r="X239" s="9">
        <f t="shared" si="202"/>
        <v>0.10446651482593125</v>
      </c>
      <c r="Y239" s="9">
        <f t="shared" si="163"/>
        <v>0.8990598013665666</v>
      </c>
      <c r="AA239" s="8">
        <f t="shared" si="164"/>
        <v>4.8892630284610856</v>
      </c>
      <c r="AD239" s="7">
        <f t="shared" si="181"/>
        <v>4.723333224115514E-3</v>
      </c>
      <c r="AE239" s="6">
        <f t="shared" si="185"/>
        <v>-7.1294902541214657E-3</v>
      </c>
      <c r="AF239" s="6">
        <f t="shared" si="151"/>
        <v>5.9300730590293076E-3</v>
      </c>
      <c r="AG239" s="6">
        <f t="shared" si="152"/>
        <v>1.184842161937933E-2</v>
      </c>
      <c r="AI239">
        <f t="shared" si="153"/>
        <v>2.2038476431801494E-7</v>
      </c>
      <c r="AL239" s="7">
        <f t="shared" si="186"/>
        <v>-2.9189469656574877E-2</v>
      </c>
      <c r="AM239" s="6">
        <f t="shared" si="187"/>
        <v>-6.1497924288937749E-3</v>
      </c>
      <c r="AN239" s="6">
        <f t="shared" si="182"/>
        <v>5.7460649537660223E-3</v>
      </c>
      <c r="AO239" s="6">
        <f t="shared" si="183"/>
        <v>-2.3002618209968871E-2</v>
      </c>
      <c r="AQ239">
        <f t="shared" si="184"/>
        <v>8.3457483361765219E-7</v>
      </c>
      <c r="AT239" s="7">
        <f t="shared" si="191"/>
        <v>-3.4720872842237249E-3</v>
      </c>
      <c r="AU239" s="6">
        <f t="shared" si="192"/>
        <v>5.3540604837593674E-2</v>
      </c>
      <c r="AV239" s="6">
        <f t="shared" si="188"/>
        <v>5.0140919197339852E-3</v>
      </c>
      <c r="AW239" s="6">
        <f t="shared" si="189"/>
        <v>-5.8757936577772937E-2</v>
      </c>
      <c r="AY239">
        <f t="shared" si="190"/>
        <v>1.1362447749090063</v>
      </c>
      <c r="BB239" s="7">
        <f t="shared" si="198"/>
        <v>4.474242475084541E-2</v>
      </c>
      <c r="BC239" s="6">
        <f t="shared" si="199"/>
        <v>8.3423860790091023E-2</v>
      </c>
      <c r="BD239" s="6">
        <f t="shared" si="194"/>
        <v>4.9957008547937181E-3</v>
      </c>
      <c r="BE239" s="6">
        <f t="shared" si="195"/>
        <v>-4.1460550476832149E-2</v>
      </c>
      <c r="BG239">
        <f t="shared" si="196"/>
        <v>0.56724304914774526</v>
      </c>
      <c r="BJ239" s="4">
        <f t="shared" si="165"/>
        <v>89.129997000000003</v>
      </c>
      <c r="BK239" s="3">
        <f t="shared" si="166"/>
        <v>4.723333224115514E-3</v>
      </c>
      <c r="BL239" s="3"/>
      <c r="BM239" s="3">
        <f t="shared" si="167"/>
        <v>5.9300730590293076E-3</v>
      </c>
      <c r="BN239" s="3">
        <f t="shared" si="168"/>
        <v>1.184842161937933E-2</v>
      </c>
      <c r="BO239" s="3">
        <f t="shared" si="169"/>
        <v>-2.9189469656574877E-2</v>
      </c>
      <c r="BP239" s="3"/>
      <c r="BQ239" s="3">
        <f t="shared" si="170"/>
        <v>5.7460649537660223E-3</v>
      </c>
      <c r="BR239" s="3">
        <f t="shared" si="171"/>
        <v>-2.3002618209968871E-2</v>
      </c>
      <c r="BS239" s="3">
        <f t="shared" si="172"/>
        <v>-3.4720872842237249E-3</v>
      </c>
      <c r="BT239" s="3"/>
      <c r="BU239" s="3">
        <f t="shared" si="173"/>
        <v>5.0140919197339852E-3</v>
      </c>
      <c r="BV239" s="3">
        <f t="shared" si="174"/>
        <v>-5.8757936577772937E-2</v>
      </c>
      <c r="BW239" s="3">
        <f t="shared" si="175"/>
        <v>4.474242475084541E-2</v>
      </c>
      <c r="BX239" s="3"/>
      <c r="BY239" s="3">
        <f t="shared" si="176"/>
        <v>4.9957008547937181E-3</v>
      </c>
      <c r="BZ239" s="3">
        <f t="shared" si="177"/>
        <v>-4.1460550476832149E-2</v>
      </c>
    </row>
    <row r="240" spans="1:78" s="2" customFormat="1" hidden="1">
      <c r="A240" s="11">
        <v>40840</v>
      </c>
      <c r="B240">
        <v>88.980002999999996</v>
      </c>
      <c r="C240">
        <f t="shared" si="149"/>
        <v>91.980002999999996</v>
      </c>
      <c r="D240">
        <f t="shared" si="150"/>
        <v>76.389999000000003</v>
      </c>
      <c r="E240" s="10">
        <f t="shared" si="154"/>
        <v>1.4401003348418755E-2</v>
      </c>
      <c r="F240" s="10">
        <f t="shared" si="155"/>
        <v>6.6255911712002749E-2</v>
      </c>
      <c r="G240" s="33">
        <f t="shared" si="156"/>
        <v>0.10384711198170483</v>
      </c>
      <c r="H240" s="33">
        <f t="shared" si="157"/>
        <v>0.43000035656443375</v>
      </c>
      <c r="I240" s="10">
        <f t="shared" si="158"/>
        <v>0.43000035656443375</v>
      </c>
      <c r="J240">
        <f t="shared" si="193"/>
        <v>0.33573784642242921</v>
      </c>
      <c r="K240">
        <f t="shared" si="203"/>
        <v>0.22019241662711483</v>
      </c>
      <c r="L240">
        <f t="shared" si="204"/>
        <v>2.7166018146293871E-4</v>
      </c>
      <c r="M240">
        <f t="shared" si="197"/>
        <v>-1.0782905028017091E-4</v>
      </c>
      <c r="N240">
        <f t="shared" si="159"/>
        <v>-3.4154030856879865E-4</v>
      </c>
      <c r="P240" s="2">
        <f t="shared" si="178"/>
        <v>-0.14999400000000662</v>
      </c>
      <c r="Q240" s="2">
        <f t="shared" si="179"/>
        <v>0</v>
      </c>
      <c r="R240" s="2">
        <f t="shared" si="180"/>
        <v>-0.14999400000000662</v>
      </c>
      <c r="S240" s="2">
        <f t="shared" si="200"/>
        <v>-0.42863631818181924</v>
      </c>
      <c r="T240" s="2">
        <f t="shared" si="201"/>
        <v>-0.44999995000000081</v>
      </c>
      <c r="U240" s="9">
        <f t="shared" si="160"/>
        <v>0.9525252573512919</v>
      </c>
      <c r="V240" s="9">
        <f t="shared" si="161"/>
        <v>48.784273277132655</v>
      </c>
      <c r="W240" s="9">
        <f t="shared" si="162"/>
        <v>0.46094154050580616</v>
      </c>
      <c r="X240" s="9">
        <f t="shared" si="202"/>
        <v>0.10276420548982534</v>
      </c>
      <c r="Y240" s="9">
        <f t="shared" si="163"/>
        <v>0.89907512215059171</v>
      </c>
      <c r="AA240" s="8">
        <f t="shared" si="164"/>
        <v>4.895412968770259</v>
      </c>
      <c r="AD240" s="7">
        <f t="shared" si="181"/>
        <v>-1.6842853905878186E-3</v>
      </c>
      <c r="AE240" s="6">
        <f t="shared" si="185"/>
        <v>1.5195239167638476E-3</v>
      </c>
      <c r="AF240" s="6">
        <f t="shared" si="151"/>
        <v>1.5889876663584541E-3</v>
      </c>
      <c r="AG240" s="6">
        <f t="shared" si="152"/>
        <v>-3.2057206345459817E-3</v>
      </c>
      <c r="AI240">
        <f t="shared" si="153"/>
        <v>1.6132880355971573E-8</v>
      </c>
      <c r="AL240" s="7">
        <f t="shared" si="186"/>
        <v>-1.5943265898830803E-2</v>
      </c>
      <c r="AM240" s="6">
        <f t="shared" si="187"/>
        <v>-1.5699955596629307E-2</v>
      </c>
      <c r="AN240" s="6">
        <f t="shared" si="182"/>
        <v>1.5690712525771443E-3</v>
      </c>
      <c r="AO240" s="6">
        <f t="shared" si="183"/>
        <v>-1.9279616755121798E-4</v>
      </c>
      <c r="AQ240">
        <f t="shared" si="184"/>
        <v>5.8628331581131417E-11</v>
      </c>
      <c r="AT240" s="7">
        <f t="shared" si="191"/>
        <v>-8.6163682750514583E-3</v>
      </c>
      <c r="AU240" s="6">
        <f t="shared" si="192"/>
        <v>4.0458907483424553E-2</v>
      </c>
      <c r="AV240" s="6">
        <f t="shared" si="188"/>
        <v>1.4183793661557739E-3</v>
      </c>
      <c r="AW240" s="6">
        <f t="shared" si="189"/>
        <v>-4.9840121218587684E-2</v>
      </c>
      <c r="AY240">
        <f t="shared" si="190"/>
        <v>0.81751740333769074</v>
      </c>
      <c r="BB240" s="7">
        <f t="shared" si="198"/>
        <v>3.1045644687922425E-2</v>
      </c>
      <c r="BC240" s="6">
        <f t="shared" si="199"/>
        <v>8.2210184159581312E-2</v>
      </c>
      <c r="BD240" s="6">
        <f t="shared" si="194"/>
        <v>1.232274841615058E-3</v>
      </c>
      <c r="BE240" s="6">
        <f t="shared" si="195"/>
        <v>-5.4515134586343869E-2</v>
      </c>
      <c r="BG240">
        <f t="shared" si="196"/>
        <v>0.98069335387062151</v>
      </c>
      <c r="BJ240" s="4">
        <f t="shared" si="165"/>
        <v>88.980002999999996</v>
      </c>
      <c r="BK240" s="3">
        <f t="shared" si="166"/>
        <v>-1.6842853905878186E-3</v>
      </c>
      <c r="BL240" s="3"/>
      <c r="BM240" s="3">
        <f t="shared" si="167"/>
        <v>1.5889876663584541E-3</v>
      </c>
      <c r="BN240" s="3">
        <f t="shared" si="168"/>
        <v>-3.2057206345459817E-3</v>
      </c>
      <c r="BO240" s="3">
        <f t="shared" si="169"/>
        <v>-1.5943265898830803E-2</v>
      </c>
      <c r="BP240" s="3"/>
      <c r="BQ240" s="3">
        <f t="shared" si="170"/>
        <v>1.5690712525771443E-3</v>
      </c>
      <c r="BR240" s="3">
        <f t="shared" si="171"/>
        <v>-1.9279616755121798E-4</v>
      </c>
      <c r="BS240" s="3">
        <f t="shared" si="172"/>
        <v>-8.6163682750514583E-3</v>
      </c>
      <c r="BT240" s="3"/>
      <c r="BU240" s="3">
        <f t="shared" si="173"/>
        <v>1.4183793661557739E-3</v>
      </c>
      <c r="BV240" s="3">
        <f t="shared" si="174"/>
        <v>-4.9840121218587684E-2</v>
      </c>
      <c r="BW240" s="3">
        <f t="shared" si="175"/>
        <v>3.1045644687922425E-2</v>
      </c>
      <c r="BX240" s="3"/>
      <c r="BY240" s="3">
        <f t="shared" si="176"/>
        <v>1.232274841615058E-3</v>
      </c>
      <c r="BZ240" s="3">
        <f t="shared" si="177"/>
        <v>-5.4515134586343869E-2</v>
      </c>
    </row>
    <row r="241" spans="1:78" s="2" customFormat="1" hidden="1">
      <c r="A241" s="11">
        <v>40847</v>
      </c>
      <c r="B241">
        <v>91.370002999999997</v>
      </c>
      <c r="C241">
        <f t="shared" si="149"/>
        <v>91.980002999999996</v>
      </c>
      <c r="D241">
        <f t="shared" si="150"/>
        <v>76.389999000000003</v>
      </c>
      <c r="E241" s="10">
        <f t="shared" si="154"/>
        <v>2.8897802316823103E-3</v>
      </c>
      <c r="F241" s="10">
        <f t="shared" si="155"/>
        <v>7.7767134828739218E-2</v>
      </c>
      <c r="G241" s="33">
        <f t="shared" si="156"/>
        <v>2.0838501600305551E-2</v>
      </c>
      <c r="H241" s="33">
        <f t="shared" si="157"/>
        <v>0.50470810590769333</v>
      </c>
      <c r="I241" s="10">
        <f t="shared" si="158"/>
        <v>0.50470810590769333</v>
      </c>
      <c r="J241">
        <f t="shared" si="193"/>
        <v>0.3405941452903391</v>
      </c>
      <c r="K241">
        <f t="shared" si="203"/>
        <v>0.22360406161409205</v>
      </c>
      <c r="L241">
        <f t="shared" si="204"/>
        <v>3.3315601105501983E-4</v>
      </c>
      <c r="M241">
        <f t="shared" si="197"/>
        <v>-3.9172800931633641E-5</v>
      </c>
      <c r="N241">
        <f t="shared" si="159"/>
        <v>-3.3509593078798812E-4</v>
      </c>
      <c r="P241" s="2">
        <f t="shared" si="178"/>
        <v>2.3900000000000006</v>
      </c>
      <c r="Q241" s="2">
        <f t="shared" si="179"/>
        <v>2.3900000000000006</v>
      </c>
      <c r="R241" s="2">
        <f t="shared" si="180"/>
        <v>0</v>
      </c>
      <c r="S241" s="2">
        <f t="shared" si="200"/>
        <v>-0.40909086363636438</v>
      </c>
      <c r="T241" s="2">
        <f t="shared" si="201"/>
        <v>-0.43799970000000032</v>
      </c>
      <c r="U241" s="9">
        <f t="shared" si="160"/>
        <v>0.93399804528716357</v>
      </c>
      <c r="V241" s="9">
        <f t="shared" si="161"/>
        <v>48.293639570275879</v>
      </c>
      <c r="W241" s="9">
        <f t="shared" si="162"/>
        <v>0.46535724386751709</v>
      </c>
      <c r="X241" s="9">
        <f t="shared" si="202"/>
        <v>5.949397476513877E-2</v>
      </c>
      <c r="Y241" s="9">
        <f t="shared" si="163"/>
        <v>0.8994645542271138</v>
      </c>
      <c r="AA241" s="8">
        <f t="shared" si="164"/>
        <v>4.9050808474541823</v>
      </c>
      <c r="AD241" s="7">
        <f t="shared" si="181"/>
        <v>2.6505570750725821E-2</v>
      </c>
      <c r="AE241" s="6">
        <f t="shared" si="185"/>
        <v>1.2410642680069001E-2</v>
      </c>
      <c r="AF241" s="6">
        <f t="shared" si="151"/>
        <v>6.9788357990807131E-3</v>
      </c>
      <c r="AG241" s="6">
        <f t="shared" si="152"/>
        <v>1.4070418475943187E-2</v>
      </c>
      <c r="AI241">
        <f t="shared" si="153"/>
        <v>3.1079540987152811E-7</v>
      </c>
      <c r="AL241" s="7">
        <f t="shared" si="186"/>
        <v>2.9544618584253383E-2</v>
      </c>
      <c r="AM241" s="6">
        <f t="shared" si="187"/>
        <v>-1.2946675109726585E-2</v>
      </c>
      <c r="AN241" s="6">
        <f t="shared" si="182"/>
        <v>6.9567075680625201E-3</v>
      </c>
      <c r="AO241" s="6">
        <f t="shared" si="183"/>
        <v>4.2525159636084151E-2</v>
      </c>
      <c r="AQ241">
        <f t="shared" si="184"/>
        <v>2.852348899171042E-6</v>
      </c>
      <c r="AT241" s="7">
        <f t="shared" si="191"/>
        <v>2.9093801488537473E-2</v>
      </c>
      <c r="AU241" s="6">
        <f t="shared" si="192"/>
        <v>3.1873679629996751E-2</v>
      </c>
      <c r="AV241" s="6">
        <f t="shared" si="188"/>
        <v>6.4306130754505251E-3</v>
      </c>
      <c r="AW241" s="6">
        <f t="shared" si="189"/>
        <v>-3.3690834986198522E-3</v>
      </c>
      <c r="AY241">
        <f t="shared" si="190"/>
        <v>3.7356172829299482E-3</v>
      </c>
      <c r="BB241" s="7">
        <f t="shared" si="198"/>
        <v>2.5270180009928658E-2</v>
      </c>
      <c r="BC241" s="6">
        <f t="shared" si="199"/>
        <v>7.9983603882506957E-2</v>
      </c>
      <c r="BD241" s="6">
        <f t="shared" si="194"/>
        <v>5.7931333148686301E-3</v>
      </c>
      <c r="BE241" s="6">
        <f t="shared" si="195"/>
        <v>-5.7877111600675255E-2</v>
      </c>
      <c r="BG241">
        <f t="shared" si="196"/>
        <v>1.1053829291250146</v>
      </c>
      <c r="BJ241" s="4">
        <f t="shared" si="165"/>
        <v>91.370002999999997</v>
      </c>
      <c r="BK241" s="3">
        <f t="shared" si="166"/>
        <v>2.6505570750725821E-2</v>
      </c>
      <c r="BL241" s="3"/>
      <c r="BM241" s="3">
        <f t="shared" si="167"/>
        <v>6.9788357990807131E-3</v>
      </c>
      <c r="BN241" s="3">
        <f t="shared" si="168"/>
        <v>1.4070418475943187E-2</v>
      </c>
      <c r="BO241" s="3">
        <f t="shared" si="169"/>
        <v>2.9544618584253383E-2</v>
      </c>
      <c r="BP241" s="3"/>
      <c r="BQ241" s="3">
        <f t="shared" si="170"/>
        <v>6.9567075680625201E-3</v>
      </c>
      <c r="BR241" s="3">
        <f t="shared" si="171"/>
        <v>4.2525159636084151E-2</v>
      </c>
      <c r="BS241" s="3">
        <f t="shared" si="172"/>
        <v>2.9093801488537473E-2</v>
      </c>
      <c r="BT241" s="3"/>
      <c r="BU241" s="3">
        <f t="shared" si="173"/>
        <v>6.4306130754505251E-3</v>
      </c>
      <c r="BV241" s="3">
        <f t="shared" si="174"/>
        <v>-3.3690834986198522E-3</v>
      </c>
      <c r="BW241" s="3">
        <f t="shared" si="175"/>
        <v>2.5270180009928658E-2</v>
      </c>
      <c r="BX241" s="3"/>
      <c r="BY241" s="3">
        <f t="shared" si="176"/>
        <v>5.7931333148686301E-3</v>
      </c>
      <c r="BZ241" s="3">
        <f t="shared" si="177"/>
        <v>-5.7877111600675255E-2</v>
      </c>
    </row>
    <row r="242" spans="1:78" s="2" customFormat="1" hidden="1">
      <c r="A242" s="11">
        <v>40854</v>
      </c>
      <c r="B242">
        <v>90.529999000000004</v>
      </c>
      <c r="C242">
        <f t="shared" si="149"/>
        <v>91.980002999999996</v>
      </c>
      <c r="D242">
        <f t="shared" si="150"/>
        <v>76.389999000000003</v>
      </c>
      <c r="E242" s="10">
        <f t="shared" si="154"/>
        <v>6.9009038296234237E-3</v>
      </c>
      <c r="F242" s="10">
        <f t="shared" si="155"/>
        <v>7.3756011230798169E-2</v>
      </c>
      <c r="G242" s="33">
        <f t="shared" si="156"/>
        <v>4.9763125209506126E-2</v>
      </c>
      <c r="H242" s="33">
        <f t="shared" si="157"/>
        <v>0.47867594465941321</v>
      </c>
      <c r="I242" s="10">
        <f t="shared" si="158"/>
        <v>0.47867594465941321</v>
      </c>
      <c r="J242">
        <f t="shared" si="193"/>
        <v>0.34817130143630393</v>
      </c>
      <c r="K242">
        <f t="shared" si="203"/>
        <v>0.22690118422157801</v>
      </c>
      <c r="L242">
        <f t="shared" si="204"/>
        <v>3.8320934637261339E-4</v>
      </c>
      <c r="M242">
        <f t="shared" si="197"/>
        <v>3.0886061859205253E-5</v>
      </c>
      <c r="N242">
        <f t="shared" si="159"/>
        <v>-3.1709095606206737E-4</v>
      </c>
      <c r="P242" s="2">
        <f t="shared" si="178"/>
        <v>-0.84000399999999331</v>
      </c>
      <c r="Q242" s="2">
        <f t="shared" si="179"/>
        <v>0</v>
      </c>
      <c r="R242" s="2">
        <f t="shared" si="180"/>
        <v>-0.84000399999999331</v>
      </c>
      <c r="S242" s="2">
        <f t="shared" si="200"/>
        <v>-0.44727286363636409</v>
      </c>
      <c r="T242" s="2">
        <f t="shared" si="201"/>
        <v>-0.47999989999999998</v>
      </c>
      <c r="U242" s="9">
        <f t="shared" si="160"/>
        <v>0.93181866003797942</v>
      </c>
      <c r="V242" s="9">
        <f t="shared" si="161"/>
        <v>48.235306931948777</v>
      </c>
      <c r="W242" s="9">
        <f t="shared" si="162"/>
        <v>0.465882237612461</v>
      </c>
      <c r="X242" s="9">
        <f t="shared" si="202"/>
        <v>8.2656313179674354E-2</v>
      </c>
      <c r="Y242" s="9">
        <f t="shared" si="163"/>
        <v>0.899256093181383</v>
      </c>
      <c r="AA242" s="8">
        <f t="shared" si="164"/>
        <v>4.912992541274086</v>
      </c>
      <c r="AD242" s="7">
        <f t="shared" si="181"/>
        <v>-9.2359534027756894E-3</v>
      </c>
      <c r="AE242" s="6">
        <f t="shared" si="185"/>
        <v>8.6348086739750658E-3</v>
      </c>
      <c r="AF242" s="6">
        <f t="shared" si="151"/>
        <v>8.8676451671812883E-3</v>
      </c>
      <c r="AG242" s="6">
        <f t="shared" si="152"/>
        <v>-1.7884689668271982E-2</v>
      </c>
      <c r="AI242">
        <f t="shared" si="153"/>
        <v>5.0213834306184399E-7</v>
      </c>
      <c r="AL242" s="7">
        <f t="shared" si="186"/>
        <v>1.5585331957362223E-2</v>
      </c>
      <c r="AM242" s="6">
        <f t="shared" si="187"/>
        <v>-6.9625344751829757E-7</v>
      </c>
      <c r="AN242" s="6">
        <f t="shared" si="182"/>
        <v>8.7331118940040479E-3</v>
      </c>
      <c r="AO242" s="6">
        <f t="shared" si="183"/>
        <v>1.5586031590001045E-2</v>
      </c>
      <c r="AQ242">
        <f t="shared" si="184"/>
        <v>3.8316148379260333E-7</v>
      </c>
      <c r="AT242" s="7">
        <f t="shared" si="191"/>
        <v>-1.588991828627638E-2</v>
      </c>
      <c r="AU242" s="6">
        <f t="shared" si="192"/>
        <v>2.163501418490827E-2</v>
      </c>
      <c r="AV242" s="6">
        <f t="shared" si="188"/>
        <v>8.3031747462929233E-3</v>
      </c>
      <c r="AW242" s="6">
        <f t="shared" si="189"/>
        <v>-3.7861448887549096E-2</v>
      </c>
      <c r="AY242">
        <f t="shared" si="190"/>
        <v>0.4717732214485062</v>
      </c>
      <c r="BB242" s="7">
        <f t="shared" si="198"/>
        <v>3.9428401130155312E-2</v>
      </c>
      <c r="BC242" s="6">
        <f t="shared" si="199"/>
        <v>7.5808057319200609E-2</v>
      </c>
      <c r="BD242" s="6">
        <f t="shared" si="194"/>
        <v>7.3392102396412388E-3</v>
      </c>
      <c r="BE242" s="6">
        <f t="shared" si="195"/>
        <v>-3.9541783230424669E-2</v>
      </c>
      <c r="BG242">
        <f t="shared" si="196"/>
        <v>0.51595468084764939</v>
      </c>
      <c r="BJ242" s="4">
        <f t="shared" si="165"/>
        <v>90.529999000000004</v>
      </c>
      <c r="BK242" s="3">
        <f t="shared" si="166"/>
        <v>-9.2359534027756894E-3</v>
      </c>
      <c r="BL242" s="3"/>
      <c r="BM242" s="3">
        <f t="shared" si="167"/>
        <v>8.8676451671812883E-3</v>
      </c>
      <c r="BN242" s="3">
        <f t="shared" si="168"/>
        <v>-1.7884689668271982E-2</v>
      </c>
      <c r="BO242" s="3">
        <f t="shared" si="169"/>
        <v>1.5585331957362223E-2</v>
      </c>
      <c r="BP242" s="3"/>
      <c r="BQ242" s="3">
        <f t="shared" si="170"/>
        <v>8.7331118940040479E-3</v>
      </c>
      <c r="BR242" s="3">
        <f t="shared" si="171"/>
        <v>1.5586031590001045E-2</v>
      </c>
      <c r="BS242" s="3">
        <f t="shared" si="172"/>
        <v>-1.588991828627638E-2</v>
      </c>
      <c r="BT242" s="3"/>
      <c r="BU242" s="3">
        <f t="shared" si="173"/>
        <v>8.3031747462929233E-3</v>
      </c>
      <c r="BV242" s="3">
        <f t="shared" si="174"/>
        <v>-3.7861448887549096E-2</v>
      </c>
      <c r="BW242" s="3">
        <f t="shared" si="175"/>
        <v>3.9428401130155312E-2</v>
      </c>
      <c r="BX242" s="3"/>
      <c r="BY242" s="3">
        <f t="shared" si="176"/>
        <v>7.3392102396412388E-3</v>
      </c>
      <c r="BZ242" s="3">
        <f t="shared" si="177"/>
        <v>-3.9541783230424669E-2</v>
      </c>
    </row>
    <row r="243" spans="1:78" s="2" customFormat="1" hidden="1">
      <c r="A243" s="11">
        <v>40861</v>
      </c>
      <c r="B243">
        <v>91.519997000000004</v>
      </c>
      <c r="C243">
        <f t="shared" si="149"/>
        <v>91.980002999999996</v>
      </c>
      <c r="D243">
        <f t="shared" si="150"/>
        <v>76.389999000000003</v>
      </c>
      <c r="E243" s="10">
        <f t="shared" si="154"/>
        <v>2.1774221899773672E-3</v>
      </c>
      <c r="F243" s="10">
        <f t="shared" si="155"/>
        <v>7.8479492870444215E-2</v>
      </c>
      <c r="G243" s="33">
        <f t="shared" si="156"/>
        <v>1.5701614708592979E-2</v>
      </c>
      <c r="H243" s="33">
        <f t="shared" si="157"/>
        <v>0.50933130411023486</v>
      </c>
      <c r="I243" s="10">
        <f t="shared" si="158"/>
        <v>0.50933130411023486</v>
      </c>
      <c r="J243">
        <f t="shared" si="193"/>
        <v>0.35258930334618216</v>
      </c>
      <c r="K243">
        <f t="shared" si="203"/>
        <v>0.23004994711456245</v>
      </c>
      <c r="L243">
        <f t="shared" si="204"/>
        <v>4.2113705428377472E-4</v>
      </c>
      <c r="M243">
        <f t="shared" si="197"/>
        <v>1.0000002811588267E-4</v>
      </c>
      <c r="N243">
        <f t="shared" si="159"/>
        <v>-2.8902332355110286E-4</v>
      </c>
      <c r="P243" s="2">
        <f t="shared" si="178"/>
        <v>0.98999799999999993</v>
      </c>
      <c r="Q243" s="2">
        <f t="shared" si="179"/>
        <v>0.98999799999999993</v>
      </c>
      <c r="R243" s="2">
        <f t="shared" si="180"/>
        <v>0</v>
      </c>
      <c r="S243" s="2">
        <f t="shared" si="200"/>
        <v>-0.43636354545454542</v>
      </c>
      <c r="T243" s="2">
        <f t="shared" si="201"/>
        <v>-0.3659999499999998</v>
      </c>
      <c r="U243" s="9">
        <f t="shared" si="160"/>
        <v>1.1922502870684699</v>
      </c>
      <c r="V243" s="9">
        <f t="shared" si="161"/>
        <v>54.384770484522356</v>
      </c>
      <c r="W243" s="9">
        <f t="shared" si="162"/>
        <v>0.41053706563929881</v>
      </c>
      <c r="X243" s="9">
        <f t="shared" si="202"/>
        <v>1</v>
      </c>
      <c r="Y243" s="9">
        <f t="shared" si="163"/>
        <v>0.89100000000000001</v>
      </c>
      <c r="AA243" s="8">
        <f t="shared" si="164"/>
        <v>4.8538373456619297</v>
      </c>
      <c r="AD243" s="7">
        <f t="shared" si="181"/>
        <v>1.0876218410480145E-2</v>
      </c>
      <c r="AE243" s="6">
        <f t="shared" si="185"/>
        <v>8.2013250385222763E-4</v>
      </c>
      <c r="AF243" s="6">
        <f t="shared" si="151"/>
        <v>5.0893212457799077E-3</v>
      </c>
      <c r="AG243" s="6">
        <f t="shared" si="152"/>
        <v>1.0065960763608809E-2</v>
      </c>
      <c r="AI243">
        <f t="shared" si="153"/>
        <v>1.5906368303691056E-7</v>
      </c>
      <c r="AL243" s="7">
        <f t="shared" si="186"/>
        <v>2.8145835758430118E-2</v>
      </c>
      <c r="AM243" s="6">
        <f t="shared" si="187"/>
        <v>1.433313010030373E-2</v>
      </c>
      <c r="AN243" s="6">
        <f t="shared" si="182"/>
        <v>5.0711107374015957E-3</v>
      </c>
      <c r="AO243" s="6">
        <f t="shared" si="183"/>
        <v>1.3934433655093021E-2</v>
      </c>
      <c r="AQ243">
        <f t="shared" si="184"/>
        <v>3.0625937111701743E-7</v>
      </c>
      <c r="AT243" s="7">
        <f t="shared" si="191"/>
        <v>-2.7279192887326039E-3</v>
      </c>
      <c r="AU243" s="6">
        <f t="shared" si="192"/>
        <v>1.1766814899506204E-2</v>
      </c>
      <c r="AV243" s="6">
        <f t="shared" si="188"/>
        <v>5.0344024630429307E-3</v>
      </c>
      <c r="AW243" s="6">
        <f t="shared" si="189"/>
        <v>-1.4479870224862473E-2</v>
      </c>
      <c r="AY243">
        <f t="shared" si="190"/>
        <v>6.9003030702794621E-2</v>
      </c>
      <c r="BB243" s="7">
        <f t="shared" si="198"/>
        <v>2.2989463083618662E-2</v>
      </c>
      <c r="BC243" s="6">
        <f t="shared" si="199"/>
        <v>7.2813510808505413E-2</v>
      </c>
      <c r="BD243" s="6">
        <f t="shared" si="194"/>
        <v>4.4022016581563789E-3</v>
      </c>
      <c r="BE243" s="6">
        <f t="shared" si="195"/>
        <v>-5.1652748956986037E-2</v>
      </c>
      <c r="BG243">
        <f t="shared" si="196"/>
        <v>0.880411960995931</v>
      </c>
      <c r="BJ243" s="4">
        <f t="shared" si="165"/>
        <v>91.519997000000004</v>
      </c>
      <c r="BK243" s="3">
        <f t="shared" si="166"/>
        <v>1.0876218410480145E-2</v>
      </c>
      <c r="BL243" s="3"/>
      <c r="BM243" s="3">
        <f t="shared" si="167"/>
        <v>5.0893212457799077E-3</v>
      </c>
      <c r="BN243" s="3">
        <f t="shared" si="168"/>
        <v>1.0065960763608809E-2</v>
      </c>
      <c r="BO243" s="3">
        <f t="shared" si="169"/>
        <v>2.8145835758430118E-2</v>
      </c>
      <c r="BP243" s="3"/>
      <c r="BQ243" s="3">
        <f t="shared" si="170"/>
        <v>5.0711107374015957E-3</v>
      </c>
      <c r="BR243" s="3">
        <f t="shared" si="171"/>
        <v>1.3934433655093021E-2</v>
      </c>
      <c r="BS243" s="3">
        <f t="shared" si="172"/>
        <v>-2.7279192887326039E-3</v>
      </c>
      <c r="BT243" s="3"/>
      <c r="BU243" s="3">
        <f t="shared" si="173"/>
        <v>5.0344024630429307E-3</v>
      </c>
      <c r="BV243" s="3">
        <f t="shared" si="174"/>
        <v>-1.4479870224862473E-2</v>
      </c>
      <c r="BW243" s="3">
        <f t="shared" si="175"/>
        <v>2.2989463083618662E-2</v>
      </c>
      <c r="BX243" s="3"/>
      <c r="BY243" s="3">
        <f t="shared" si="176"/>
        <v>4.4022016581563789E-3</v>
      </c>
      <c r="BZ243" s="3">
        <f t="shared" si="177"/>
        <v>-5.1652748956986037E-2</v>
      </c>
    </row>
    <row r="244" spans="1:78" s="2" customFormat="1" hidden="1">
      <c r="A244" s="11">
        <v>40868</v>
      </c>
      <c r="B244">
        <v>91.610000999999997</v>
      </c>
      <c r="C244">
        <f t="shared" si="149"/>
        <v>91.980002999999996</v>
      </c>
      <c r="D244">
        <f t="shared" si="150"/>
        <v>76.389999000000003</v>
      </c>
      <c r="E244" s="10">
        <f t="shared" si="154"/>
        <v>1.7505315207986642E-3</v>
      </c>
      <c r="F244" s="10">
        <f t="shared" si="155"/>
        <v>7.890638353962294E-2</v>
      </c>
      <c r="G244" s="33">
        <f t="shared" si="156"/>
        <v>1.2623262315111081E-2</v>
      </c>
      <c r="H244" s="33">
        <f t="shared" si="157"/>
        <v>0.51210182126436876</v>
      </c>
      <c r="I244" s="10">
        <f t="shared" si="158"/>
        <v>0.51210182126436876</v>
      </c>
      <c r="J244">
        <f t="shared" si="193"/>
        <v>0.35653127922126204</v>
      </c>
      <c r="K244">
        <f t="shared" si="203"/>
        <v>0.23310188355843139</v>
      </c>
      <c r="L244">
        <f t="shared" si="204"/>
        <v>4.466982023743422E-4</v>
      </c>
      <c r="M244">
        <f t="shared" si="197"/>
        <v>1.6595457679771504E-4</v>
      </c>
      <c r="N244">
        <f t="shared" si="159"/>
        <v>-2.5266926301896443E-4</v>
      </c>
      <c r="P244" s="2">
        <f t="shared" si="178"/>
        <v>9.0003999999993312E-2</v>
      </c>
      <c r="Q244" s="2">
        <f t="shared" si="179"/>
        <v>9.0003999999993312E-2</v>
      </c>
      <c r="R244" s="2">
        <f t="shared" si="180"/>
        <v>0</v>
      </c>
      <c r="S244" s="2">
        <f t="shared" si="200"/>
        <v>-0.43636354545454542</v>
      </c>
      <c r="T244" s="2">
        <f t="shared" si="201"/>
        <v>-0.3659999499999998</v>
      </c>
      <c r="U244" s="9">
        <f t="shared" si="160"/>
        <v>1.1922502870684699</v>
      </c>
      <c r="V244" s="9">
        <f t="shared" si="161"/>
        <v>54.384770484522356</v>
      </c>
      <c r="W244" s="9">
        <f t="shared" si="162"/>
        <v>0.41053706563929881</v>
      </c>
      <c r="X244" s="9">
        <f t="shared" si="202"/>
        <v>1</v>
      </c>
      <c r="Y244" s="9">
        <f t="shared" si="163"/>
        <v>0.89100000000000001</v>
      </c>
      <c r="AA244" s="8">
        <f t="shared" si="164"/>
        <v>4.8578156755975419</v>
      </c>
      <c r="AD244" s="7">
        <f t="shared" si="181"/>
        <v>9.8295209118913008E-4</v>
      </c>
      <c r="AE244" s="6">
        <f t="shared" si="185"/>
        <v>5.9295852508346372E-3</v>
      </c>
      <c r="AF244" s="6">
        <f t="shared" si="151"/>
        <v>2.4611788468354235E-3</v>
      </c>
      <c r="AG244" s="6">
        <f t="shared" si="152"/>
        <v>-4.9514932002338568E-3</v>
      </c>
      <c r="AI244">
        <f t="shared" si="153"/>
        <v>3.8488673331180724E-8</v>
      </c>
      <c r="AL244" s="7">
        <f t="shared" si="186"/>
        <v>2.6232170988934335E-3</v>
      </c>
      <c r="AM244" s="6">
        <f t="shared" si="187"/>
        <v>1.8974750849734788E-2</v>
      </c>
      <c r="AN244" s="6">
        <f t="shared" si="182"/>
        <v>2.4973812502441608E-3</v>
      </c>
      <c r="AO244" s="6">
        <f t="shared" si="183"/>
        <v>-1.6168693775774456E-2</v>
      </c>
      <c r="AQ244">
        <f t="shared" si="184"/>
        <v>4.1234488708953884E-7</v>
      </c>
      <c r="AT244" s="7">
        <f t="shared" si="191"/>
        <v>1.3185521950788495E-2</v>
      </c>
      <c r="AU244" s="6">
        <f t="shared" si="192"/>
        <v>5.6750801764691074E-3</v>
      </c>
      <c r="AV244" s="6">
        <f t="shared" si="188"/>
        <v>2.484465237825154E-3</v>
      </c>
      <c r="AW244" s="6">
        <f t="shared" si="189"/>
        <v>7.5359078291711108E-3</v>
      </c>
      <c r="AY244">
        <f t="shared" si="190"/>
        <v>1.8690029328893056E-2</v>
      </c>
      <c r="BB244" s="7">
        <f t="shared" si="198"/>
        <v>2.0512419574567869E-2</v>
      </c>
      <c r="BC244" s="6">
        <f t="shared" si="199"/>
        <v>6.7092164882266811E-2</v>
      </c>
      <c r="BD244" s="6">
        <f t="shared" si="194"/>
        <v>2.3141950332464774E-3</v>
      </c>
      <c r="BE244" s="6">
        <f t="shared" si="195"/>
        <v>-4.7323056764752888E-2</v>
      </c>
      <c r="BG244">
        <f t="shared" si="196"/>
        <v>0.73900033263721232</v>
      </c>
      <c r="BJ244" s="4">
        <f t="shared" si="165"/>
        <v>91.610000999999997</v>
      </c>
      <c r="BK244" s="3">
        <f t="shared" si="166"/>
        <v>9.8295209118913008E-4</v>
      </c>
      <c r="BL244" s="3"/>
      <c r="BM244" s="3">
        <f t="shared" si="167"/>
        <v>2.4611788468354235E-3</v>
      </c>
      <c r="BN244" s="3">
        <f t="shared" si="168"/>
        <v>-4.9514932002338568E-3</v>
      </c>
      <c r="BO244" s="3">
        <f t="shared" si="169"/>
        <v>2.6232170988934335E-3</v>
      </c>
      <c r="BP244" s="3"/>
      <c r="BQ244" s="3">
        <f t="shared" si="170"/>
        <v>2.4973812502441608E-3</v>
      </c>
      <c r="BR244" s="3">
        <f t="shared" si="171"/>
        <v>-1.6168693775774456E-2</v>
      </c>
      <c r="BS244" s="3">
        <f t="shared" si="172"/>
        <v>1.3185521950788495E-2</v>
      </c>
      <c r="BT244" s="3"/>
      <c r="BU244" s="3">
        <f t="shared" si="173"/>
        <v>2.484465237825154E-3</v>
      </c>
      <c r="BV244" s="3">
        <f t="shared" si="174"/>
        <v>7.5359078291711108E-3</v>
      </c>
      <c r="BW244" s="3">
        <f t="shared" si="175"/>
        <v>2.0512419574567869E-2</v>
      </c>
      <c r="BX244" s="3"/>
      <c r="BY244" s="3">
        <f t="shared" si="176"/>
        <v>2.3141950332464774E-3</v>
      </c>
      <c r="BZ244" s="3">
        <f t="shared" si="177"/>
        <v>-4.7323056764752888E-2</v>
      </c>
    </row>
    <row r="245" spans="1:78" s="2" customFormat="1" hidden="1">
      <c r="A245" s="11">
        <v>40875</v>
      </c>
      <c r="B245">
        <v>90.589995999999999</v>
      </c>
      <c r="C245">
        <f t="shared" si="149"/>
        <v>91.980002999999996</v>
      </c>
      <c r="D245">
        <f t="shared" si="150"/>
        <v>76.389999000000003</v>
      </c>
      <c r="E245" s="10">
        <f t="shared" si="154"/>
        <v>6.6131789212408752E-3</v>
      </c>
      <c r="F245" s="10">
        <f t="shared" si="155"/>
        <v>7.4043736139180652E-2</v>
      </c>
      <c r="G245" s="33">
        <f t="shared" si="156"/>
        <v>4.7688311388703213E-2</v>
      </c>
      <c r="H245" s="33">
        <f t="shared" si="157"/>
        <v>0.48054327709813538</v>
      </c>
      <c r="I245" s="10">
        <f t="shared" si="158"/>
        <v>0.48054327709813538</v>
      </c>
      <c r="J245">
        <f t="shared" si="193"/>
        <v>0.36047478088886215</v>
      </c>
      <c r="K245">
        <f t="shared" si="203"/>
        <v>0.23623343704081462</v>
      </c>
      <c r="L245">
        <f t="shared" si="204"/>
        <v>4.6048401124564134E-4</v>
      </c>
      <c r="M245">
        <f t="shared" si="197"/>
        <v>2.2683478021365931E-4</v>
      </c>
      <c r="N245">
        <f t="shared" si="159"/>
        <v>-2.1028430792878382E-4</v>
      </c>
      <c r="P245" s="2">
        <f t="shared" si="178"/>
        <v>-1.0200049999999976</v>
      </c>
      <c r="Q245" s="2">
        <f t="shared" si="179"/>
        <v>0</v>
      </c>
      <c r="R245" s="2">
        <f t="shared" si="180"/>
        <v>-1.0200049999999976</v>
      </c>
      <c r="S245" s="2">
        <f t="shared" si="200"/>
        <v>-0.3790910909090906</v>
      </c>
      <c r="T245" s="2">
        <f t="shared" si="201"/>
        <v>-0.41700019999999965</v>
      </c>
      <c r="U245" s="9">
        <f t="shared" si="160"/>
        <v>0.90909090909090906</v>
      </c>
      <c r="V245" s="9">
        <f t="shared" si="161"/>
        <v>47.61904761904762</v>
      </c>
      <c r="W245" s="9">
        <f t="shared" si="162"/>
        <v>0.47142857142857147</v>
      </c>
      <c r="X245" s="9">
        <f t="shared" si="202"/>
        <v>1.0502096374446194E-15</v>
      </c>
      <c r="Y245" s="9">
        <f t="shared" si="163"/>
        <v>0.9</v>
      </c>
      <c r="AA245" s="8">
        <f t="shared" si="164"/>
        <v>4.9316930680095048</v>
      </c>
      <c r="AD245" s="7">
        <f t="shared" si="181"/>
        <v>-1.1196659416744607E-2</v>
      </c>
      <c r="AE245" s="6">
        <f t="shared" si="185"/>
        <v>-5.1068536627777387E-3</v>
      </c>
      <c r="AF245" s="6">
        <f t="shared" si="151"/>
        <v>2.788070610664052E-3</v>
      </c>
      <c r="AG245" s="6">
        <f t="shared" si="152"/>
        <v>-6.0121410056046135E-3</v>
      </c>
      <c r="AI245">
        <f t="shared" si="153"/>
        <v>5.6743861022405729E-8</v>
      </c>
      <c r="AL245" s="7">
        <f t="shared" si="186"/>
        <v>6.6251108492460626E-4</v>
      </c>
      <c r="AM245" s="6">
        <f t="shared" si="187"/>
        <v>1.1754223974902596E-2</v>
      </c>
      <c r="AN245" s="6">
        <f t="shared" si="182"/>
        <v>2.9784825911365739E-3</v>
      </c>
      <c r="AO245" s="6">
        <f t="shared" si="183"/>
        <v>-1.1136453478906251E-2</v>
      </c>
      <c r="AQ245">
        <f t="shared" si="184"/>
        <v>1.9561608215748129E-7</v>
      </c>
      <c r="AT245" s="7">
        <f t="shared" si="191"/>
        <v>2.0971176266402342E-2</v>
      </c>
      <c r="AU245" s="6">
        <f t="shared" si="192"/>
        <v>6.457992815015209E-3</v>
      </c>
      <c r="AV245" s="6">
        <f t="shared" si="188"/>
        <v>2.9060463499545569E-3</v>
      </c>
      <c r="AW245" s="6">
        <f t="shared" si="189"/>
        <v>1.4461161517240842E-2</v>
      </c>
      <c r="AY245">
        <f t="shared" si="190"/>
        <v>6.882483524718043E-2</v>
      </c>
      <c r="BB245" s="7">
        <f t="shared" si="198"/>
        <v>2.0520359170686352E-2</v>
      </c>
      <c r="BC245" s="6">
        <f t="shared" si="199"/>
        <v>6.1174777139045657E-2</v>
      </c>
      <c r="BD245" s="6">
        <f t="shared" si="194"/>
        <v>2.6494186555580694E-3</v>
      </c>
      <c r="BE245" s="6">
        <f t="shared" si="195"/>
        <v>-4.2123308308521817E-2</v>
      </c>
      <c r="BG245">
        <f t="shared" si="196"/>
        <v>0.58552305542364169</v>
      </c>
      <c r="BJ245" s="4">
        <f t="shared" si="165"/>
        <v>90.589995999999999</v>
      </c>
      <c r="BK245" s="3">
        <f t="shared" si="166"/>
        <v>-1.1196659416744607E-2</v>
      </c>
      <c r="BL245" s="3"/>
      <c r="BM245" s="3">
        <f t="shared" si="167"/>
        <v>2.788070610664052E-3</v>
      </c>
      <c r="BN245" s="3">
        <f t="shared" si="168"/>
        <v>-6.0121410056046135E-3</v>
      </c>
      <c r="BO245" s="3">
        <f t="shared" si="169"/>
        <v>6.6251108492460626E-4</v>
      </c>
      <c r="BP245" s="3"/>
      <c r="BQ245" s="3">
        <f t="shared" si="170"/>
        <v>2.9784825911365739E-3</v>
      </c>
      <c r="BR245" s="3">
        <f t="shared" si="171"/>
        <v>-1.1136453478906251E-2</v>
      </c>
      <c r="BS245" s="3">
        <f t="shared" si="172"/>
        <v>2.0971176266402342E-2</v>
      </c>
      <c r="BT245" s="3"/>
      <c r="BU245" s="3">
        <f t="shared" si="173"/>
        <v>2.9060463499545569E-3</v>
      </c>
      <c r="BV245" s="3">
        <f t="shared" si="174"/>
        <v>1.4461161517240842E-2</v>
      </c>
      <c r="BW245" s="3">
        <f t="shared" si="175"/>
        <v>2.0520359170686352E-2</v>
      </c>
      <c r="BX245" s="3"/>
      <c r="BY245" s="3">
        <f t="shared" si="176"/>
        <v>2.6494186555580694E-3</v>
      </c>
      <c r="BZ245" s="3">
        <f t="shared" si="177"/>
        <v>-4.2123308308521817E-2</v>
      </c>
    </row>
    <row r="246" spans="1:78" s="2" customFormat="1" hidden="1">
      <c r="A246" s="11">
        <v>40882</v>
      </c>
      <c r="B246">
        <v>89.779999000000004</v>
      </c>
      <c r="C246">
        <f t="shared" si="149"/>
        <v>91.980002999999996</v>
      </c>
      <c r="D246">
        <f t="shared" si="150"/>
        <v>76.389999000000003</v>
      </c>
      <c r="E246" s="10">
        <f t="shared" si="154"/>
        <v>1.0513823174559185E-2</v>
      </c>
      <c r="F246" s="10">
        <f t="shared" si="155"/>
        <v>7.0143091885862388E-2</v>
      </c>
      <c r="G246" s="33">
        <f t="shared" si="156"/>
        <v>7.5816257114069432E-2</v>
      </c>
      <c r="H246" s="33">
        <f t="shared" si="157"/>
        <v>0.45522812594530609</v>
      </c>
      <c r="I246" s="10">
        <f t="shared" si="158"/>
        <v>0.45522812594530609</v>
      </c>
      <c r="J246">
        <f t="shared" si="193"/>
        <v>0.3558224196568624</v>
      </c>
      <c r="K246">
        <f t="shared" si="203"/>
        <v>0.23916766910252382</v>
      </c>
      <c r="L246">
        <f t="shared" si="204"/>
        <v>4.6358645739308238E-4</v>
      </c>
      <c r="M246">
        <f t="shared" si="197"/>
        <v>2.8097028943611674E-4</v>
      </c>
      <c r="N246">
        <f t="shared" si="159"/>
        <v>-1.6435455116126907E-4</v>
      </c>
      <c r="P246" s="2">
        <f t="shared" si="178"/>
        <v>-0.80999699999999564</v>
      </c>
      <c r="Q246" s="2">
        <f t="shared" si="179"/>
        <v>0</v>
      </c>
      <c r="R246" s="2">
        <f t="shared" si="180"/>
        <v>-0.80999699999999564</v>
      </c>
      <c r="S246" s="2">
        <f t="shared" si="200"/>
        <v>-0.41590913636363586</v>
      </c>
      <c r="T246" s="2">
        <f t="shared" si="201"/>
        <v>-0.45750004999999944</v>
      </c>
      <c r="U246" s="9">
        <f t="shared" si="160"/>
        <v>0.90909090909090906</v>
      </c>
      <c r="V246" s="9">
        <f t="shared" si="161"/>
        <v>47.61904761904762</v>
      </c>
      <c r="W246" s="9">
        <f t="shared" si="162"/>
        <v>0.47142857142857147</v>
      </c>
      <c r="X246" s="9">
        <f t="shared" si="202"/>
        <v>1.0502096374446194E-15</v>
      </c>
      <c r="Y246" s="9">
        <f t="shared" si="163"/>
        <v>0.9</v>
      </c>
      <c r="AA246" s="8">
        <f t="shared" si="164"/>
        <v>4.9270866365342734</v>
      </c>
      <c r="AD246" s="7">
        <f t="shared" si="181"/>
        <v>-8.9815653107635177E-3</v>
      </c>
      <c r="AE246" s="6">
        <f t="shared" si="185"/>
        <v>-1.0089112363754062E-2</v>
      </c>
      <c r="AF246" s="6">
        <f t="shared" si="151"/>
        <v>5.542912603998647E-4</v>
      </c>
      <c r="AG246" s="6">
        <f t="shared" si="152"/>
        <v>1.0981233512093024E-3</v>
      </c>
      <c r="AI246">
        <f t="shared" si="153"/>
        <v>1.8930532095308461E-9</v>
      </c>
      <c r="AL246" s="7">
        <f t="shared" si="186"/>
        <v>-1.9195272636319066E-2</v>
      </c>
      <c r="AM246" s="6">
        <f t="shared" si="187"/>
        <v>3.0590728264822727E-3</v>
      </c>
      <c r="AN246" s="6">
        <f t="shared" si="182"/>
        <v>4.9452220283544848E-4</v>
      </c>
      <c r="AO246" s="6">
        <f t="shared" si="183"/>
        <v>-2.2300509950671323E-2</v>
      </c>
      <c r="AQ246">
        <f t="shared" si="184"/>
        <v>7.8440495908515884E-7</v>
      </c>
      <c r="AT246" s="7">
        <f t="shared" si="191"/>
        <v>7.2662777315231223E-3</v>
      </c>
      <c r="AU246" s="6">
        <f t="shared" si="192"/>
        <v>4.9763105378709078E-3</v>
      </c>
      <c r="AV246" s="6">
        <f t="shared" si="188"/>
        <v>5.2256272603439825E-4</v>
      </c>
      <c r="AW246" s="6">
        <f t="shared" si="189"/>
        <v>2.2514701812519329E-3</v>
      </c>
      <c r="AY246">
        <f t="shared" si="190"/>
        <v>1.6682887679383802E-3</v>
      </c>
      <c r="BB246" s="7">
        <f t="shared" si="198"/>
        <v>-2.4208972512115297E-2</v>
      </c>
      <c r="BC246" s="6">
        <f t="shared" si="199"/>
        <v>5.0110856671004407E-2</v>
      </c>
      <c r="BD246" s="6">
        <f t="shared" si="194"/>
        <v>4.8215793453310274E-4</v>
      </c>
      <c r="BE246" s="6">
        <f t="shared" si="195"/>
        <v>-7.5245256958258899E-2</v>
      </c>
      <c r="BG246">
        <f t="shared" si="196"/>
        <v>1.868346032602622</v>
      </c>
      <c r="BJ246" s="4">
        <f t="shared" si="165"/>
        <v>89.779999000000004</v>
      </c>
      <c r="BK246" s="3">
        <f t="shared" si="166"/>
        <v>-8.9815653107635177E-3</v>
      </c>
      <c r="BL246" s="3"/>
      <c r="BM246" s="3">
        <f t="shared" si="167"/>
        <v>5.542912603998647E-4</v>
      </c>
      <c r="BN246" s="3">
        <f t="shared" si="168"/>
        <v>1.0981233512093024E-3</v>
      </c>
      <c r="BO246" s="3">
        <f t="shared" si="169"/>
        <v>-1.9195272636319066E-2</v>
      </c>
      <c r="BP246" s="3"/>
      <c r="BQ246" s="3">
        <f t="shared" si="170"/>
        <v>4.9452220283544848E-4</v>
      </c>
      <c r="BR246" s="3">
        <f t="shared" si="171"/>
        <v>-2.2300509950671323E-2</v>
      </c>
      <c r="BS246" s="3">
        <f t="shared" si="172"/>
        <v>7.2662777315231223E-3</v>
      </c>
      <c r="BT246" s="3"/>
      <c r="BU246" s="3">
        <f t="shared" si="173"/>
        <v>5.2256272603439825E-4</v>
      </c>
      <c r="BV246" s="3">
        <f t="shared" si="174"/>
        <v>2.2514701812519329E-3</v>
      </c>
      <c r="BW246" s="3">
        <f t="shared" si="175"/>
        <v>-2.4208972512115297E-2</v>
      </c>
      <c r="BX246" s="3"/>
      <c r="BY246" s="3">
        <f t="shared" si="176"/>
        <v>4.8215793453310274E-4</v>
      </c>
      <c r="BZ246" s="3">
        <f t="shared" si="177"/>
        <v>-7.5245256958258899E-2</v>
      </c>
    </row>
    <row r="247" spans="1:78" s="2" customFormat="1" hidden="1">
      <c r="A247" s="11">
        <v>40889</v>
      </c>
      <c r="B247">
        <v>92.669998000000007</v>
      </c>
      <c r="C247">
        <f t="shared" si="149"/>
        <v>92.669998000000007</v>
      </c>
      <c r="D247">
        <f t="shared" si="150"/>
        <v>76.389999000000003</v>
      </c>
      <c r="E247" s="10">
        <f t="shared" si="154"/>
        <v>0</v>
      </c>
      <c r="F247" s="10">
        <f t="shared" si="155"/>
        <v>8.3902649305735044E-2</v>
      </c>
      <c r="G247" s="33">
        <f t="shared" si="156"/>
        <v>0</v>
      </c>
      <c r="H247" s="33">
        <f t="shared" si="157"/>
        <v>0.54452754759438138</v>
      </c>
      <c r="I247" s="10">
        <f t="shared" si="158"/>
        <v>0.54452754759438138</v>
      </c>
      <c r="J247">
        <f t="shared" si="193"/>
        <v>0.35769792542292406</v>
      </c>
      <c r="K247">
        <f t="shared" si="203"/>
        <v>0.24208031889539358</v>
      </c>
      <c r="L247">
        <f t="shared" si="204"/>
        <v>4.597107279640224E-4</v>
      </c>
      <c r="M247">
        <f t="shared" si="197"/>
        <v>3.272046974355718E-4</v>
      </c>
      <c r="N247">
        <f t="shared" si="159"/>
        <v>-1.1925542747560554E-4</v>
      </c>
      <c r="P247" s="2">
        <f t="shared" si="178"/>
        <v>2.8899990000000031</v>
      </c>
      <c r="Q247" s="2">
        <f t="shared" si="179"/>
        <v>2.8899990000000031</v>
      </c>
      <c r="R247" s="2">
        <f t="shared" si="180"/>
        <v>0</v>
      </c>
      <c r="S247" s="2">
        <f t="shared" si="200"/>
        <v>-0.41590913636363586</v>
      </c>
      <c r="T247" s="2">
        <f t="shared" si="201"/>
        <v>-0.45750004999999944</v>
      </c>
      <c r="U247" s="9">
        <f t="shared" si="160"/>
        <v>0.90909090909090906</v>
      </c>
      <c r="V247" s="9">
        <f t="shared" si="161"/>
        <v>47.61904761904762</v>
      </c>
      <c r="W247" s="9">
        <f t="shared" si="162"/>
        <v>0.47142857142857147</v>
      </c>
      <c r="X247" s="9">
        <f t="shared" si="202"/>
        <v>1.0502096374446194E-15</v>
      </c>
      <c r="Y247" s="9">
        <f t="shared" si="163"/>
        <v>0.9</v>
      </c>
      <c r="AA247" s="8">
        <f t="shared" si="164"/>
        <v>4.9290072414240207</v>
      </c>
      <c r="AD247" s="7">
        <f t="shared" si="181"/>
        <v>3.1682551801194496E-2</v>
      </c>
      <c r="AE247" s="6">
        <f t="shared" si="185"/>
        <v>1.135049324521549E-2</v>
      </c>
      <c r="AF247" s="6">
        <f t="shared" si="151"/>
        <v>1.0147861540836883E-2</v>
      </c>
      <c r="AG247" s="6">
        <f t="shared" si="152"/>
        <v>2.0327634072620795E-2</v>
      </c>
      <c r="AI247">
        <f t="shared" si="153"/>
        <v>6.486855682737424E-7</v>
      </c>
      <c r="AL247" s="7">
        <f t="shared" si="186"/>
        <v>1.1504327073686269E-2</v>
      </c>
      <c r="AM247" s="6">
        <f t="shared" si="187"/>
        <v>-1.1013043447036896E-3</v>
      </c>
      <c r="AN247" s="6">
        <f t="shared" si="182"/>
        <v>9.5048670293729851E-3</v>
      </c>
      <c r="AO247" s="6">
        <f t="shared" si="183"/>
        <v>1.2621771096382437E-2</v>
      </c>
      <c r="AQ247">
        <f t="shared" si="184"/>
        <v>2.5127619181305222E-7</v>
      </c>
      <c r="AT247" s="7">
        <f t="shared" si="191"/>
        <v>4.063311492330552E-2</v>
      </c>
      <c r="AU247" s="6">
        <f t="shared" si="192"/>
        <v>1.0489460813812064E-2</v>
      </c>
      <c r="AV247" s="6">
        <f t="shared" si="188"/>
        <v>9.8508937615885486E-3</v>
      </c>
      <c r="AW247" s="6">
        <f t="shared" si="189"/>
        <v>3.0071671253538677E-2</v>
      </c>
      <c r="AY247">
        <f t="shared" si="190"/>
        <v>0.29761441111036263</v>
      </c>
      <c r="BB247" s="7">
        <f t="shared" si="198"/>
        <v>9.759359876142789E-3</v>
      </c>
      <c r="BC247" s="6">
        <f t="shared" si="199"/>
        <v>4.0207081901738294E-2</v>
      </c>
      <c r="BD247" s="6">
        <f t="shared" si="194"/>
        <v>9.524563714449456E-3</v>
      </c>
      <c r="BE247" s="6">
        <f t="shared" si="195"/>
        <v>-3.10188202419957E-2</v>
      </c>
      <c r="BG247">
        <f t="shared" si="196"/>
        <v>0.31750429673211672</v>
      </c>
      <c r="BJ247" s="4">
        <f t="shared" si="165"/>
        <v>92.669998000000007</v>
      </c>
      <c r="BK247" s="3">
        <f t="shared" si="166"/>
        <v>3.1682551801194496E-2</v>
      </c>
      <c r="BL247" s="3"/>
      <c r="BM247" s="3">
        <f t="shared" si="167"/>
        <v>1.0147861540836883E-2</v>
      </c>
      <c r="BN247" s="3">
        <f t="shared" si="168"/>
        <v>2.0327634072620795E-2</v>
      </c>
      <c r="BO247" s="3">
        <f t="shared" si="169"/>
        <v>1.1504327073686269E-2</v>
      </c>
      <c r="BP247" s="3"/>
      <c r="BQ247" s="3">
        <f t="shared" si="170"/>
        <v>9.5048670293729851E-3</v>
      </c>
      <c r="BR247" s="3">
        <f t="shared" si="171"/>
        <v>1.2621771096382437E-2</v>
      </c>
      <c r="BS247" s="3">
        <f t="shared" si="172"/>
        <v>4.063311492330552E-2</v>
      </c>
      <c r="BT247" s="3"/>
      <c r="BU247" s="3">
        <f t="shared" si="173"/>
        <v>9.8508937615885486E-3</v>
      </c>
      <c r="BV247" s="3">
        <f t="shared" si="174"/>
        <v>3.0071671253538677E-2</v>
      </c>
      <c r="BW247" s="3">
        <f t="shared" si="175"/>
        <v>9.759359876142789E-3</v>
      </c>
      <c r="BX247" s="3"/>
      <c r="BY247" s="3">
        <f t="shared" si="176"/>
        <v>9.524563714449456E-3</v>
      </c>
      <c r="BZ247" s="3">
        <f t="shared" si="177"/>
        <v>-3.10188202419957E-2</v>
      </c>
    </row>
    <row r="248" spans="1:78" s="2" customFormat="1" hidden="1">
      <c r="A248" s="11">
        <v>40896</v>
      </c>
      <c r="B248">
        <v>90.139999000000003</v>
      </c>
      <c r="C248">
        <f t="shared" si="149"/>
        <v>92.669998000000007</v>
      </c>
      <c r="D248">
        <f t="shared" si="150"/>
        <v>76.389999000000003</v>
      </c>
      <c r="E248" s="10">
        <f t="shared" si="154"/>
        <v>1.2021604731228794E-2</v>
      </c>
      <c r="F248" s="10">
        <f t="shared" si="155"/>
        <v>7.1881044574506225E-2</v>
      </c>
      <c r="G248" s="33">
        <f t="shared" si="156"/>
        <v>8.6689024543611812E-2</v>
      </c>
      <c r="H248" s="33">
        <f t="shared" si="157"/>
        <v>0.46650742550513058</v>
      </c>
      <c r="I248" s="10">
        <f t="shared" si="158"/>
        <v>0.46650742550513058</v>
      </c>
      <c r="J248">
        <f t="shared" si="193"/>
        <v>0.35712314535839901</v>
      </c>
      <c r="K248">
        <f t="shared" si="203"/>
        <v>0.24497927423115601</v>
      </c>
      <c r="L248">
        <f t="shared" si="204"/>
        <v>4.5196752027779383E-4</v>
      </c>
      <c r="M248">
        <f t="shared" si="197"/>
        <v>3.6491597311159429E-4</v>
      </c>
      <c r="N248">
        <f t="shared" si="159"/>
        <v>-7.83463924495796E-5</v>
      </c>
      <c r="P248" s="2">
        <f t="shared" si="178"/>
        <v>-2.5299990000000037</v>
      </c>
      <c r="Q248" s="2">
        <f t="shared" si="179"/>
        <v>0</v>
      </c>
      <c r="R248" s="2">
        <f t="shared" si="180"/>
        <v>-2.5299990000000037</v>
      </c>
      <c r="S248" s="2">
        <f t="shared" si="200"/>
        <v>-0.53090909090909055</v>
      </c>
      <c r="T248" s="2">
        <f t="shared" si="201"/>
        <v>-0.58399999999999963</v>
      </c>
      <c r="U248" s="9">
        <f t="shared" si="160"/>
        <v>0.90909090909090906</v>
      </c>
      <c r="V248" s="9">
        <f t="shared" si="161"/>
        <v>47.61904761904762</v>
      </c>
      <c r="W248" s="9">
        <f t="shared" si="162"/>
        <v>0.47142857142857147</v>
      </c>
      <c r="X248" s="9">
        <f t="shared" si="202"/>
        <v>1.0502096374446194E-15</v>
      </c>
      <c r="Y248" s="9">
        <f t="shared" si="163"/>
        <v>0.9</v>
      </c>
      <c r="AA248" s="8">
        <f t="shared" si="164"/>
        <v>4.9284733703945207</v>
      </c>
      <c r="AD248" s="7">
        <f t="shared" si="181"/>
        <v>-2.768076784799417E-2</v>
      </c>
      <c r="AE248" s="6">
        <f t="shared" si="185"/>
        <v>2.000891976600163E-3</v>
      </c>
      <c r="AF248" s="6">
        <f t="shared" si="151"/>
        <v>1.484243752758662E-2</v>
      </c>
      <c r="AG248" s="6">
        <f t="shared" si="152"/>
        <v>-2.9681443103821335E-2</v>
      </c>
      <c r="AI248">
        <f t="shared" si="153"/>
        <v>1.3830267892078227E-6</v>
      </c>
      <c r="AL248" s="7">
        <f t="shared" si="186"/>
        <v>-4.9797813575633079E-3</v>
      </c>
      <c r="AM248" s="6">
        <f t="shared" si="187"/>
        <v>-3.0020539588178747E-3</v>
      </c>
      <c r="AN248" s="6">
        <f t="shared" si="182"/>
        <v>1.4850525203532793E-2</v>
      </c>
      <c r="AO248" s="6">
        <f t="shared" si="183"/>
        <v>-1.9796873151145112E-3</v>
      </c>
      <c r="AQ248">
        <f t="shared" si="184"/>
        <v>6.1816433211755557E-9</v>
      </c>
      <c r="AT248" s="7">
        <f t="shared" si="191"/>
        <v>-1.3553223675414424E-2</v>
      </c>
      <c r="AU248" s="6">
        <f t="shared" si="192"/>
        <v>9.8723538887666926E-3</v>
      </c>
      <c r="AV248" s="6">
        <f t="shared" si="188"/>
        <v>1.4545806305542293E-2</v>
      </c>
      <c r="AW248" s="6">
        <f t="shared" si="189"/>
        <v>-2.3472659207073501E-2</v>
      </c>
      <c r="AY248">
        <f t="shared" si="190"/>
        <v>0.18132739136391182</v>
      </c>
      <c r="BB248" s="7">
        <f t="shared" si="198"/>
        <v>-2.9909188235194392E-3</v>
      </c>
      <c r="BC248" s="6">
        <f t="shared" si="199"/>
        <v>2.9811622588890613E-2</v>
      </c>
      <c r="BD248" s="6">
        <f t="shared" si="194"/>
        <v>1.4229394109697901E-2</v>
      </c>
      <c r="BE248" s="6">
        <f t="shared" si="195"/>
        <v>-3.3100435282975023E-2</v>
      </c>
      <c r="BG248">
        <f t="shared" si="196"/>
        <v>0.36154841735793486</v>
      </c>
      <c r="BJ248" s="4">
        <f t="shared" si="165"/>
        <v>90.139999000000003</v>
      </c>
      <c r="BK248" s="3">
        <f t="shared" si="166"/>
        <v>-2.768076784799417E-2</v>
      </c>
      <c r="BL248" s="3"/>
      <c r="BM248" s="3">
        <f t="shared" si="167"/>
        <v>1.484243752758662E-2</v>
      </c>
      <c r="BN248" s="3">
        <f t="shared" si="168"/>
        <v>-2.9681443103821335E-2</v>
      </c>
      <c r="BO248" s="3">
        <f t="shared" si="169"/>
        <v>-4.9797813575633079E-3</v>
      </c>
      <c r="BP248" s="3"/>
      <c r="BQ248" s="3">
        <f t="shared" si="170"/>
        <v>1.4850525203532793E-2</v>
      </c>
      <c r="BR248" s="3">
        <f t="shared" si="171"/>
        <v>-1.9796873151145112E-3</v>
      </c>
      <c r="BS248" s="3">
        <f t="shared" si="172"/>
        <v>-1.3553223675414424E-2</v>
      </c>
      <c r="BT248" s="3"/>
      <c r="BU248" s="3">
        <f t="shared" si="173"/>
        <v>1.4545806305542293E-2</v>
      </c>
      <c r="BV248" s="3">
        <f t="shared" si="174"/>
        <v>-2.3472659207073501E-2</v>
      </c>
      <c r="BW248" s="3">
        <f t="shared" si="175"/>
        <v>-2.9909188235194392E-3</v>
      </c>
      <c r="BX248" s="3"/>
      <c r="BY248" s="3">
        <f t="shared" si="176"/>
        <v>1.4229394109697901E-2</v>
      </c>
      <c r="BZ248" s="3">
        <f t="shared" si="177"/>
        <v>-3.3100435282975023E-2</v>
      </c>
    </row>
    <row r="249" spans="1:78" s="2" customFormat="1" hidden="1">
      <c r="A249" s="11">
        <v>40903</v>
      </c>
      <c r="B249">
        <v>92.010002</v>
      </c>
      <c r="C249">
        <f t="shared" si="149"/>
        <v>92.669998000000007</v>
      </c>
      <c r="D249">
        <f t="shared" si="150"/>
        <v>76.389999000000003</v>
      </c>
      <c r="E249" s="10">
        <f t="shared" si="154"/>
        <v>3.1041135058818056E-3</v>
      </c>
      <c r="F249" s="10">
        <f t="shared" si="155"/>
        <v>8.079853579985323E-2</v>
      </c>
      <c r="G249" s="33">
        <f t="shared" si="156"/>
        <v>2.2384080820634276E-2</v>
      </c>
      <c r="H249" s="33">
        <f t="shared" si="157"/>
        <v>0.52438187485581045</v>
      </c>
      <c r="I249" s="10">
        <f t="shared" si="158"/>
        <v>0.52438187485581045</v>
      </c>
      <c r="J249">
        <f t="shared" si="193"/>
        <v>0.36414227813914479</v>
      </c>
      <c r="K249">
        <f t="shared" si="203"/>
        <v>0.24805030484973639</v>
      </c>
      <c r="L249">
        <f t="shared" si="204"/>
        <v>4.4398016714800216E-4</v>
      </c>
      <c r="M249">
        <f t="shared" si="197"/>
        <v>3.9421823549315487E-4</v>
      </c>
      <c r="N249">
        <f t="shared" si="159"/>
        <v>-4.4785738489362563E-5</v>
      </c>
      <c r="P249" s="2">
        <f t="shared" si="178"/>
        <v>1.870002999999997</v>
      </c>
      <c r="Q249" s="2">
        <f t="shared" si="179"/>
        <v>1.870002999999997</v>
      </c>
      <c r="R249" s="2">
        <f t="shared" si="180"/>
        <v>0</v>
      </c>
      <c r="S249" s="2">
        <f t="shared" si="200"/>
        <v>-0.53090909090909055</v>
      </c>
      <c r="T249" s="2">
        <f t="shared" si="201"/>
        <v>-0.58399999999999963</v>
      </c>
      <c r="U249" s="9">
        <f t="shared" si="160"/>
        <v>0.90909090909090906</v>
      </c>
      <c r="V249" s="9">
        <f t="shared" si="161"/>
        <v>47.61904761904762</v>
      </c>
      <c r="W249" s="9">
        <f t="shared" si="162"/>
        <v>0.47142857142857147</v>
      </c>
      <c r="X249" s="9">
        <f t="shared" si="202"/>
        <v>1.0502096374446194E-15</v>
      </c>
      <c r="Y249" s="9">
        <f t="shared" si="163"/>
        <v>0.9</v>
      </c>
      <c r="AA249" s="8">
        <f t="shared" si="164"/>
        <v>4.9355260638292275</v>
      </c>
      <c r="AD249" s="7">
        <f t="shared" si="181"/>
        <v>2.0533282362389278E-2</v>
      </c>
      <c r="AE249" s="6">
        <f t="shared" si="185"/>
        <v>-3.5737427428024458E-3</v>
      </c>
      <c r="AF249" s="6">
        <f t="shared" si="151"/>
        <v>1.1977541364997093E-2</v>
      </c>
      <c r="AG249" s="6">
        <f t="shared" si="152"/>
        <v>2.4112139165892731E-2</v>
      </c>
      <c r="AI249">
        <f t="shared" si="153"/>
        <v>9.1270840683732845E-7</v>
      </c>
      <c r="AL249" s="7">
        <f t="shared" si="186"/>
        <v>2.4535066315589507E-2</v>
      </c>
      <c r="AM249" s="6">
        <f t="shared" si="187"/>
        <v>2.9660848488483505E-3</v>
      </c>
      <c r="AN249" s="6">
        <f t="shared" si="182"/>
        <v>1.1962634504432676E-2</v>
      </c>
      <c r="AO249" s="6">
        <f t="shared" si="183"/>
        <v>2.1563900968004458E-2</v>
      </c>
      <c r="AQ249">
        <f t="shared" si="184"/>
        <v>7.3344136428691426E-7</v>
      </c>
      <c r="AT249" s="7">
        <f t="shared" si="191"/>
        <v>1.6216012089750556E-2</v>
      </c>
      <c r="AU249" s="6">
        <f t="shared" si="192"/>
        <v>8.2626302139183292E-3</v>
      </c>
      <c r="AV249" s="6">
        <f t="shared" si="188"/>
        <v>1.1811705766420707E-2</v>
      </c>
      <c r="AW249" s="6">
        <f t="shared" si="189"/>
        <v>7.9154851840041868E-3</v>
      </c>
      <c r="AY249">
        <f t="shared" si="190"/>
        <v>2.0620249105548664E-2</v>
      </c>
      <c r="BB249" s="7">
        <f t="shared" si="198"/>
        <v>3.6524677271228198E-2</v>
      </c>
      <c r="BC249" s="6">
        <f t="shared" si="199"/>
        <v>2.4096802199848031E-2</v>
      </c>
      <c r="BD249" s="6">
        <f t="shared" si="194"/>
        <v>1.1591850120880084E-2</v>
      </c>
      <c r="BE249" s="6">
        <f t="shared" si="195"/>
        <v>1.2214885563744404E-2</v>
      </c>
      <c r="BG249">
        <f t="shared" si="196"/>
        <v>4.9235444159729191E-2</v>
      </c>
      <c r="BJ249" s="4">
        <f t="shared" si="165"/>
        <v>92.010002</v>
      </c>
      <c r="BK249" s="3">
        <f t="shared" si="166"/>
        <v>2.0533282362389278E-2</v>
      </c>
      <c r="BL249" s="3"/>
      <c r="BM249" s="3">
        <f t="shared" si="167"/>
        <v>1.1977541364997093E-2</v>
      </c>
      <c r="BN249" s="3">
        <f t="shared" si="168"/>
        <v>2.4112139165892731E-2</v>
      </c>
      <c r="BO249" s="3">
        <f t="shared" si="169"/>
        <v>2.4535066315589507E-2</v>
      </c>
      <c r="BP249" s="3"/>
      <c r="BQ249" s="3">
        <f t="shared" si="170"/>
        <v>1.1962634504432676E-2</v>
      </c>
      <c r="BR249" s="3">
        <f t="shared" si="171"/>
        <v>2.1563900968004458E-2</v>
      </c>
      <c r="BS249" s="3">
        <f t="shared" si="172"/>
        <v>1.6216012089750556E-2</v>
      </c>
      <c r="BT249" s="3"/>
      <c r="BU249" s="3">
        <f t="shared" si="173"/>
        <v>1.1811705766420707E-2</v>
      </c>
      <c r="BV249" s="3">
        <f t="shared" si="174"/>
        <v>7.9154851840041868E-3</v>
      </c>
      <c r="BW249" s="3">
        <f t="shared" si="175"/>
        <v>3.6524677271228198E-2</v>
      </c>
      <c r="BX249" s="3"/>
      <c r="BY249" s="3">
        <f t="shared" si="176"/>
        <v>1.1591850120880084E-2</v>
      </c>
      <c r="BZ249" s="3">
        <f t="shared" si="177"/>
        <v>1.2214885563744404E-2</v>
      </c>
    </row>
    <row r="250" spans="1:78" s="2" customFormat="1" hidden="1">
      <c r="A250" s="11">
        <v>40910</v>
      </c>
      <c r="B250">
        <v>91.230002999999996</v>
      </c>
      <c r="C250">
        <f t="shared" si="149"/>
        <v>92.669998000000007</v>
      </c>
      <c r="D250">
        <f t="shared" si="150"/>
        <v>76.389999000000003</v>
      </c>
      <c r="E250" s="10">
        <f t="shared" si="154"/>
        <v>6.8014645030886724E-3</v>
      </c>
      <c r="F250" s="10">
        <f t="shared" si="155"/>
        <v>7.7101184802646369E-2</v>
      </c>
      <c r="G250" s="33">
        <f t="shared" si="156"/>
        <v>4.9046058028268821E-2</v>
      </c>
      <c r="H250" s="33">
        <f t="shared" si="157"/>
        <v>0.50038609536893941</v>
      </c>
      <c r="I250" s="10">
        <f t="shared" si="158"/>
        <v>0.50038609536893941</v>
      </c>
      <c r="J250">
        <f t="shared" si="193"/>
        <v>0.36861762810503501</v>
      </c>
      <c r="K250">
        <f t="shared" si="203"/>
        <v>0.25123935417388477</v>
      </c>
      <c r="L250">
        <f t="shared" si="204"/>
        <v>4.3815644131287756E-4</v>
      </c>
      <c r="M250">
        <f t="shared" si="197"/>
        <v>4.157951018991007E-4</v>
      </c>
      <c r="N250">
        <f t="shared" si="159"/>
        <v>-2.0125205472399171E-5</v>
      </c>
      <c r="P250" s="2">
        <f t="shared" si="178"/>
        <v>-0.77999900000000366</v>
      </c>
      <c r="Q250" s="2">
        <f t="shared" si="179"/>
        <v>0</v>
      </c>
      <c r="R250" s="2">
        <f t="shared" si="180"/>
        <v>-0.77999900000000366</v>
      </c>
      <c r="S250" s="2">
        <f t="shared" si="200"/>
        <v>-0.56636359090909072</v>
      </c>
      <c r="T250" s="2">
        <f t="shared" si="201"/>
        <v>-0.62299994999999986</v>
      </c>
      <c r="U250" s="9">
        <f t="shared" si="160"/>
        <v>0.90909090909090895</v>
      </c>
      <c r="V250" s="9">
        <f t="shared" si="161"/>
        <v>47.619047619047613</v>
      </c>
      <c r="W250" s="9">
        <f t="shared" si="162"/>
        <v>0.47142857142857147</v>
      </c>
      <c r="X250" s="9">
        <f t="shared" si="202"/>
        <v>0</v>
      </c>
      <c r="Y250" s="9">
        <f t="shared" si="163"/>
        <v>0.9</v>
      </c>
      <c r="AA250" s="8">
        <f t="shared" si="164"/>
        <v>4.9400260743281343</v>
      </c>
      <c r="AD250" s="7">
        <f t="shared" si="181"/>
        <v>-8.513465289735251E-3</v>
      </c>
      <c r="AE250" s="6">
        <f t="shared" si="185"/>
        <v>6.0099085363270136E-3</v>
      </c>
      <c r="AF250" s="6">
        <f t="shared" si="151"/>
        <v>7.2291510966330814E-3</v>
      </c>
      <c r="AG250" s="6">
        <f t="shared" si="152"/>
        <v>-1.4528853414491377E-2</v>
      </c>
      <c r="AI250">
        <f t="shared" si="153"/>
        <v>3.3137767902633864E-7</v>
      </c>
      <c r="AL250" s="7">
        <f t="shared" si="186"/>
        <v>-1.5660950775340212E-2</v>
      </c>
      <c r="AM250" s="6">
        <f t="shared" si="187"/>
        <v>3.8496653140930636E-3</v>
      </c>
      <c r="AN250" s="6">
        <f t="shared" si="182"/>
        <v>7.1821728626036167E-3</v>
      </c>
      <c r="AO250" s="6">
        <f t="shared" si="183"/>
        <v>-1.9519222045309391E-2</v>
      </c>
      <c r="AQ250">
        <f t="shared" si="184"/>
        <v>6.0094641838184877E-7</v>
      </c>
      <c r="AT250" s="7">
        <f t="shared" si="191"/>
        <v>-3.1736716104648175E-3</v>
      </c>
      <c r="AU250" s="6">
        <f t="shared" si="192"/>
        <v>9.8521610483947725E-3</v>
      </c>
      <c r="AV250" s="6">
        <f t="shared" si="188"/>
        <v>6.6535947089905187E-3</v>
      </c>
      <c r="AW250" s="6">
        <f t="shared" si="189"/>
        <v>-1.320077573480233E-2</v>
      </c>
      <c r="AY250">
        <f t="shared" si="190"/>
        <v>5.7350569230328517E-2</v>
      </c>
      <c r="BB250" s="7">
        <f t="shared" si="198"/>
        <v>2.3287878757377489E-2</v>
      </c>
      <c r="BC250" s="6">
        <f t="shared" si="199"/>
        <v>2.0573409748069871E-2</v>
      </c>
      <c r="BD250" s="6">
        <f t="shared" si="194"/>
        <v>6.899690710932882E-3</v>
      </c>
      <c r="BE250" s="6">
        <f t="shared" si="195"/>
        <v>2.5008644360614181E-3</v>
      </c>
      <c r="BG250">
        <f t="shared" si="196"/>
        <v>2.0638558284372826E-3</v>
      </c>
      <c r="BJ250" s="4">
        <f t="shared" si="165"/>
        <v>91.230002999999996</v>
      </c>
      <c r="BK250" s="3">
        <f t="shared" si="166"/>
        <v>-8.513465289735251E-3</v>
      </c>
      <c r="BL250" s="3"/>
      <c r="BM250" s="3">
        <f t="shared" si="167"/>
        <v>7.2291510966330814E-3</v>
      </c>
      <c r="BN250" s="3">
        <f t="shared" si="168"/>
        <v>-1.4528853414491377E-2</v>
      </c>
      <c r="BO250" s="3">
        <f t="shared" si="169"/>
        <v>-1.5660950775340212E-2</v>
      </c>
      <c r="BP250" s="3"/>
      <c r="BQ250" s="3">
        <f t="shared" si="170"/>
        <v>7.1821728626036167E-3</v>
      </c>
      <c r="BR250" s="3">
        <f t="shared" si="171"/>
        <v>-1.9519222045309391E-2</v>
      </c>
      <c r="BS250" s="3">
        <f t="shared" si="172"/>
        <v>-3.1736716104648175E-3</v>
      </c>
      <c r="BT250" s="3"/>
      <c r="BU250" s="3">
        <f t="shared" si="173"/>
        <v>6.6535947089905187E-3</v>
      </c>
      <c r="BV250" s="3">
        <f t="shared" si="174"/>
        <v>-1.320077573480233E-2</v>
      </c>
      <c r="BW250" s="3">
        <f t="shared" si="175"/>
        <v>2.3287878757377489E-2</v>
      </c>
      <c r="BX250" s="3"/>
      <c r="BY250" s="3">
        <f t="shared" si="176"/>
        <v>6.899690710932882E-3</v>
      </c>
      <c r="BZ250" s="3">
        <f t="shared" si="177"/>
        <v>2.5008644360614181E-3</v>
      </c>
    </row>
    <row r="251" spans="1:78" s="2" customFormat="1" hidden="1">
      <c r="A251" s="11">
        <v>40917</v>
      </c>
      <c r="B251">
        <v>92.230002999999996</v>
      </c>
      <c r="C251">
        <f t="shared" si="149"/>
        <v>92.669998000000007</v>
      </c>
      <c r="D251">
        <f t="shared" si="150"/>
        <v>76.389999000000003</v>
      </c>
      <c r="E251" s="10">
        <f t="shared" si="154"/>
        <v>2.0669308839525854E-3</v>
      </c>
      <c r="F251" s="10">
        <f t="shared" si="155"/>
        <v>8.1835718421782472E-2</v>
      </c>
      <c r="G251" s="33">
        <f t="shared" si="156"/>
        <v>1.4904850569862309E-2</v>
      </c>
      <c r="H251" s="33">
        <f t="shared" si="157"/>
        <v>0.53111318208150538</v>
      </c>
      <c r="I251" s="10">
        <f t="shared" si="158"/>
        <v>0.53111318208150538</v>
      </c>
      <c r="J251">
        <f t="shared" si="193"/>
        <v>0.37551168439029003</v>
      </c>
      <c r="K251">
        <f t="shared" si="203"/>
        <v>0.25454227810444857</v>
      </c>
      <c r="L251">
        <f t="shared" si="204"/>
        <v>4.3590454372280466E-4</v>
      </c>
      <c r="M251">
        <f t="shared" si="197"/>
        <v>4.3072640755908856E-4</v>
      </c>
      <c r="N251">
        <f t="shared" si="159"/>
        <v>-4.6603225473444864E-6</v>
      </c>
      <c r="P251" s="2">
        <f t="shared" si="178"/>
        <v>1</v>
      </c>
      <c r="Q251" s="2">
        <f t="shared" si="179"/>
        <v>1</v>
      </c>
      <c r="R251" s="2">
        <f t="shared" si="180"/>
        <v>0</v>
      </c>
      <c r="S251" s="2">
        <f t="shared" si="200"/>
        <v>-0.56636359090909072</v>
      </c>
      <c r="T251" s="2">
        <f t="shared" si="201"/>
        <v>-0.52000010000000008</v>
      </c>
      <c r="U251" s="9">
        <f t="shared" si="160"/>
        <v>1.0891605422943007</v>
      </c>
      <c r="V251" s="9">
        <f t="shared" si="161"/>
        <v>52.133884411687795</v>
      </c>
      <c r="W251" s="9">
        <f t="shared" si="162"/>
        <v>0.43079504029480986</v>
      </c>
      <c r="X251" s="9">
        <f t="shared" si="202"/>
        <v>0.66731033511278492</v>
      </c>
      <c r="Y251" s="9">
        <f t="shared" si="163"/>
        <v>0.89399420698398502</v>
      </c>
      <c r="AA251" s="8">
        <f t="shared" si="164"/>
        <v>4.9002962713465372</v>
      </c>
      <c r="AD251" s="7">
        <f t="shared" si="181"/>
        <v>1.0901666533702083E-2</v>
      </c>
      <c r="AE251" s="6">
        <f t="shared" si="185"/>
        <v>1.1941006219834162E-3</v>
      </c>
      <c r="AF251" s="6">
        <f t="shared" si="151"/>
        <v>4.8931356459567307E-3</v>
      </c>
      <c r="AG251" s="6">
        <f t="shared" si="152"/>
        <v>9.7171693797445027E-3</v>
      </c>
      <c r="AI251">
        <f t="shared" si="153"/>
        <v>1.4823136696176478E-7</v>
      </c>
      <c r="AL251" s="7">
        <f t="shared" si="186"/>
        <v>2.2921483606355975E-2</v>
      </c>
      <c r="AM251" s="6">
        <f t="shared" si="187"/>
        <v>6.7039544472604906E-3</v>
      </c>
      <c r="AN251" s="6">
        <f t="shared" si="182"/>
        <v>4.88169259958932E-3</v>
      </c>
      <c r="AO251" s="6">
        <f t="shared" si="183"/>
        <v>1.6255857049758005E-2</v>
      </c>
      <c r="AQ251">
        <f t="shared" si="184"/>
        <v>4.168026631264464E-7</v>
      </c>
      <c r="AT251" s="7">
        <f t="shared" si="191"/>
        <v>6.745042832048069E-3</v>
      </c>
      <c r="AU251" s="6">
        <f t="shared" si="192"/>
        <v>1.1036281313492359E-2</v>
      </c>
      <c r="AV251" s="6">
        <f t="shared" si="188"/>
        <v>4.632821873605128E-3</v>
      </c>
      <c r="AW251" s="6">
        <f t="shared" si="189"/>
        <v>-4.3877484843671544E-3</v>
      </c>
      <c r="AY251">
        <f t="shared" si="190"/>
        <v>6.3361037012810957E-3</v>
      </c>
      <c r="BB251" s="7">
        <f t="shared" si="198"/>
        <v>3.5873830681667405E-2</v>
      </c>
      <c r="BC251" s="6">
        <f t="shared" si="199"/>
        <v>1.9834360242305036E-2</v>
      </c>
      <c r="BD251" s="6">
        <f t="shared" si="194"/>
        <v>4.8280544225855595E-3</v>
      </c>
      <c r="BE251" s="6">
        <f t="shared" si="195"/>
        <v>1.6019685145846181E-2</v>
      </c>
      <c r="BG251">
        <f t="shared" si="196"/>
        <v>8.4685100476072958E-2</v>
      </c>
      <c r="BJ251" s="4">
        <f t="shared" si="165"/>
        <v>92.230002999999996</v>
      </c>
      <c r="BK251" s="3">
        <f t="shared" si="166"/>
        <v>1.0901666533702083E-2</v>
      </c>
      <c r="BL251" s="3"/>
      <c r="BM251" s="3">
        <f t="shared" si="167"/>
        <v>4.8931356459567307E-3</v>
      </c>
      <c r="BN251" s="3">
        <f t="shared" si="168"/>
        <v>9.7171693797445027E-3</v>
      </c>
      <c r="BO251" s="3">
        <f t="shared" si="169"/>
        <v>2.2921483606355975E-2</v>
      </c>
      <c r="BP251" s="3"/>
      <c r="BQ251" s="3">
        <f t="shared" si="170"/>
        <v>4.88169259958932E-3</v>
      </c>
      <c r="BR251" s="3">
        <f t="shared" si="171"/>
        <v>1.6255857049758005E-2</v>
      </c>
      <c r="BS251" s="3">
        <f t="shared" si="172"/>
        <v>6.745042832048069E-3</v>
      </c>
      <c r="BT251" s="3"/>
      <c r="BU251" s="3">
        <f t="shared" si="173"/>
        <v>4.632821873605128E-3</v>
      </c>
      <c r="BV251" s="3">
        <f t="shared" si="174"/>
        <v>-4.3877484843671544E-3</v>
      </c>
      <c r="BW251" s="3">
        <f t="shared" si="175"/>
        <v>3.5873830681667405E-2</v>
      </c>
      <c r="BX251" s="3"/>
      <c r="BY251" s="3">
        <f t="shared" si="176"/>
        <v>4.8280544225855595E-3</v>
      </c>
      <c r="BZ251" s="3">
        <f t="shared" si="177"/>
        <v>1.6019685145846181E-2</v>
      </c>
    </row>
    <row r="252" spans="1:78" s="2" customFormat="1" hidden="1">
      <c r="A252" s="11">
        <v>40924</v>
      </c>
      <c r="B252">
        <v>90.480002999999996</v>
      </c>
      <c r="C252">
        <f t="shared" ref="C252:C315" si="205">MAX(B193:B252)</f>
        <v>92.669998000000007</v>
      </c>
      <c r="D252">
        <f t="shared" ref="D252:D315" si="206">MIN(B193:B252)</f>
        <v>76.389999000000003</v>
      </c>
      <c r="E252" s="10">
        <f t="shared" si="154"/>
        <v>1.0386547331104931E-2</v>
      </c>
      <c r="F252" s="10">
        <f t="shared" si="155"/>
        <v>7.3516101974630155E-2</v>
      </c>
      <c r="G252" s="33">
        <f t="shared" si="156"/>
        <v>7.489845795466496E-2</v>
      </c>
      <c r="H252" s="33">
        <f t="shared" si="157"/>
        <v>0.47711893543518324</v>
      </c>
      <c r="I252" s="10">
        <f t="shared" si="158"/>
        <v>0.47711893543518324</v>
      </c>
      <c r="J252">
        <f t="shared" si="193"/>
        <v>0.37363060458534608</v>
      </c>
      <c r="K252">
        <f t="shared" si="203"/>
        <v>0.25783212019352841</v>
      </c>
      <c r="L252">
        <f t="shared" si="204"/>
        <v>4.369892940417303E-4</v>
      </c>
      <c r="M252">
        <f t="shared" si="197"/>
        <v>4.401657969215168E-4</v>
      </c>
      <c r="N252">
        <f t="shared" si="159"/>
        <v>2.8588525918078529E-6</v>
      </c>
      <c r="P252" s="2">
        <f t="shared" si="178"/>
        <v>-1.75</v>
      </c>
      <c r="Q252" s="2">
        <f t="shared" si="179"/>
        <v>0</v>
      </c>
      <c r="R252" s="2">
        <f t="shared" si="180"/>
        <v>-1.75</v>
      </c>
      <c r="S252" s="2">
        <f t="shared" si="200"/>
        <v>-0.64590904545454531</v>
      </c>
      <c r="T252" s="2">
        <f t="shared" si="201"/>
        <v>-0.60750009999999999</v>
      </c>
      <c r="U252" s="9">
        <f t="shared" si="160"/>
        <v>1.063224591163928</v>
      </c>
      <c r="V252" s="9">
        <f t="shared" si="161"/>
        <v>51.532179081101901</v>
      </c>
      <c r="W252" s="9">
        <f t="shared" si="162"/>
        <v>0.4362103882700829</v>
      </c>
      <c r="X252" s="9">
        <f t="shared" si="202"/>
        <v>0.57837596068601438</v>
      </c>
      <c r="Y252" s="9">
        <f t="shared" si="163"/>
        <v>0.89479461635382584</v>
      </c>
      <c r="AA252" s="8">
        <f t="shared" si="164"/>
        <v>4.9046384680618473</v>
      </c>
      <c r="AD252" s="7">
        <f t="shared" si="181"/>
        <v>-1.9156624810641065E-2</v>
      </c>
      <c r="AE252" s="6">
        <f t="shared" si="185"/>
        <v>-4.127479138469491E-3</v>
      </c>
      <c r="AF252" s="6">
        <f t="shared" si="151"/>
        <v>7.482076045403253E-3</v>
      </c>
      <c r="AG252" s="6">
        <f t="shared" si="152"/>
        <v>-1.502548827568672E-2</v>
      </c>
      <c r="AI252">
        <f t="shared" si="153"/>
        <v>3.5441961997299703E-7</v>
      </c>
      <c r="AL252" s="7">
        <f t="shared" si="186"/>
        <v>-1.6768423566674222E-2</v>
      </c>
      <c r="AM252" s="6">
        <f t="shared" si="187"/>
        <v>3.756793894982762E-3</v>
      </c>
      <c r="AN252" s="6">
        <f t="shared" si="182"/>
        <v>7.5618968314499699E-3</v>
      </c>
      <c r="AO252" s="6">
        <f t="shared" si="183"/>
        <v>-2.0501706628220203E-2</v>
      </c>
      <c r="AQ252">
        <f t="shared" si="184"/>
        <v>6.6296525973124325E-7</v>
      </c>
      <c r="AT252" s="7">
        <f t="shared" si="191"/>
        <v>-1.2149225618483485E-3</v>
      </c>
      <c r="AU252" s="6">
        <f t="shared" si="192"/>
        <v>9.2362257494127513E-3</v>
      </c>
      <c r="AV252" s="6">
        <f t="shared" si="188"/>
        <v>7.5560241608229137E-3</v>
      </c>
      <c r="AW252" s="6">
        <f t="shared" si="189"/>
        <v>-1.0400479628269142E-2</v>
      </c>
      <c r="AY252">
        <f t="shared" si="190"/>
        <v>3.5599636393601676E-2</v>
      </c>
      <c r="BB252" s="7">
        <f t="shared" si="198"/>
        <v>-9.7883648796995484E-3</v>
      </c>
      <c r="BC252" s="6">
        <f t="shared" si="199"/>
        <v>1.643152611166987E-2</v>
      </c>
      <c r="BD252" s="6">
        <f t="shared" si="194"/>
        <v>7.5152506214488744E-3</v>
      </c>
      <c r="BE252" s="6">
        <f t="shared" si="195"/>
        <v>-2.6218409065023554E-2</v>
      </c>
      <c r="BG252">
        <f t="shared" si="196"/>
        <v>0.22683586669810418</v>
      </c>
      <c r="BJ252" s="4">
        <f t="shared" si="165"/>
        <v>90.480002999999996</v>
      </c>
      <c r="BK252" s="3">
        <f t="shared" si="166"/>
        <v>-1.9156624810641065E-2</v>
      </c>
      <c r="BL252" s="3"/>
      <c r="BM252" s="3">
        <f t="shared" si="167"/>
        <v>7.482076045403253E-3</v>
      </c>
      <c r="BN252" s="3">
        <f t="shared" si="168"/>
        <v>-1.502548827568672E-2</v>
      </c>
      <c r="BO252" s="3">
        <f t="shared" si="169"/>
        <v>-1.6768423566674222E-2</v>
      </c>
      <c r="BP252" s="3"/>
      <c r="BQ252" s="3">
        <f t="shared" si="170"/>
        <v>7.5618968314499699E-3</v>
      </c>
      <c r="BR252" s="3">
        <f t="shared" si="171"/>
        <v>-2.0501706628220203E-2</v>
      </c>
      <c r="BS252" s="3">
        <f t="shared" si="172"/>
        <v>-1.2149225618483485E-3</v>
      </c>
      <c r="BT252" s="3"/>
      <c r="BU252" s="3">
        <f t="shared" si="173"/>
        <v>7.5560241608229137E-3</v>
      </c>
      <c r="BV252" s="3">
        <f t="shared" si="174"/>
        <v>-1.0400479628269142E-2</v>
      </c>
      <c r="BW252" s="3">
        <f t="shared" si="175"/>
        <v>-9.7883648796995484E-3</v>
      </c>
      <c r="BX252" s="3"/>
      <c r="BY252" s="3">
        <f t="shared" si="176"/>
        <v>7.5152506214488744E-3</v>
      </c>
      <c r="BZ252" s="3">
        <f t="shared" si="177"/>
        <v>-2.6218409065023554E-2</v>
      </c>
    </row>
    <row r="253" spans="1:78" s="2" customFormat="1" hidden="1">
      <c r="A253" s="11">
        <v>40931</v>
      </c>
      <c r="B253">
        <v>91.589995999999999</v>
      </c>
      <c r="C253">
        <f t="shared" si="205"/>
        <v>92.669998000000007</v>
      </c>
      <c r="D253">
        <f t="shared" si="206"/>
        <v>76.389999000000003</v>
      </c>
      <c r="E253" s="10">
        <f t="shared" si="154"/>
        <v>5.0911135967592639E-3</v>
      </c>
      <c r="F253" s="10">
        <f t="shared" si="155"/>
        <v>7.8811535708975755E-2</v>
      </c>
      <c r="G253" s="33">
        <f t="shared" si="156"/>
        <v>3.6712542244654846E-2</v>
      </c>
      <c r="H253" s="33">
        <f t="shared" si="157"/>
        <v>0.51148625957419191</v>
      </c>
      <c r="I253" s="10">
        <f t="shared" si="158"/>
        <v>0.51148625957419191</v>
      </c>
      <c r="J253">
        <f t="shared" si="193"/>
        <v>0.3758676715113537</v>
      </c>
      <c r="K253">
        <f t="shared" si="203"/>
        <v>0.26135587996357501</v>
      </c>
      <c r="L253">
        <f t="shared" si="204"/>
        <v>4.4219544165378894E-4</v>
      </c>
      <c r="M253">
        <f t="shared" si="197"/>
        <v>4.4552816921980559E-4</v>
      </c>
      <c r="N253">
        <f t="shared" si="159"/>
        <v>2.9994548094149802E-6</v>
      </c>
      <c r="P253" s="2">
        <f t="shared" si="178"/>
        <v>1.1099930000000029</v>
      </c>
      <c r="Q253" s="2">
        <f t="shared" si="179"/>
        <v>1.1099930000000029</v>
      </c>
      <c r="R253" s="2">
        <f t="shared" si="180"/>
        <v>0</v>
      </c>
      <c r="S253" s="2">
        <f t="shared" si="200"/>
        <v>-0.55227281818181817</v>
      </c>
      <c r="T253" s="2">
        <f t="shared" si="201"/>
        <v>-0.60750009999999999</v>
      </c>
      <c r="U253" s="9">
        <f t="shared" si="160"/>
        <v>0.90909090909090906</v>
      </c>
      <c r="V253" s="9">
        <f t="shared" si="161"/>
        <v>47.61904761904762</v>
      </c>
      <c r="W253" s="9">
        <f t="shared" si="162"/>
        <v>0.47142857142857147</v>
      </c>
      <c r="X253" s="9">
        <f t="shared" si="202"/>
        <v>1.0502096374446194E-15</v>
      </c>
      <c r="Y253" s="9">
        <f t="shared" si="163"/>
        <v>0.9</v>
      </c>
      <c r="AA253" s="8">
        <f t="shared" si="164"/>
        <v>4.9472992423947346</v>
      </c>
      <c r="AD253" s="7">
        <f t="shared" si="181"/>
        <v>1.2193186777642107E-2</v>
      </c>
      <c r="AE253" s="6">
        <f t="shared" si="185"/>
        <v>-3.4817190164994792E-3</v>
      </c>
      <c r="AF253" s="6">
        <f t="shared" si="151"/>
        <v>7.5137783414993779E-3</v>
      </c>
      <c r="AG253" s="6">
        <f t="shared" si="152"/>
        <v>1.570518994866605E-2</v>
      </c>
      <c r="AI253">
        <f t="shared" si="153"/>
        <v>3.8721034744690911E-7</v>
      </c>
      <c r="AL253" s="7">
        <f t="shared" si="186"/>
        <v>3.9382285007029567E-3</v>
      </c>
      <c r="AM253" s="6">
        <f t="shared" si="187"/>
        <v>-1.3924155587388756E-3</v>
      </c>
      <c r="AN253" s="6">
        <f t="shared" si="182"/>
        <v>7.7817012080124166E-3</v>
      </c>
      <c r="AO253" s="6">
        <f t="shared" si="183"/>
        <v>5.3326941037583767E-3</v>
      </c>
      <c r="AQ253">
        <f t="shared" si="184"/>
        <v>4.4854300322175641E-8</v>
      </c>
      <c r="AT253" s="7">
        <f t="shared" si="191"/>
        <v>1.995982952655723E-2</v>
      </c>
      <c r="AU253" s="6">
        <f t="shared" si="192"/>
        <v>9.109807406932114E-3</v>
      </c>
      <c r="AV253" s="6">
        <f t="shared" si="188"/>
        <v>7.6830936042732497E-3</v>
      </c>
      <c r="AW253" s="6">
        <f t="shared" si="189"/>
        <v>1.0812650552984561E-2</v>
      </c>
      <c r="AY253">
        <f t="shared" si="190"/>
        <v>3.8477173526360112E-2</v>
      </c>
      <c r="BB253" s="7">
        <f t="shared" si="198"/>
        <v>1.1640775300718271E-2</v>
      </c>
      <c r="BC253" s="6">
        <f t="shared" si="199"/>
        <v>1.5295742385902339E-2</v>
      </c>
      <c r="BD253" s="6">
        <f t="shared" si="194"/>
        <v>7.5765288009408509E-3</v>
      </c>
      <c r="BE253" s="6">
        <f t="shared" si="195"/>
        <v>-3.7617749946289112E-3</v>
      </c>
      <c r="BG253">
        <f t="shared" si="196"/>
        <v>4.6696538162537601E-3</v>
      </c>
      <c r="BJ253" s="4">
        <f t="shared" si="165"/>
        <v>91.589995999999999</v>
      </c>
      <c r="BK253" s="3">
        <f t="shared" si="166"/>
        <v>1.2193186777642107E-2</v>
      </c>
      <c r="BL253" s="3"/>
      <c r="BM253" s="3">
        <f t="shared" si="167"/>
        <v>7.5137783414993779E-3</v>
      </c>
      <c r="BN253" s="3">
        <f t="shared" si="168"/>
        <v>1.570518994866605E-2</v>
      </c>
      <c r="BO253" s="3">
        <f t="shared" si="169"/>
        <v>3.9382285007029567E-3</v>
      </c>
      <c r="BP253" s="3"/>
      <c r="BQ253" s="3">
        <f t="shared" si="170"/>
        <v>7.7817012080124166E-3</v>
      </c>
      <c r="BR253" s="3">
        <f t="shared" si="171"/>
        <v>5.3326941037583767E-3</v>
      </c>
      <c r="BS253" s="3">
        <f t="shared" si="172"/>
        <v>1.995982952655723E-2</v>
      </c>
      <c r="BT253" s="3"/>
      <c r="BU253" s="3">
        <f t="shared" si="173"/>
        <v>7.6830936042732497E-3</v>
      </c>
      <c r="BV253" s="3">
        <f t="shared" si="174"/>
        <v>1.0812650552984561E-2</v>
      </c>
      <c r="BW253" s="3">
        <f t="shared" si="175"/>
        <v>1.1640775300718271E-2</v>
      </c>
      <c r="BX253" s="3"/>
      <c r="BY253" s="3">
        <f t="shared" si="176"/>
        <v>7.5765288009408509E-3</v>
      </c>
      <c r="BZ253" s="3">
        <f t="shared" si="177"/>
        <v>-3.7617749946289112E-3</v>
      </c>
    </row>
    <row r="254" spans="1:78" s="2" customFormat="1" hidden="1">
      <c r="A254" s="11">
        <v>40938</v>
      </c>
      <c r="B254">
        <v>90.669998000000007</v>
      </c>
      <c r="C254">
        <f t="shared" si="205"/>
        <v>92.669998000000007</v>
      </c>
      <c r="D254">
        <f t="shared" si="206"/>
        <v>76.389999000000003</v>
      </c>
      <c r="E254" s="10">
        <f t="shared" si="154"/>
        <v>9.475547497929877E-3</v>
      </c>
      <c r="F254" s="10">
        <f t="shared" si="155"/>
        <v>7.4427101807805179E-2</v>
      </c>
      <c r="G254" s="33">
        <f t="shared" si="156"/>
        <v>6.8329144733761352E-2</v>
      </c>
      <c r="H254" s="33">
        <f t="shared" si="157"/>
        <v>0.48303131733399624</v>
      </c>
      <c r="I254" s="10">
        <f t="shared" si="158"/>
        <v>0.48303131733399624</v>
      </c>
      <c r="J254">
        <f t="shared" si="193"/>
        <v>0.37407449059479198</v>
      </c>
      <c r="K254">
        <f t="shared" si="203"/>
        <v>0.26505606136818205</v>
      </c>
      <c r="L254">
        <f t="shared" si="204"/>
        <v>4.512181978878537E-4</v>
      </c>
      <c r="M254">
        <f t="shared" si="197"/>
        <v>4.4826281863835811E-4</v>
      </c>
      <c r="N254">
        <f t="shared" si="159"/>
        <v>-2.6598413245460333E-6</v>
      </c>
      <c r="P254" s="2">
        <f t="shared" si="178"/>
        <v>-0.91999799999999254</v>
      </c>
      <c r="Q254" s="2">
        <f t="shared" si="179"/>
        <v>0</v>
      </c>
      <c r="R254" s="2">
        <f t="shared" si="180"/>
        <v>-0.91999799999999254</v>
      </c>
      <c r="S254" s="2">
        <f t="shared" si="200"/>
        <v>-0.59409090909090878</v>
      </c>
      <c r="T254" s="2">
        <f t="shared" si="201"/>
        <v>-0.6034999999999997</v>
      </c>
      <c r="U254" s="9">
        <f t="shared" si="160"/>
        <v>0.98440912856820062</v>
      </c>
      <c r="V254" s="9">
        <f t="shared" si="161"/>
        <v>49.607165901241125</v>
      </c>
      <c r="W254" s="9">
        <f t="shared" si="162"/>
        <v>0.45353550688882993</v>
      </c>
      <c r="X254" s="9">
        <f t="shared" si="202"/>
        <v>0.29385156940713791</v>
      </c>
      <c r="Y254" s="9">
        <f t="shared" si="163"/>
        <v>0.89735533587533578</v>
      </c>
      <c r="AA254" s="8">
        <f t="shared" si="164"/>
        <v>4.9249626735176335</v>
      </c>
      <c r="AD254" s="7">
        <f t="shared" si="181"/>
        <v>-1.00955321420532E-2</v>
      </c>
      <c r="AE254" s="6">
        <f t="shared" si="185"/>
        <v>1.0488273177944535E-3</v>
      </c>
      <c r="AF254" s="6">
        <f t="shared" si="151"/>
        <v>5.5974516729991085E-3</v>
      </c>
      <c r="AG254" s="6">
        <f t="shared" si="152"/>
        <v>-1.1139624107794689E-2</v>
      </c>
      <c r="AI254">
        <f t="shared" si="153"/>
        <v>1.9480569115064462E-7</v>
      </c>
      <c r="AL254" s="7">
        <f t="shared" si="186"/>
        <v>-1.7058970175052139E-2</v>
      </c>
      <c r="AM254" s="6">
        <f t="shared" si="187"/>
        <v>-1.7419204086668574E-3</v>
      </c>
      <c r="AN254" s="6">
        <f t="shared" si="182"/>
        <v>5.4284942672335893E-3</v>
      </c>
      <c r="AO254" s="6">
        <f t="shared" si="183"/>
        <v>-1.5308281539533069E-2</v>
      </c>
      <c r="AQ254">
        <f t="shared" si="184"/>
        <v>3.6962694588897314E-7</v>
      </c>
      <c r="AT254" s="7">
        <f t="shared" si="191"/>
        <v>-2.181825441669033E-2</v>
      </c>
      <c r="AU254" s="6">
        <f t="shared" si="192"/>
        <v>5.4742408884054326E-3</v>
      </c>
      <c r="AV254" s="6">
        <f t="shared" si="188"/>
        <v>5.5767558172565195E-3</v>
      </c>
      <c r="AW254" s="6">
        <f t="shared" si="189"/>
        <v>-2.7288003337864918E-2</v>
      </c>
      <c r="AY254">
        <f t="shared" si="190"/>
        <v>0.24506559579349196</v>
      </c>
      <c r="BB254" s="7">
        <f t="shared" si="198"/>
        <v>-9.3309752518149752E-3</v>
      </c>
      <c r="BC254" s="6">
        <f t="shared" si="199"/>
        <v>1.1232461020738146E-2</v>
      </c>
      <c r="BD254" s="6">
        <f t="shared" si="194"/>
        <v>5.1641241022129221E-3</v>
      </c>
      <c r="BE254" s="6">
        <f t="shared" si="195"/>
        <v>-2.0728030266095251E-2</v>
      </c>
      <c r="BG254">
        <f t="shared" si="196"/>
        <v>0.14178004933266039</v>
      </c>
      <c r="BJ254" s="4">
        <f t="shared" si="165"/>
        <v>90.669998000000007</v>
      </c>
      <c r="BK254" s="3">
        <f t="shared" si="166"/>
        <v>-1.00955321420532E-2</v>
      </c>
      <c r="BL254" s="3"/>
      <c r="BM254" s="3">
        <f t="shared" si="167"/>
        <v>5.5974516729991085E-3</v>
      </c>
      <c r="BN254" s="3">
        <f t="shared" si="168"/>
        <v>-1.1139624107794689E-2</v>
      </c>
      <c r="BO254" s="3">
        <f t="shared" si="169"/>
        <v>-1.7058970175052139E-2</v>
      </c>
      <c r="BP254" s="3"/>
      <c r="BQ254" s="3">
        <f t="shared" si="170"/>
        <v>5.4284942672335893E-3</v>
      </c>
      <c r="BR254" s="3">
        <f t="shared" si="171"/>
        <v>-1.5308281539533069E-2</v>
      </c>
      <c r="BS254" s="3">
        <f t="shared" si="172"/>
        <v>-2.181825441669033E-2</v>
      </c>
      <c r="BT254" s="3"/>
      <c r="BU254" s="3">
        <f t="shared" si="173"/>
        <v>5.5767558172565195E-3</v>
      </c>
      <c r="BV254" s="3">
        <f t="shared" si="174"/>
        <v>-2.7288003337864918E-2</v>
      </c>
      <c r="BW254" s="3">
        <f t="shared" si="175"/>
        <v>-9.3309752518149752E-3</v>
      </c>
      <c r="BX254" s="3"/>
      <c r="BY254" s="3">
        <f t="shared" si="176"/>
        <v>5.1641241022129221E-3</v>
      </c>
      <c r="BZ254" s="3">
        <f t="shared" si="177"/>
        <v>-2.0728030266095251E-2</v>
      </c>
    </row>
    <row r="255" spans="1:78" s="2" customFormat="1" hidden="1">
      <c r="A255" s="11">
        <v>40945</v>
      </c>
      <c r="B255">
        <v>90.790001000000004</v>
      </c>
      <c r="C255">
        <f t="shared" si="205"/>
        <v>92.669998000000007</v>
      </c>
      <c r="D255">
        <f t="shared" si="206"/>
        <v>76.389999000000003</v>
      </c>
      <c r="E255" s="10">
        <f t="shared" si="154"/>
        <v>8.9011327663453439E-3</v>
      </c>
      <c r="F255" s="10">
        <f t="shared" si="155"/>
        <v>7.5001516539389676E-2</v>
      </c>
      <c r="G255" s="33">
        <f t="shared" si="156"/>
        <v>6.4186981197541515E-2</v>
      </c>
      <c r="H255" s="33">
        <f t="shared" si="157"/>
        <v>0.48675926451659385</v>
      </c>
      <c r="I255" s="10">
        <f t="shared" si="158"/>
        <v>0.48675926451659385</v>
      </c>
      <c r="J255">
        <f t="shared" si="193"/>
        <v>0.37234658899835271</v>
      </c>
      <c r="K255">
        <f t="shared" si="203"/>
        <v>0.26896956629743407</v>
      </c>
      <c r="L255">
        <f t="shared" si="204"/>
        <v>4.6397216068796293E-4</v>
      </c>
      <c r="M255">
        <f t="shared" si="197"/>
        <v>4.4983317848505092E-4</v>
      </c>
      <c r="N255">
        <f t="shared" si="159"/>
        <v>-1.2725083982620813E-5</v>
      </c>
      <c r="P255" s="2">
        <f t="shared" si="178"/>
        <v>0.12000299999999697</v>
      </c>
      <c r="Q255" s="2">
        <f t="shared" si="179"/>
        <v>0.12000299999999697</v>
      </c>
      <c r="R255" s="2">
        <f t="shared" si="180"/>
        <v>0</v>
      </c>
      <c r="S255" s="2">
        <f t="shared" si="200"/>
        <v>-0.59409090909090878</v>
      </c>
      <c r="T255" s="2">
        <f t="shared" si="201"/>
        <v>-0.6034999999999997</v>
      </c>
      <c r="U255" s="9">
        <f t="shared" si="160"/>
        <v>0.98440912856820062</v>
      </c>
      <c r="V255" s="9">
        <f t="shared" si="161"/>
        <v>49.607165901241125</v>
      </c>
      <c r="W255" s="9">
        <f t="shared" si="162"/>
        <v>0.45353550688882993</v>
      </c>
      <c r="X255" s="9">
        <f t="shared" si="202"/>
        <v>0.29385156940713791</v>
      </c>
      <c r="Y255" s="9">
        <f t="shared" si="163"/>
        <v>0.89735533587533578</v>
      </c>
      <c r="AA255" s="8">
        <f t="shared" si="164"/>
        <v>4.9232247066785355</v>
      </c>
      <c r="AD255" s="7">
        <f t="shared" si="181"/>
        <v>1.3226387981426838E-3</v>
      </c>
      <c r="AE255" s="6">
        <f t="shared" si="185"/>
        <v>-4.3864466719552584E-3</v>
      </c>
      <c r="AF255" s="6">
        <f t="shared" si="151"/>
        <v>2.855550428361765E-3</v>
      </c>
      <c r="AG255" s="6">
        <f t="shared" si="152"/>
        <v>5.7075375398164957E-3</v>
      </c>
      <c r="AI255">
        <f t="shared" si="153"/>
        <v>5.1139693513994566E-8</v>
      </c>
      <c r="AL255" s="7">
        <f t="shared" si="186"/>
        <v>3.4202934337315559E-3</v>
      </c>
      <c r="AM255" s="6">
        <f t="shared" si="187"/>
        <v>-6.6172179518229624E-3</v>
      </c>
      <c r="AN255" s="6">
        <f t="shared" si="182"/>
        <v>2.7918639265257323E-3</v>
      </c>
      <c r="AO255" s="6">
        <f t="shared" si="183"/>
        <v>1.0062587482932969E-2</v>
      </c>
      <c r="AQ255">
        <f t="shared" si="184"/>
        <v>1.5970925370927329E-7</v>
      </c>
      <c r="AT255" s="7">
        <f t="shared" si="191"/>
        <v>7.1851522294465488E-3</v>
      </c>
      <c r="AU255" s="6">
        <f t="shared" si="192"/>
        <v>1.2932455516730607E-3</v>
      </c>
      <c r="AV255" s="6">
        <f t="shared" si="188"/>
        <v>2.8575859710927897E-3</v>
      </c>
      <c r="AW255" s="6">
        <f t="shared" si="189"/>
        <v>5.8932839421904377E-3</v>
      </c>
      <c r="AY255">
        <f t="shared" si="190"/>
        <v>1.1430192886023557E-2</v>
      </c>
      <c r="BB255" s="7">
        <f t="shared" si="198"/>
        <v>-8.991288544861387E-3</v>
      </c>
      <c r="BC255" s="6">
        <f t="shared" si="199"/>
        <v>8.5673983850314776E-3</v>
      </c>
      <c r="BD255" s="6">
        <f t="shared" si="194"/>
        <v>2.6380080225057697E-3</v>
      </c>
      <c r="BE255" s="6">
        <f t="shared" si="195"/>
        <v>-1.767404437955173E-2</v>
      </c>
      <c r="BG255">
        <f t="shared" si="196"/>
        <v>0.10307917577231838</v>
      </c>
      <c r="BJ255" s="4">
        <f t="shared" si="165"/>
        <v>90.790001000000004</v>
      </c>
      <c r="BK255" s="3">
        <f t="shared" si="166"/>
        <v>1.3226387981426838E-3</v>
      </c>
      <c r="BL255" s="3"/>
      <c r="BM255" s="3">
        <f t="shared" si="167"/>
        <v>2.855550428361765E-3</v>
      </c>
      <c r="BN255" s="3">
        <f t="shared" si="168"/>
        <v>5.7075375398164957E-3</v>
      </c>
      <c r="BO255" s="3">
        <f t="shared" si="169"/>
        <v>3.4202934337315559E-3</v>
      </c>
      <c r="BP255" s="3"/>
      <c r="BQ255" s="3">
        <f t="shared" si="170"/>
        <v>2.7918639265257323E-3</v>
      </c>
      <c r="BR255" s="3">
        <f t="shared" si="171"/>
        <v>1.0062587482932969E-2</v>
      </c>
      <c r="BS255" s="3">
        <f t="shared" si="172"/>
        <v>7.1851522294465488E-3</v>
      </c>
      <c r="BT255" s="3"/>
      <c r="BU255" s="3">
        <f t="shared" si="173"/>
        <v>2.8575859710927897E-3</v>
      </c>
      <c r="BV255" s="3">
        <f t="shared" si="174"/>
        <v>5.8932839421904377E-3</v>
      </c>
      <c r="BW255" s="3">
        <f t="shared" si="175"/>
        <v>-8.991288544861387E-3</v>
      </c>
      <c r="BX255" s="3"/>
      <c r="BY255" s="3">
        <f t="shared" si="176"/>
        <v>2.6380080225057697E-3</v>
      </c>
      <c r="BZ255" s="3">
        <f t="shared" si="177"/>
        <v>-1.767404437955173E-2</v>
      </c>
    </row>
    <row r="256" spans="1:78" s="2" customFormat="1" hidden="1">
      <c r="A256" s="11">
        <v>40952</v>
      </c>
      <c r="B256">
        <v>90.720000999999996</v>
      </c>
      <c r="C256">
        <f t="shared" si="205"/>
        <v>92.669998000000007</v>
      </c>
      <c r="D256">
        <f t="shared" si="206"/>
        <v>76.389999000000003</v>
      </c>
      <c r="E256" s="10">
        <f t="shared" si="154"/>
        <v>9.2361073121599666E-3</v>
      </c>
      <c r="F256" s="10">
        <f t="shared" si="155"/>
        <v>7.4666541993575114E-2</v>
      </c>
      <c r="G256" s="33">
        <f t="shared" si="156"/>
        <v>6.6602516999361289E-2</v>
      </c>
      <c r="H256" s="33">
        <f t="shared" si="157"/>
        <v>0.48458528229495645</v>
      </c>
      <c r="I256" s="10">
        <f t="shared" si="158"/>
        <v>0.48458528229495645</v>
      </c>
      <c r="J256">
        <f t="shared" si="193"/>
        <v>0.37262218026177235</v>
      </c>
      <c r="K256">
        <f t="shared" si="203"/>
        <v>0.27304119116078229</v>
      </c>
      <c r="L256">
        <f t="shared" si="204"/>
        <v>4.8098555526993942E-4</v>
      </c>
      <c r="M256">
        <f t="shared" si="197"/>
        <v>4.5169695521453249E-4</v>
      </c>
      <c r="N256">
        <f t="shared" si="159"/>
        <v>-2.6359740049866236E-5</v>
      </c>
      <c r="P256" s="2">
        <f t="shared" si="178"/>
        <v>-7.000000000000739E-2</v>
      </c>
      <c r="Q256" s="2">
        <f t="shared" si="179"/>
        <v>0</v>
      </c>
      <c r="R256" s="2">
        <f t="shared" si="180"/>
        <v>-7.000000000000739E-2</v>
      </c>
      <c r="S256" s="2">
        <f t="shared" si="200"/>
        <v>-0.55181818181818187</v>
      </c>
      <c r="T256" s="2">
        <f t="shared" si="201"/>
        <v>-0.59649970000000041</v>
      </c>
      <c r="U256" s="9">
        <f t="shared" si="160"/>
        <v>0.925093812818651</v>
      </c>
      <c r="V256" s="9">
        <f t="shared" si="161"/>
        <v>48.054479561396697</v>
      </c>
      <c r="W256" s="9">
        <f t="shared" si="162"/>
        <v>0.46750968394742975</v>
      </c>
      <c r="X256" s="9">
        <f t="shared" si="202"/>
        <v>6.435852472927589E-2</v>
      </c>
      <c r="Y256" s="9">
        <f t="shared" si="163"/>
        <v>0.89942077327743664</v>
      </c>
      <c r="AA256" s="8">
        <f t="shared" si="164"/>
        <v>4.9395262777465891</v>
      </c>
      <c r="AD256" s="7">
        <f t="shared" si="181"/>
        <v>-7.7130739572522152E-4</v>
      </c>
      <c r="AE256" s="6">
        <f t="shared" si="185"/>
        <v>2.7566570120873113E-4</v>
      </c>
      <c r="AF256" s="6">
        <f t="shared" si="151"/>
        <v>5.1055355768655803E-4</v>
      </c>
      <c r="AG256" s="6">
        <f t="shared" si="152"/>
        <v>-1.0478858694127678E-3</v>
      </c>
      <c r="AI256">
        <f t="shared" si="153"/>
        <v>1.7238065860517304E-9</v>
      </c>
      <c r="AL256" s="7">
        <f t="shared" si="186"/>
        <v>-9.5442007396356193E-3</v>
      </c>
      <c r="AM256" s="6">
        <f t="shared" si="187"/>
        <v>-4.8111622450633116E-3</v>
      </c>
      <c r="AN256" s="6">
        <f t="shared" si="182"/>
        <v>5.2431032026334173E-4</v>
      </c>
      <c r="AO256" s="6">
        <f t="shared" si="183"/>
        <v>-4.7405975671521317E-3</v>
      </c>
      <c r="AQ256">
        <f t="shared" si="184"/>
        <v>3.5446790684051591E-8</v>
      </c>
      <c r="AT256" s="7">
        <f t="shared" si="191"/>
        <v>-1.4119437528667841E-2</v>
      </c>
      <c r="AU256" s="6">
        <f t="shared" si="192"/>
        <v>1.2224688200163829E-3</v>
      </c>
      <c r="AV256" s="6">
        <f t="shared" si="188"/>
        <v>5.2029088717490003E-4</v>
      </c>
      <c r="AW256" s="6">
        <f t="shared" si="189"/>
        <v>-1.5342897152242775E-2</v>
      </c>
      <c r="AY256">
        <f t="shared" si="190"/>
        <v>7.7473571025846899E-2</v>
      </c>
      <c r="BB256" s="7">
        <f t="shared" si="198"/>
        <v>1.4340634761580795E-3</v>
      </c>
      <c r="BC256" s="6">
        <f t="shared" si="199"/>
        <v>6.9775353768306613E-3</v>
      </c>
      <c r="BD256" s="6">
        <f t="shared" si="194"/>
        <v>5.1724229500396343E-4</v>
      </c>
      <c r="BE256" s="6">
        <f t="shared" si="195"/>
        <v>-5.5545546053950593E-3</v>
      </c>
      <c r="BG256">
        <f t="shared" si="196"/>
        <v>1.0181166410688619E-2</v>
      </c>
      <c r="BJ256" s="4">
        <f t="shared" si="165"/>
        <v>90.720000999999996</v>
      </c>
      <c r="BK256" s="3">
        <f t="shared" si="166"/>
        <v>-7.7130739572522152E-4</v>
      </c>
      <c r="BL256" s="3"/>
      <c r="BM256" s="3">
        <f t="shared" si="167"/>
        <v>5.1055355768655803E-4</v>
      </c>
      <c r="BN256" s="3">
        <f t="shared" si="168"/>
        <v>-1.0478858694127678E-3</v>
      </c>
      <c r="BO256" s="3">
        <f t="shared" si="169"/>
        <v>-9.5442007396356193E-3</v>
      </c>
      <c r="BP256" s="3"/>
      <c r="BQ256" s="3">
        <f t="shared" si="170"/>
        <v>5.2431032026334173E-4</v>
      </c>
      <c r="BR256" s="3">
        <f t="shared" si="171"/>
        <v>-4.7405975671521317E-3</v>
      </c>
      <c r="BS256" s="3">
        <f t="shared" si="172"/>
        <v>-1.4119437528667841E-2</v>
      </c>
      <c r="BT256" s="3"/>
      <c r="BU256" s="3">
        <f t="shared" si="173"/>
        <v>5.2029088717490003E-4</v>
      </c>
      <c r="BV256" s="3">
        <f t="shared" si="174"/>
        <v>-1.5342897152242775E-2</v>
      </c>
      <c r="BW256" s="3">
        <f t="shared" si="175"/>
        <v>1.4340634761580795E-3</v>
      </c>
      <c r="BX256" s="3"/>
      <c r="BY256" s="3">
        <f t="shared" si="176"/>
        <v>5.1724229500396343E-4</v>
      </c>
      <c r="BZ256" s="3">
        <f t="shared" si="177"/>
        <v>-5.5545546053950593E-3</v>
      </c>
    </row>
    <row r="257" spans="1:78" s="2" customFormat="1" hidden="1">
      <c r="A257" s="11">
        <v>40959</v>
      </c>
      <c r="B257">
        <v>91.440002000000007</v>
      </c>
      <c r="C257">
        <f t="shared" si="205"/>
        <v>92.669998000000007</v>
      </c>
      <c r="D257">
        <f t="shared" si="206"/>
        <v>76.389999000000003</v>
      </c>
      <c r="E257" s="10">
        <f t="shared" si="154"/>
        <v>5.8029267619582577E-3</v>
      </c>
      <c r="F257" s="10">
        <f t="shared" si="155"/>
        <v>7.809972254377677E-2</v>
      </c>
      <c r="G257" s="33">
        <f t="shared" si="156"/>
        <v>4.1845499976005424E-2</v>
      </c>
      <c r="H257" s="33">
        <f t="shared" si="157"/>
        <v>0.50686659761597641</v>
      </c>
      <c r="I257" s="10">
        <f t="shared" si="158"/>
        <v>0.50686659761597641</v>
      </c>
      <c r="J257">
        <f t="shared" si="193"/>
        <v>0.37614298514840894</v>
      </c>
      <c r="K257">
        <f t="shared" si="203"/>
        <v>0.27744289821127793</v>
      </c>
      <c r="L257">
        <f t="shared" si="204"/>
        <v>5.0164333102433888E-4</v>
      </c>
      <c r="M257">
        <f t="shared" si="197"/>
        <v>4.5515667099919215E-4</v>
      </c>
      <c r="N257">
        <f t="shared" si="159"/>
        <v>-4.1837994022632048E-5</v>
      </c>
      <c r="P257" s="2">
        <f t="shared" si="178"/>
        <v>0.72000100000001055</v>
      </c>
      <c r="Q257" s="2">
        <f t="shared" si="179"/>
        <v>0.72000100000001055</v>
      </c>
      <c r="R257" s="2">
        <f t="shared" si="180"/>
        <v>0</v>
      </c>
      <c r="S257" s="2">
        <f t="shared" si="200"/>
        <v>-0.55181818181818187</v>
      </c>
      <c r="T257" s="2">
        <f t="shared" si="201"/>
        <v>-0.52850005000000022</v>
      </c>
      <c r="U257" s="9">
        <f t="shared" si="160"/>
        <v>1.0441213426908504</v>
      </c>
      <c r="V257" s="9">
        <f t="shared" si="161"/>
        <v>51.079225136233099</v>
      </c>
      <c r="W257" s="9">
        <f t="shared" si="162"/>
        <v>0.44028697377390208</v>
      </c>
      <c r="X257" s="9">
        <f t="shared" si="202"/>
        <v>0.5114276162333895</v>
      </c>
      <c r="Y257" s="9">
        <f t="shared" si="163"/>
        <v>0.89539715145389953</v>
      </c>
      <c r="AA257" s="8">
        <f t="shared" si="164"/>
        <v>4.911785272382188</v>
      </c>
      <c r="AD257" s="7">
        <f t="shared" si="181"/>
        <v>7.9051903564514355E-3</v>
      </c>
      <c r="AE257" s="6">
        <f t="shared" si="185"/>
        <v>3.5669414803631071E-3</v>
      </c>
      <c r="AF257" s="6">
        <f t="shared" si="151"/>
        <v>2.1813753181895526E-3</v>
      </c>
      <c r="AG257" s="6">
        <f t="shared" si="152"/>
        <v>4.3582812713378587E-3</v>
      </c>
      <c r="AI257">
        <f t="shared" si="153"/>
        <v>2.9818862857290959E-8</v>
      </c>
      <c r="AL257" s="7">
        <f t="shared" si="186"/>
        <v>8.4565217588690473E-3</v>
      </c>
      <c r="AM257" s="6">
        <f t="shared" si="187"/>
        <v>-3.6815889305217889E-3</v>
      </c>
      <c r="AN257" s="6">
        <f t="shared" si="182"/>
        <v>2.1749437931763045E-3</v>
      </c>
      <c r="AO257" s="6">
        <f t="shared" si="183"/>
        <v>1.2128260102214985E-2</v>
      </c>
      <c r="AQ257">
        <f t="shared" si="184"/>
        <v>2.3201055695107229E-7</v>
      </c>
      <c r="AT257" s="7">
        <f t="shared" si="191"/>
        <v>2.299218117518916E-3</v>
      </c>
      <c r="AU257" s="6">
        <f t="shared" si="192"/>
        <v>-5.1713042651257166E-4</v>
      </c>
      <c r="AV257" s="6">
        <f t="shared" si="188"/>
        <v>2.1815960365066125E-3</v>
      </c>
      <c r="AW257" s="6">
        <f t="shared" si="189"/>
        <v>2.8133922483084229E-3</v>
      </c>
      <c r="AY257">
        <f t="shared" si="190"/>
        <v>2.6049500487934168E-3</v>
      </c>
      <c r="BB257" s="7">
        <f t="shared" si="198"/>
        <v>1.8320819143373149E-2</v>
      </c>
      <c r="BC257" s="6">
        <f t="shared" si="199"/>
        <v>6.7942403745545618E-3</v>
      </c>
      <c r="BD257" s="6">
        <f t="shared" si="194"/>
        <v>2.1758817698649025E-3</v>
      </c>
      <c r="BE257" s="6">
        <f t="shared" si="195"/>
        <v>1.1547678691303609E-2</v>
      </c>
      <c r="BG257">
        <f t="shared" si="196"/>
        <v>4.4003623239182318E-2</v>
      </c>
      <c r="BJ257" s="4">
        <f t="shared" si="165"/>
        <v>91.440002000000007</v>
      </c>
      <c r="BK257" s="3">
        <f t="shared" si="166"/>
        <v>7.9051903564514355E-3</v>
      </c>
      <c r="BL257" s="3"/>
      <c r="BM257" s="3">
        <f t="shared" si="167"/>
        <v>2.1813753181895526E-3</v>
      </c>
      <c r="BN257" s="3">
        <f t="shared" si="168"/>
        <v>4.3582812713378587E-3</v>
      </c>
      <c r="BO257" s="3">
        <f t="shared" si="169"/>
        <v>8.4565217588690473E-3</v>
      </c>
      <c r="BP257" s="3"/>
      <c r="BQ257" s="3">
        <f t="shared" si="170"/>
        <v>2.1749437931763045E-3</v>
      </c>
      <c r="BR257" s="3">
        <f t="shared" si="171"/>
        <v>1.2128260102214985E-2</v>
      </c>
      <c r="BS257" s="3">
        <f t="shared" si="172"/>
        <v>2.299218117518916E-3</v>
      </c>
      <c r="BT257" s="3"/>
      <c r="BU257" s="3">
        <f t="shared" si="173"/>
        <v>2.1815960365066125E-3</v>
      </c>
      <c r="BV257" s="3">
        <f t="shared" si="174"/>
        <v>2.8133922483084229E-3</v>
      </c>
      <c r="BW257" s="3">
        <f t="shared" si="175"/>
        <v>1.8320819143373149E-2</v>
      </c>
      <c r="BX257" s="3"/>
      <c r="BY257" s="3">
        <f t="shared" si="176"/>
        <v>2.1758817698649025E-3</v>
      </c>
      <c r="BZ257" s="3">
        <f t="shared" si="177"/>
        <v>1.1547678691303609E-2</v>
      </c>
    </row>
    <row r="258" spans="1:78" s="2" customFormat="1" hidden="1">
      <c r="A258" s="11">
        <v>40966</v>
      </c>
      <c r="B258">
        <v>91.489998</v>
      </c>
      <c r="C258">
        <f t="shared" si="205"/>
        <v>92.669998000000007</v>
      </c>
      <c r="D258">
        <f t="shared" si="206"/>
        <v>76.389999000000003</v>
      </c>
      <c r="E258" s="10">
        <f t="shared" si="154"/>
        <v>5.5655355472000369E-3</v>
      </c>
      <c r="F258" s="10">
        <f t="shared" si="155"/>
        <v>7.8337113758535012E-2</v>
      </c>
      <c r="G258" s="33">
        <f t="shared" si="156"/>
        <v>4.0133647581694527E-2</v>
      </c>
      <c r="H258" s="33">
        <f t="shared" si="157"/>
        <v>0.5084072647708564</v>
      </c>
      <c r="I258" s="10">
        <f t="shared" si="158"/>
        <v>0.5084072647708564</v>
      </c>
      <c r="J258">
        <f t="shared" si="193"/>
        <v>0.37368023859225957</v>
      </c>
      <c r="K258">
        <f t="shared" si="203"/>
        <v>0.28197488800009873</v>
      </c>
      <c r="L258">
        <f t="shared" si="204"/>
        <v>5.2471749456129487E-4</v>
      </c>
      <c r="M258">
        <f t="shared" si="197"/>
        <v>4.6106637705348972E-4</v>
      </c>
      <c r="N258">
        <f t="shared" si="159"/>
        <v>-5.7286005757024638E-5</v>
      </c>
      <c r="P258" s="2">
        <f t="shared" si="178"/>
        <v>4.9995999999993046E-2</v>
      </c>
      <c r="Q258" s="2">
        <f t="shared" si="179"/>
        <v>4.9995999999993046E-2</v>
      </c>
      <c r="R258" s="2">
        <f t="shared" si="180"/>
        <v>0</v>
      </c>
      <c r="S258" s="2">
        <f t="shared" si="200"/>
        <v>-0.54227245454545492</v>
      </c>
      <c r="T258" s="2">
        <f t="shared" si="201"/>
        <v>-0.4434998</v>
      </c>
      <c r="U258" s="9">
        <f t="shared" si="160"/>
        <v>1.2227118355982458</v>
      </c>
      <c r="V258" s="9">
        <f t="shared" si="161"/>
        <v>55.009912486885703</v>
      </c>
      <c r="W258" s="9">
        <f t="shared" si="162"/>
        <v>0.40491078761802868</v>
      </c>
      <c r="X258" s="9">
        <f t="shared" si="202"/>
        <v>1</v>
      </c>
      <c r="Y258" s="9">
        <f t="shared" si="163"/>
        <v>0.89100000000000001</v>
      </c>
      <c r="AA258" s="8">
        <f t="shared" si="164"/>
        <v>4.8695337402045311</v>
      </c>
      <c r="AD258" s="7">
        <f t="shared" si="181"/>
        <v>5.466134723099772E-4</v>
      </c>
      <c r="AE258" s="6">
        <f t="shared" si="185"/>
        <v>4.2259019143807064E-3</v>
      </c>
      <c r="AF258" s="6">
        <f t="shared" ref="AF258:AF321" si="207">IF(AA258/AA257&lt;1,_xlfn.STDEV.P(AD258:AE258)*(1/(AA258/AA257)),_xlfn.STDEV.P(AD258:AE258)^(AA258/AA257))</f>
        <v>1.8556062804741911E-3</v>
      </c>
      <c r="AG258" s="6">
        <f t="shared" ref="AG258:AG321" si="208">AD258-AE258*(AA258/AA257)</f>
        <v>-3.6429369281478731E-3</v>
      </c>
      <c r="AI258">
        <f t="shared" ref="AI258:AI321" si="209">(AG258^2)/$AJ$2</f>
        <v>2.0833578434008576E-8</v>
      </c>
      <c r="AL258" s="7">
        <f t="shared" si="186"/>
        <v>7.6804964330363656E-3</v>
      </c>
      <c r="AM258" s="6">
        <f t="shared" si="187"/>
        <v>2.5032777215003373E-3</v>
      </c>
      <c r="AN258" s="6">
        <f t="shared" si="182"/>
        <v>1.8599279445837215E-3</v>
      </c>
      <c r="AO258" s="6">
        <f t="shared" si="183"/>
        <v>5.2045185827033699E-3</v>
      </c>
      <c r="AQ258">
        <f t="shared" si="184"/>
        <v>4.2723996337073649E-8</v>
      </c>
      <c r="AT258" s="7">
        <f t="shared" si="191"/>
        <v>-8.0558349438731094E-3</v>
      </c>
      <c r="AU258" s="6">
        <f t="shared" si="192"/>
        <v>-1.1274008431886081E-3</v>
      </c>
      <c r="AV258" s="6">
        <f t="shared" si="188"/>
        <v>1.8512658907185557E-3</v>
      </c>
      <c r="AW258" s="6">
        <f t="shared" si="189"/>
        <v>-6.9355115714388529E-3</v>
      </c>
      <c r="AY258">
        <f t="shared" si="190"/>
        <v>1.5830543598687248E-2</v>
      </c>
      <c r="BB258" s="7">
        <f t="shared" si="198"/>
        <v>-1.2815119185511382E-2</v>
      </c>
      <c r="BC258" s="6">
        <f t="shared" si="199"/>
        <v>7.7437281517715546E-3</v>
      </c>
      <c r="BD258" s="6">
        <f t="shared" si="194"/>
        <v>1.8621125082801668E-3</v>
      </c>
      <c r="BE258" s="6">
        <f t="shared" si="195"/>
        <v>-2.0465411356542781E-2</v>
      </c>
      <c r="BG258">
        <f t="shared" si="196"/>
        <v>0.13821017337094099</v>
      </c>
      <c r="BJ258" s="4">
        <f t="shared" si="165"/>
        <v>91.489998</v>
      </c>
      <c r="BK258" s="3">
        <f t="shared" si="166"/>
        <v>5.466134723099772E-4</v>
      </c>
      <c r="BL258" s="3"/>
      <c r="BM258" s="3">
        <f t="shared" si="167"/>
        <v>1.8556062804741911E-3</v>
      </c>
      <c r="BN258" s="3">
        <f t="shared" si="168"/>
        <v>-3.6429369281478731E-3</v>
      </c>
      <c r="BO258" s="3">
        <f t="shared" si="169"/>
        <v>7.6804964330363656E-3</v>
      </c>
      <c r="BP258" s="3"/>
      <c r="BQ258" s="3">
        <f t="shared" si="170"/>
        <v>1.8599279445837215E-3</v>
      </c>
      <c r="BR258" s="3">
        <f t="shared" si="171"/>
        <v>5.2045185827033699E-3</v>
      </c>
      <c r="BS258" s="3">
        <f t="shared" si="172"/>
        <v>-8.0558349438731094E-3</v>
      </c>
      <c r="BT258" s="3"/>
      <c r="BU258" s="3">
        <f t="shared" si="173"/>
        <v>1.8512658907185557E-3</v>
      </c>
      <c r="BV258" s="3">
        <f t="shared" si="174"/>
        <v>-6.9355115714388529E-3</v>
      </c>
      <c r="BW258" s="3">
        <f t="shared" si="175"/>
        <v>-1.2815119185511382E-2</v>
      </c>
      <c r="BX258" s="3"/>
      <c r="BY258" s="3">
        <f t="shared" si="176"/>
        <v>1.8621125082801668E-3</v>
      </c>
      <c r="BZ258" s="3">
        <f t="shared" si="177"/>
        <v>-2.0465411356542781E-2</v>
      </c>
    </row>
    <row r="259" spans="1:78" s="2" customFormat="1" hidden="1">
      <c r="A259" s="11">
        <v>40973</v>
      </c>
      <c r="B259">
        <v>90.599997999999999</v>
      </c>
      <c r="C259">
        <f t="shared" si="205"/>
        <v>92.669998000000007</v>
      </c>
      <c r="D259">
        <f t="shared" si="206"/>
        <v>76.389999000000003</v>
      </c>
      <c r="E259" s="10">
        <f t="shared" ref="E259:E322" si="210">ABS(LOG(C259/B259))</f>
        <v>9.8109655584496785E-3</v>
      </c>
      <c r="F259" s="10">
        <f t="shared" ref="F259:F322" si="211">ABS(LOG(D259/B259))</f>
        <v>7.4091683747285406E-2</v>
      </c>
      <c r="G259" s="33">
        <f t="shared" ref="G259:G322" si="212">E259*SQRT(52)</f>
        <v>7.0747878765603012E-2</v>
      </c>
      <c r="H259" s="33">
        <f t="shared" ref="H259:H322" si="213">F259*SQRT(52)*0.9</f>
        <v>0.48085445670533894</v>
      </c>
      <c r="I259" s="10">
        <f t="shared" ref="I259:I322" si="214">MAX(G259:H259)</f>
        <v>0.48085445670533894</v>
      </c>
      <c r="J259">
        <f t="shared" si="193"/>
        <v>0.37465844526500103</v>
      </c>
      <c r="K259">
        <f t="shared" si="203"/>
        <v>0.28668827188323159</v>
      </c>
      <c r="L259">
        <f t="shared" si="204"/>
        <v>5.4917618059894375E-4</v>
      </c>
      <c r="M259">
        <f t="shared" si="197"/>
        <v>4.6990352799177614E-4</v>
      </c>
      <c r="N259">
        <f t="shared" ref="N259:N322" si="215">-(L259-M259)*0.9</f>
        <v>-7.1345387346450842E-5</v>
      </c>
      <c r="P259" s="2">
        <f t="shared" si="178"/>
        <v>-0.89000000000000057</v>
      </c>
      <c r="Q259" s="2">
        <f t="shared" si="179"/>
        <v>0</v>
      </c>
      <c r="R259" s="2">
        <f t="shared" si="180"/>
        <v>-0.89000000000000057</v>
      </c>
      <c r="S259" s="2">
        <f t="shared" si="200"/>
        <v>-0.52090913636363656</v>
      </c>
      <c r="T259" s="2">
        <f t="shared" si="201"/>
        <v>-0.48799980000000004</v>
      </c>
      <c r="U259" s="9">
        <f t="shared" ref="U259:U322" si="216">S259/T259</f>
        <v>1.0674371923177766</v>
      </c>
      <c r="V259" s="9">
        <f t="shared" ref="V259:V322" si="217">100-100/(U259+1)</f>
        <v>51.630936905081356</v>
      </c>
      <c r="W259" s="9">
        <f t="shared" ref="W259:W322" si="218">(100-V259)*0.9*0.01</f>
        <v>0.43532156785426779</v>
      </c>
      <c r="X259" s="9">
        <f t="shared" si="202"/>
        <v>0.54281729645630294</v>
      </c>
      <c r="Y259" s="9">
        <f t="shared" ref="Y259:Y322" si="219">((100-X259)*0.01)*0.9</f>
        <v>0.89511464433189336</v>
      </c>
      <c r="AA259" s="8">
        <f t="shared" ref="AA259:AA322" si="220">J259+N259+W259+Y259+3.2</f>
        <v>4.9050233120638165</v>
      </c>
      <c r="AD259" s="7">
        <f t="shared" si="181"/>
        <v>-9.7754638572528033E-3</v>
      </c>
      <c r="AE259" s="6">
        <f t="shared" si="185"/>
        <v>-4.6144251924714131E-3</v>
      </c>
      <c r="AF259" s="6">
        <f t="shared" si="207"/>
        <v>2.4708331564996934E-3</v>
      </c>
      <c r="AG259" s="6">
        <f t="shared" si="208"/>
        <v>-5.1274083454952903E-3</v>
      </c>
      <c r="AI259">
        <f t="shared" si="209"/>
        <v>4.1272082168688776E-8</v>
      </c>
      <c r="AL259" s="7">
        <f t="shared" si="186"/>
        <v>-1.323660028491354E-3</v>
      </c>
      <c r="AM259" s="6">
        <f t="shared" si="187"/>
        <v>1.3172893559446099E-3</v>
      </c>
      <c r="AN259" s="6">
        <f t="shared" si="182"/>
        <v>2.5986712481522829E-3</v>
      </c>
      <c r="AO259" s="6">
        <f t="shared" si="183"/>
        <v>-2.6317480183763887E-3</v>
      </c>
      <c r="AQ259">
        <f t="shared" si="184"/>
        <v>1.0924444214870739E-8</v>
      </c>
      <c r="AT259" s="7">
        <f t="shared" si="191"/>
        <v>1.3253260095151766E-3</v>
      </c>
      <c r="AU259" s="6">
        <f t="shared" si="192"/>
        <v>-1.8048654460052196E-3</v>
      </c>
      <c r="AV259" s="6">
        <f t="shared" si="188"/>
        <v>2.579312873844049E-3</v>
      </c>
      <c r="AW259" s="6">
        <f t="shared" si="189"/>
        <v>3.1303330748560067E-3</v>
      </c>
      <c r="AY259">
        <f t="shared" si="190"/>
        <v>3.2249272857348622E-3</v>
      </c>
      <c r="BB259" s="7">
        <f t="shared" si="198"/>
        <v>5.0901848052299714E-3</v>
      </c>
      <c r="BC259" s="6">
        <f t="shared" si="199"/>
        <v>7.3546302291954864E-3</v>
      </c>
      <c r="BD259" s="6">
        <f t="shared" si="194"/>
        <v>2.5928563438620249E-3</v>
      </c>
      <c r="BE259" s="6">
        <f t="shared" si="195"/>
        <v>-2.2294515232352393E-3</v>
      </c>
      <c r="BG259">
        <f t="shared" si="196"/>
        <v>1.6401936343300001E-3</v>
      </c>
      <c r="BJ259" s="4">
        <f t="shared" ref="BJ259:BJ322" si="221">IF(B259&lt;&gt;"",B259,"")</f>
        <v>90.599997999999999</v>
      </c>
      <c r="BK259" s="3">
        <f t="shared" ref="BK259:BK322" si="222">IF(AD259&lt;&gt;"",AD259,"")</f>
        <v>-9.7754638572528033E-3</v>
      </c>
      <c r="BL259" s="3"/>
      <c r="BM259" s="3">
        <f t="shared" ref="BM259:BM322" si="223">IF(AF259&lt;&gt;"",AF259,"")</f>
        <v>2.4708331564996934E-3</v>
      </c>
      <c r="BN259" s="3">
        <f t="shared" ref="BN259:BN322" si="224">IF(AG259&lt;&gt;"",AG259,"")</f>
        <v>-5.1274083454952903E-3</v>
      </c>
      <c r="BO259" s="3">
        <f t="shared" ref="BO259:BO322" si="225">IF(AL259&lt;&gt;"",AL259,"")</f>
        <v>-1.323660028491354E-3</v>
      </c>
      <c r="BP259" s="3"/>
      <c r="BQ259" s="3">
        <f t="shared" ref="BQ259:BQ322" si="226">IF(AN259&lt;&gt;"",AN259,"")</f>
        <v>2.5986712481522829E-3</v>
      </c>
      <c r="BR259" s="3">
        <f t="shared" ref="BR259:BR322" si="227">IF(AO259&lt;&gt;"",AO259,"")</f>
        <v>-2.6317480183763887E-3</v>
      </c>
      <c r="BS259" s="3">
        <f t="shared" ref="BS259:BS322" si="228">IF(AT259&lt;&gt;"",AT259,"")</f>
        <v>1.3253260095151766E-3</v>
      </c>
      <c r="BT259" s="3"/>
      <c r="BU259" s="3">
        <f t="shared" ref="BU259:BU322" si="229">IF(AV259&lt;&gt;"",AV259,"")</f>
        <v>2.579312873844049E-3</v>
      </c>
      <c r="BV259" s="3">
        <f t="shared" ref="BV259:BV322" si="230">IF(AW259&lt;&gt;"",AW259,"")</f>
        <v>3.1303330748560067E-3</v>
      </c>
      <c r="BW259" s="3">
        <f t="shared" ref="BW259:BW322" si="231">IF(BB259&lt;&gt;"",BB259,"")</f>
        <v>5.0901848052299714E-3</v>
      </c>
      <c r="BX259" s="3"/>
      <c r="BY259" s="3">
        <f t="shared" ref="BY259:BY322" si="232">IF(BD259&lt;&gt;"",BD259,"")</f>
        <v>2.5928563438620249E-3</v>
      </c>
      <c r="BZ259" s="3">
        <f t="shared" ref="BZ259:BZ322" si="233">IF(BE259&lt;&gt;"",BE259,"")</f>
        <v>-2.2294515232352393E-3</v>
      </c>
    </row>
    <row r="260" spans="1:78" s="2" customFormat="1" hidden="1">
      <c r="A260" s="11">
        <v>40980</v>
      </c>
      <c r="B260">
        <v>88.230002999999996</v>
      </c>
      <c r="C260">
        <f t="shared" si="205"/>
        <v>92.669998000000007</v>
      </c>
      <c r="D260">
        <f t="shared" si="206"/>
        <v>76.389999000000003</v>
      </c>
      <c r="E260" s="10">
        <f t="shared" si="210"/>
        <v>2.1322859654558091E-2</v>
      </c>
      <c r="F260" s="10">
        <f t="shared" si="211"/>
        <v>6.2579789651176984E-2</v>
      </c>
      <c r="G260" s="33">
        <f t="shared" si="212"/>
        <v>0.15376132764806313</v>
      </c>
      <c r="H260" s="33">
        <f t="shared" si="213"/>
        <v>0.40614235271112481</v>
      </c>
      <c r="I260" s="10">
        <f t="shared" si="214"/>
        <v>0.40614235271112481</v>
      </c>
      <c r="J260">
        <f t="shared" si="193"/>
        <v>0.36659665966422705</v>
      </c>
      <c r="K260">
        <f t="shared" si="203"/>
        <v>0.29137167878288905</v>
      </c>
      <c r="L260">
        <f t="shared" si="204"/>
        <v>5.7380917904918259E-4</v>
      </c>
      <c r="M260">
        <f t="shared" si="197"/>
        <v>4.8170616543733797E-4</v>
      </c>
      <c r="N260">
        <f t="shared" si="215"/>
        <v>-8.2892712250660162E-5</v>
      </c>
      <c r="P260" s="2">
        <f t="shared" ref="P260:P323" si="234">B260-B259</f>
        <v>-2.369995000000003</v>
      </c>
      <c r="Q260" s="2">
        <f t="shared" ref="Q260:Q323" si="235">IF($P260&gt;0,$P260,0)</f>
        <v>0</v>
      </c>
      <c r="R260" s="2">
        <f t="shared" ref="R260:R323" si="236">IF($P260&lt;0,$P260,0)</f>
        <v>-2.369995000000003</v>
      </c>
      <c r="S260" s="2">
        <f t="shared" si="200"/>
        <v>-0.55136322727272746</v>
      </c>
      <c r="T260" s="2">
        <f t="shared" si="201"/>
        <v>-0.59899984999999989</v>
      </c>
      <c r="U260" s="9">
        <f t="shared" si="216"/>
        <v>0.92047306401283335</v>
      </c>
      <c r="V260" s="9">
        <f t="shared" si="217"/>
        <v>47.929496188272623</v>
      </c>
      <c r="W260" s="9">
        <f t="shared" si="218"/>
        <v>0.46863453430554641</v>
      </c>
      <c r="X260" s="9">
        <f t="shared" si="202"/>
        <v>4.2004362787899145E-2</v>
      </c>
      <c r="Y260" s="9">
        <f t="shared" si="219"/>
        <v>0.89962196073490897</v>
      </c>
      <c r="AA260" s="8">
        <f t="shared" si="220"/>
        <v>4.9347702619924316</v>
      </c>
      <c r="AD260" s="7">
        <f t="shared" ref="AD260:AD323" si="237">LN(B260/B259)</f>
        <v>-2.650711573782541E-2</v>
      </c>
      <c r="AE260" s="6">
        <f t="shared" si="185"/>
        <v>-1.8141289797539106E-2</v>
      </c>
      <c r="AF260" s="6">
        <f t="shared" si="207"/>
        <v>4.0462627009492215E-3</v>
      </c>
      <c r="AG260" s="6">
        <f t="shared" si="208"/>
        <v>-8.2558064755631419E-3</v>
      </c>
      <c r="AI260">
        <f t="shared" si="209"/>
        <v>1.069989647754322E-7</v>
      </c>
      <c r="AL260" s="7">
        <f t="shared" si="186"/>
        <v>-3.5735966122768151E-2</v>
      </c>
      <c r="AM260" s="6">
        <f t="shared" si="187"/>
        <v>-5.230651989838523E-3</v>
      </c>
      <c r="AN260" s="6">
        <f t="shared" ref="AN260:AN323" si="238">IF(AA260/AA257&lt;1,_xlfn.STDEV.P(AD260:AE260)*(1/(AA260/AA257)),_xlfn.STDEV.P(AD260:AE260)^(AA260/AA257))</f>
        <v>4.0770721616741074E-3</v>
      </c>
      <c r="AO260" s="6">
        <f t="shared" ref="AO260:AO323" si="239">AL260-AM260*(AA260/AA257)</f>
        <v>-3.0480836987660829E-2</v>
      </c>
      <c r="AQ260">
        <f t="shared" ref="AQ260:AQ323" si="240">(AO260^2)/$AR$2</f>
        <v>1.4654281127261081E-6</v>
      </c>
      <c r="AT260" s="7">
        <f t="shared" si="191"/>
        <v>-3.7374976505952257E-2</v>
      </c>
      <c r="AU260" s="6">
        <f t="shared" si="192"/>
        <v>-6.3248721890182078E-3</v>
      </c>
      <c r="AV260" s="6">
        <f t="shared" si="188"/>
        <v>4.1935330460220856E-3</v>
      </c>
      <c r="AW260" s="6">
        <f t="shared" si="189"/>
        <v>-3.1066121985528706E-2</v>
      </c>
      <c r="AY260">
        <f t="shared" si="190"/>
        <v>0.31762370935228312</v>
      </c>
      <c r="BB260" s="7">
        <f t="shared" si="198"/>
        <v>-4.1950213294984558E-2</v>
      </c>
      <c r="BC260" s="6">
        <f t="shared" si="199"/>
        <v>4.1080223565733943E-3</v>
      </c>
      <c r="BD260" s="6">
        <f t="shared" si="194"/>
        <v>4.1835536186714817E-3</v>
      </c>
      <c r="BE260" s="6">
        <f t="shared" si="195"/>
        <v>-4.6057606569510252E-2</v>
      </c>
      <c r="BG260">
        <f t="shared" si="196"/>
        <v>0.70000603819380547</v>
      </c>
      <c r="BJ260" s="4">
        <f t="shared" si="221"/>
        <v>88.230002999999996</v>
      </c>
      <c r="BK260" s="3">
        <f t="shared" si="222"/>
        <v>-2.650711573782541E-2</v>
      </c>
      <c r="BL260" s="3"/>
      <c r="BM260" s="3">
        <f t="shared" si="223"/>
        <v>4.0462627009492215E-3</v>
      </c>
      <c r="BN260" s="3">
        <f t="shared" si="224"/>
        <v>-8.2558064755631419E-3</v>
      </c>
      <c r="BO260" s="3">
        <f t="shared" si="225"/>
        <v>-3.5735966122768151E-2</v>
      </c>
      <c r="BP260" s="3"/>
      <c r="BQ260" s="3">
        <f t="shared" si="226"/>
        <v>4.0770721616741074E-3</v>
      </c>
      <c r="BR260" s="3">
        <f t="shared" si="227"/>
        <v>-3.0480836987660829E-2</v>
      </c>
      <c r="BS260" s="3">
        <f t="shared" si="228"/>
        <v>-3.7374976505952257E-2</v>
      </c>
      <c r="BT260" s="3"/>
      <c r="BU260" s="3">
        <f t="shared" si="229"/>
        <v>4.1935330460220856E-3</v>
      </c>
      <c r="BV260" s="3">
        <f t="shared" si="230"/>
        <v>-3.1066121985528706E-2</v>
      </c>
      <c r="BW260" s="3">
        <f t="shared" si="231"/>
        <v>-4.1950213294984558E-2</v>
      </c>
      <c r="BX260" s="3"/>
      <c r="BY260" s="3">
        <f t="shared" si="232"/>
        <v>4.1835536186714817E-3</v>
      </c>
      <c r="BZ260" s="3">
        <f t="shared" si="233"/>
        <v>-4.6057606569510252E-2</v>
      </c>
    </row>
    <row r="261" spans="1:78" s="2" customFormat="1" hidden="1">
      <c r="A261" s="11">
        <v>40987</v>
      </c>
      <c r="B261">
        <v>89.089995999999999</v>
      </c>
      <c r="C261">
        <f t="shared" si="205"/>
        <v>92.669998000000007</v>
      </c>
      <c r="D261">
        <f t="shared" si="206"/>
        <v>76.389999000000003</v>
      </c>
      <c r="E261" s="10">
        <f t="shared" si="210"/>
        <v>1.7110214212009651E-2</v>
      </c>
      <c r="F261" s="10">
        <f t="shared" si="211"/>
        <v>6.6792435093725414E-2</v>
      </c>
      <c r="G261" s="33">
        <f t="shared" si="212"/>
        <v>0.12338350935114695</v>
      </c>
      <c r="H261" s="33">
        <f t="shared" si="213"/>
        <v>0.43348238917834925</v>
      </c>
      <c r="I261" s="10">
        <f t="shared" si="214"/>
        <v>0.43348238917834925</v>
      </c>
      <c r="J261">
        <f t="shared" si="193"/>
        <v>0.36203504333305037</v>
      </c>
      <c r="K261">
        <f t="shared" si="203"/>
        <v>0.2961294111720793</v>
      </c>
      <c r="L261">
        <f t="shared" si="204"/>
        <v>5.9792475406784831E-4</v>
      </c>
      <c r="M261">
        <f t="shared" si="197"/>
        <v>4.9623055750597168E-4</v>
      </c>
      <c r="N261">
        <f t="shared" si="215"/>
        <v>-9.1524776905688965E-5</v>
      </c>
      <c r="P261" s="2">
        <f t="shared" si="234"/>
        <v>0.85999300000000289</v>
      </c>
      <c r="Q261" s="2">
        <f t="shared" si="235"/>
        <v>0.85999300000000289</v>
      </c>
      <c r="R261" s="2">
        <f t="shared" si="236"/>
        <v>0</v>
      </c>
      <c r="S261" s="2">
        <f t="shared" si="200"/>
        <v>-0.55136322727272746</v>
      </c>
      <c r="T261" s="2">
        <f t="shared" si="201"/>
        <v>-0.59899984999999989</v>
      </c>
      <c r="U261" s="9">
        <f t="shared" si="216"/>
        <v>0.92047306401283335</v>
      </c>
      <c r="V261" s="9">
        <f t="shared" si="217"/>
        <v>47.929496188272623</v>
      </c>
      <c r="W261" s="9">
        <f t="shared" si="218"/>
        <v>0.46863453430554641</v>
      </c>
      <c r="X261" s="9">
        <f t="shared" si="202"/>
        <v>4.2004362787899145E-2</v>
      </c>
      <c r="Y261" s="9">
        <f t="shared" si="219"/>
        <v>0.89962196073490897</v>
      </c>
      <c r="AA261" s="8">
        <f t="shared" si="220"/>
        <v>4.9302000135966004</v>
      </c>
      <c r="AD261" s="7">
        <f t="shared" si="237"/>
        <v>9.6999745980812496E-3</v>
      </c>
      <c r="AE261" s="6">
        <f t="shared" ref="AE261:AE324" si="241">AVERAGE(AD260:AD261)</f>
        <v>-8.4035705698720792E-3</v>
      </c>
      <c r="AF261" s="6">
        <f t="shared" si="207"/>
        <v>9.0601634908399273E-3</v>
      </c>
      <c r="AG261" s="6">
        <f t="shared" si="208"/>
        <v>1.8095762352771026E-2</v>
      </c>
      <c r="AI261">
        <f t="shared" si="209"/>
        <v>5.1406062029507871E-7</v>
      </c>
      <c r="AL261" s="7">
        <f t="shared" si="186"/>
        <v>-2.6582604996996939E-2</v>
      </c>
      <c r="AM261" s="6">
        <f t="shared" si="187"/>
        <v>-1.3990433678805019E-2</v>
      </c>
      <c r="AN261" s="6">
        <f t="shared" si="238"/>
        <v>8.5364625862749208E-3</v>
      </c>
      <c r="AO261" s="6">
        <f t="shared" si="239"/>
        <v>-1.2417873835165065E-2</v>
      </c>
      <c r="AQ261">
        <f t="shared" si="240"/>
        <v>2.4322332900012164E-7</v>
      </c>
      <c r="AT261" s="7">
        <f t="shared" si="191"/>
        <v>-1.7579469765817955E-2</v>
      </c>
      <c r="AU261" s="6">
        <f t="shared" si="192"/>
        <v>-1.1017284600565107E-2</v>
      </c>
      <c r="AV261" s="6">
        <f t="shared" si="188"/>
        <v>9.0065977920247425E-3</v>
      </c>
      <c r="AW261" s="6">
        <f t="shared" si="189"/>
        <v>-6.5504690833198421E-3</v>
      </c>
      <c r="AY261">
        <f t="shared" si="190"/>
        <v>1.4121591010053992E-2</v>
      </c>
      <c r="BB261" s="7">
        <f t="shared" si="198"/>
        <v>-2.3736773407168125E-2</v>
      </c>
      <c r="BC261" s="6">
        <f t="shared" si="199"/>
        <v>-9.137651999596352E-4</v>
      </c>
      <c r="BD261" s="6">
        <f t="shared" si="194"/>
        <v>9.069813082717669E-3</v>
      </c>
      <c r="BE261" s="6">
        <f t="shared" si="195"/>
        <v>-2.2824825750722241E-2</v>
      </c>
      <c r="BG261">
        <f t="shared" si="196"/>
        <v>0.1719150889755699</v>
      </c>
      <c r="BJ261" s="4">
        <f t="shared" si="221"/>
        <v>89.089995999999999</v>
      </c>
      <c r="BK261" s="3">
        <f t="shared" si="222"/>
        <v>9.6999745980812496E-3</v>
      </c>
      <c r="BL261" s="3"/>
      <c r="BM261" s="3">
        <f t="shared" si="223"/>
        <v>9.0601634908399273E-3</v>
      </c>
      <c r="BN261" s="3">
        <f t="shared" si="224"/>
        <v>1.8095762352771026E-2</v>
      </c>
      <c r="BO261" s="3">
        <f t="shared" si="225"/>
        <v>-2.6582604996996939E-2</v>
      </c>
      <c r="BP261" s="3"/>
      <c r="BQ261" s="3">
        <f t="shared" si="226"/>
        <v>8.5364625862749208E-3</v>
      </c>
      <c r="BR261" s="3">
        <f t="shared" si="227"/>
        <v>-1.2417873835165065E-2</v>
      </c>
      <c r="BS261" s="3">
        <f t="shared" si="228"/>
        <v>-1.7579469765817955E-2</v>
      </c>
      <c r="BT261" s="3"/>
      <c r="BU261" s="3">
        <f t="shared" si="229"/>
        <v>9.0065977920247425E-3</v>
      </c>
      <c r="BV261" s="3">
        <f t="shared" si="230"/>
        <v>-6.5504690833198421E-3</v>
      </c>
      <c r="BW261" s="3">
        <f t="shared" si="231"/>
        <v>-2.3736773407168125E-2</v>
      </c>
      <c r="BX261" s="3"/>
      <c r="BY261" s="3">
        <f t="shared" si="232"/>
        <v>9.069813082717669E-3</v>
      </c>
      <c r="BZ261" s="3">
        <f t="shared" si="233"/>
        <v>-2.2824825750722241E-2</v>
      </c>
    </row>
    <row r="262" spans="1:78" s="2" customFormat="1" hidden="1">
      <c r="A262" s="11">
        <v>40994</v>
      </c>
      <c r="B262">
        <v>88.910004000000001</v>
      </c>
      <c r="C262">
        <f t="shared" si="205"/>
        <v>92.669998000000007</v>
      </c>
      <c r="D262">
        <f t="shared" si="206"/>
        <v>76.800003000000004</v>
      </c>
      <c r="E262" s="10">
        <f t="shared" si="210"/>
        <v>1.7988523864028987E-2</v>
      </c>
      <c r="F262" s="10">
        <f t="shared" si="211"/>
        <v>6.3589392788019117E-2</v>
      </c>
      <c r="G262" s="33">
        <f t="shared" si="212"/>
        <v>0.12971709032332823</v>
      </c>
      <c r="H262" s="33">
        <f t="shared" si="213"/>
        <v>0.41269466929108128</v>
      </c>
      <c r="I262" s="10">
        <f t="shared" si="214"/>
        <v>0.41269466929108128</v>
      </c>
      <c r="J262">
        <f t="shared" si="193"/>
        <v>0.3539610538246124</v>
      </c>
      <c r="K262">
        <f t="shared" si="203"/>
        <v>0.30095006667822749</v>
      </c>
      <c r="L262">
        <f t="shared" si="204"/>
        <v>6.207815811851234E-4</v>
      </c>
      <c r="M262">
        <f t="shared" si="197"/>
        <v>5.1303756091163706E-4</v>
      </c>
      <c r="N262">
        <f t="shared" si="215"/>
        <v>-9.6969618246137715E-5</v>
      </c>
      <c r="P262" s="2">
        <f t="shared" si="234"/>
        <v>-0.1799919999999986</v>
      </c>
      <c r="Q262" s="2">
        <f t="shared" si="235"/>
        <v>0</v>
      </c>
      <c r="R262" s="2">
        <f t="shared" si="236"/>
        <v>-0.1799919999999986</v>
      </c>
      <c r="S262" s="2">
        <f t="shared" si="200"/>
        <v>-0.55272677272727255</v>
      </c>
      <c r="T262" s="2">
        <f t="shared" si="201"/>
        <v>-0.56599925000000018</v>
      </c>
      <c r="U262" s="9">
        <f t="shared" si="216"/>
        <v>0.97655036243824067</v>
      </c>
      <c r="V262" s="9">
        <f t="shared" si="217"/>
        <v>49.406803944706169</v>
      </c>
      <c r="W262" s="9">
        <f t="shared" si="218"/>
        <v>0.45533876449764449</v>
      </c>
      <c r="X262" s="9">
        <f t="shared" si="202"/>
        <v>0.24188729703855275</v>
      </c>
      <c r="Y262" s="9">
        <f t="shared" si="219"/>
        <v>0.89782301432665301</v>
      </c>
      <c r="AA262" s="8">
        <f t="shared" si="220"/>
        <v>4.9070258630306638</v>
      </c>
      <c r="AD262" s="7">
        <f t="shared" si="237"/>
        <v>-2.022382711772428E-3</v>
      </c>
      <c r="AE262" s="6">
        <f t="shared" si="241"/>
        <v>3.8387959431544108E-3</v>
      </c>
      <c r="AF262" s="6">
        <f t="shared" si="207"/>
        <v>2.9444294661171051E-3</v>
      </c>
      <c r="AG262" s="6">
        <f t="shared" si="208"/>
        <v>-5.8431345928333682E-3</v>
      </c>
      <c r="AI262">
        <f t="shared" si="209"/>
        <v>5.3598464474043905E-8</v>
      </c>
      <c r="AL262" s="7">
        <f t="shared" ref="AL262:AL325" si="242">LN(B262/B259)</f>
        <v>-1.8829523851516559E-2</v>
      </c>
      <c r="AM262" s="6">
        <f t="shared" ref="AM262:AM325" si="243">AVERAGE(AL259:AL262)</f>
        <v>-2.0617938749943249E-2</v>
      </c>
      <c r="AN262" s="6">
        <f t="shared" si="238"/>
        <v>2.9236192261392199E-3</v>
      </c>
      <c r="AO262" s="6">
        <f t="shared" si="239"/>
        <v>1.7968324880182733E-3</v>
      </c>
      <c r="AQ262">
        <f t="shared" si="240"/>
        <v>5.0924400473153604E-9</v>
      </c>
      <c r="AT262" s="7">
        <f t="shared" si="191"/>
        <v>-2.0924491275733009E-2</v>
      </c>
      <c r="AU262" s="6">
        <f t="shared" si="192"/>
        <v>-1.0905564207945442E-2</v>
      </c>
      <c r="AV262" s="6">
        <f t="shared" si="188"/>
        <v>2.9402636515115884E-3</v>
      </c>
      <c r="AW262" s="6">
        <f t="shared" si="189"/>
        <v>-1.0054809551326597E-2</v>
      </c>
      <c r="AY262">
        <f t="shared" si="190"/>
        <v>3.327258359707351E-2</v>
      </c>
      <c r="BB262" s="7">
        <f t="shared" si="198"/>
        <v>-3.6660822652642512E-2</v>
      </c>
      <c r="BC262" s="6">
        <f t="shared" si="199"/>
        <v>-5.9094903174613011E-3</v>
      </c>
      <c r="BD262" s="6">
        <f t="shared" si="194"/>
        <v>2.9072094741698037E-3</v>
      </c>
      <c r="BE262" s="6">
        <f t="shared" si="195"/>
        <v>-3.0743216814262536E-2</v>
      </c>
      <c r="BG262">
        <f t="shared" si="196"/>
        <v>0.31188728564400364</v>
      </c>
      <c r="BJ262" s="4">
        <f t="shared" si="221"/>
        <v>88.910004000000001</v>
      </c>
      <c r="BK262" s="3">
        <f t="shared" si="222"/>
        <v>-2.022382711772428E-3</v>
      </c>
      <c r="BL262" s="3"/>
      <c r="BM262" s="3">
        <f t="shared" si="223"/>
        <v>2.9444294661171051E-3</v>
      </c>
      <c r="BN262" s="3">
        <f t="shared" si="224"/>
        <v>-5.8431345928333682E-3</v>
      </c>
      <c r="BO262" s="3">
        <f t="shared" si="225"/>
        <v>-1.8829523851516559E-2</v>
      </c>
      <c r="BP262" s="3"/>
      <c r="BQ262" s="3">
        <f t="shared" si="226"/>
        <v>2.9236192261392199E-3</v>
      </c>
      <c r="BR262" s="3">
        <f t="shared" si="227"/>
        <v>1.7968324880182733E-3</v>
      </c>
      <c r="BS262" s="3">
        <f t="shared" si="228"/>
        <v>-2.0924491275733009E-2</v>
      </c>
      <c r="BT262" s="3"/>
      <c r="BU262" s="3">
        <f t="shared" si="229"/>
        <v>2.9402636515115884E-3</v>
      </c>
      <c r="BV262" s="3">
        <f t="shared" si="230"/>
        <v>-1.0054809551326597E-2</v>
      </c>
      <c r="BW262" s="3">
        <f t="shared" si="231"/>
        <v>-3.6660822652642512E-2</v>
      </c>
      <c r="BX262" s="3"/>
      <c r="BY262" s="3">
        <f t="shared" si="232"/>
        <v>2.9072094741698037E-3</v>
      </c>
      <c r="BZ262" s="3">
        <f t="shared" si="233"/>
        <v>-3.0743216814262536E-2</v>
      </c>
    </row>
    <row r="263" spans="1:78" s="2" customFormat="1" hidden="1">
      <c r="A263" s="11">
        <v>41001</v>
      </c>
      <c r="B263">
        <v>88.830001999999993</v>
      </c>
      <c r="C263">
        <f t="shared" si="205"/>
        <v>92.669998000000007</v>
      </c>
      <c r="D263">
        <f t="shared" si="206"/>
        <v>76.989998</v>
      </c>
      <c r="E263" s="10">
        <f t="shared" si="210"/>
        <v>1.8379481761122692E-2</v>
      </c>
      <c r="F263" s="10">
        <f t="shared" si="211"/>
        <v>6.2125363539968483E-2</v>
      </c>
      <c r="G263" s="33">
        <f t="shared" si="212"/>
        <v>0.1325363278123661</v>
      </c>
      <c r="H263" s="33">
        <f t="shared" si="213"/>
        <v>0.40319313075035529</v>
      </c>
      <c r="I263" s="10">
        <f t="shared" si="214"/>
        <v>0.40319313075035529</v>
      </c>
      <c r="J263">
        <f t="shared" si="193"/>
        <v>0.34892065805064687</v>
      </c>
      <c r="K263">
        <f t="shared" si="203"/>
        <v>0.30569455867826351</v>
      </c>
      <c r="L263">
        <f t="shared" si="204"/>
        <v>6.3981207578406112E-4</v>
      </c>
      <c r="M263">
        <f t="shared" si="197"/>
        <v>5.3147599561548524E-4</v>
      </c>
      <c r="N263">
        <f t="shared" si="215"/>
        <v>-9.7502472151718292E-5</v>
      </c>
      <c r="P263" s="2">
        <f t="shared" si="234"/>
        <v>-8.0002000000007456E-2</v>
      </c>
      <c r="Q263" s="2">
        <f t="shared" si="235"/>
        <v>0</v>
      </c>
      <c r="R263" s="2">
        <f t="shared" si="236"/>
        <v>-8.0002000000007456E-2</v>
      </c>
      <c r="S263" s="2">
        <f t="shared" si="200"/>
        <v>-0.55636322727272747</v>
      </c>
      <c r="T263" s="2">
        <f t="shared" si="201"/>
        <v>-0.56999935000000046</v>
      </c>
      <c r="U263" s="9">
        <f t="shared" si="216"/>
        <v>0.97607695039078035</v>
      </c>
      <c r="V263" s="9">
        <f t="shared" si="217"/>
        <v>49.394683248430965</v>
      </c>
      <c r="W263" s="9">
        <f t="shared" si="218"/>
        <v>0.45544785076412131</v>
      </c>
      <c r="X263" s="9">
        <f t="shared" si="202"/>
        <v>0.24024734062046857</v>
      </c>
      <c r="Y263" s="9">
        <f t="shared" si="219"/>
        <v>0.89783777393441577</v>
      </c>
      <c r="AA263" s="8">
        <f t="shared" si="220"/>
        <v>4.9021087802770325</v>
      </c>
      <c r="AD263" s="7">
        <f t="shared" si="237"/>
        <v>-9.0021382583619508E-4</v>
      </c>
      <c r="AE263" s="6">
        <f t="shared" si="241"/>
        <v>-1.4612982688043115E-3</v>
      </c>
      <c r="AF263" s="6">
        <f t="shared" si="207"/>
        <v>2.8082362064934694E-4</v>
      </c>
      <c r="AG263" s="6">
        <f t="shared" si="208"/>
        <v>5.596201497860522E-4</v>
      </c>
      <c r="AI263">
        <f t="shared" si="209"/>
        <v>4.9164005030857692E-10</v>
      </c>
      <c r="AL263" s="7">
        <f t="shared" si="242"/>
        <v>6.7773780604725277E-3</v>
      </c>
      <c r="AM263" s="6">
        <f t="shared" si="243"/>
        <v>-1.8592679227702278E-2</v>
      </c>
      <c r="AN263" s="6">
        <f t="shared" si="238"/>
        <v>2.8241140167733846E-4</v>
      </c>
      <c r="AO263" s="6">
        <f t="shared" si="239"/>
        <v>2.5246998985478726E-2</v>
      </c>
      <c r="AQ263">
        <f t="shared" si="240"/>
        <v>1.0053800595784919E-6</v>
      </c>
      <c r="AT263" s="7">
        <f t="shared" si="191"/>
        <v>-2.1053397705844148E-2</v>
      </c>
      <c r="AU263" s="6">
        <f t="shared" si="192"/>
        <v>-1.4435382949856778E-2</v>
      </c>
      <c r="AV263" s="6">
        <f t="shared" si="188"/>
        <v>2.8268358315777656E-4</v>
      </c>
      <c r="AW263" s="6">
        <f t="shared" si="189"/>
        <v>-6.7273644941255699E-3</v>
      </c>
      <c r="AY263">
        <f t="shared" si="190"/>
        <v>1.4894596563472393E-2</v>
      </c>
      <c r="BB263" s="7">
        <f t="shared" si="198"/>
        <v>-1.8404411667837711E-2</v>
      </c>
      <c r="BC263" s="6">
        <f t="shared" si="199"/>
        <v>-1.0432677179920061E-2</v>
      </c>
      <c r="BD263" s="6">
        <f t="shared" si="194"/>
        <v>2.8068699269633083E-4</v>
      </c>
      <c r="BE263" s="6">
        <f t="shared" si="195"/>
        <v>-7.9771153974784285E-3</v>
      </c>
      <c r="BG263">
        <f t="shared" si="196"/>
        <v>2.0998622403759382E-2</v>
      </c>
      <c r="BJ263" s="4">
        <f t="shared" si="221"/>
        <v>88.830001999999993</v>
      </c>
      <c r="BK263" s="3">
        <f t="shared" si="222"/>
        <v>-9.0021382583619508E-4</v>
      </c>
      <c r="BL263" s="3"/>
      <c r="BM263" s="3">
        <f t="shared" si="223"/>
        <v>2.8082362064934694E-4</v>
      </c>
      <c r="BN263" s="3">
        <f t="shared" si="224"/>
        <v>5.596201497860522E-4</v>
      </c>
      <c r="BO263" s="3">
        <f t="shared" si="225"/>
        <v>6.7773780604725277E-3</v>
      </c>
      <c r="BP263" s="3"/>
      <c r="BQ263" s="3">
        <f t="shared" si="226"/>
        <v>2.8241140167733846E-4</v>
      </c>
      <c r="BR263" s="3">
        <f t="shared" si="227"/>
        <v>2.5246998985478726E-2</v>
      </c>
      <c r="BS263" s="3">
        <f t="shared" si="228"/>
        <v>-2.1053397705844148E-2</v>
      </c>
      <c r="BT263" s="3"/>
      <c r="BU263" s="3">
        <f t="shared" si="229"/>
        <v>2.8268358315777656E-4</v>
      </c>
      <c r="BV263" s="3">
        <f t="shared" si="230"/>
        <v>-6.7273644941255699E-3</v>
      </c>
      <c r="BW263" s="3">
        <f t="shared" si="231"/>
        <v>-1.8404411667837711E-2</v>
      </c>
      <c r="BX263" s="3"/>
      <c r="BY263" s="3">
        <f t="shared" si="232"/>
        <v>2.8068699269633083E-4</v>
      </c>
      <c r="BZ263" s="3">
        <f t="shared" si="233"/>
        <v>-7.9771153974784285E-3</v>
      </c>
    </row>
    <row r="264" spans="1:78" s="2" customFormat="1" hidden="1">
      <c r="A264" s="11">
        <v>41008</v>
      </c>
      <c r="B264">
        <v>90.849997999999999</v>
      </c>
      <c r="C264">
        <f t="shared" si="205"/>
        <v>92.669998000000007</v>
      </c>
      <c r="D264">
        <f t="shared" si="206"/>
        <v>77.169998000000007</v>
      </c>
      <c r="E264" s="10">
        <f t="shared" si="210"/>
        <v>8.6142315648279691E-3</v>
      </c>
      <c r="F264" s="10">
        <f t="shared" si="211"/>
        <v>7.0876433088932683E-2</v>
      </c>
      <c r="G264" s="33">
        <f t="shared" si="212"/>
        <v>6.211810721141528E-2</v>
      </c>
      <c r="H264" s="33">
        <f t="shared" si="213"/>
        <v>0.45998750470345084</v>
      </c>
      <c r="I264" s="10">
        <f t="shared" si="214"/>
        <v>0.45998750470345084</v>
      </c>
      <c r="J264">
        <f t="shared" si="193"/>
        <v>0.34540937930945992</v>
      </c>
      <c r="K264">
        <f t="shared" si="203"/>
        <v>0.31047816748705859</v>
      </c>
      <c r="L264">
        <f t="shared" si="204"/>
        <v>6.5520382256419366E-4</v>
      </c>
      <c r="M264">
        <f t="shared" si="197"/>
        <v>5.5084039388006759E-4</v>
      </c>
      <c r="N264">
        <f t="shared" si="215"/>
        <v>-9.392708581571346E-5</v>
      </c>
      <c r="P264" s="2">
        <f t="shared" si="234"/>
        <v>2.0199960000000061</v>
      </c>
      <c r="Q264" s="2">
        <f t="shared" si="235"/>
        <v>2.0199960000000061</v>
      </c>
      <c r="R264" s="2">
        <f t="shared" si="236"/>
        <v>0</v>
      </c>
      <c r="S264" s="2">
        <f t="shared" si="200"/>
        <v>-0.51818122727272775</v>
      </c>
      <c r="T264" s="2">
        <f t="shared" si="201"/>
        <v>-0.56999935000000046</v>
      </c>
      <c r="U264" s="9">
        <f t="shared" si="216"/>
        <v>0.90909090909090917</v>
      </c>
      <c r="V264" s="9">
        <f t="shared" si="217"/>
        <v>47.61904761904762</v>
      </c>
      <c r="W264" s="9">
        <f t="shared" si="218"/>
        <v>0.47142857142857147</v>
      </c>
      <c r="X264" s="9">
        <f t="shared" si="202"/>
        <v>9.6137968758173478E-16</v>
      </c>
      <c r="Y264" s="9">
        <f t="shared" si="219"/>
        <v>0.9</v>
      </c>
      <c r="AA264" s="8">
        <f t="shared" si="220"/>
        <v>4.9167440236522157</v>
      </c>
      <c r="AD264" s="7">
        <f t="shared" si="237"/>
        <v>2.2485319531345204E-2</v>
      </c>
      <c r="AE264" s="6">
        <f t="shared" si="241"/>
        <v>1.0792552852754505E-2</v>
      </c>
      <c r="AF264" s="6">
        <f t="shared" si="207"/>
        <v>5.7573195002680261E-3</v>
      </c>
      <c r="AG264" s="6">
        <f t="shared" si="208"/>
        <v>1.166054551730699E-2</v>
      </c>
      <c r="AI264">
        <f t="shared" si="209"/>
        <v>2.1345105457015408E-7</v>
      </c>
      <c r="AL264" s="7">
        <f t="shared" si="242"/>
        <v>1.9562722993736559E-2</v>
      </c>
      <c r="AM264" s="6">
        <f t="shared" si="243"/>
        <v>-4.7680069485761022E-3</v>
      </c>
      <c r="AN264" s="6">
        <f t="shared" si="238"/>
        <v>5.8623835367931495E-3</v>
      </c>
      <c r="AO264" s="6">
        <f t="shared" si="239"/>
        <v>2.4317716625737704E-2</v>
      </c>
      <c r="AQ264">
        <f t="shared" si="240"/>
        <v>9.3273082316984216E-7</v>
      </c>
      <c r="AT264" s="7">
        <f t="shared" si="191"/>
        <v>-6.4732685309503383E-3</v>
      </c>
      <c r="AU264" s="6">
        <f t="shared" si="192"/>
        <v>-1.3479611825142091E-2</v>
      </c>
      <c r="AV264" s="6">
        <f t="shared" ref="AV264:AV327" si="244">IF(AA264/AA257&lt;1,_xlfn.STDEV.P(AD264:AE264)*(1/(AA264/AA257)),_xlfn.STDEV.P(AD264:AE264)^(AA264/AA257))</f>
        <v>5.816112823057714E-3</v>
      </c>
      <c r="AW264" s="6">
        <f t="shared" ref="AW264:AW327" si="245">AT264-AU264*(AA264/AA257)</f>
        <v>7.0199517967118527E-3</v>
      </c>
      <c r="AY264">
        <f t="shared" si="190"/>
        <v>1.6218365625063395E-2</v>
      </c>
      <c r="BB264" s="7">
        <f t="shared" si="198"/>
        <v>-8.1122789141344753E-3</v>
      </c>
      <c r="BC264" s="6">
        <f t="shared" si="199"/>
        <v>-1.0293003349456304E-2</v>
      </c>
      <c r="BD264" s="6">
        <f t="shared" si="194"/>
        <v>5.8827158229319649E-3</v>
      </c>
      <c r="BE264" s="6">
        <f t="shared" si="195"/>
        <v>2.1171533931327816E-3</v>
      </c>
      <c r="BG264">
        <f t="shared" si="196"/>
        <v>1.4791210055633941E-3</v>
      </c>
      <c r="BJ264" s="4">
        <f t="shared" si="221"/>
        <v>90.849997999999999</v>
      </c>
      <c r="BK264" s="3">
        <f t="shared" si="222"/>
        <v>2.2485319531345204E-2</v>
      </c>
      <c r="BL264" s="3"/>
      <c r="BM264" s="3">
        <f t="shared" si="223"/>
        <v>5.7573195002680261E-3</v>
      </c>
      <c r="BN264" s="3">
        <f t="shared" si="224"/>
        <v>1.166054551730699E-2</v>
      </c>
      <c r="BO264" s="3">
        <f t="shared" si="225"/>
        <v>1.9562722993736559E-2</v>
      </c>
      <c r="BP264" s="3"/>
      <c r="BQ264" s="3">
        <f t="shared" si="226"/>
        <v>5.8623835367931495E-3</v>
      </c>
      <c r="BR264" s="3">
        <f t="shared" si="227"/>
        <v>2.4317716625737704E-2</v>
      </c>
      <c r="BS264" s="3">
        <f t="shared" si="228"/>
        <v>-6.4732685309503383E-3</v>
      </c>
      <c r="BT264" s="3"/>
      <c r="BU264" s="3">
        <f t="shared" si="229"/>
        <v>5.816112823057714E-3</v>
      </c>
      <c r="BV264" s="3">
        <f t="shared" si="230"/>
        <v>7.0199517967118527E-3</v>
      </c>
      <c r="BW264" s="3">
        <f t="shared" si="231"/>
        <v>-8.1122789141344753E-3</v>
      </c>
      <c r="BX264" s="3"/>
      <c r="BY264" s="3">
        <f t="shared" si="232"/>
        <v>5.8827158229319649E-3</v>
      </c>
      <c r="BZ264" s="3">
        <f t="shared" si="233"/>
        <v>2.1171533931327816E-3</v>
      </c>
    </row>
    <row r="265" spans="1:78" s="2" customFormat="1" hidden="1">
      <c r="A265" s="11">
        <v>41015</v>
      </c>
      <c r="B265">
        <v>91.32</v>
      </c>
      <c r="C265">
        <f t="shared" si="205"/>
        <v>92.669998000000007</v>
      </c>
      <c r="D265">
        <f t="shared" si="206"/>
        <v>77.169998000000007</v>
      </c>
      <c r="E265" s="10">
        <f t="shared" si="210"/>
        <v>6.3732508299903659E-3</v>
      </c>
      <c r="F265" s="10">
        <f t="shared" si="211"/>
        <v>7.3117413823770308E-2</v>
      </c>
      <c r="G265" s="33">
        <f t="shared" si="212"/>
        <v>4.5958165317847383E-2</v>
      </c>
      <c r="H265" s="33">
        <f t="shared" si="213"/>
        <v>0.47453145240766209</v>
      </c>
      <c r="I265" s="10">
        <f t="shared" si="214"/>
        <v>0.47453145240766209</v>
      </c>
      <c r="J265">
        <f t="shared" si="193"/>
        <v>0.34482984306448267</v>
      </c>
      <c r="K265">
        <f t="shared" si="203"/>
        <v>0.31532671675587037</v>
      </c>
      <c r="L265">
        <f t="shared" si="204"/>
        <v>6.6711705927707614E-4</v>
      </c>
      <c r="M265">
        <f t="shared" si="197"/>
        <v>5.7046756309726962E-4</v>
      </c>
      <c r="N265">
        <f t="shared" si="215"/>
        <v>-8.6984546561825874E-5</v>
      </c>
      <c r="P265" s="2">
        <f t="shared" si="234"/>
        <v>0.47000199999999381</v>
      </c>
      <c r="Q265" s="2">
        <f t="shared" si="235"/>
        <v>0.47000199999999381</v>
      </c>
      <c r="R265" s="2">
        <f t="shared" si="236"/>
        <v>0</v>
      </c>
      <c r="S265" s="2">
        <f t="shared" si="200"/>
        <v>-0.51818122727272775</v>
      </c>
      <c r="T265" s="2">
        <f t="shared" si="201"/>
        <v>-0.5189991000000006</v>
      </c>
      <c r="U265" s="9">
        <f t="shared" si="216"/>
        <v>0.99842413459431267</v>
      </c>
      <c r="V265" s="9">
        <f t="shared" si="217"/>
        <v>49.96057229848239</v>
      </c>
      <c r="W265" s="9">
        <f t="shared" si="218"/>
        <v>0.45035484931365849</v>
      </c>
      <c r="X265" s="9">
        <f t="shared" si="202"/>
        <v>0.31681335287621065</v>
      </c>
      <c r="Y265" s="9">
        <f t="shared" si="219"/>
        <v>0.89714867982411417</v>
      </c>
      <c r="AA265" s="8">
        <f t="shared" si="220"/>
        <v>4.8922463876556934</v>
      </c>
      <c r="AD265" s="7">
        <f t="shared" si="237"/>
        <v>5.1600488337240728E-3</v>
      </c>
      <c r="AE265" s="6">
        <f t="shared" si="241"/>
        <v>1.3822684182534638E-2</v>
      </c>
      <c r="AF265" s="6">
        <f t="shared" si="207"/>
        <v>4.3530064928672093E-3</v>
      </c>
      <c r="AG265" s="6">
        <f t="shared" si="208"/>
        <v>-8.5937639404212625E-3</v>
      </c>
      <c r="AI265">
        <f t="shared" si="209"/>
        <v>1.159384280434612E-7</v>
      </c>
      <c r="AL265" s="7">
        <f t="shared" si="242"/>
        <v>2.674515453923312E-2</v>
      </c>
      <c r="AM265" s="6">
        <f t="shared" si="243"/>
        <v>8.5639329354814109E-3</v>
      </c>
      <c r="AN265" s="6">
        <f t="shared" si="238"/>
        <v>4.3444025842478392E-3</v>
      </c>
      <c r="AO265" s="6">
        <f t="shared" si="239"/>
        <v>1.8207015320651884E-2</v>
      </c>
      <c r="AQ265">
        <f t="shared" si="240"/>
        <v>5.2286341780197542E-7</v>
      </c>
      <c r="AT265" s="7">
        <f t="shared" si="191"/>
        <v>-1.8598331695363025E-3</v>
      </c>
      <c r="AU265" s="6">
        <f t="shared" si="192"/>
        <v>-1.3999493236023994E-2</v>
      </c>
      <c r="AV265" s="6">
        <f t="shared" si="244"/>
        <v>4.2227627236192979E-3</v>
      </c>
      <c r="AW265" s="6">
        <f t="shared" si="245"/>
        <v>1.2204956986342566E-2</v>
      </c>
      <c r="AY265">
        <f t="shared" ref="AY265:AY328" si="246">(AW265^2)/$AX$2</f>
        <v>4.9024292321095245E-2</v>
      </c>
      <c r="BB265" s="7">
        <f t="shared" si="198"/>
        <v>7.1433020616427775E-3</v>
      </c>
      <c r="BC265" s="6">
        <f t="shared" si="199"/>
        <v>-1.066779278604593E-2</v>
      </c>
      <c r="BD265" s="6">
        <f t="shared" si="194"/>
        <v>4.3602828196506798E-3</v>
      </c>
      <c r="BE265" s="6">
        <f t="shared" si="195"/>
        <v>1.7740229222618916E-2</v>
      </c>
      <c r="BG265">
        <f t="shared" si="196"/>
        <v>0.10385263234890012</v>
      </c>
      <c r="BJ265" s="4">
        <f t="shared" si="221"/>
        <v>91.32</v>
      </c>
      <c r="BK265" s="3">
        <f t="shared" si="222"/>
        <v>5.1600488337240728E-3</v>
      </c>
      <c r="BL265" s="3"/>
      <c r="BM265" s="3">
        <f t="shared" si="223"/>
        <v>4.3530064928672093E-3</v>
      </c>
      <c r="BN265" s="3">
        <f t="shared" si="224"/>
        <v>-8.5937639404212625E-3</v>
      </c>
      <c r="BO265" s="3">
        <f t="shared" si="225"/>
        <v>2.674515453923312E-2</v>
      </c>
      <c r="BP265" s="3"/>
      <c r="BQ265" s="3">
        <f t="shared" si="226"/>
        <v>4.3444025842478392E-3</v>
      </c>
      <c r="BR265" s="3">
        <f t="shared" si="227"/>
        <v>1.8207015320651884E-2</v>
      </c>
      <c r="BS265" s="3">
        <f t="shared" si="228"/>
        <v>-1.8598331695363025E-3</v>
      </c>
      <c r="BT265" s="3"/>
      <c r="BU265" s="3">
        <f t="shared" si="229"/>
        <v>4.2227627236192979E-3</v>
      </c>
      <c r="BV265" s="3">
        <f t="shared" si="230"/>
        <v>1.2204956986342566E-2</v>
      </c>
      <c r="BW265" s="3">
        <f t="shared" si="231"/>
        <v>7.1433020616427775E-3</v>
      </c>
      <c r="BX265" s="3"/>
      <c r="BY265" s="3">
        <f t="shared" si="232"/>
        <v>4.3602828196506798E-3</v>
      </c>
      <c r="BZ265" s="3">
        <f t="shared" si="233"/>
        <v>1.7740229222618916E-2</v>
      </c>
    </row>
    <row r="266" spans="1:78" s="2" customFormat="1" hidden="1">
      <c r="A266" s="11">
        <v>41022</v>
      </c>
      <c r="B266">
        <v>91.529999000000004</v>
      </c>
      <c r="C266">
        <f t="shared" si="205"/>
        <v>92.669998000000007</v>
      </c>
      <c r="D266">
        <f t="shared" si="206"/>
        <v>77.169998000000007</v>
      </c>
      <c r="E266" s="10">
        <f t="shared" si="210"/>
        <v>5.3756960309505704E-3</v>
      </c>
      <c r="F266" s="10">
        <f t="shared" si="211"/>
        <v>7.4114968622810098E-2</v>
      </c>
      <c r="G266" s="33">
        <f t="shared" si="212"/>
        <v>3.8764695361801063E-2</v>
      </c>
      <c r="H266" s="33">
        <f t="shared" si="213"/>
        <v>0.48100557536810368</v>
      </c>
      <c r="I266" s="10">
        <f t="shared" si="214"/>
        <v>0.48100557536810368</v>
      </c>
      <c r="J266">
        <f t="shared" si="193"/>
        <v>0.3444375460770856</v>
      </c>
      <c r="K266">
        <f t="shared" si="203"/>
        <v>0.32020561788181812</v>
      </c>
      <c r="L266">
        <f t="shared" si="204"/>
        <v>6.7591975029848142E-4</v>
      </c>
      <c r="M266">
        <f t="shared" si="197"/>
        <v>5.8973552578913497E-4</v>
      </c>
      <c r="N266">
        <f t="shared" si="215"/>
        <v>-7.7565802058411799E-5</v>
      </c>
      <c r="P266" s="2">
        <f t="shared" si="234"/>
        <v>0.20999900000001048</v>
      </c>
      <c r="Q266" s="2">
        <f t="shared" si="235"/>
        <v>0.20999900000001048</v>
      </c>
      <c r="R266" s="2">
        <f t="shared" si="236"/>
        <v>0</v>
      </c>
      <c r="S266" s="2">
        <f t="shared" si="200"/>
        <v>-0.51818122727272775</v>
      </c>
      <c r="T266" s="2">
        <f t="shared" si="201"/>
        <v>-0.47849925000000082</v>
      </c>
      <c r="U266" s="9">
        <f t="shared" si="216"/>
        <v>1.0829300720382047</v>
      </c>
      <c r="V266" s="9">
        <f t="shared" si="217"/>
        <v>51.990707060968582</v>
      </c>
      <c r="W266" s="9">
        <f t="shared" si="218"/>
        <v>0.43208363645128278</v>
      </c>
      <c r="X266" s="9">
        <f t="shared" si="202"/>
        <v>0.59149497658177685</v>
      </c>
      <c r="Y266" s="9">
        <f t="shared" si="219"/>
        <v>0.89467654521076412</v>
      </c>
      <c r="AA266" s="8">
        <f t="shared" si="220"/>
        <v>4.8711201619370748</v>
      </c>
      <c r="AD266" s="7">
        <f t="shared" si="237"/>
        <v>2.2969548097136671E-3</v>
      </c>
      <c r="AE266" s="6">
        <f t="shared" si="241"/>
        <v>3.72850182171887E-3</v>
      </c>
      <c r="AF266" s="6">
        <f t="shared" si="207"/>
        <v>7.1887784179160098E-4</v>
      </c>
      <c r="AG266" s="6">
        <f t="shared" si="208"/>
        <v>-1.4154461935189E-3</v>
      </c>
      <c r="AI266">
        <f t="shared" si="209"/>
        <v>3.1451929776250284E-9</v>
      </c>
      <c r="AL266" s="7">
        <f t="shared" si="242"/>
        <v>2.9942323174782841E-2</v>
      </c>
      <c r="AM266" s="6">
        <f t="shared" si="243"/>
        <v>2.0756894692056264E-2</v>
      </c>
      <c r="AN266" s="6">
        <f t="shared" si="238"/>
        <v>7.2032704425622292E-4</v>
      </c>
      <c r="AO266" s="6">
        <f t="shared" si="239"/>
        <v>9.3166429286651829E-3</v>
      </c>
      <c r="AQ266">
        <f t="shared" si="240"/>
        <v>1.3690825782373338E-7</v>
      </c>
      <c r="AT266" s="7">
        <f t="shared" ref="AT266:AT329" si="247">LN(B266/B259)</f>
        <v>1.0212585497430083E-2</v>
      </c>
      <c r="AU266" s="6">
        <f t="shared" ref="AU266:AU329" si="248">AVERAGE(AT259:AT266)</f>
        <v>-1.1715940680861096E-2</v>
      </c>
      <c r="AV266" s="6">
        <f t="shared" si="244"/>
        <v>7.2075531220405222E-4</v>
      </c>
      <c r="AW266" s="6">
        <f t="shared" si="245"/>
        <v>2.1847546482475604E-2</v>
      </c>
      <c r="AY266">
        <f t="shared" si="246"/>
        <v>0.15708841975606022</v>
      </c>
      <c r="BB266" s="7">
        <f t="shared" si="198"/>
        <v>8.1176180732136626E-3</v>
      </c>
      <c r="BC266" s="6">
        <f t="shared" si="199"/>
        <v>-9.2137433422935424E-3</v>
      </c>
      <c r="BD266" s="6">
        <f t="shared" si="194"/>
        <v>7.2342986664007626E-4</v>
      </c>
      <c r="BE266" s="6">
        <f t="shared" si="195"/>
        <v>1.7233848518814997E-2</v>
      </c>
      <c r="BG266">
        <f t="shared" si="196"/>
        <v>9.8008467281292214E-2</v>
      </c>
      <c r="BJ266" s="4">
        <f t="shared" si="221"/>
        <v>91.529999000000004</v>
      </c>
      <c r="BK266" s="3">
        <f t="shared" si="222"/>
        <v>2.2969548097136671E-3</v>
      </c>
      <c r="BL266" s="3"/>
      <c r="BM266" s="3">
        <f t="shared" si="223"/>
        <v>7.1887784179160098E-4</v>
      </c>
      <c r="BN266" s="3">
        <f t="shared" si="224"/>
        <v>-1.4154461935189E-3</v>
      </c>
      <c r="BO266" s="3">
        <f t="shared" si="225"/>
        <v>2.9942323174782841E-2</v>
      </c>
      <c r="BP266" s="3"/>
      <c r="BQ266" s="3">
        <f t="shared" si="226"/>
        <v>7.2032704425622292E-4</v>
      </c>
      <c r="BR266" s="3">
        <f t="shared" si="227"/>
        <v>9.3166429286651829E-3</v>
      </c>
      <c r="BS266" s="3">
        <f t="shared" si="228"/>
        <v>1.0212585497430083E-2</v>
      </c>
      <c r="BT266" s="3"/>
      <c r="BU266" s="3">
        <f t="shared" si="229"/>
        <v>7.2075531220405222E-4</v>
      </c>
      <c r="BV266" s="3">
        <f t="shared" si="230"/>
        <v>2.1847546482475604E-2</v>
      </c>
      <c r="BW266" s="3">
        <f t="shared" si="231"/>
        <v>8.1176180732136626E-3</v>
      </c>
      <c r="BX266" s="3"/>
      <c r="BY266" s="3">
        <f t="shared" si="232"/>
        <v>7.2342986664007626E-4</v>
      </c>
      <c r="BZ266" s="3">
        <f t="shared" si="233"/>
        <v>1.7233848518814997E-2</v>
      </c>
    </row>
    <row r="267" spans="1:78" s="2" customFormat="1" hidden="1">
      <c r="A267" s="11">
        <v>41029</v>
      </c>
      <c r="B267">
        <v>91.790001000000004</v>
      </c>
      <c r="C267">
        <f t="shared" si="205"/>
        <v>92.669998000000007</v>
      </c>
      <c r="D267">
        <f t="shared" si="206"/>
        <v>77.169998000000007</v>
      </c>
      <c r="E267" s="10">
        <f t="shared" si="210"/>
        <v>4.1437790595626701E-3</v>
      </c>
      <c r="F267" s="10">
        <f t="shared" si="211"/>
        <v>7.5346885594198013E-2</v>
      </c>
      <c r="G267" s="33">
        <f t="shared" si="212"/>
        <v>2.9881215746894309E-2</v>
      </c>
      <c r="H267" s="33">
        <f t="shared" si="213"/>
        <v>0.48900070702151982</v>
      </c>
      <c r="I267" s="10">
        <f t="shared" si="214"/>
        <v>0.48900070702151982</v>
      </c>
      <c r="J267">
        <f t="shared" ref="J267:J330" si="249">AVERAGE(I257:I267)*0.75</f>
        <v>0.34473859776298765</v>
      </c>
      <c r="K267">
        <f t="shared" si="203"/>
        <v>0.32503545216121199</v>
      </c>
      <c r="L267">
        <f t="shared" si="204"/>
        <v>6.8127162182985367E-4</v>
      </c>
      <c r="M267">
        <f t="shared" si="197"/>
        <v>6.0794335002185449E-4</v>
      </c>
      <c r="N267">
        <f t="shared" si="215"/>
        <v>-6.5995444627199256E-5</v>
      </c>
      <c r="P267" s="2">
        <f t="shared" si="234"/>
        <v>0.26000200000000007</v>
      </c>
      <c r="Q267" s="2">
        <f t="shared" si="235"/>
        <v>0.26000200000000007</v>
      </c>
      <c r="R267" s="2">
        <f t="shared" si="236"/>
        <v>0</v>
      </c>
      <c r="S267" s="2">
        <f t="shared" si="200"/>
        <v>-0.47181736363636423</v>
      </c>
      <c r="T267" s="2">
        <f t="shared" si="201"/>
        <v>-0.47849925000000082</v>
      </c>
      <c r="U267" s="9">
        <f t="shared" si="216"/>
        <v>0.98603574328771348</v>
      </c>
      <c r="V267" s="9">
        <f t="shared" si="217"/>
        <v>49.648438937731051</v>
      </c>
      <c r="W267" s="9">
        <f t="shared" si="218"/>
        <v>0.45316404956042056</v>
      </c>
      <c r="X267" s="9">
        <f t="shared" si="202"/>
        <v>0.27458103415129237</v>
      </c>
      <c r="Y267" s="9">
        <f t="shared" si="219"/>
        <v>0.89752877069263837</v>
      </c>
      <c r="AA267" s="8">
        <f t="shared" si="220"/>
        <v>4.8953654225714196</v>
      </c>
      <c r="AD267" s="7">
        <f t="shared" si="237"/>
        <v>2.8365936541241339E-3</v>
      </c>
      <c r="AE267" s="6">
        <f t="shared" si="241"/>
        <v>2.5667742319189007E-3</v>
      </c>
      <c r="AF267" s="6">
        <f t="shared" si="207"/>
        <v>1.2905685878188863E-4</v>
      </c>
      <c r="AG267" s="6">
        <f t="shared" si="208"/>
        <v>2.5704369338444208E-4</v>
      </c>
      <c r="AI267">
        <f t="shared" si="209"/>
        <v>1.0372285762749619E-10</v>
      </c>
      <c r="AL267" s="7">
        <f t="shared" si="242"/>
        <v>1.0293597297561878E-2</v>
      </c>
      <c r="AM267" s="6">
        <f t="shared" si="243"/>
        <v>2.1635949501328598E-2</v>
      </c>
      <c r="AN267" s="6">
        <f t="shared" si="238"/>
        <v>1.3549887670040626E-4</v>
      </c>
      <c r="AO267" s="6">
        <f t="shared" si="239"/>
        <v>-1.1248276463567913E-2</v>
      </c>
      <c r="AQ267">
        <f t="shared" si="240"/>
        <v>1.9956423249346352E-7</v>
      </c>
      <c r="AT267" s="7">
        <f t="shared" si="247"/>
        <v>3.9556294889379777E-2</v>
      </c>
      <c r="AU267" s="6">
        <f t="shared" si="248"/>
        <v>-6.9370695708780199E-3</v>
      </c>
      <c r="AV267" s="6">
        <f t="shared" si="244"/>
        <v>1.3599565567333697E-4</v>
      </c>
      <c r="AW267" s="6">
        <f t="shared" si="245"/>
        <v>4.6437970977282875E-2</v>
      </c>
      <c r="AY267">
        <f t="shared" si="246"/>
        <v>0.7097171475832591</v>
      </c>
      <c r="BB267" s="7">
        <f t="shared" si="198"/>
        <v>1.1725519123062911E-2</v>
      </c>
      <c r="BC267" s="6">
        <f t="shared" si="199"/>
        <v>-7.4873427032998508E-3</v>
      </c>
      <c r="BD267" s="6">
        <f t="shared" si="194"/>
        <v>1.3612672509431104E-4</v>
      </c>
      <c r="BE267" s="6">
        <f t="shared" si="195"/>
        <v>1.9145922723668458E-2</v>
      </c>
      <c r="BG267">
        <f t="shared" si="196"/>
        <v>0.12096275185083692</v>
      </c>
      <c r="BJ267" s="4">
        <f t="shared" si="221"/>
        <v>91.790001000000004</v>
      </c>
      <c r="BK267" s="3">
        <f t="shared" si="222"/>
        <v>2.8365936541241339E-3</v>
      </c>
      <c r="BL267" s="3"/>
      <c r="BM267" s="3">
        <f t="shared" si="223"/>
        <v>1.2905685878188863E-4</v>
      </c>
      <c r="BN267" s="3">
        <f t="shared" si="224"/>
        <v>2.5704369338444208E-4</v>
      </c>
      <c r="BO267" s="3">
        <f t="shared" si="225"/>
        <v>1.0293597297561878E-2</v>
      </c>
      <c r="BP267" s="3"/>
      <c r="BQ267" s="3">
        <f t="shared" si="226"/>
        <v>1.3549887670040626E-4</v>
      </c>
      <c r="BR267" s="3">
        <f t="shared" si="227"/>
        <v>-1.1248276463567913E-2</v>
      </c>
      <c r="BS267" s="3">
        <f t="shared" si="228"/>
        <v>3.9556294889379777E-2</v>
      </c>
      <c r="BT267" s="3"/>
      <c r="BU267" s="3">
        <f t="shared" si="229"/>
        <v>1.3599565567333697E-4</v>
      </c>
      <c r="BV267" s="3">
        <f t="shared" si="230"/>
        <v>4.6437970977282875E-2</v>
      </c>
      <c r="BW267" s="3">
        <f t="shared" si="231"/>
        <v>1.1725519123062911E-2</v>
      </c>
      <c r="BX267" s="3"/>
      <c r="BY267" s="3">
        <f t="shared" si="232"/>
        <v>1.3612672509431104E-4</v>
      </c>
      <c r="BZ267" s="3">
        <f t="shared" si="233"/>
        <v>1.9145922723668458E-2</v>
      </c>
    </row>
    <row r="268" spans="1:78" s="2" customFormat="1" hidden="1">
      <c r="A268" s="11">
        <v>41036</v>
      </c>
      <c r="B268">
        <v>92.489998</v>
      </c>
      <c r="C268">
        <f t="shared" si="205"/>
        <v>92.669998000000007</v>
      </c>
      <c r="D268">
        <f t="shared" si="206"/>
        <v>77.169998000000007</v>
      </c>
      <c r="E268" s="10">
        <f t="shared" si="210"/>
        <v>8.4438359318363522E-4</v>
      </c>
      <c r="F268" s="10">
        <f t="shared" si="211"/>
        <v>7.8646281060577083E-2</v>
      </c>
      <c r="G268" s="33">
        <f t="shared" si="212"/>
        <v>6.0889366827682444E-3</v>
      </c>
      <c r="H268" s="33">
        <f t="shared" si="213"/>
        <v>0.51041375817923351</v>
      </c>
      <c r="I268" s="10">
        <f t="shared" si="214"/>
        <v>0.51041375817923351</v>
      </c>
      <c r="J268">
        <f t="shared" si="249"/>
        <v>0.34498044961957336</v>
      </c>
      <c r="K268">
        <f t="shared" si="203"/>
        <v>0.32965779220042479</v>
      </c>
      <c r="L268">
        <f t="shared" si="204"/>
        <v>6.8341269011266536E-4</v>
      </c>
      <c r="M268">
        <f t="shared" si="197"/>
        <v>6.2446783721170228E-4</v>
      </c>
      <c r="N268">
        <f t="shared" si="215"/>
        <v>-5.3050367610866778E-5</v>
      </c>
      <c r="P268" s="2">
        <f t="shared" si="234"/>
        <v>0.69999699999999621</v>
      </c>
      <c r="Q268" s="2">
        <f t="shared" si="235"/>
        <v>0.69999699999999621</v>
      </c>
      <c r="R268" s="2">
        <f t="shared" si="236"/>
        <v>0</v>
      </c>
      <c r="S268" s="2">
        <f t="shared" si="200"/>
        <v>-0.43499931818181897</v>
      </c>
      <c r="T268" s="2">
        <f t="shared" si="201"/>
        <v>-0.35199930000000068</v>
      </c>
      <c r="U268" s="9">
        <f t="shared" si="216"/>
        <v>1.2357959751107974</v>
      </c>
      <c r="V268" s="9">
        <f t="shared" si="217"/>
        <v>55.273199740399214</v>
      </c>
      <c r="W268" s="9">
        <f t="shared" si="218"/>
        <v>0.40254120233640706</v>
      </c>
      <c r="X268" s="9">
        <f t="shared" si="202"/>
        <v>1</v>
      </c>
      <c r="Y268" s="9">
        <f t="shared" si="219"/>
        <v>0.89100000000000001</v>
      </c>
      <c r="AA268" s="8">
        <f t="shared" si="220"/>
        <v>4.83846860158837</v>
      </c>
      <c r="AD268" s="7">
        <f t="shared" si="237"/>
        <v>7.5971388167765976E-3</v>
      </c>
      <c r="AE268" s="6">
        <f t="shared" si="241"/>
        <v>5.2168662354503655E-3</v>
      </c>
      <c r="AF268" s="6">
        <f t="shared" si="207"/>
        <v>1.2041314153711819E-3</v>
      </c>
      <c r="AG268" s="6">
        <f t="shared" si="208"/>
        <v>2.4409060741646523E-3</v>
      </c>
      <c r="AI268">
        <f t="shared" si="209"/>
        <v>9.3532534739307619E-9</v>
      </c>
      <c r="AL268" s="7">
        <f t="shared" si="242"/>
        <v>1.2730687280614489E-2</v>
      </c>
      <c r="AM268" s="6">
        <f t="shared" si="243"/>
        <v>1.9927940573048083E-2</v>
      </c>
      <c r="AN268" s="6">
        <f t="shared" si="238"/>
        <v>1.2033642146408036E-3</v>
      </c>
      <c r="AO268" s="6">
        <f t="shared" si="239"/>
        <v>-6.9781963521282544E-3</v>
      </c>
      <c r="AQ268">
        <f t="shared" si="240"/>
        <v>7.6806347521855008E-8</v>
      </c>
      <c r="AT268" s="7">
        <f t="shared" si="247"/>
        <v>3.7453459108075036E-2</v>
      </c>
      <c r="AU268" s="6">
        <f t="shared" si="248"/>
        <v>2.4164848808753917E-3</v>
      </c>
      <c r="AV268" s="6">
        <f t="shared" si="244"/>
        <v>1.2126998105315566E-3</v>
      </c>
      <c r="AW268" s="6">
        <f t="shared" si="245"/>
        <v>3.5081935399080687E-2</v>
      </c>
      <c r="AY268">
        <f t="shared" si="246"/>
        <v>0.40504746256415691</v>
      </c>
      <c r="BB268" s="7">
        <f t="shared" si="198"/>
        <v>1.1417467583388002E-2</v>
      </c>
      <c r="BC268" s="6">
        <f t="shared" si="199"/>
        <v>-6.6553923610306901E-3</v>
      </c>
      <c r="BD268" s="6">
        <f t="shared" ref="BD268:BD331" si="250">IF(AA268/AA257&lt;1,_xlfn.STDEV.P(AD268:AE268)*(1/(AA268/AA257)),_xlfn.STDEV.P(AD268:AE268)^(AA268/AA257))</f>
        <v>1.2081702674866255E-3</v>
      </c>
      <c r="BE268" s="6">
        <f t="shared" ref="BE268:BE331" si="251">BB268-BC268*(AA268/AA257)</f>
        <v>1.7973517000116748E-2</v>
      </c>
      <c r="BG268">
        <f t="shared" ref="BG268:BG331" si="252">(BE268^2)/$BF$2</f>
        <v>0.10660195967624064</v>
      </c>
      <c r="BJ268" s="4">
        <f t="shared" si="221"/>
        <v>92.489998</v>
      </c>
      <c r="BK268" s="3">
        <f t="shared" si="222"/>
        <v>7.5971388167765976E-3</v>
      </c>
      <c r="BL268" s="3"/>
      <c r="BM268" s="3">
        <f t="shared" si="223"/>
        <v>1.2041314153711819E-3</v>
      </c>
      <c r="BN268" s="3">
        <f t="shared" si="224"/>
        <v>2.4409060741646523E-3</v>
      </c>
      <c r="BO268" s="3">
        <f t="shared" si="225"/>
        <v>1.2730687280614489E-2</v>
      </c>
      <c r="BP268" s="3"/>
      <c r="BQ268" s="3">
        <f t="shared" si="226"/>
        <v>1.2033642146408036E-3</v>
      </c>
      <c r="BR268" s="3">
        <f t="shared" si="227"/>
        <v>-6.9781963521282544E-3</v>
      </c>
      <c r="BS268" s="3">
        <f t="shared" si="228"/>
        <v>3.7453459108075036E-2</v>
      </c>
      <c r="BT268" s="3"/>
      <c r="BU268" s="3">
        <f t="shared" si="229"/>
        <v>1.2126998105315566E-3</v>
      </c>
      <c r="BV268" s="3">
        <f t="shared" si="230"/>
        <v>3.5081935399080687E-2</v>
      </c>
      <c r="BW268" s="3">
        <f t="shared" si="231"/>
        <v>1.1417467583388002E-2</v>
      </c>
      <c r="BX268" s="3"/>
      <c r="BY268" s="3">
        <f t="shared" si="232"/>
        <v>1.2081702674866255E-3</v>
      </c>
      <c r="BZ268" s="3">
        <f t="shared" si="233"/>
        <v>1.7973517000116748E-2</v>
      </c>
    </row>
    <row r="269" spans="1:78" s="2" customFormat="1" hidden="1">
      <c r="A269" s="11">
        <v>41043</v>
      </c>
      <c r="B269">
        <v>94.080001999999993</v>
      </c>
      <c r="C269">
        <f t="shared" si="205"/>
        <v>94.080001999999993</v>
      </c>
      <c r="D269">
        <f t="shared" si="206"/>
        <v>77.169998000000007</v>
      </c>
      <c r="E269" s="10">
        <f t="shared" si="210"/>
        <v>0</v>
      </c>
      <c r="F269" s="10">
        <f t="shared" si="211"/>
        <v>8.6048828970086574E-2</v>
      </c>
      <c r="G269" s="33">
        <f t="shared" si="212"/>
        <v>0</v>
      </c>
      <c r="H269" s="33">
        <f t="shared" si="213"/>
        <v>0.55845623708150094</v>
      </c>
      <c r="I269" s="10">
        <f t="shared" si="214"/>
        <v>0.55845623708150094</v>
      </c>
      <c r="J269">
        <f t="shared" si="249"/>
        <v>0.3483928795498446</v>
      </c>
      <c r="K269">
        <f t="shared" si="203"/>
        <v>0.33411566754325828</v>
      </c>
      <c r="L269">
        <f t="shared" si="204"/>
        <v>6.8200365639280842E-4</v>
      </c>
      <c r="M269">
        <f t="shared" ref="M269:M332" si="253">AVERAGE(L259:L269)</f>
        <v>6.3876657919638522E-4</v>
      </c>
      <c r="N269">
        <f t="shared" si="215"/>
        <v>-3.8913369476780881E-5</v>
      </c>
      <c r="P269" s="2">
        <f t="shared" si="234"/>
        <v>1.5900039999999933</v>
      </c>
      <c r="Q269" s="2">
        <f t="shared" si="235"/>
        <v>1.5900039999999933</v>
      </c>
      <c r="R269" s="2">
        <f t="shared" si="236"/>
        <v>0</v>
      </c>
      <c r="S269" s="2">
        <f t="shared" si="200"/>
        <v>-0.43499931818181897</v>
      </c>
      <c r="T269" s="2">
        <f t="shared" si="201"/>
        <v>-0.35199930000000068</v>
      </c>
      <c r="U269" s="9">
        <f t="shared" si="216"/>
        <v>1.2357959751107974</v>
      </c>
      <c r="V269" s="9">
        <f t="shared" si="217"/>
        <v>55.273199740399214</v>
      </c>
      <c r="W269" s="9">
        <f t="shared" si="218"/>
        <v>0.40254120233640706</v>
      </c>
      <c r="X269" s="9">
        <f t="shared" si="202"/>
        <v>1</v>
      </c>
      <c r="Y269" s="9">
        <f t="shared" si="219"/>
        <v>0.89100000000000001</v>
      </c>
      <c r="AA269" s="8">
        <f t="shared" si="220"/>
        <v>4.8418951685167748</v>
      </c>
      <c r="AD269" s="7">
        <f t="shared" si="237"/>
        <v>1.7044996466610812E-2</v>
      </c>
      <c r="AE269" s="6">
        <f t="shared" si="241"/>
        <v>1.2321067641693705E-2</v>
      </c>
      <c r="AF269" s="6">
        <f t="shared" si="207"/>
        <v>2.3518689683495776E-3</v>
      </c>
      <c r="AG269" s="6">
        <f t="shared" si="208"/>
        <v>4.7152031378495489E-3</v>
      </c>
      <c r="AI269">
        <f t="shared" si="209"/>
        <v>3.4902889530904607E-8</v>
      </c>
      <c r="AL269" s="7">
        <f t="shared" si="242"/>
        <v>2.7478728937511687E-2</v>
      </c>
      <c r="AM269" s="6">
        <f t="shared" si="243"/>
        <v>2.0111334172617724E-2</v>
      </c>
      <c r="AN269" s="6">
        <f t="shared" si="238"/>
        <v>2.3762208950982278E-3</v>
      </c>
      <c r="AO269" s="6">
        <f t="shared" si="239"/>
        <v>7.4880556374096741E-3</v>
      </c>
      <c r="AQ269">
        <f t="shared" si="240"/>
        <v>8.8440027174988651E-8</v>
      </c>
      <c r="AT269" s="7">
        <f t="shared" si="247"/>
        <v>5.6520838286458319E-2</v>
      </c>
      <c r="AU269" s="6">
        <f t="shared" si="248"/>
        <v>1.1679023387409927E-2</v>
      </c>
      <c r="AV269" s="6">
        <f t="shared" si="244"/>
        <v>2.3937363482907869E-3</v>
      </c>
      <c r="AW269" s="6">
        <f t="shared" si="245"/>
        <v>4.4996829958210145E-2</v>
      </c>
      <c r="AY269">
        <f t="shared" si="246"/>
        <v>0.66635040219259623</v>
      </c>
      <c r="BB269" s="7">
        <f t="shared" si="198"/>
        <v>2.7915850577688917E-2</v>
      </c>
      <c r="BC269" s="6">
        <f t="shared" si="199"/>
        <v>-5.8558064081710437E-3</v>
      </c>
      <c r="BD269" s="6">
        <f t="shared" si="250"/>
        <v>2.3754470097609782E-3</v>
      </c>
      <c r="BE269" s="6">
        <f t="shared" si="251"/>
        <v>3.3738420513163281E-2</v>
      </c>
      <c r="BG269">
        <f t="shared" si="252"/>
        <v>0.37561986199020647</v>
      </c>
      <c r="BJ269" s="4">
        <f t="shared" si="221"/>
        <v>94.080001999999993</v>
      </c>
      <c r="BK269" s="3">
        <f t="shared" si="222"/>
        <v>1.7044996466610812E-2</v>
      </c>
      <c r="BL269" s="3"/>
      <c r="BM269" s="3">
        <f t="shared" si="223"/>
        <v>2.3518689683495776E-3</v>
      </c>
      <c r="BN269" s="3">
        <f t="shared" si="224"/>
        <v>4.7152031378495489E-3</v>
      </c>
      <c r="BO269" s="3">
        <f t="shared" si="225"/>
        <v>2.7478728937511687E-2</v>
      </c>
      <c r="BP269" s="3"/>
      <c r="BQ269" s="3">
        <f t="shared" si="226"/>
        <v>2.3762208950982278E-3</v>
      </c>
      <c r="BR269" s="3">
        <f t="shared" si="227"/>
        <v>7.4880556374096741E-3</v>
      </c>
      <c r="BS269" s="3">
        <f t="shared" si="228"/>
        <v>5.6520838286458319E-2</v>
      </c>
      <c r="BT269" s="3"/>
      <c r="BU269" s="3">
        <f t="shared" si="229"/>
        <v>2.3937363482907869E-3</v>
      </c>
      <c r="BV269" s="3">
        <f t="shared" si="230"/>
        <v>4.4996829958210145E-2</v>
      </c>
      <c r="BW269" s="3">
        <f t="shared" si="231"/>
        <v>2.7915850577688917E-2</v>
      </c>
      <c r="BX269" s="3"/>
      <c r="BY269" s="3">
        <f t="shared" si="232"/>
        <v>2.3754470097609782E-3</v>
      </c>
      <c r="BZ269" s="3">
        <f t="shared" si="233"/>
        <v>3.3738420513163281E-2</v>
      </c>
    </row>
    <row r="270" spans="1:78" s="2" customFormat="1" hidden="1">
      <c r="A270" s="11">
        <v>41050</v>
      </c>
      <c r="B270">
        <v>93.830001999999993</v>
      </c>
      <c r="C270">
        <f t="shared" si="205"/>
        <v>94.080001999999993</v>
      </c>
      <c r="D270">
        <f t="shared" si="206"/>
        <v>77.169998000000007</v>
      </c>
      <c r="E270" s="10">
        <f t="shared" si="210"/>
        <v>1.155592381716307E-3</v>
      </c>
      <c r="F270" s="10">
        <f t="shared" si="211"/>
        <v>8.4893236588370266E-2</v>
      </c>
      <c r="G270" s="33">
        <f t="shared" si="212"/>
        <v>8.3330951716273985E-3</v>
      </c>
      <c r="H270" s="33">
        <f t="shared" si="213"/>
        <v>0.55095645142703631</v>
      </c>
      <c r="I270" s="10">
        <f t="shared" si="214"/>
        <v>0.55095645142703631</v>
      </c>
      <c r="J270">
        <f t="shared" si="249"/>
        <v>0.35317256100814215</v>
      </c>
      <c r="K270">
        <f t="shared" si="203"/>
        <v>0.33826472532674468</v>
      </c>
      <c r="L270">
        <f t="shared" si="204"/>
        <v>6.7654892484576932E-4</v>
      </c>
      <c r="M270">
        <f t="shared" si="253"/>
        <v>6.5034591958246051E-4</v>
      </c>
      <c r="N270">
        <f t="shared" si="215"/>
        <v>-2.3582704736977931E-5</v>
      </c>
      <c r="P270" s="2">
        <f t="shared" si="234"/>
        <v>-0.25</v>
      </c>
      <c r="Q270" s="2">
        <f t="shared" si="235"/>
        <v>0</v>
      </c>
      <c r="R270" s="2">
        <f t="shared" si="236"/>
        <v>-0.25</v>
      </c>
      <c r="S270" s="2">
        <f t="shared" si="200"/>
        <v>-0.33136300000000057</v>
      </c>
      <c r="T270" s="2">
        <f t="shared" si="201"/>
        <v>-0.32549935000000046</v>
      </c>
      <c r="U270" s="9">
        <f t="shared" si="216"/>
        <v>1.0180143216875859</v>
      </c>
      <c r="V270" s="9">
        <f t="shared" si="217"/>
        <v>50.446337805782299</v>
      </c>
      <c r="W270" s="9">
        <f t="shared" si="218"/>
        <v>0.44598295974795932</v>
      </c>
      <c r="X270" s="9">
        <f t="shared" si="202"/>
        <v>0.36937993155999982</v>
      </c>
      <c r="Y270" s="9">
        <f t="shared" si="219"/>
        <v>0.89667558061595998</v>
      </c>
      <c r="AA270" s="8">
        <f t="shared" si="220"/>
        <v>4.8958075186673247</v>
      </c>
      <c r="AD270" s="7">
        <f t="shared" si="237"/>
        <v>-2.6608497917174549E-3</v>
      </c>
      <c r="AE270" s="6">
        <f t="shared" si="241"/>
        <v>7.1920733374466785E-3</v>
      </c>
      <c r="AF270" s="6">
        <f t="shared" si="207"/>
        <v>4.643468491835989E-3</v>
      </c>
      <c r="AG270" s="6">
        <f t="shared" si="208"/>
        <v>-9.9330036684120819E-3</v>
      </c>
      <c r="AI270">
        <f t="shared" si="209"/>
        <v>1.5488942209841112E-7</v>
      </c>
      <c r="AL270" s="7">
        <f t="shared" si="242"/>
        <v>2.1981285491669892E-2</v>
      </c>
      <c r="AM270" s="6">
        <f t="shared" si="243"/>
        <v>1.8121074751839487E-2</v>
      </c>
      <c r="AN270" s="6">
        <f t="shared" si="238"/>
        <v>4.9240982949920534E-3</v>
      </c>
      <c r="AO270" s="6">
        <f t="shared" si="239"/>
        <v>3.8585742416918888E-3</v>
      </c>
      <c r="AQ270">
        <f t="shared" si="240"/>
        <v>2.3483588609855101E-8</v>
      </c>
      <c r="AT270" s="7">
        <f t="shared" si="247"/>
        <v>5.4760202320576955E-2</v>
      </c>
      <c r="AU270" s="6">
        <f t="shared" si="248"/>
        <v>2.1139610086948674E-2</v>
      </c>
      <c r="AV270" s="6">
        <f t="shared" si="244"/>
        <v>4.9328022801862319E-3</v>
      </c>
      <c r="AW270" s="6">
        <f t="shared" si="245"/>
        <v>3.3647765480786934E-2</v>
      </c>
      <c r="AY270">
        <f t="shared" si="246"/>
        <v>0.37260723518381816</v>
      </c>
      <c r="BB270" s="7">
        <f t="shared" ref="BB270:BB333" si="254">LN(B270/B259)</f>
        <v>3.5030464643224263E-2</v>
      </c>
      <c r="BC270" s="6">
        <f t="shared" ref="BC270:BC333" si="255">AVERAGE(BB259:BB270)</f>
        <v>-1.8686744224430719E-3</v>
      </c>
      <c r="BD270" s="6">
        <f t="shared" si="250"/>
        <v>4.9357350606870163E-3</v>
      </c>
      <c r="BE270" s="6">
        <f t="shared" si="251"/>
        <v>3.6895628110406392E-2</v>
      </c>
      <c r="BG270">
        <f t="shared" si="252"/>
        <v>0.44920943687292036</v>
      </c>
      <c r="BJ270" s="4">
        <f t="shared" si="221"/>
        <v>93.830001999999993</v>
      </c>
      <c r="BK270" s="3">
        <f t="shared" si="222"/>
        <v>-2.6608497917174549E-3</v>
      </c>
      <c r="BL270" s="3"/>
      <c r="BM270" s="3">
        <f t="shared" si="223"/>
        <v>4.643468491835989E-3</v>
      </c>
      <c r="BN270" s="3">
        <f t="shared" si="224"/>
        <v>-9.9330036684120819E-3</v>
      </c>
      <c r="BO270" s="3">
        <f t="shared" si="225"/>
        <v>2.1981285491669892E-2</v>
      </c>
      <c r="BP270" s="3"/>
      <c r="BQ270" s="3">
        <f t="shared" si="226"/>
        <v>4.9240982949920534E-3</v>
      </c>
      <c r="BR270" s="3">
        <f t="shared" si="227"/>
        <v>3.8585742416918888E-3</v>
      </c>
      <c r="BS270" s="3">
        <f t="shared" si="228"/>
        <v>5.4760202320576955E-2</v>
      </c>
      <c r="BT270" s="3"/>
      <c r="BU270" s="3">
        <f t="shared" si="229"/>
        <v>4.9328022801862319E-3</v>
      </c>
      <c r="BV270" s="3">
        <f t="shared" si="230"/>
        <v>3.3647765480786934E-2</v>
      </c>
      <c r="BW270" s="3">
        <f t="shared" si="231"/>
        <v>3.5030464643224263E-2</v>
      </c>
      <c r="BX270" s="3"/>
      <c r="BY270" s="3">
        <f t="shared" si="232"/>
        <v>4.9357350606870163E-3</v>
      </c>
      <c r="BZ270" s="3">
        <f t="shared" si="233"/>
        <v>3.6895628110406392E-2</v>
      </c>
    </row>
    <row r="271" spans="1:78" s="2" customFormat="1" hidden="1">
      <c r="A271" s="11">
        <v>41057</v>
      </c>
      <c r="B271">
        <v>96.730002999999996</v>
      </c>
      <c r="C271">
        <f t="shared" si="205"/>
        <v>96.730002999999996</v>
      </c>
      <c r="D271">
        <f t="shared" si="206"/>
        <v>78.879997000000003</v>
      </c>
      <c r="E271" s="10">
        <f t="shared" si="210"/>
        <v>0</v>
      </c>
      <c r="F271" s="10">
        <f t="shared" si="211"/>
        <v>8.8594315826755324E-2</v>
      </c>
      <c r="G271" s="33">
        <f t="shared" si="212"/>
        <v>0</v>
      </c>
      <c r="H271" s="33">
        <f t="shared" si="213"/>
        <v>0.57497642717043085</v>
      </c>
      <c r="I271" s="10">
        <f t="shared" si="214"/>
        <v>0.57497642717043085</v>
      </c>
      <c r="J271">
        <f t="shared" si="249"/>
        <v>0.36468397517582213</v>
      </c>
      <c r="K271">
        <f t="shared" si="203"/>
        <v>0.34241847525199642</v>
      </c>
      <c r="L271">
        <f t="shared" si="204"/>
        <v>6.6757826807884758E-4</v>
      </c>
      <c r="M271">
        <f t="shared" si="253"/>
        <v>6.588703822215208E-4</v>
      </c>
      <c r="N271">
        <f t="shared" si="215"/>
        <v>-7.8370972715941028E-6</v>
      </c>
      <c r="P271" s="2">
        <f t="shared" si="234"/>
        <v>2.9000010000000032</v>
      </c>
      <c r="Q271" s="2">
        <f t="shared" si="235"/>
        <v>2.9000010000000032</v>
      </c>
      <c r="R271" s="2">
        <f t="shared" si="236"/>
        <v>0</v>
      </c>
      <c r="S271" s="2">
        <f t="shared" si="200"/>
        <v>-0.33136300000000057</v>
      </c>
      <c r="T271" s="2">
        <f t="shared" si="201"/>
        <v>-0.32549935000000046</v>
      </c>
      <c r="U271" s="9">
        <f t="shared" si="216"/>
        <v>1.0180143216875859</v>
      </c>
      <c r="V271" s="9">
        <f t="shared" si="217"/>
        <v>50.446337805782299</v>
      </c>
      <c r="W271" s="9">
        <f t="shared" si="218"/>
        <v>0.44598295974795932</v>
      </c>
      <c r="X271" s="9">
        <f t="shared" si="202"/>
        <v>0.36937993155999982</v>
      </c>
      <c r="Y271" s="9">
        <f t="shared" si="219"/>
        <v>0.89667558061595998</v>
      </c>
      <c r="AA271" s="8">
        <f t="shared" si="220"/>
        <v>4.9073346784424698</v>
      </c>
      <c r="AD271" s="7">
        <f t="shared" si="237"/>
        <v>3.0438967591515844E-2</v>
      </c>
      <c r="AE271" s="6">
        <f t="shared" si="241"/>
        <v>1.3889058899899194E-2</v>
      </c>
      <c r="AF271" s="6">
        <f t="shared" si="207"/>
        <v>8.1820662867202239E-3</v>
      </c>
      <c r="AG271" s="6">
        <f t="shared" si="208"/>
        <v>1.6517206956416668E-2</v>
      </c>
      <c r="AI271">
        <f t="shared" si="209"/>
        <v>4.2828591152448849E-7</v>
      </c>
      <c r="AL271" s="7">
        <f t="shared" si="242"/>
        <v>4.4823114266409232E-2</v>
      </c>
      <c r="AM271" s="6">
        <f t="shared" si="243"/>
        <v>2.6753453994051324E-2</v>
      </c>
      <c r="AN271" s="6">
        <f t="shared" si="238"/>
        <v>7.7291030614894465E-3</v>
      </c>
      <c r="AO271" s="6">
        <f t="shared" si="239"/>
        <v>1.7688877514304636E-2</v>
      </c>
      <c r="AQ271">
        <f t="shared" si="240"/>
        <v>4.9352742541967219E-7</v>
      </c>
      <c r="AT271" s="7">
        <f t="shared" si="247"/>
        <v>6.2713850380747685E-2</v>
      </c>
      <c r="AU271" s="6">
        <f t="shared" si="248"/>
        <v>3.1610516097772656E-2</v>
      </c>
      <c r="AV271" s="6">
        <f t="shared" si="244"/>
        <v>8.2908207798578788E-3</v>
      </c>
      <c r="AW271" s="6">
        <f t="shared" si="245"/>
        <v>3.1163828434550005E-2</v>
      </c>
      <c r="AY271">
        <f t="shared" si="246"/>
        <v>0.31962477580724213</v>
      </c>
      <c r="BB271" s="7">
        <f t="shared" si="254"/>
        <v>9.1976547972565326E-2</v>
      </c>
      <c r="BC271" s="6">
        <f t="shared" si="255"/>
        <v>5.3718558415015404E-3</v>
      </c>
      <c r="BD271" s="6">
        <f t="shared" si="250"/>
        <v>8.3212173818967058E-3</v>
      </c>
      <c r="BE271" s="6">
        <f t="shared" si="251"/>
        <v>8.6634557756398556E-2</v>
      </c>
      <c r="BG271">
        <f t="shared" si="252"/>
        <v>2.4767454879743589</v>
      </c>
      <c r="BJ271" s="4">
        <f t="shared" si="221"/>
        <v>96.730002999999996</v>
      </c>
      <c r="BK271" s="3">
        <f t="shared" si="222"/>
        <v>3.0438967591515844E-2</v>
      </c>
      <c r="BL271" s="3"/>
      <c r="BM271" s="3">
        <f t="shared" si="223"/>
        <v>8.1820662867202239E-3</v>
      </c>
      <c r="BN271" s="3">
        <f t="shared" si="224"/>
        <v>1.6517206956416668E-2</v>
      </c>
      <c r="BO271" s="3">
        <f t="shared" si="225"/>
        <v>4.4823114266409232E-2</v>
      </c>
      <c r="BP271" s="3"/>
      <c r="BQ271" s="3">
        <f t="shared" si="226"/>
        <v>7.7291030614894465E-3</v>
      </c>
      <c r="BR271" s="3">
        <f t="shared" si="227"/>
        <v>1.7688877514304636E-2</v>
      </c>
      <c r="BS271" s="3">
        <f t="shared" si="228"/>
        <v>6.2713850380747685E-2</v>
      </c>
      <c r="BT271" s="3"/>
      <c r="BU271" s="3">
        <f t="shared" si="229"/>
        <v>8.2908207798578788E-3</v>
      </c>
      <c r="BV271" s="3">
        <f t="shared" si="230"/>
        <v>3.1163828434550005E-2</v>
      </c>
      <c r="BW271" s="3">
        <f t="shared" si="231"/>
        <v>9.1976547972565326E-2</v>
      </c>
      <c r="BX271" s="3"/>
      <c r="BY271" s="3">
        <f t="shared" si="232"/>
        <v>8.3212173818967058E-3</v>
      </c>
      <c r="BZ271" s="3">
        <f t="shared" si="233"/>
        <v>8.6634557756398556E-2</v>
      </c>
    </row>
    <row r="272" spans="1:78" s="2" customFormat="1" hidden="1">
      <c r="A272" s="11">
        <v>41064</v>
      </c>
      <c r="B272">
        <v>94.389999000000003</v>
      </c>
      <c r="C272">
        <f t="shared" si="205"/>
        <v>96.730002999999996</v>
      </c>
      <c r="D272">
        <f t="shared" si="206"/>
        <v>78.980002999999996</v>
      </c>
      <c r="E272" s="10">
        <f t="shared" si="210"/>
        <v>1.0635219753926917E-2</v>
      </c>
      <c r="F272" s="10">
        <f t="shared" si="211"/>
        <v>7.7408835591801006E-2</v>
      </c>
      <c r="G272" s="33">
        <f t="shared" si="212"/>
        <v>7.669166029722202E-2</v>
      </c>
      <c r="H272" s="33">
        <f t="shared" si="213"/>
        <v>0.50238274662036064</v>
      </c>
      <c r="I272" s="10">
        <f t="shared" si="214"/>
        <v>0.50238274662036064</v>
      </c>
      <c r="J272">
        <f t="shared" si="249"/>
        <v>0.36938172681959563</v>
      </c>
      <c r="K272">
        <f t="shared" si="203"/>
        <v>0.34626126953794467</v>
      </c>
      <c r="L272">
        <f t="shared" si="204"/>
        <v>6.5433951948825752E-4</v>
      </c>
      <c r="M272">
        <f t="shared" si="253"/>
        <v>6.639989972597398E-4</v>
      </c>
      <c r="N272">
        <f t="shared" si="215"/>
        <v>8.6935299943340571E-6</v>
      </c>
      <c r="P272" s="2">
        <f t="shared" si="234"/>
        <v>-2.3400039999999933</v>
      </c>
      <c r="Q272" s="2">
        <f t="shared" si="235"/>
        <v>0</v>
      </c>
      <c r="R272" s="2">
        <f t="shared" si="236"/>
        <v>-2.3400039999999933</v>
      </c>
      <c r="S272" s="2">
        <f t="shared" si="200"/>
        <v>-0.4022723181818183</v>
      </c>
      <c r="T272" s="2">
        <f t="shared" si="201"/>
        <v>-0.35499955000000016</v>
      </c>
      <c r="U272" s="9">
        <f t="shared" si="216"/>
        <v>1.1331628960707643</v>
      </c>
      <c r="V272" s="9">
        <f t="shared" si="217"/>
        <v>53.121254741399433</v>
      </c>
      <c r="W272" s="9">
        <f t="shared" si="218"/>
        <v>0.42190870732740515</v>
      </c>
      <c r="X272" s="9">
        <f t="shared" si="202"/>
        <v>0.71885259596594164</v>
      </c>
      <c r="Y272" s="9">
        <f t="shared" si="219"/>
        <v>0.8935303266363066</v>
      </c>
      <c r="AA272" s="8">
        <f t="shared" si="220"/>
        <v>4.8848294543133015</v>
      </c>
      <c r="AD272" s="7">
        <f t="shared" si="237"/>
        <v>-2.4488498466107886E-2</v>
      </c>
      <c r="AE272" s="6">
        <f t="shared" si="241"/>
        <v>2.9752345627039791E-3</v>
      </c>
      <c r="AF272" s="6">
        <f t="shared" si="207"/>
        <v>1.3795131514035681E-2</v>
      </c>
      <c r="AG272" s="6">
        <f t="shared" si="208"/>
        <v>-2.74500884895542E-2</v>
      </c>
      <c r="AI272">
        <f t="shared" si="209"/>
        <v>1.1829000911842322E-6</v>
      </c>
      <c r="AL272" s="7">
        <f t="shared" si="242"/>
        <v>3.2896193336905476E-3</v>
      </c>
      <c r="AM272" s="6">
        <f t="shared" si="243"/>
        <v>2.4393187007320336E-2</v>
      </c>
      <c r="AN272" s="6">
        <f t="shared" si="238"/>
        <v>1.3219540482440761E-2</v>
      </c>
      <c r="AO272" s="6">
        <f t="shared" si="239"/>
        <v>-2.1319868115091272E-2</v>
      </c>
      <c r="AQ272">
        <f t="shared" si="240"/>
        <v>7.1693497861969312E-7</v>
      </c>
      <c r="AT272" s="7">
        <f t="shared" si="247"/>
        <v>3.3065303080915785E-2</v>
      </c>
      <c r="AU272" s="6">
        <f t="shared" si="248"/>
        <v>3.6552837549255916E-2</v>
      </c>
      <c r="AV272" s="6">
        <f t="shared" si="244"/>
        <v>1.3752716441625814E-2</v>
      </c>
      <c r="AW272" s="6">
        <f t="shared" si="245"/>
        <v>-3.4321182161533639E-3</v>
      </c>
      <c r="AY272">
        <f t="shared" si="246"/>
        <v>3.8767099014493816E-3</v>
      </c>
      <c r="BB272" s="7">
        <f t="shared" si="254"/>
        <v>5.7788074908376418E-2</v>
      </c>
      <c r="BC272" s="6">
        <f t="shared" si="255"/>
        <v>1.3683379858448287E-2</v>
      </c>
      <c r="BD272" s="6">
        <f t="shared" si="250"/>
        <v>1.3859408830793677E-2</v>
      </c>
      <c r="BE272" s="6">
        <f t="shared" si="251"/>
        <v>4.4230617445642606E-2</v>
      </c>
      <c r="BG272">
        <f t="shared" si="252"/>
        <v>0.64557255478964704</v>
      </c>
      <c r="BJ272" s="4">
        <f t="shared" si="221"/>
        <v>94.389999000000003</v>
      </c>
      <c r="BK272" s="3">
        <f t="shared" si="222"/>
        <v>-2.4488498466107886E-2</v>
      </c>
      <c r="BL272" s="3"/>
      <c r="BM272" s="3">
        <f t="shared" si="223"/>
        <v>1.3795131514035681E-2</v>
      </c>
      <c r="BN272" s="3">
        <f t="shared" si="224"/>
        <v>-2.74500884895542E-2</v>
      </c>
      <c r="BO272" s="3">
        <f t="shared" si="225"/>
        <v>3.2896193336905476E-3</v>
      </c>
      <c r="BP272" s="3"/>
      <c r="BQ272" s="3">
        <f t="shared" si="226"/>
        <v>1.3219540482440761E-2</v>
      </c>
      <c r="BR272" s="3">
        <f t="shared" si="227"/>
        <v>-2.1319868115091272E-2</v>
      </c>
      <c r="BS272" s="3">
        <f t="shared" si="228"/>
        <v>3.3065303080915785E-2</v>
      </c>
      <c r="BT272" s="3"/>
      <c r="BU272" s="3">
        <f t="shared" si="229"/>
        <v>1.3752716441625814E-2</v>
      </c>
      <c r="BV272" s="3">
        <f t="shared" si="230"/>
        <v>-3.4321182161533639E-3</v>
      </c>
      <c r="BW272" s="3">
        <f t="shared" si="231"/>
        <v>5.7788074908376418E-2</v>
      </c>
      <c r="BX272" s="3"/>
      <c r="BY272" s="3">
        <f t="shared" si="232"/>
        <v>1.3859408830793677E-2</v>
      </c>
      <c r="BZ272" s="3">
        <f t="shared" si="233"/>
        <v>4.4230617445642606E-2</v>
      </c>
    </row>
    <row r="273" spans="1:78" s="2" customFormat="1" hidden="1">
      <c r="A273" s="11">
        <v>41071</v>
      </c>
      <c r="B273">
        <v>95.07</v>
      </c>
      <c r="C273">
        <f t="shared" si="205"/>
        <v>96.730002999999996</v>
      </c>
      <c r="D273">
        <f t="shared" si="206"/>
        <v>79.620002999999997</v>
      </c>
      <c r="E273" s="10">
        <f t="shared" si="210"/>
        <v>7.5177073326618783E-3</v>
      </c>
      <c r="F273" s="10">
        <f t="shared" si="211"/>
        <v>7.7021304298113089E-2</v>
      </c>
      <c r="G273" s="33">
        <f t="shared" si="212"/>
        <v>5.4210958523688041E-2</v>
      </c>
      <c r="H273" s="33">
        <f t="shared" si="213"/>
        <v>0.499867671509931</v>
      </c>
      <c r="I273" s="10">
        <f t="shared" si="214"/>
        <v>0.499867671509931</v>
      </c>
      <c r="J273">
        <f t="shared" si="249"/>
        <v>0.37532534060724443</v>
      </c>
      <c r="K273">
        <f t="shared" si="203"/>
        <v>0.34981291428780792</v>
      </c>
      <c r="L273">
        <f t="shared" si="204"/>
        <v>6.3662063897603112E-4</v>
      </c>
      <c r="M273">
        <f t="shared" si="253"/>
        <v>6.654389116043677E-4</v>
      </c>
      <c r="N273">
        <f t="shared" si="215"/>
        <v>2.5936445365502924E-5</v>
      </c>
      <c r="P273" s="2">
        <f t="shared" si="234"/>
        <v>0.68000099999999009</v>
      </c>
      <c r="Q273" s="2">
        <f t="shared" si="235"/>
        <v>0.68000099999999009</v>
      </c>
      <c r="R273" s="2">
        <f t="shared" si="236"/>
        <v>0</v>
      </c>
      <c r="S273" s="2">
        <f t="shared" si="200"/>
        <v>-0.4022723181818183</v>
      </c>
      <c r="T273" s="2">
        <f t="shared" si="201"/>
        <v>-0.35499955000000016</v>
      </c>
      <c r="U273" s="9">
        <f t="shared" si="216"/>
        <v>1.1331628960707643</v>
      </c>
      <c r="V273" s="9">
        <f t="shared" si="217"/>
        <v>53.121254741399433</v>
      </c>
      <c r="W273" s="9">
        <f t="shared" si="218"/>
        <v>0.42190870732740515</v>
      </c>
      <c r="X273" s="9">
        <f t="shared" si="202"/>
        <v>0.71885259596594164</v>
      </c>
      <c r="Y273" s="9">
        <f t="shared" si="219"/>
        <v>0.8935303266363066</v>
      </c>
      <c r="AA273" s="8">
        <f t="shared" si="220"/>
        <v>4.890790311016322</v>
      </c>
      <c r="AD273" s="7">
        <f t="shared" si="237"/>
        <v>7.1783376284286424E-3</v>
      </c>
      <c r="AE273" s="6">
        <f t="shared" si="241"/>
        <v>-8.6550804188396217E-3</v>
      </c>
      <c r="AF273" s="6">
        <f t="shared" si="207"/>
        <v>7.8701012608077495E-3</v>
      </c>
      <c r="AG273" s="6">
        <f t="shared" si="208"/>
        <v>1.5843979663515535E-2</v>
      </c>
      <c r="AI273">
        <f t="shared" si="209"/>
        <v>3.9408428819135611E-7</v>
      </c>
      <c r="AL273" s="7">
        <f t="shared" si="242"/>
        <v>1.312880675383666E-2</v>
      </c>
      <c r="AM273" s="6">
        <f t="shared" si="243"/>
        <v>2.0805706461401584E-2</v>
      </c>
      <c r="AN273" s="6">
        <f t="shared" si="238"/>
        <v>7.9248303640634433E-3</v>
      </c>
      <c r="AO273" s="6">
        <f t="shared" si="239"/>
        <v>-7.6555780871285332E-3</v>
      </c>
      <c r="AQ273">
        <f t="shared" si="240"/>
        <v>9.2441444555398375E-8</v>
      </c>
      <c r="AT273" s="7">
        <f t="shared" si="247"/>
        <v>3.7946685899630746E-2</v>
      </c>
      <c r="AU273" s="6">
        <f t="shared" si="248"/>
        <v>4.1528652432901797E-2</v>
      </c>
      <c r="AV273" s="6">
        <f t="shared" si="244"/>
        <v>7.7635215377572422E-3</v>
      </c>
      <c r="AW273" s="6">
        <f t="shared" si="245"/>
        <v>-3.7496640560705299E-3</v>
      </c>
      <c r="AY273">
        <f t="shared" si="246"/>
        <v>4.6272562026374144E-3</v>
      </c>
      <c r="BB273" s="7">
        <f t="shared" si="254"/>
        <v>6.698879524857726E-2</v>
      </c>
      <c r="BC273" s="6">
        <f t="shared" si="255"/>
        <v>2.1243843913093738E-2</v>
      </c>
      <c r="BD273" s="6">
        <f t="shared" si="250"/>
        <v>7.9429894676854972E-3</v>
      </c>
      <c r="BE273" s="6">
        <f t="shared" si="251"/>
        <v>4.5815239437169329E-2</v>
      </c>
      <c r="BG273">
        <f t="shared" si="252"/>
        <v>0.69265819382281313</v>
      </c>
      <c r="BJ273" s="4">
        <f t="shared" si="221"/>
        <v>95.07</v>
      </c>
      <c r="BK273" s="3">
        <f t="shared" si="222"/>
        <v>7.1783376284286424E-3</v>
      </c>
      <c r="BL273" s="3"/>
      <c r="BM273" s="3">
        <f t="shared" si="223"/>
        <v>7.8701012608077495E-3</v>
      </c>
      <c r="BN273" s="3">
        <f t="shared" si="224"/>
        <v>1.5843979663515535E-2</v>
      </c>
      <c r="BO273" s="3">
        <f t="shared" si="225"/>
        <v>1.312880675383666E-2</v>
      </c>
      <c r="BP273" s="3"/>
      <c r="BQ273" s="3">
        <f t="shared" si="226"/>
        <v>7.9248303640634433E-3</v>
      </c>
      <c r="BR273" s="3">
        <f t="shared" si="227"/>
        <v>-7.6555780871285332E-3</v>
      </c>
      <c r="BS273" s="3">
        <f t="shared" si="228"/>
        <v>3.7946685899630746E-2</v>
      </c>
      <c r="BT273" s="3"/>
      <c r="BU273" s="3">
        <f t="shared" si="229"/>
        <v>7.7635215377572422E-3</v>
      </c>
      <c r="BV273" s="3">
        <f t="shared" si="230"/>
        <v>-3.7496640560705299E-3</v>
      </c>
      <c r="BW273" s="3">
        <f t="shared" si="231"/>
        <v>6.698879524857726E-2</v>
      </c>
      <c r="BX273" s="3"/>
      <c r="BY273" s="3">
        <f t="shared" si="232"/>
        <v>7.9429894676854972E-3</v>
      </c>
      <c r="BZ273" s="3">
        <f t="shared" si="233"/>
        <v>4.5815239437169329E-2</v>
      </c>
    </row>
    <row r="274" spans="1:78" s="2" customFormat="1" hidden="1">
      <c r="A274" s="11">
        <v>41078</v>
      </c>
      <c r="B274">
        <v>94.760002</v>
      </c>
      <c r="C274">
        <f t="shared" si="205"/>
        <v>96.730002999999996</v>
      </c>
      <c r="D274">
        <f t="shared" si="206"/>
        <v>79.620002999999997</v>
      </c>
      <c r="E274" s="10">
        <f t="shared" si="210"/>
        <v>8.9361400256989815E-3</v>
      </c>
      <c r="F274" s="10">
        <f t="shared" si="211"/>
        <v>7.5602871605076019E-2</v>
      </c>
      <c r="G274" s="33">
        <f t="shared" si="212"/>
        <v>6.4439422134767541E-2</v>
      </c>
      <c r="H274" s="33">
        <f t="shared" si="213"/>
        <v>0.49066205425995973</v>
      </c>
      <c r="I274" s="10">
        <f t="shared" si="214"/>
        <v>0.49066205425995973</v>
      </c>
      <c r="J274">
        <f t="shared" si="249"/>
        <v>0.38128913084653571</v>
      </c>
      <c r="K274">
        <f t="shared" si="203"/>
        <v>0.35322567468000404</v>
      </c>
      <c r="L274">
        <f t="shared" si="204"/>
        <v>6.1457436411525433E-4</v>
      </c>
      <c r="M274">
        <f t="shared" si="253"/>
        <v>6.6314457417993077E-4</v>
      </c>
      <c r="N274">
        <f t="shared" si="215"/>
        <v>4.3713189058208792E-5</v>
      </c>
      <c r="P274" s="2">
        <f t="shared" si="234"/>
        <v>-0.30999799999999311</v>
      </c>
      <c r="Q274" s="2">
        <f t="shared" si="235"/>
        <v>0</v>
      </c>
      <c r="R274" s="2">
        <f t="shared" si="236"/>
        <v>-0.30999799999999311</v>
      </c>
      <c r="S274" s="2">
        <f t="shared" si="200"/>
        <v>-0.33681768181818161</v>
      </c>
      <c r="T274" s="2">
        <f t="shared" si="201"/>
        <v>-0.32449955000000019</v>
      </c>
      <c r="U274" s="9">
        <f t="shared" si="216"/>
        <v>1.0379603972276121</v>
      </c>
      <c r="V274" s="9">
        <f t="shared" si="217"/>
        <v>50.931333044529531</v>
      </c>
      <c r="W274" s="9">
        <f t="shared" si="218"/>
        <v>0.44161800259923423</v>
      </c>
      <c r="X274" s="9">
        <f t="shared" si="202"/>
        <v>0.43274361065311789</v>
      </c>
      <c r="Y274" s="9">
        <f t="shared" si="219"/>
        <v>0.89610530750412198</v>
      </c>
      <c r="AA274" s="8">
        <f t="shared" si="220"/>
        <v>4.9190561541389499</v>
      </c>
      <c r="AD274" s="7">
        <f t="shared" si="237"/>
        <v>-3.2660619744026122E-3</v>
      </c>
      <c r="AE274" s="6">
        <f t="shared" si="241"/>
        <v>1.9561378270130151E-3</v>
      </c>
      <c r="AF274" s="6">
        <f t="shared" si="207"/>
        <v>2.5228665165591387E-3</v>
      </c>
      <c r="AG274" s="6">
        <f t="shared" si="208"/>
        <v>-5.2335051082123725E-3</v>
      </c>
      <c r="AI274">
        <f t="shared" si="209"/>
        <v>4.2997764077998423E-8</v>
      </c>
      <c r="AL274" s="7">
        <f t="shared" si="242"/>
        <v>-2.0576222812081921E-2</v>
      </c>
      <c r="AM274" s="6">
        <f t="shared" si="243"/>
        <v>1.016632938546363E-2</v>
      </c>
      <c r="AN274" s="6">
        <f t="shared" si="238"/>
        <v>2.5742659343680275E-3</v>
      </c>
      <c r="AO274" s="6">
        <f t="shared" si="239"/>
        <v>-3.0766835110903307E-2</v>
      </c>
      <c r="AQ274">
        <f t="shared" si="240"/>
        <v>1.4930570074787265E-6</v>
      </c>
      <c r="AT274" s="7">
        <f t="shared" si="247"/>
        <v>3.184403027110376E-2</v>
      </c>
      <c r="AU274" s="6">
        <f t="shared" si="248"/>
        <v>4.4232583029611007E-2</v>
      </c>
      <c r="AV274" s="6">
        <f t="shared" si="244"/>
        <v>2.537011354905379E-3</v>
      </c>
      <c r="AW274" s="6">
        <f t="shared" si="245"/>
        <v>-1.2602612825660019E-2</v>
      </c>
      <c r="AY274">
        <f t="shared" si="246"/>
        <v>5.2270904498156592E-2</v>
      </c>
      <c r="BB274" s="7">
        <f t="shared" si="254"/>
        <v>6.4622947100010944E-2</v>
      </c>
      <c r="BC274" s="6">
        <f t="shared" si="255"/>
        <v>2.9684158059148192E-2</v>
      </c>
      <c r="BD274" s="6">
        <f t="shared" si="250"/>
        <v>2.5579557892323624E-3</v>
      </c>
      <c r="BE274" s="6">
        <f t="shared" si="251"/>
        <v>3.483616616018971E-2</v>
      </c>
      <c r="BG274">
        <f t="shared" si="252"/>
        <v>0.40046057041269839</v>
      </c>
      <c r="BJ274" s="4">
        <f t="shared" si="221"/>
        <v>94.760002</v>
      </c>
      <c r="BK274" s="3">
        <f t="shared" si="222"/>
        <v>-3.2660619744026122E-3</v>
      </c>
      <c r="BL274" s="3"/>
      <c r="BM274" s="3">
        <f t="shared" si="223"/>
        <v>2.5228665165591387E-3</v>
      </c>
      <c r="BN274" s="3">
        <f t="shared" si="224"/>
        <v>-5.2335051082123725E-3</v>
      </c>
      <c r="BO274" s="3">
        <f t="shared" si="225"/>
        <v>-2.0576222812081921E-2</v>
      </c>
      <c r="BP274" s="3"/>
      <c r="BQ274" s="3">
        <f t="shared" si="226"/>
        <v>2.5742659343680275E-3</v>
      </c>
      <c r="BR274" s="3">
        <f t="shared" si="227"/>
        <v>-3.0766835110903307E-2</v>
      </c>
      <c r="BS274" s="3">
        <f t="shared" si="228"/>
        <v>3.184403027110376E-2</v>
      </c>
      <c r="BT274" s="3"/>
      <c r="BU274" s="3">
        <f t="shared" si="229"/>
        <v>2.537011354905379E-3</v>
      </c>
      <c r="BV274" s="3">
        <f t="shared" si="230"/>
        <v>-1.2602612825660019E-2</v>
      </c>
      <c r="BW274" s="3">
        <f t="shared" si="231"/>
        <v>6.4622947100010944E-2</v>
      </c>
      <c r="BX274" s="3"/>
      <c r="BY274" s="3">
        <f t="shared" si="232"/>
        <v>2.5579557892323624E-3</v>
      </c>
      <c r="BZ274" s="3">
        <f t="shared" si="233"/>
        <v>3.483616616018971E-2</v>
      </c>
    </row>
    <row r="275" spans="1:78" s="2" customFormat="1" hidden="1">
      <c r="A275" s="11">
        <v>41085</v>
      </c>
      <c r="B275">
        <v>94.949996999999996</v>
      </c>
      <c r="C275">
        <f t="shared" si="205"/>
        <v>96.730002999999996</v>
      </c>
      <c r="D275">
        <f t="shared" si="206"/>
        <v>79.620002999999997</v>
      </c>
      <c r="E275" s="10">
        <f t="shared" si="210"/>
        <v>8.0662458913732648E-3</v>
      </c>
      <c r="F275" s="10">
        <f t="shared" si="211"/>
        <v>7.6472765739401746E-2</v>
      </c>
      <c r="G275" s="33">
        <f t="shared" si="212"/>
        <v>5.8166526323694075E-2</v>
      </c>
      <c r="H275" s="33">
        <f t="shared" si="213"/>
        <v>0.49630766048992586</v>
      </c>
      <c r="I275" s="10">
        <f t="shared" si="214"/>
        <v>0.49630766048992586</v>
      </c>
      <c r="J275">
        <f t="shared" si="249"/>
        <v>0.38376550510470442</v>
      </c>
      <c r="K275">
        <f t="shared" si="203"/>
        <v>0.35615680356890861</v>
      </c>
      <c r="L275">
        <f t="shared" si="204"/>
        <v>5.8710754548246824E-4</v>
      </c>
      <c r="M275">
        <f t="shared" si="253"/>
        <v>6.5695400353613749E-4</v>
      </c>
      <c r="N275">
        <f t="shared" si="215"/>
        <v>6.2861812248302329E-5</v>
      </c>
      <c r="P275" s="2">
        <f t="shared" si="234"/>
        <v>0.18999499999999614</v>
      </c>
      <c r="Q275" s="2">
        <f t="shared" si="235"/>
        <v>0.18999499999999614</v>
      </c>
      <c r="R275" s="2">
        <f t="shared" si="236"/>
        <v>0</v>
      </c>
      <c r="S275" s="2">
        <f t="shared" si="200"/>
        <v>-0.33681768181818161</v>
      </c>
      <c r="T275" s="2">
        <f t="shared" si="201"/>
        <v>-0.32449955000000019</v>
      </c>
      <c r="U275" s="9">
        <f t="shared" si="216"/>
        <v>1.0379603972276121</v>
      </c>
      <c r="V275" s="9">
        <f t="shared" si="217"/>
        <v>50.931333044529531</v>
      </c>
      <c r="W275" s="9">
        <f t="shared" si="218"/>
        <v>0.44161800259923423</v>
      </c>
      <c r="X275" s="9">
        <f t="shared" si="202"/>
        <v>0.43274361065311789</v>
      </c>
      <c r="Y275" s="9">
        <f t="shared" si="219"/>
        <v>0.89610530750412198</v>
      </c>
      <c r="AA275" s="8">
        <f t="shared" si="220"/>
        <v>4.9215516770203092</v>
      </c>
      <c r="AD275" s="7">
        <f t="shared" si="237"/>
        <v>2.0030052661813816E-3</v>
      </c>
      <c r="AE275" s="6">
        <f t="shared" si="241"/>
        <v>-6.315283541106153E-4</v>
      </c>
      <c r="AF275" s="6">
        <f t="shared" si="207"/>
        <v>1.3128421442638763E-3</v>
      </c>
      <c r="AG275" s="6">
        <f t="shared" si="208"/>
        <v>2.634854005627827E-3</v>
      </c>
      <c r="AI275">
        <f t="shared" si="209"/>
        <v>1.0898674459926225E-8</v>
      </c>
      <c r="AL275" s="7">
        <f t="shared" si="242"/>
        <v>5.915280920207433E-3</v>
      </c>
      <c r="AM275" s="6">
        <f t="shared" si="243"/>
        <v>4.3937104891317996E-4</v>
      </c>
      <c r="AN275" s="6">
        <f t="shared" si="238"/>
        <v>1.253200593467399E-3</v>
      </c>
      <c r="AO275" s="6">
        <f t="shared" si="239"/>
        <v>5.4726068529063841E-3</v>
      </c>
      <c r="AQ275">
        <f t="shared" si="240"/>
        <v>4.7238841902962019E-8</v>
      </c>
      <c r="AT275" s="7">
        <f t="shared" si="247"/>
        <v>2.6249896720508554E-2</v>
      </c>
      <c r="AU275" s="6">
        <f t="shared" si="248"/>
        <v>4.2569283258502108E-2</v>
      </c>
      <c r="AV275" s="6">
        <f t="shared" si="244"/>
        <v>1.1754783560712597E-3</v>
      </c>
      <c r="AW275" s="6">
        <f t="shared" si="245"/>
        <v>-1.7050358930971083E-2</v>
      </c>
      <c r="AY275">
        <f t="shared" si="246"/>
        <v>9.5676631924534183E-2</v>
      </c>
      <c r="BB275" s="7">
        <f t="shared" si="254"/>
        <v>4.4140632834847031E-2</v>
      </c>
      <c r="BC275" s="6">
        <f t="shared" si="255"/>
        <v>3.4896245101038587E-2</v>
      </c>
      <c r="BD275" s="6">
        <f t="shared" si="250"/>
        <v>1.3087519166301985E-3</v>
      </c>
      <c r="BE275" s="6">
        <f t="shared" si="251"/>
        <v>9.2102657519670533E-3</v>
      </c>
      <c r="BG275">
        <f t="shared" si="252"/>
        <v>2.7992608990130948E-2</v>
      </c>
      <c r="BJ275" s="4">
        <f t="shared" si="221"/>
        <v>94.949996999999996</v>
      </c>
      <c r="BK275" s="3">
        <f t="shared" si="222"/>
        <v>2.0030052661813816E-3</v>
      </c>
      <c r="BL275" s="3"/>
      <c r="BM275" s="3">
        <f t="shared" si="223"/>
        <v>1.3128421442638763E-3</v>
      </c>
      <c r="BN275" s="3">
        <f t="shared" si="224"/>
        <v>2.634854005627827E-3</v>
      </c>
      <c r="BO275" s="3">
        <f t="shared" si="225"/>
        <v>5.915280920207433E-3</v>
      </c>
      <c r="BP275" s="3"/>
      <c r="BQ275" s="3">
        <f t="shared" si="226"/>
        <v>1.253200593467399E-3</v>
      </c>
      <c r="BR275" s="3">
        <f t="shared" si="227"/>
        <v>5.4726068529063841E-3</v>
      </c>
      <c r="BS275" s="3">
        <f t="shared" si="228"/>
        <v>2.6249896720508554E-2</v>
      </c>
      <c r="BT275" s="3"/>
      <c r="BU275" s="3">
        <f t="shared" si="229"/>
        <v>1.1754783560712597E-3</v>
      </c>
      <c r="BV275" s="3">
        <f t="shared" si="230"/>
        <v>-1.7050358930971083E-2</v>
      </c>
      <c r="BW275" s="3">
        <f t="shared" si="231"/>
        <v>4.4140632834847031E-2</v>
      </c>
      <c r="BX275" s="3"/>
      <c r="BY275" s="3">
        <f t="shared" si="232"/>
        <v>1.3087519166301985E-3</v>
      </c>
      <c r="BZ275" s="3">
        <f t="shared" si="233"/>
        <v>9.2102657519670533E-3</v>
      </c>
    </row>
    <row r="276" spans="1:78" s="2" customFormat="1" hidden="1">
      <c r="A276" s="11">
        <v>41092</v>
      </c>
      <c r="B276">
        <v>95.959998999999996</v>
      </c>
      <c r="C276">
        <f t="shared" si="205"/>
        <v>96.730002999999996</v>
      </c>
      <c r="D276">
        <f t="shared" si="206"/>
        <v>79.620002999999997</v>
      </c>
      <c r="E276" s="10">
        <f t="shared" si="210"/>
        <v>3.4709664726184281E-3</v>
      </c>
      <c r="F276" s="10">
        <f t="shared" si="211"/>
        <v>8.1068045158156549E-2</v>
      </c>
      <c r="G276" s="33">
        <f t="shared" si="212"/>
        <v>2.5029495184884235E-2</v>
      </c>
      <c r="H276" s="33">
        <f t="shared" si="213"/>
        <v>0.52613098851485451</v>
      </c>
      <c r="I276" s="10">
        <f t="shared" si="214"/>
        <v>0.52613098851485451</v>
      </c>
      <c r="J276">
        <f t="shared" si="249"/>
        <v>0.38728365529383113</v>
      </c>
      <c r="K276">
        <f t="shared" si="203"/>
        <v>0.35861896206102317</v>
      </c>
      <c r="L276">
        <f t="shared" si="204"/>
        <v>5.5408676839720629E-4</v>
      </c>
      <c r="M276">
        <f t="shared" si="253"/>
        <v>6.466785225470585E-4</v>
      </c>
      <c r="N276">
        <f t="shared" si="215"/>
        <v>8.333257873486699E-5</v>
      </c>
      <c r="P276" s="2">
        <f t="shared" si="234"/>
        <v>1.0100020000000001</v>
      </c>
      <c r="Q276" s="2">
        <f t="shared" si="235"/>
        <v>1.0100020000000001</v>
      </c>
      <c r="R276" s="2">
        <f t="shared" si="236"/>
        <v>0</v>
      </c>
      <c r="S276" s="2">
        <f t="shared" si="200"/>
        <v>-0.29499959090909106</v>
      </c>
      <c r="T276" s="2">
        <f t="shared" si="201"/>
        <v>-0.3209995499999998</v>
      </c>
      <c r="U276" s="9">
        <f t="shared" si="216"/>
        <v>0.91900312916043414</v>
      </c>
      <c r="V276" s="9">
        <f t="shared" si="217"/>
        <v>47.889610766945388</v>
      </c>
      <c r="W276" s="9">
        <f t="shared" si="218"/>
        <v>0.46899350309749155</v>
      </c>
      <c r="X276" s="9">
        <f t="shared" si="202"/>
        <v>3.5348545940577812E-2</v>
      </c>
      <c r="Y276" s="9">
        <f t="shared" si="219"/>
        <v>0.89968186308653486</v>
      </c>
      <c r="AA276" s="8">
        <f t="shared" si="220"/>
        <v>4.9560423540565921</v>
      </c>
      <c r="AD276" s="7">
        <f t="shared" si="237"/>
        <v>1.0581021887767342E-2</v>
      </c>
      <c r="AE276" s="6">
        <f t="shared" si="241"/>
        <v>6.2920135769743615E-3</v>
      </c>
      <c r="AF276" s="6">
        <f t="shared" si="207"/>
        <v>2.0541142281909289E-3</v>
      </c>
      <c r="AG276" s="6">
        <f t="shared" si="208"/>
        <v>4.2449133134358219E-3</v>
      </c>
      <c r="AI276">
        <f t="shared" si="209"/>
        <v>2.8287737894167482E-8</v>
      </c>
      <c r="AL276" s="7">
        <f t="shared" si="242"/>
        <v>9.3179651795459884E-3</v>
      </c>
      <c r="AM276" s="6">
        <f t="shared" si="243"/>
        <v>1.9464575103770401E-3</v>
      </c>
      <c r="AN276" s="6">
        <f t="shared" si="238"/>
        <v>1.9757042604832747E-3</v>
      </c>
      <c r="AO276" s="6">
        <f t="shared" si="239"/>
        <v>7.3455383838047627E-3</v>
      </c>
      <c r="AQ276">
        <f t="shared" si="240"/>
        <v>8.5105574365850296E-8</v>
      </c>
      <c r="AT276" s="7">
        <f t="shared" si="247"/>
        <v>1.9785922141665045E-2</v>
      </c>
      <c r="AU276" s="6">
        <f t="shared" si="248"/>
        <v>4.0360841137700852E-2</v>
      </c>
      <c r="AV276" s="6">
        <f t="shared" si="244"/>
        <v>1.8552959448925104E-3</v>
      </c>
      <c r="AW276" s="6">
        <f t="shared" si="245"/>
        <v>-2.1526421715847788E-2</v>
      </c>
      <c r="AY276">
        <f t="shared" si="246"/>
        <v>0.15250444956057788</v>
      </c>
      <c r="BB276" s="7">
        <f t="shared" si="254"/>
        <v>4.9561605888890317E-2</v>
      </c>
      <c r="BC276" s="6">
        <f t="shared" si="255"/>
        <v>3.9702402167957319E-2</v>
      </c>
      <c r="BD276" s="6">
        <f t="shared" si="250"/>
        <v>1.9793692048119126E-3</v>
      </c>
      <c r="BE276" s="6">
        <f t="shared" si="251"/>
        <v>9.3414756847627484E-3</v>
      </c>
      <c r="BG276">
        <f t="shared" si="252"/>
        <v>2.8795858465706793E-2</v>
      </c>
      <c r="BJ276" s="4">
        <f t="shared" si="221"/>
        <v>95.959998999999996</v>
      </c>
      <c r="BK276" s="3">
        <f t="shared" si="222"/>
        <v>1.0581021887767342E-2</v>
      </c>
      <c r="BL276" s="3"/>
      <c r="BM276" s="3">
        <f t="shared" si="223"/>
        <v>2.0541142281909289E-3</v>
      </c>
      <c r="BN276" s="3">
        <f t="shared" si="224"/>
        <v>4.2449133134358219E-3</v>
      </c>
      <c r="BO276" s="3">
        <f t="shared" si="225"/>
        <v>9.3179651795459884E-3</v>
      </c>
      <c r="BP276" s="3"/>
      <c r="BQ276" s="3">
        <f t="shared" si="226"/>
        <v>1.9757042604832747E-3</v>
      </c>
      <c r="BR276" s="3">
        <f t="shared" si="227"/>
        <v>7.3455383838047627E-3</v>
      </c>
      <c r="BS276" s="3">
        <f t="shared" si="228"/>
        <v>1.9785922141665045E-2</v>
      </c>
      <c r="BT276" s="3"/>
      <c r="BU276" s="3">
        <f t="shared" si="229"/>
        <v>1.8552959448925104E-3</v>
      </c>
      <c r="BV276" s="3">
        <f t="shared" si="230"/>
        <v>-2.1526421715847788E-2</v>
      </c>
      <c r="BW276" s="3">
        <f t="shared" si="231"/>
        <v>4.9561605888890317E-2</v>
      </c>
      <c r="BX276" s="3"/>
      <c r="BY276" s="3">
        <f t="shared" si="232"/>
        <v>1.9793692048119126E-3</v>
      </c>
      <c r="BZ276" s="3">
        <f t="shared" si="233"/>
        <v>9.3414756847627484E-3</v>
      </c>
    </row>
    <row r="277" spans="1:78" s="2" customFormat="1" hidden="1">
      <c r="A277" s="11">
        <v>41099</v>
      </c>
      <c r="B277">
        <v>97.5</v>
      </c>
      <c r="C277">
        <f t="shared" si="205"/>
        <v>97.5</v>
      </c>
      <c r="D277">
        <f t="shared" si="206"/>
        <v>79.620002999999997</v>
      </c>
      <c r="E277" s="10">
        <f t="shared" si="210"/>
        <v>0</v>
      </c>
      <c r="F277" s="10">
        <f t="shared" si="211"/>
        <v>8.7982426086687021E-2</v>
      </c>
      <c r="G277" s="33">
        <f t="shared" si="212"/>
        <v>0</v>
      </c>
      <c r="H277" s="33">
        <f t="shared" si="213"/>
        <v>0.57100526747148694</v>
      </c>
      <c r="I277" s="10">
        <f t="shared" si="214"/>
        <v>0.57100526747148694</v>
      </c>
      <c r="J277">
        <f t="shared" si="249"/>
        <v>0.39341999793724358</v>
      </c>
      <c r="K277">
        <f t="shared" si="203"/>
        <v>0.36074014652395164</v>
      </c>
      <c r="L277">
        <f t="shared" si="204"/>
        <v>5.1663363256541938E-4</v>
      </c>
      <c r="M277">
        <f t="shared" si="253"/>
        <v>6.321979663895074E-4</v>
      </c>
      <c r="N277">
        <f t="shared" si="215"/>
        <v>1.0400790044167922E-4</v>
      </c>
      <c r="P277" s="2">
        <f t="shared" si="234"/>
        <v>1.5400010000000037</v>
      </c>
      <c r="Q277" s="2">
        <f t="shared" si="235"/>
        <v>1.5400010000000037</v>
      </c>
      <c r="R277" s="2">
        <f t="shared" si="236"/>
        <v>0</v>
      </c>
      <c r="S277" s="2">
        <f t="shared" si="200"/>
        <v>-0.29499959090909106</v>
      </c>
      <c r="T277" s="2">
        <f t="shared" si="201"/>
        <v>-0.3209995499999998</v>
      </c>
      <c r="U277" s="9">
        <f t="shared" si="216"/>
        <v>0.91900312916043414</v>
      </c>
      <c r="V277" s="9">
        <f t="shared" si="217"/>
        <v>47.889610766945388</v>
      </c>
      <c r="W277" s="9">
        <f t="shared" si="218"/>
        <v>0.46899350309749155</v>
      </c>
      <c r="X277" s="9">
        <f t="shared" si="202"/>
        <v>3.5348545940577812E-2</v>
      </c>
      <c r="Y277" s="9">
        <f t="shared" si="219"/>
        <v>0.89968186308653486</v>
      </c>
      <c r="AA277" s="8">
        <f t="shared" si="220"/>
        <v>4.9621993720217121</v>
      </c>
      <c r="AD277" s="7">
        <f t="shared" si="237"/>
        <v>1.592095045331644E-2</v>
      </c>
      <c r="AE277" s="6">
        <f t="shared" si="241"/>
        <v>1.3250986170541891E-2</v>
      </c>
      <c r="AF277" s="6">
        <f t="shared" si="207"/>
        <v>1.3240499241422799E-3</v>
      </c>
      <c r="AG277" s="6">
        <f t="shared" si="208"/>
        <v>2.6535022443012896E-3</v>
      </c>
      <c r="AI277">
        <f t="shared" si="209"/>
        <v>1.105349161775821E-8</v>
      </c>
      <c r="AL277" s="7">
        <f t="shared" si="242"/>
        <v>2.8504977607265117E-2</v>
      </c>
      <c r="AM277" s="6">
        <f t="shared" si="243"/>
        <v>5.790500223734155E-3</v>
      </c>
      <c r="AN277" s="6">
        <f t="shared" si="238"/>
        <v>1.2596911171701688E-3</v>
      </c>
      <c r="AO277" s="6">
        <f t="shared" si="239"/>
        <v>2.266369105278486E-2</v>
      </c>
      <c r="AQ277">
        <f t="shared" si="240"/>
        <v>8.1016229043545825E-7</v>
      </c>
      <c r="AT277" s="7">
        <f t="shared" si="247"/>
        <v>3.8367722386699186E-2</v>
      </c>
      <c r="AU277" s="6">
        <f t="shared" si="248"/>
        <v>3.8091701650230965E-2</v>
      </c>
      <c r="AV277" s="6">
        <f t="shared" si="244"/>
        <v>1.2203773584786594E-3</v>
      </c>
      <c r="AW277" s="6">
        <f t="shared" si="245"/>
        <v>-2.4053933259871041E-4</v>
      </c>
      <c r="AY277">
        <f t="shared" si="246"/>
        <v>1.9041932886387059E-5</v>
      </c>
      <c r="BB277" s="7">
        <f t="shared" si="254"/>
        <v>6.3185601532493293E-2</v>
      </c>
      <c r="BC277" s="6">
        <f t="shared" si="255"/>
        <v>4.4372593790528193E-2</v>
      </c>
      <c r="BD277" s="6">
        <f t="shared" si="250"/>
        <v>1.1795821257977164E-3</v>
      </c>
      <c r="BE277" s="6">
        <f t="shared" si="251"/>
        <v>1.7983338044340429E-2</v>
      </c>
      <c r="BG277">
        <f t="shared" si="252"/>
        <v>0.10671848985719218</v>
      </c>
      <c r="BJ277" s="4">
        <f t="shared" si="221"/>
        <v>97.5</v>
      </c>
      <c r="BK277" s="3">
        <f t="shared" si="222"/>
        <v>1.592095045331644E-2</v>
      </c>
      <c r="BL277" s="3"/>
      <c r="BM277" s="3">
        <f t="shared" si="223"/>
        <v>1.3240499241422799E-3</v>
      </c>
      <c r="BN277" s="3">
        <f t="shared" si="224"/>
        <v>2.6535022443012896E-3</v>
      </c>
      <c r="BO277" s="3">
        <f t="shared" si="225"/>
        <v>2.8504977607265117E-2</v>
      </c>
      <c r="BP277" s="3"/>
      <c r="BQ277" s="3">
        <f t="shared" si="226"/>
        <v>1.2596911171701688E-3</v>
      </c>
      <c r="BR277" s="3">
        <f t="shared" si="227"/>
        <v>2.266369105278486E-2</v>
      </c>
      <c r="BS277" s="3">
        <f t="shared" si="228"/>
        <v>3.8367722386699186E-2</v>
      </c>
      <c r="BT277" s="3"/>
      <c r="BU277" s="3">
        <f t="shared" si="229"/>
        <v>1.2203773584786594E-3</v>
      </c>
      <c r="BV277" s="3">
        <f t="shared" si="230"/>
        <v>-2.4053933259871041E-4</v>
      </c>
      <c r="BW277" s="3">
        <f t="shared" si="231"/>
        <v>6.3185601532493293E-2</v>
      </c>
      <c r="BX277" s="3"/>
      <c r="BY277" s="3">
        <f t="shared" si="232"/>
        <v>1.1795821257977164E-3</v>
      </c>
      <c r="BZ277" s="3">
        <f t="shared" si="233"/>
        <v>1.7983338044340429E-2</v>
      </c>
    </row>
    <row r="278" spans="1:78" s="2" customFormat="1" hidden="1">
      <c r="A278" s="11">
        <v>41106</v>
      </c>
      <c r="B278">
        <v>98.779999000000004</v>
      </c>
      <c r="C278">
        <f t="shared" si="205"/>
        <v>98.779999000000004</v>
      </c>
      <c r="D278">
        <f t="shared" si="206"/>
        <v>79.620002999999997</v>
      </c>
      <c r="E278" s="10">
        <f t="shared" si="210"/>
        <v>0</v>
      </c>
      <c r="F278" s="10">
        <f t="shared" si="211"/>
        <v>9.3646827817096462E-2</v>
      </c>
      <c r="G278" s="33">
        <f t="shared" si="212"/>
        <v>0</v>
      </c>
      <c r="H278" s="33">
        <f t="shared" si="213"/>
        <v>0.60776719106235977</v>
      </c>
      <c r="I278" s="10">
        <f t="shared" si="214"/>
        <v>0.60776719106235977</v>
      </c>
      <c r="J278">
        <f t="shared" si="249"/>
        <v>0.40151771275821002</v>
      </c>
      <c r="K278">
        <f t="shared" si="203"/>
        <v>0.36274875764024872</v>
      </c>
      <c r="L278">
        <f t="shared" si="204"/>
        <v>4.7721625337741863E-4</v>
      </c>
      <c r="M278">
        <f t="shared" si="253"/>
        <v>6.136474783483769E-4</v>
      </c>
      <c r="N278">
        <f t="shared" si="215"/>
        <v>1.2278810247386243E-4</v>
      </c>
      <c r="P278" s="2">
        <f t="shared" si="234"/>
        <v>1.2799990000000037</v>
      </c>
      <c r="Q278" s="2">
        <f t="shared" si="235"/>
        <v>1.2799990000000037</v>
      </c>
      <c r="R278" s="2">
        <f t="shared" si="236"/>
        <v>0</v>
      </c>
      <c r="S278" s="2">
        <f t="shared" ref="S278:S341" si="256">AVERAGE(R257:R278)</f>
        <v>-0.29181777272727255</v>
      </c>
      <c r="T278" s="2">
        <f t="shared" ref="T278:T341" si="257">AVERAGE(R259:R278)</f>
        <v>-0.3209995499999998</v>
      </c>
      <c r="U278" s="9">
        <f t="shared" si="216"/>
        <v>0.90909090909090906</v>
      </c>
      <c r="V278" s="9">
        <f t="shared" si="217"/>
        <v>47.61904761904762</v>
      </c>
      <c r="W278" s="9">
        <f t="shared" si="218"/>
        <v>0.47142857142857147</v>
      </c>
      <c r="X278" s="9">
        <f t="shared" ref="X278:X341" si="258">(V278-MIN(V259:V278))/(MAX(V259:V278)-MIN(V259:V278))</f>
        <v>0</v>
      </c>
      <c r="Y278" s="9">
        <f t="shared" si="219"/>
        <v>0.9</v>
      </c>
      <c r="AA278" s="8">
        <f t="shared" si="220"/>
        <v>4.9730690722892561</v>
      </c>
      <c r="AD278" s="7">
        <f t="shared" si="237"/>
        <v>1.3042766985170531E-2</v>
      </c>
      <c r="AE278" s="6">
        <f t="shared" si="241"/>
        <v>1.4481858719243484E-2</v>
      </c>
      <c r="AF278" s="6">
        <f t="shared" si="207"/>
        <v>7.0822926429706644E-4</v>
      </c>
      <c r="AG278" s="6">
        <f t="shared" si="208"/>
        <v>-1.4708142530194188E-3</v>
      </c>
      <c r="AI278">
        <f t="shared" si="209"/>
        <v>3.3960668239954016E-9</v>
      </c>
      <c r="AL278" s="7">
        <f t="shared" si="242"/>
        <v>3.9544739326254352E-2</v>
      </c>
      <c r="AM278" s="6">
        <f t="shared" si="243"/>
        <v>2.0820740758318225E-2</v>
      </c>
      <c r="AN278" s="6">
        <f t="shared" si="238"/>
        <v>6.6705104699121462E-4</v>
      </c>
      <c r="AO278" s="6">
        <f t="shared" si="239"/>
        <v>1.8506053008927395E-2</v>
      </c>
      <c r="AQ278">
        <f t="shared" si="240"/>
        <v>5.4017980752244584E-7</v>
      </c>
      <c r="AT278" s="7">
        <f t="shared" si="247"/>
        <v>2.0971521780353698E-2</v>
      </c>
      <c r="AU278" s="6">
        <f t="shared" si="248"/>
        <v>3.3868116582703056E-2</v>
      </c>
      <c r="AV278" s="6">
        <f t="shared" si="244"/>
        <v>6.5306794539397818E-4</v>
      </c>
      <c r="AW278" s="6">
        <f t="shared" si="245"/>
        <v>-1.3350262681183105E-2</v>
      </c>
      <c r="AY278">
        <f t="shared" si="246"/>
        <v>5.8656811124461715E-2</v>
      </c>
      <c r="BB278" s="7">
        <f t="shared" si="254"/>
        <v>7.3391774863539358E-2</v>
      </c>
      <c r="BC278" s="6">
        <f t="shared" si="255"/>
        <v>4.9812106856388656E-2</v>
      </c>
      <c r="BD278" s="6">
        <f t="shared" si="250"/>
        <v>6.4146192627733084E-4</v>
      </c>
      <c r="BE278" s="6">
        <f t="shared" si="251"/>
        <v>2.2789005376526665E-2</v>
      </c>
      <c r="BG278">
        <f t="shared" si="252"/>
        <v>0.17137591897053434</v>
      </c>
      <c r="BJ278" s="4">
        <f t="shared" si="221"/>
        <v>98.779999000000004</v>
      </c>
      <c r="BK278" s="3">
        <f t="shared" si="222"/>
        <v>1.3042766985170531E-2</v>
      </c>
      <c r="BL278" s="3"/>
      <c r="BM278" s="3">
        <f t="shared" si="223"/>
        <v>7.0822926429706644E-4</v>
      </c>
      <c r="BN278" s="3">
        <f t="shared" si="224"/>
        <v>-1.4708142530194188E-3</v>
      </c>
      <c r="BO278" s="3">
        <f t="shared" si="225"/>
        <v>3.9544739326254352E-2</v>
      </c>
      <c r="BP278" s="3"/>
      <c r="BQ278" s="3">
        <f t="shared" si="226"/>
        <v>6.6705104699121462E-4</v>
      </c>
      <c r="BR278" s="3">
        <f t="shared" si="227"/>
        <v>1.8506053008927395E-2</v>
      </c>
      <c r="BS278" s="3">
        <f t="shared" si="228"/>
        <v>2.0971521780353698E-2</v>
      </c>
      <c r="BT278" s="3"/>
      <c r="BU278" s="3">
        <f t="shared" si="229"/>
        <v>6.5306794539397818E-4</v>
      </c>
      <c r="BV278" s="3">
        <f t="shared" si="230"/>
        <v>-1.3350262681183105E-2</v>
      </c>
      <c r="BW278" s="3">
        <f t="shared" si="231"/>
        <v>7.3391774863539358E-2</v>
      </c>
      <c r="BX278" s="3"/>
      <c r="BY278" s="3">
        <f t="shared" si="232"/>
        <v>6.4146192627733084E-4</v>
      </c>
      <c r="BZ278" s="3">
        <f t="shared" si="233"/>
        <v>2.2789005376526665E-2</v>
      </c>
    </row>
    <row r="279" spans="1:78" s="2" customFormat="1" hidden="1">
      <c r="A279" s="11">
        <v>41113</v>
      </c>
      <c r="B279">
        <v>98.120002999999997</v>
      </c>
      <c r="C279">
        <f t="shared" si="205"/>
        <v>98.779999000000004</v>
      </c>
      <c r="D279">
        <f t="shared" si="206"/>
        <v>79.620002999999997</v>
      </c>
      <c r="E279" s="10">
        <f t="shared" si="210"/>
        <v>2.9114646161286549E-3</v>
      </c>
      <c r="F279" s="10">
        <f t="shared" si="211"/>
        <v>9.0735363200967784E-2</v>
      </c>
      <c r="G279" s="33">
        <f t="shared" si="212"/>
        <v>2.099486992030189E-2</v>
      </c>
      <c r="H279" s="33">
        <f t="shared" si="213"/>
        <v>0.5888718081340879</v>
      </c>
      <c r="I279" s="10">
        <f t="shared" si="214"/>
        <v>0.5888718081340879</v>
      </c>
      <c r="J279">
        <f t="shared" si="249"/>
        <v>0.4068671252551318</v>
      </c>
      <c r="K279">
        <f t="shared" si="203"/>
        <v>0.3646761445924438</v>
      </c>
      <c r="L279">
        <f t="shared" si="204"/>
        <v>4.3735428914684046E-4</v>
      </c>
      <c r="M279">
        <f t="shared" si="253"/>
        <v>5.9127853280602921E-4</v>
      </c>
      <c r="N279">
        <f t="shared" si="215"/>
        <v>1.3853181929326987E-4</v>
      </c>
      <c r="P279" s="2">
        <f t="shared" si="234"/>
        <v>-0.65999600000000669</v>
      </c>
      <c r="Q279" s="2">
        <f t="shared" si="235"/>
        <v>0</v>
      </c>
      <c r="R279" s="2">
        <f t="shared" si="236"/>
        <v>-0.65999600000000669</v>
      </c>
      <c r="S279" s="2">
        <f t="shared" si="256"/>
        <v>-0.32181759090909101</v>
      </c>
      <c r="T279" s="2">
        <f t="shared" si="257"/>
        <v>-0.30949935000000012</v>
      </c>
      <c r="U279" s="9">
        <f t="shared" si="216"/>
        <v>1.0398005388673381</v>
      </c>
      <c r="V279" s="9">
        <f t="shared" si="217"/>
        <v>50.97559879284664</v>
      </c>
      <c r="W279" s="9">
        <f t="shared" si="218"/>
        <v>0.44121961086438027</v>
      </c>
      <c r="X279" s="9">
        <f t="shared" si="258"/>
        <v>0.43852684406882536</v>
      </c>
      <c r="Y279" s="9">
        <f t="shared" si="219"/>
        <v>0.89605325840338057</v>
      </c>
      <c r="AA279" s="8">
        <f t="shared" si="220"/>
        <v>4.9442785263421865</v>
      </c>
      <c r="AD279" s="7">
        <f t="shared" si="237"/>
        <v>-6.703895023877548E-3</v>
      </c>
      <c r="AE279" s="6">
        <f t="shared" si="241"/>
        <v>3.1694359806464915E-3</v>
      </c>
      <c r="AF279" s="6">
        <f t="shared" si="207"/>
        <v>4.9654117175512583E-3</v>
      </c>
      <c r="AG279" s="6">
        <f t="shared" si="208"/>
        <v>-9.8549822160996919E-3</v>
      </c>
      <c r="AI279">
        <f t="shared" si="209"/>
        <v>1.5246573701670517E-7</v>
      </c>
      <c r="AL279" s="7">
        <f t="shared" si="242"/>
        <v>2.2259822414609477E-2</v>
      </c>
      <c r="AM279" s="6">
        <f t="shared" si="243"/>
        <v>2.4906876131918734E-2</v>
      </c>
      <c r="AN279" s="6">
        <f t="shared" si="238"/>
        <v>4.9484112164532518E-3</v>
      </c>
      <c r="AO279" s="6">
        <f t="shared" si="239"/>
        <v>-2.5879339239765556E-3</v>
      </c>
      <c r="AQ279">
        <f t="shared" si="240"/>
        <v>1.0563725543956928E-8</v>
      </c>
      <c r="AT279" s="7">
        <f t="shared" si="247"/>
        <v>3.8756125222583926E-2</v>
      </c>
      <c r="AU279" s="6">
        <f t="shared" si="248"/>
        <v>3.0873400937932588E-2</v>
      </c>
      <c r="AV279" s="6">
        <f t="shared" si="244"/>
        <v>4.6276708349836911E-3</v>
      </c>
      <c r="AW279" s="6">
        <f t="shared" si="245"/>
        <v>7.5069905864123647E-3</v>
      </c>
      <c r="AY279">
        <f t="shared" si="246"/>
        <v>1.8546867502434439E-2</v>
      </c>
      <c r="BB279" s="7">
        <f t="shared" si="254"/>
        <v>5.9090741022885307E-2</v>
      </c>
      <c r="BC279" s="6">
        <f t="shared" si="255"/>
        <v>5.375920868137387E-2</v>
      </c>
      <c r="BD279" s="6">
        <f t="shared" si="250"/>
        <v>4.3953414255390082E-3</v>
      </c>
      <c r="BE279" s="6">
        <f t="shared" si="251"/>
        <v>4.1559004848670603E-3</v>
      </c>
      <c r="BG279">
        <f t="shared" si="252"/>
        <v>5.6994025729830587E-3</v>
      </c>
      <c r="BJ279" s="4">
        <f t="shared" si="221"/>
        <v>98.120002999999997</v>
      </c>
      <c r="BK279" s="3">
        <f t="shared" si="222"/>
        <v>-6.703895023877548E-3</v>
      </c>
      <c r="BL279" s="3"/>
      <c r="BM279" s="3">
        <f t="shared" si="223"/>
        <v>4.9654117175512583E-3</v>
      </c>
      <c r="BN279" s="3">
        <f t="shared" si="224"/>
        <v>-9.8549822160996919E-3</v>
      </c>
      <c r="BO279" s="3">
        <f t="shared" si="225"/>
        <v>2.2259822414609477E-2</v>
      </c>
      <c r="BP279" s="3"/>
      <c r="BQ279" s="3">
        <f t="shared" si="226"/>
        <v>4.9484112164532518E-3</v>
      </c>
      <c r="BR279" s="3">
        <f t="shared" si="227"/>
        <v>-2.5879339239765556E-3</v>
      </c>
      <c r="BS279" s="3">
        <f t="shared" si="228"/>
        <v>3.8756125222583926E-2</v>
      </c>
      <c r="BT279" s="3"/>
      <c r="BU279" s="3">
        <f t="shared" si="229"/>
        <v>4.6276708349836911E-3</v>
      </c>
      <c r="BV279" s="3">
        <f t="shared" si="230"/>
        <v>7.5069905864123647E-3</v>
      </c>
      <c r="BW279" s="3">
        <f t="shared" si="231"/>
        <v>5.9090741022885307E-2</v>
      </c>
      <c r="BX279" s="3"/>
      <c r="BY279" s="3">
        <f t="shared" si="232"/>
        <v>4.3953414255390082E-3</v>
      </c>
      <c r="BZ279" s="3">
        <f t="shared" si="233"/>
        <v>4.1559004848670603E-3</v>
      </c>
    </row>
    <row r="280" spans="1:78" s="2" customFormat="1" hidden="1">
      <c r="A280" s="11">
        <v>41120</v>
      </c>
      <c r="B280">
        <v>97.43</v>
      </c>
      <c r="C280">
        <f t="shared" si="205"/>
        <v>98.779999000000004</v>
      </c>
      <c r="D280">
        <f t="shared" si="206"/>
        <v>79.620002999999997</v>
      </c>
      <c r="E280" s="10">
        <f t="shared" si="210"/>
        <v>5.9763148791294922E-3</v>
      </c>
      <c r="F280" s="10">
        <f t="shared" si="211"/>
        <v>8.7670512937966988E-2</v>
      </c>
      <c r="G280" s="33">
        <f t="shared" si="212"/>
        <v>4.3095819470039515E-2</v>
      </c>
      <c r="H280" s="33">
        <f t="shared" si="213"/>
        <v>0.56898095353932432</v>
      </c>
      <c r="I280" s="10">
        <f t="shared" si="214"/>
        <v>0.56898095353932432</v>
      </c>
      <c r="J280">
        <f t="shared" si="249"/>
        <v>0.40758471955907438</v>
      </c>
      <c r="K280">
        <f t="shared" si="203"/>
        <v>0.36647231642085992</v>
      </c>
      <c r="L280">
        <f t="shared" si="204"/>
        <v>3.9841408960075909E-4</v>
      </c>
      <c r="M280">
        <f t="shared" si="253"/>
        <v>5.6549766309766096E-4</v>
      </c>
      <c r="N280">
        <f t="shared" si="215"/>
        <v>1.5037521614721168E-4</v>
      </c>
      <c r="P280" s="2">
        <f t="shared" si="234"/>
        <v>-0.69000299999999015</v>
      </c>
      <c r="Q280" s="2">
        <f t="shared" si="235"/>
        <v>0</v>
      </c>
      <c r="R280" s="2">
        <f t="shared" si="236"/>
        <v>-0.69000299999999015</v>
      </c>
      <c r="S280" s="2">
        <f t="shared" si="256"/>
        <v>-0.35318136363636332</v>
      </c>
      <c r="T280" s="2">
        <f t="shared" si="257"/>
        <v>-0.22549974999999947</v>
      </c>
      <c r="U280" s="9">
        <f t="shared" si="216"/>
        <v>1.5662162092701395</v>
      </c>
      <c r="V280" s="9">
        <f t="shared" si="217"/>
        <v>61.032122064087069</v>
      </c>
      <c r="W280" s="9">
        <f t="shared" si="218"/>
        <v>0.35071090142321637</v>
      </c>
      <c r="X280" s="9">
        <f t="shared" si="258"/>
        <v>1</v>
      </c>
      <c r="Y280" s="9">
        <f t="shared" si="219"/>
        <v>0.89100000000000001</v>
      </c>
      <c r="AA280" s="8">
        <f t="shared" si="220"/>
        <v>4.8494459961984386</v>
      </c>
      <c r="AD280" s="7">
        <f t="shared" si="237"/>
        <v>-7.0570785278445194E-3</v>
      </c>
      <c r="AE280" s="6">
        <f t="shared" si="241"/>
        <v>-6.8804867758610333E-3</v>
      </c>
      <c r="AF280" s="6">
        <f t="shared" si="207"/>
        <v>9.0022531227850364E-5</v>
      </c>
      <c r="AG280" s="6">
        <f t="shared" si="208"/>
        <v>-3.0856125291251705E-4</v>
      </c>
      <c r="AI280">
        <f t="shared" si="209"/>
        <v>1.4946632150540393E-10</v>
      </c>
      <c r="AL280" s="7">
        <f t="shared" si="242"/>
        <v>-7.1820656655151782E-4</v>
      </c>
      <c r="AM280" s="6">
        <f t="shared" si="243"/>
        <v>2.2397833195394356E-2</v>
      </c>
      <c r="AN280" s="6">
        <f t="shared" si="238"/>
        <v>9.034882350309728E-5</v>
      </c>
      <c r="AO280" s="6">
        <f t="shared" si="239"/>
        <v>-2.2607105897227257E-2</v>
      </c>
      <c r="AQ280">
        <f t="shared" si="240"/>
        <v>8.0612182499755109E-7</v>
      </c>
      <c r="AT280" s="7">
        <f t="shared" si="247"/>
        <v>2.4520709066310986E-2</v>
      </c>
      <c r="AU280" s="6">
        <f t="shared" si="248"/>
        <v>2.9805326686106987E-2</v>
      </c>
      <c r="AV280" s="6">
        <f t="shared" si="244"/>
        <v>8.904864909138892E-5</v>
      </c>
      <c r="AW280" s="6">
        <f t="shared" si="245"/>
        <v>-5.0326581753306343E-3</v>
      </c>
      <c r="AY280">
        <f t="shared" si="246"/>
        <v>8.335539118356548E-3</v>
      </c>
      <c r="BB280" s="7">
        <f t="shared" si="254"/>
        <v>3.4988666028430149E-2</v>
      </c>
      <c r="BC280" s="6">
        <f t="shared" si="255"/>
        <v>5.5723475218460716E-2</v>
      </c>
      <c r="BD280" s="6">
        <f t="shared" si="250"/>
        <v>8.7019824677242092E-5</v>
      </c>
      <c r="BE280" s="6">
        <f t="shared" si="251"/>
        <v>-2.0821708708618651E-2</v>
      </c>
      <c r="BG280">
        <f t="shared" si="252"/>
        <v>0.14306446920514651</v>
      </c>
      <c r="BJ280" s="4">
        <f t="shared" si="221"/>
        <v>97.43</v>
      </c>
      <c r="BK280" s="3">
        <f t="shared" si="222"/>
        <v>-7.0570785278445194E-3</v>
      </c>
      <c r="BL280" s="3"/>
      <c r="BM280" s="3">
        <f t="shared" si="223"/>
        <v>9.0022531227850364E-5</v>
      </c>
      <c r="BN280" s="3">
        <f t="shared" si="224"/>
        <v>-3.0856125291251705E-4</v>
      </c>
      <c r="BO280" s="3">
        <f t="shared" si="225"/>
        <v>-7.1820656655151782E-4</v>
      </c>
      <c r="BP280" s="3"/>
      <c r="BQ280" s="3">
        <f t="shared" si="226"/>
        <v>9.034882350309728E-5</v>
      </c>
      <c r="BR280" s="3">
        <f t="shared" si="227"/>
        <v>-2.2607105897227257E-2</v>
      </c>
      <c r="BS280" s="3">
        <f t="shared" si="228"/>
        <v>2.4520709066310986E-2</v>
      </c>
      <c r="BT280" s="3"/>
      <c r="BU280" s="3">
        <f t="shared" si="229"/>
        <v>8.904864909138892E-5</v>
      </c>
      <c r="BV280" s="3">
        <f t="shared" si="230"/>
        <v>-5.0326581753306343E-3</v>
      </c>
      <c r="BW280" s="3">
        <f t="shared" si="231"/>
        <v>3.4988666028430149E-2</v>
      </c>
      <c r="BX280" s="3"/>
      <c r="BY280" s="3">
        <f t="shared" si="232"/>
        <v>8.7019824677242092E-5</v>
      </c>
      <c r="BZ280" s="3">
        <f t="shared" si="233"/>
        <v>-2.0821708708618651E-2</v>
      </c>
    </row>
    <row r="281" spans="1:78" s="2" customFormat="1" hidden="1">
      <c r="A281" s="11">
        <v>41127</v>
      </c>
      <c r="B281">
        <v>96.510002</v>
      </c>
      <c r="C281">
        <f t="shared" si="205"/>
        <v>98.779999000000004</v>
      </c>
      <c r="D281">
        <f t="shared" si="206"/>
        <v>79.620002999999997</v>
      </c>
      <c r="E281" s="10">
        <f t="shared" si="210"/>
        <v>1.0096692807324833E-2</v>
      </c>
      <c r="F281" s="10">
        <f t="shared" si="211"/>
        <v>8.3550135009771626E-2</v>
      </c>
      <c r="G281" s="33">
        <f t="shared" si="212"/>
        <v>7.2808287258836271E-2</v>
      </c>
      <c r="H281" s="33">
        <f t="shared" si="213"/>
        <v>0.54223973252940705</v>
      </c>
      <c r="I281" s="10">
        <f t="shared" si="214"/>
        <v>0.54223973252940705</v>
      </c>
      <c r="J281">
        <f t="shared" si="249"/>
        <v>0.40699039781605428</v>
      </c>
      <c r="K281">
        <f t="shared" si="203"/>
        <v>0.36813222273400281</v>
      </c>
      <c r="L281">
        <f t="shared" si="204"/>
        <v>3.6056120094952337E-4</v>
      </c>
      <c r="M281">
        <f t="shared" si="253"/>
        <v>5.3677150637982047E-4</v>
      </c>
      <c r="N281">
        <f t="shared" si="215"/>
        <v>1.585892748872674E-4</v>
      </c>
      <c r="P281" s="2">
        <f t="shared" si="234"/>
        <v>-0.91999800000000675</v>
      </c>
      <c r="Q281" s="2">
        <f t="shared" si="235"/>
        <v>0</v>
      </c>
      <c r="R281" s="2">
        <f t="shared" si="236"/>
        <v>-0.91999800000000675</v>
      </c>
      <c r="S281" s="2">
        <f t="shared" si="256"/>
        <v>-0.35454490909090902</v>
      </c>
      <c r="T281" s="2">
        <f t="shared" si="257"/>
        <v>-0.27149964999999981</v>
      </c>
      <c r="U281" s="9">
        <f t="shared" si="216"/>
        <v>1.305876118407185</v>
      </c>
      <c r="V281" s="9">
        <f t="shared" si="217"/>
        <v>56.632535806357041</v>
      </c>
      <c r="W281" s="9">
        <f t="shared" si="218"/>
        <v>0.39030717774278667</v>
      </c>
      <c r="X281" s="9">
        <f t="shared" si="258"/>
        <v>0.67199270564273017</v>
      </c>
      <c r="Y281" s="9">
        <f t="shared" si="219"/>
        <v>0.89395206564921548</v>
      </c>
      <c r="AA281" s="8">
        <f t="shared" si="220"/>
        <v>4.891408230482944</v>
      </c>
      <c r="AD281" s="7">
        <f t="shared" si="237"/>
        <v>-9.487520794964387E-3</v>
      </c>
      <c r="AE281" s="6">
        <f t="shared" si="241"/>
        <v>-8.2722996614044524E-3</v>
      </c>
      <c r="AF281" s="6">
        <f t="shared" si="207"/>
        <v>5.698939445380846E-4</v>
      </c>
      <c r="AG281" s="6">
        <f t="shared" si="208"/>
        <v>-1.1436409619824776E-3</v>
      </c>
      <c r="AI281">
        <f t="shared" si="209"/>
        <v>2.0532412086722242E-9</v>
      </c>
      <c r="AL281" s="7">
        <f t="shared" si="242"/>
        <v>-2.3248494346686462E-2</v>
      </c>
      <c r="AM281" s="6">
        <f t="shared" si="243"/>
        <v>9.4594652069064609E-3</v>
      </c>
      <c r="AN281" s="6">
        <f t="shared" si="238"/>
        <v>6.1775447381770879E-4</v>
      </c>
      <c r="AO281" s="6">
        <f t="shared" si="239"/>
        <v>-3.2552629337864007E-2</v>
      </c>
      <c r="AQ281">
        <f t="shared" si="240"/>
        <v>1.6714095848712374E-6</v>
      </c>
      <c r="AT281" s="7">
        <f t="shared" si="247"/>
        <v>1.8299250245749264E-2</v>
      </c>
      <c r="AU281" s="6">
        <f t="shared" si="248"/>
        <v>2.7349397229371804E-2</v>
      </c>
      <c r="AV281" s="6">
        <f t="shared" si="244"/>
        <v>6.1104499093173287E-4</v>
      </c>
      <c r="AW281" s="6">
        <f t="shared" si="245"/>
        <v>-8.8964276474447629E-3</v>
      </c>
      <c r="AY281">
        <f t="shared" si="246"/>
        <v>2.6047744845853225E-2</v>
      </c>
      <c r="BB281" s="7">
        <f t="shared" si="254"/>
        <v>2.8161995025183167E-2</v>
      </c>
      <c r="BC281" s="6">
        <f t="shared" si="255"/>
        <v>5.5743987255751908E-2</v>
      </c>
      <c r="BD281" s="6">
        <f t="shared" si="250"/>
        <v>6.0815704621108109E-4</v>
      </c>
      <c r="BE281" s="6">
        <f t="shared" si="251"/>
        <v>-2.7531901645195551E-2</v>
      </c>
      <c r="BG281">
        <f t="shared" si="252"/>
        <v>0.25013327750959818</v>
      </c>
      <c r="BJ281" s="4">
        <f t="shared" si="221"/>
        <v>96.510002</v>
      </c>
      <c r="BK281" s="3">
        <f t="shared" si="222"/>
        <v>-9.487520794964387E-3</v>
      </c>
      <c r="BL281" s="3"/>
      <c r="BM281" s="3">
        <f t="shared" si="223"/>
        <v>5.698939445380846E-4</v>
      </c>
      <c r="BN281" s="3">
        <f t="shared" si="224"/>
        <v>-1.1436409619824776E-3</v>
      </c>
      <c r="BO281" s="3">
        <f t="shared" si="225"/>
        <v>-2.3248494346686462E-2</v>
      </c>
      <c r="BP281" s="3"/>
      <c r="BQ281" s="3">
        <f t="shared" si="226"/>
        <v>6.1775447381770879E-4</v>
      </c>
      <c r="BR281" s="3">
        <f t="shared" si="227"/>
        <v>-3.2552629337864007E-2</v>
      </c>
      <c r="BS281" s="3">
        <f t="shared" si="228"/>
        <v>1.8299250245749264E-2</v>
      </c>
      <c r="BT281" s="3"/>
      <c r="BU281" s="3">
        <f t="shared" si="229"/>
        <v>6.1104499093173287E-4</v>
      </c>
      <c r="BV281" s="3">
        <f t="shared" si="230"/>
        <v>-8.8964276474447629E-3</v>
      </c>
      <c r="BW281" s="3">
        <f t="shared" si="231"/>
        <v>2.8161995025183167E-2</v>
      </c>
      <c r="BX281" s="3"/>
      <c r="BY281" s="3">
        <f t="shared" si="232"/>
        <v>6.0815704621108109E-4</v>
      </c>
      <c r="BZ281" s="3">
        <f t="shared" si="233"/>
        <v>-2.7531901645195551E-2</v>
      </c>
    </row>
    <row r="282" spans="1:78" s="2" customFormat="1" hidden="1">
      <c r="A282" s="11">
        <v>41134</v>
      </c>
      <c r="B282">
        <v>94.089995999999999</v>
      </c>
      <c r="C282">
        <f t="shared" si="205"/>
        <v>98.779999000000004</v>
      </c>
      <c r="D282">
        <f t="shared" si="206"/>
        <v>79.620002999999997</v>
      </c>
      <c r="E282" s="10">
        <f t="shared" si="210"/>
        <v>2.1125567359395914E-2</v>
      </c>
      <c r="F282" s="10">
        <f t="shared" si="211"/>
        <v>7.2521260457700507E-2</v>
      </c>
      <c r="G282" s="33">
        <f t="shared" si="212"/>
        <v>0.15233863267514069</v>
      </c>
      <c r="H282" s="33">
        <f t="shared" si="213"/>
        <v>0.47066242165473282</v>
      </c>
      <c r="I282" s="10">
        <f t="shared" si="214"/>
        <v>0.47066242165473282</v>
      </c>
      <c r="J282">
        <f t="shared" si="249"/>
        <v>0.39987807925816576</v>
      </c>
      <c r="K282">
        <f t="shared" si="203"/>
        <v>0.36942489217954932</v>
      </c>
      <c r="L282">
        <f t="shared" si="204"/>
        <v>3.2468019459956675E-4</v>
      </c>
      <c r="M282">
        <f t="shared" si="253"/>
        <v>5.055989542453403E-4</v>
      </c>
      <c r="N282">
        <f t="shared" si="215"/>
        <v>1.628268836811962E-4</v>
      </c>
      <c r="P282" s="2">
        <f t="shared" si="234"/>
        <v>-2.4200060000000008</v>
      </c>
      <c r="Q282" s="2">
        <f t="shared" si="235"/>
        <v>0</v>
      </c>
      <c r="R282" s="2">
        <f t="shared" si="236"/>
        <v>-2.4200060000000008</v>
      </c>
      <c r="S282" s="2">
        <f t="shared" si="256"/>
        <v>-0.35681813636363624</v>
      </c>
      <c r="T282" s="2">
        <f t="shared" si="257"/>
        <v>-0.38350034999999993</v>
      </c>
      <c r="U282" s="9">
        <f t="shared" si="216"/>
        <v>0.9304245390222885</v>
      </c>
      <c r="V282" s="9">
        <f t="shared" si="217"/>
        <v>48.197923317609977</v>
      </c>
      <c r="W282" s="9">
        <f t="shared" si="218"/>
        <v>0.46621869014151024</v>
      </c>
      <c r="X282" s="9">
        <f t="shared" si="258"/>
        <v>4.3157569946720292E-2</v>
      </c>
      <c r="Y282" s="9">
        <f t="shared" si="219"/>
        <v>0.89961158187047952</v>
      </c>
      <c r="AA282" s="8">
        <f t="shared" si="220"/>
        <v>4.9658711781538365</v>
      </c>
      <c r="AD282" s="7">
        <f t="shared" si="237"/>
        <v>-2.5394922136100263E-2</v>
      </c>
      <c r="AE282" s="6">
        <f t="shared" si="241"/>
        <v>-1.7441221465532324E-2</v>
      </c>
      <c r="AF282" s="6">
        <f t="shared" si="207"/>
        <v>3.6559186426407199E-3</v>
      </c>
      <c r="AG282" s="6">
        <f t="shared" si="208"/>
        <v>-7.6881892472500449E-3</v>
      </c>
      <c r="AI282">
        <f t="shared" si="209"/>
        <v>9.279160738073974E-8</v>
      </c>
      <c r="AL282" s="7">
        <f t="shared" si="242"/>
        <v>-4.1939521458909099E-2</v>
      </c>
      <c r="AM282" s="6">
        <f t="shared" si="243"/>
        <v>-1.09115999893844E-2</v>
      </c>
      <c r="AN282" s="6">
        <f t="shared" si="238"/>
        <v>3.8820037942242673E-3</v>
      </c>
      <c r="AO282" s="6">
        <f t="shared" si="239"/>
        <v>-3.0980268333071423E-2</v>
      </c>
      <c r="AQ282">
        <f t="shared" si="240"/>
        <v>1.5138438895727254E-6</v>
      </c>
      <c r="AT282" s="7">
        <f t="shared" si="247"/>
        <v>-9.0986771565323612E-3</v>
      </c>
      <c r="AU282" s="6">
        <f t="shared" si="248"/>
        <v>2.2231558800917286E-2</v>
      </c>
      <c r="AV282" s="6">
        <f t="shared" si="244"/>
        <v>3.7837518405236443E-3</v>
      </c>
      <c r="AW282" s="6">
        <f t="shared" si="245"/>
        <v>-3.1530435337673135E-2</v>
      </c>
      <c r="AY282">
        <f t="shared" si="246"/>
        <v>0.32718905015781585</v>
      </c>
      <c r="BB282" s="7">
        <f t="shared" si="254"/>
        <v>-2.7671894702432902E-2</v>
      </c>
      <c r="BC282" s="6">
        <f t="shared" si="255"/>
        <v>5.0518790643613809E-2</v>
      </c>
      <c r="BD282" s="6">
        <f t="shared" si="250"/>
        <v>3.7231082622025654E-3</v>
      </c>
      <c r="BE282" s="6">
        <f t="shared" si="251"/>
        <v>-7.8793292131135007E-2</v>
      </c>
      <c r="BG282">
        <f t="shared" si="252"/>
        <v>2.0486961339392948</v>
      </c>
      <c r="BJ282" s="4">
        <f t="shared" si="221"/>
        <v>94.089995999999999</v>
      </c>
      <c r="BK282" s="3">
        <f t="shared" si="222"/>
        <v>-2.5394922136100263E-2</v>
      </c>
      <c r="BL282" s="3"/>
      <c r="BM282" s="3">
        <f t="shared" si="223"/>
        <v>3.6559186426407199E-3</v>
      </c>
      <c r="BN282" s="3">
        <f t="shared" si="224"/>
        <v>-7.6881892472500449E-3</v>
      </c>
      <c r="BO282" s="3">
        <f t="shared" si="225"/>
        <v>-4.1939521458909099E-2</v>
      </c>
      <c r="BP282" s="3"/>
      <c r="BQ282" s="3">
        <f t="shared" si="226"/>
        <v>3.8820037942242673E-3</v>
      </c>
      <c r="BR282" s="3">
        <f t="shared" si="227"/>
        <v>-3.0980268333071423E-2</v>
      </c>
      <c r="BS282" s="3">
        <f t="shared" si="228"/>
        <v>-9.0986771565323612E-3</v>
      </c>
      <c r="BT282" s="3"/>
      <c r="BU282" s="3">
        <f t="shared" si="229"/>
        <v>3.7837518405236443E-3</v>
      </c>
      <c r="BV282" s="3">
        <f t="shared" si="230"/>
        <v>-3.1530435337673135E-2</v>
      </c>
      <c r="BW282" s="3">
        <f t="shared" si="231"/>
        <v>-2.7671894702432902E-2</v>
      </c>
      <c r="BX282" s="3"/>
      <c r="BY282" s="3">
        <f t="shared" si="232"/>
        <v>3.7231082622025654E-3</v>
      </c>
      <c r="BZ282" s="3">
        <f t="shared" si="233"/>
        <v>-7.8793292131135007E-2</v>
      </c>
    </row>
    <row r="283" spans="1:78" s="2" customFormat="1" hidden="1">
      <c r="A283" s="11">
        <v>41141</v>
      </c>
      <c r="B283">
        <v>96.059997999999993</v>
      </c>
      <c r="C283">
        <f t="shared" si="205"/>
        <v>98.779999000000004</v>
      </c>
      <c r="D283">
        <f t="shared" si="206"/>
        <v>80.879997000000003</v>
      </c>
      <c r="E283" s="10">
        <f t="shared" si="210"/>
        <v>1.2126444168153391E-2</v>
      </c>
      <c r="F283" s="10">
        <f t="shared" si="211"/>
        <v>7.4701446786694312E-2</v>
      </c>
      <c r="G283" s="33">
        <f t="shared" si="212"/>
        <v>8.7445032474656625E-2</v>
      </c>
      <c r="H283" s="33">
        <f t="shared" si="213"/>
        <v>0.48481181413338775</v>
      </c>
      <c r="I283" s="10">
        <f t="shared" si="214"/>
        <v>0.48481181413338775</v>
      </c>
      <c r="J283">
        <f t="shared" si="249"/>
        <v>0.39868006113405396</v>
      </c>
      <c r="K283">
        <f t="shared" si="203"/>
        <v>0.37057716112424616</v>
      </c>
      <c r="L283">
        <f t="shared" si="204"/>
        <v>2.9115203696600077E-4</v>
      </c>
      <c r="M283">
        <f t="shared" si="253"/>
        <v>4.7258191037968073E-4</v>
      </c>
      <c r="N283">
        <f t="shared" si="215"/>
        <v>1.6328688607231197E-4</v>
      </c>
      <c r="P283" s="2">
        <f t="shared" si="234"/>
        <v>1.9700019999999938</v>
      </c>
      <c r="Q283" s="2">
        <f t="shared" si="235"/>
        <v>1.9700019999999938</v>
      </c>
      <c r="R283" s="2">
        <f t="shared" si="236"/>
        <v>0</v>
      </c>
      <c r="S283" s="2">
        <f t="shared" si="256"/>
        <v>-0.35681813636363624</v>
      </c>
      <c r="T283" s="2">
        <f t="shared" si="257"/>
        <v>-0.37950024999999954</v>
      </c>
      <c r="U283" s="9">
        <f t="shared" si="216"/>
        <v>0.94023162399402027</v>
      </c>
      <c r="V283" s="9">
        <f t="shared" si="217"/>
        <v>48.459761832895374</v>
      </c>
      <c r="W283" s="9">
        <f t="shared" si="218"/>
        <v>0.46386214350394162</v>
      </c>
      <c r="X283" s="9">
        <f t="shared" si="258"/>
        <v>6.267871078272251E-2</v>
      </c>
      <c r="Y283" s="9">
        <f t="shared" si="219"/>
        <v>0.89943589160295556</v>
      </c>
      <c r="AA283" s="8">
        <f t="shared" si="220"/>
        <v>4.9621413831270242</v>
      </c>
      <c r="AD283" s="7">
        <f t="shared" si="237"/>
        <v>2.0721246910171968E-2</v>
      </c>
      <c r="AE283" s="6">
        <f t="shared" si="241"/>
        <v>-2.3368376129641478E-3</v>
      </c>
      <c r="AF283" s="6">
        <f t="shared" si="207"/>
        <v>1.1537708069567268E-2</v>
      </c>
      <c r="AG283" s="6">
        <f t="shared" si="208"/>
        <v>2.3056329357729159E-2</v>
      </c>
      <c r="AI283">
        <f t="shared" si="209"/>
        <v>8.3452798030154402E-7</v>
      </c>
      <c r="AL283" s="7">
        <f t="shared" si="242"/>
        <v>-1.4161196020892577E-2</v>
      </c>
      <c r="AM283" s="6">
        <f t="shared" si="243"/>
        <v>-2.0016854598259914E-2</v>
      </c>
      <c r="AN283" s="6">
        <f t="shared" si="238"/>
        <v>1.0393255390347319E-2</v>
      </c>
      <c r="AO283" s="6">
        <f t="shared" si="239"/>
        <v>6.3208265936340428E-3</v>
      </c>
      <c r="AQ283">
        <f t="shared" si="240"/>
        <v>6.3017111714181924E-8</v>
      </c>
      <c r="AT283" s="7">
        <f t="shared" si="247"/>
        <v>1.0415478658723659E-3</v>
      </c>
      <c r="AU283" s="6">
        <f t="shared" si="248"/>
        <v>1.9080515194087766E-2</v>
      </c>
      <c r="AV283" s="6">
        <f t="shared" si="244"/>
        <v>1.1465896724251775E-2</v>
      </c>
      <c r="AW283" s="6">
        <f t="shared" si="245"/>
        <v>-1.8062448285102766E-2</v>
      </c>
      <c r="AY283">
        <f t="shared" si="246"/>
        <v>0.10737225155571165</v>
      </c>
      <c r="BB283" s="7">
        <f t="shared" si="254"/>
        <v>1.7537850673847073E-2</v>
      </c>
      <c r="BC283" s="6">
        <f t="shared" si="255"/>
        <v>4.4315565868720617E-2</v>
      </c>
      <c r="BD283" s="6">
        <f t="shared" si="250"/>
        <v>1.0742796241666427E-2</v>
      </c>
      <c r="BE283" s="6">
        <f t="shared" si="251"/>
        <v>-2.7479095233997965E-2</v>
      </c>
      <c r="BG283">
        <f t="shared" si="252"/>
        <v>0.2491746823688559</v>
      </c>
      <c r="BJ283" s="4">
        <f t="shared" si="221"/>
        <v>96.059997999999993</v>
      </c>
      <c r="BK283" s="3">
        <f t="shared" si="222"/>
        <v>2.0721246910171968E-2</v>
      </c>
      <c r="BL283" s="3"/>
      <c r="BM283" s="3">
        <f t="shared" si="223"/>
        <v>1.1537708069567268E-2</v>
      </c>
      <c r="BN283" s="3">
        <f t="shared" si="224"/>
        <v>2.3056329357729159E-2</v>
      </c>
      <c r="BO283" s="3">
        <f t="shared" si="225"/>
        <v>-1.4161196020892577E-2</v>
      </c>
      <c r="BP283" s="3"/>
      <c r="BQ283" s="3">
        <f t="shared" si="226"/>
        <v>1.0393255390347319E-2</v>
      </c>
      <c r="BR283" s="3">
        <f t="shared" si="227"/>
        <v>6.3208265936340428E-3</v>
      </c>
      <c r="BS283" s="3">
        <f t="shared" si="228"/>
        <v>1.0415478658723659E-3</v>
      </c>
      <c r="BT283" s="3"/>
      <c r="BU283" s="3">
        <f t="shared" si="229"/>
        <v>1.1465896724251775E-2</v>
      </c>
      <c r="BV283" s="3">
        <f t="shared" si="230"/>
        <v>-1.8062448285102766E-2</v>
      </c>
      <c r="BW283" s="3">
        <f t="shared" si="231"/>
        <v>1.7537850673847073E-2</v>
      </c>
      <c r="BX283" s="3"/>
      <c r="BY283" s="3">
        <f t="shared" si="232"/>
        <v>1.0742796241666427E-2</v>
      </c>
      <c r="BZ283" s="3">
        <f t="shared" si="233"/>
        <v>-2.7479095233997965E-2</v>
      </c>
    </row>
    <row r="284" spans="1:78" s="2" customFormat="1" hidden="1">
      <c r="A284" s="11">
        <v>41148</v>
      </c>
      <c r="B284">
        <v>97.720000999999996</v>
      </c>
      <c r="C284">
        <f t="shared" si="205"/>
        <v>98.779999000000004</v>
      </c>
      <c r="D284">
        <f t="shared" si="206"/>
        <v>81.25</v>
      </c>
      <c r="E284" s="10">
        <f t="shared" si="210"/>
        <v>4.6855546832728755E-3</v>
      </c>
      <c r="F284" s="10">
        <f t="shared" si="211"/>
        <v>8.0160093094761353E-2</v>
      </c>
      <c r="G284" s="33">
        <f t="shared" si="212"/>
        <v>3.3788015329061567E-2</v>
      </c>
      <c r="H284" s="33">
        <f t="shared" si="213"/>
        <v>0.52023838661843202</v>
      </c>
      <c r="I284" s="10">
        <f t="shared" si="214"/>
        <v>0.52023838661843202</v>
      </c>
      <c r="J284">
        <f t="shared" si="249"/>
        <v>0.40006897352781534</v>
      </c>
      <c r="K284">
        <f t="shared" si="203"/>
        <v>0.37166560348191002</v>
      </c>
      <c r="L284">
        <f t="shared" si="204"/>
        <v>2.6078776076256114E-4</v>
      </c>
      <c r="M284">
        <f t="shared" si="253"/>
        <v>4.384152850875471E-4</v>
      </c>
      <c r="N284">
        <f t="shared" si="215"/>
        <v>1.5986477189248736E-4</v>
      </c>
      <c r="P284" s="2">
        <f t="shared" si="234"/>
        <v>1.6600030000000032</v>
      </c>
      <c r="Q284" s="2">
        <f t="shared" si="235"/>
        <v>1.6600030000000032</v>
      </c>
      <c r="R284" s="2">
        <f t="shared" si="236"/>
        <v>0</v>
      </c>
      <c r="S284" s="2">
        <f t="shared" si="256"/>
        <v>-0.34863668181818175</v>
      </c>
      <c r="T284" s="2">
        <f t="shared" si="257"/>
        <v>-0.37950024999999954</v>
      </c>
      <c r="U284" s="9">
        <f t="shared" si="216"/>
        <v>0.91867312819473024</v>
      </c>
      <c r="V284" s="9">
        <f t="shared" si="217"/>
        <v>47.880648073656253</v>
      </c>
      <c r="W284" s="9">
        <f t="shared" si="218"/>
        <v>0.46907416733709378</v>
      </c>
      <c r="X284" s="9">
        <f t="shared" si="258"/>
        <v>1.950339243106047E-2</v>
      </c>
      <c r="Y284" s="9">
        <f t="shared" si="219"/>
        <v>0.89982446946812045</v>
      </c>
      <c r="AA284" s="8">
        <f t="shared" si="220"/>
        <v>4.9691274751049228</v>
      </c>
      <c r="AD284" s="7">
        <f t="shared" si="237"/>
        <v>1.7133281206501916E-2</v>
      </c>
      <c r="AE284" s="6">
        <f t="shared" si="241"/>
        <v>1.8927264058336942E-2</v>
      </c>
      <c r="AF284" s="6">
        <f t="shared" si="207"/>
        <v>8.881742706686182E-4</v>
      </c>
      <c r="AG284" s="6">
        <f t="shared" si="208"/>
        <v>-1.820630139244276E-3</v>
      </c>
      <c r="AI284">
        <f t="shared" si="209"/>
        <v>5.2036014190339587E-9</v>
      </c>
      <c r="AL284" s="7">
        <f t="shared" si="242"/>
        <v>1.2459605980573808E-2</v>
      </c>
      <c r="AM284" s="6">
        <f t="shared" si="243"/>
        <v>-1.6722401461478582E-2</v>
      </c>
      <c r="AN284" s="6">
        <f t="shared" si="238"/>
        <v>8.0236385670196767E-4</v>
      </c>
      <c r="AO284" s="6">
        <f t="shared" si="239"/>
        <v>2.9447708513934356E-2</v>
      </c>
      <c r="AQ284">
        <f t="shared" si="240"/>
        <v>1.3677721399394986E-6</v>
      </c>
      <c r="AT284" s="7">
        <f t="shared" si="247"/>
        <v>2.2538786190577291E-3</v>
      </c>
      <c r="AU284" s="6">
        <f t="shared" si="248"/>
        <v>1.6889009753761852E-2</v>
      </c>
      <c r="AV284" s="6">
        <f t="shared" si="244"/>
        <v>8.8824720230542577E-4</v>
      </c>
      <c r="AW284" s="6">
        <f t="shared" si="245"/>
        <v>-1.4658711162787465E-2</v>
      </c>
      <c r="AY284">
        <f t="shared" si="246"/>
        <v>7.0718070372829567E-2</v>
      </c>
      <c r="BB284" s="7">
        <f t="shared" si="254"/>
        <v>2.7492794251920413E-2</v>
      </c>
      <c r="BC284" s="6">
        <f t="shared" si="255"/>
        <v>4.1790959147349281E-2</v>
      </c>
      <c r="BD284" s="6">
        <f t="shared" si="250"/>
        <v>8.0164159731525636E-4</v>
      </c>
      <c r="BE284" s="6">
        <f t="shared" si="251"/>
        <v>-1.4967542443014955E-2</v>
      </c>
      <c r="BG284">
        <f t="shared" si="252"/>
        <v>7.3926484044192622E-2</v>
      </c>
      <c r="BJ284" s="4">
        <f t="shared" si="221"/>
        <v>97.720000999999996</v>
      </c>
      <c r="BK284" s="3">
        <f t="shared" si="222"/>
        <v>1.7133281206501916E-2</v>
      </c>
      <c r="BL284" s="3"/>
      <c r="BM284" s="3">
        <f t="shared" si="223"/>
        <v>8.881742706686182E-4</v>
      </c>
      <c r="BN284" s="3">
        <f t="shared" si="224"/>
        <v>-1.820630139244276E-3</v>
      </c>
      <c r="BO284" s="3">
        <f t="shared" si="225"/>
        <v>1.2459605980573808E-2</v>
      </c>
      <c r="BP284" s="3"/>
      <c r="BQ284" s="3">
        <f t="shared" si="226"/>
        <v>8.0236385670196767E-4</v>
      </c>
      <c r="BR284" s="3">
        <f t="shared" si="227"/>
        <v>2.9447708513934356E-2</v>
      </c>
      <c r="BS284" s="3">
        <f t="shared" si="228"/>
        <v>2.2538786190577291E-3</v>
      </c>
      <c r="BT284" s="3"/>
      <c r="BU284" s="3">
        <f t="shared" si="229"/>
        <v>8.8824720230542577E-4</v>
      </c>
      <c r="BV284" s="3">
        <f t="shared" si="230"/>
        <v>-1.4658711162787465E-2</v>
      </c>
      <c r="BW284" s="3">
        <f t="shared" si="231"/>
        <v>2.7492794251920413E-2</v>
      </c>
      <c r="BX284" s="3"/>
      <c r="BY284" s="3">
        <f t="shared" si="232"/>
        <v>8.0164159731525636E-4</v>
      </c>
      <c r="BZ284" s="3">
        <f t="shared" si="233"/>
        <v>-1.4967542443014955E-2</v>
      </c>
    </row>
    <row r="285" spans="1:78" s="2" customFormat="1" hidden="1">
      <c r="A285" s="11">
        <v>41155</v>
      </c>
      <c r="B285">
        <v>95.779999000000004</v>
      </c>
      <c r="C285">
        <f t="shared" si="205"/>
        <v>98.779999000000004</v>
      </c>
      <c r="D285">
        <f t="shared" si="206"/>
        <v>81.389999000000003</v>
      </c>
      <c r="E285" s="10">
        <f t="shared" si="210"/>
        <v>1.3394189256649281E-2</v>
      </c>
      <c r="F285" s="10">
        <f t="shared" si="211"/>
        <v>7.0703785027006971E-2</v>
      </c>
      <c r="G285" s="33">
        <f t="shared" si="212"/>
        <v>9.658687231623575E-2</v>
      </c>
      <c r="H285" s="33">
        <f t="shared" si="213"/>
        <v>0.45886702011166208</v>
      </c>
      <c r="I285" s="10">
        <f t="shared" si="214"/>
        <v>0.45886702011166208</v>
      </c>
      <c r="J285">
        <f t="shared" si="249"/>
        <v>0.3979011302904315</v>
      </c>
      <c r="K285">
        <f t="shared" si="203"/>
        <v>0.37260126221694928</v>
      </c>
      <c r="L285">
        <f t="shared" si="204"/>
        <v>2.3471201291531759E-4</v>
      </c>
      <c r="M285">
        <f t="shared" si="253"/>
        <v>4.0388234406937108E-4</v>
      </c>
      <c r="N285">
        <f t="shared" si="215"/>
        <v>1.5225329803864813E-4</v>
      </c>
      <c r="P285" s="2">
        <f t="shared" si="234"/>
        <v>-1.9400019999999927</v>
      </c>
      <c r="Q285" s="2">
        <f t="shared" si="235"/>
        <v>0</v>
      </c>
      <c r="R285" s="2">
        <f t="shared" si="236"/>
        <v>-1.9400019999999927</v>
      </c>
      <c r="S285" s="2">
        <f t="shared" si="256"/>
        <v>-0.43318213636363562</v>
      </c>
      <c r="T285" s="2">
        <f t="shared" si="257"/>
        <v>-0.47650034999999918</v>
      </c>
      <c r="U285" s="9">
        <f t="shared" si="216"/>
        <v>0.90909090909090906</v>
      </c>
      <c r="V285" s="9">
        <f t="shared" si="217"/>
        <v>47.61904761904762</v>
      </c>
      <c r="W285" s="9">
        <f t="shared" si="218"/>
        <v>0.47142857142857147</v>
      </c>
      <c r="X285" s="9">
        <f t="shared" si="258"/>
        <v>0</v>
      </c>
      <c r="Y285" s="9">
        <f t="shared" si="219"/>
        <v>0.9</v>
      </c>
      <c r="AA285" s="8">
        <f t="shared" si="220"/>
        <v>4.9694819550170415</v>
      </c>
      <c r="AD285" s="7">
        <f t="shared" si="237"/>
        <v>-2.0052372148989004E-2</v>
      </c>
      <c r="AE285" s="6">
        <f t="shared" si="241"/>
        <v>-1.4595454712435438E-3</v>
      </c>
      <c r="AF285" s="6">
        <f t="shared" si="207"/>
        <v>9.2933114486495588E-3</v>
      </c>
      <c r="AG285" s="6">
        <f t="shared" si="208"/>
        <v>-1.8592722558953383E-2</v>
      </c>
      <c r="AI285">
        <f t="shared" si="209"/>
        <v>5.4268340997521822E-7</v>
      </c>
      <c r="AL285" s="7">
        <f t="shared" si="242"/>
        <v>1.7802155967684922E-2</v>
      </c>
      <c r="AM285" s="6">
        <f t="shared" si="243"/>
        <v>-6.4597388828857372E-3</v>
      </c>
      <c r="AN285" s="6">
        <f t="shared" si="238"/>
        <v>9.2648448225848626E-3</v>
      </c>
      <c r="AO285" s="6">
        <f t="shared" si="239"/>
        <v>2.4266591846296863E-2</v>
      </c>
      <c r="AQ285">
        <f t="shared" si="240"/>
        <v>9.2881305967627984E-7</v>
      </c>
      <c r="AT285" s="7">
        <f t="shared" si="247"/>
        <v>-3.0841260515101693E-2</v>
      </c>
      <c r="AU285" s="6">
        <f t="shared" si="248"/>
        <v>8.237886891036739E-3</v>
      </c>
      <c r="AV285" s="6">
        <f t="shared" si="244"/>
        <v>9.3031237616410141E-3</v>
      </c>
      <c r="AW285" s="6">
        <f t="shared" si="245"/>
        <v>-3.9073205347839257E-2</v>
      </c>
      <c r="AY285">
        <f t="shared" si="246"/>
        <v>0.50245469239426199</v>
      </c>
      <c r="BB285" s="7">
        <f t="shared" si="254"/>
        <v>1.0706484077333843E-2</v>
      </c>
      <c r="BC285" s="6">
        <f t="shared" si="255"/>
        <v>3.7100766549745666E-2</v>
      </c>
      <c r="BD285" s="6">
        <f t="shared" si="250"/>
        <v>8.8611154886900391E-3</v>
      </c>
      <c r="BE285" s="6">
        <f t="shared" si="251"/>
        <v>-2.6774606625631317E-2</v>
      </c>
      <c r="BG285">
        <f t="shared" si="252"/>
        <v>0.23656214673318743</v>
      </c>
      <c r="BJ285" s="4">
        <f t="shared" si="221"/>
        <v>95.779999000000004</v>
      </c>
      <c r="BK285" s="3">
        <f t="shared" si="222"/>
        <v>-2.0052372148989004E-2</v>
      </c>
      <c r="BL285" s="3"/>
      <c r="BM285" s="3">
        <f t="shared" si="223"/>
        <v>9.2933114486495588E-3</v>
      </c>
      <c r="BN285" s="3">
        <f t="shared" si="224"/>
        <v>-1.8592722558953383E-2</v>
      </c>
      <c r="BO285" s="3">
        <f t="shared" si="225"/>
        <v>1.7802155967684922E-2</v>
      </c>
      <c r="BP285" s="3"/>
      <c r="BQ285" s="3">
        <f t="shared" si="226"/>
        <v>9.2648448225848626E-3</v>
      </c>
      <c r="BR285" s="3">
        <f t="shared" si="227"/>
        <v>2.4266591846296863E-2</v>
      </c>
      <c r="BS285" s="3">
        <f t="shared" si="228"/>
        <v>-3.0841260515101693E-2</v>
      </c>
      <c r="BT285" s="3"/>
      <c r="BU285" s="3">
        <f t="shared" si="229"/>
        <v>9.3031237616410141E-3</v>
      </c>
      <c r="BV285" s="3">
        <f t="shared" si="230"/>
        <v>-3.9073205347839257E-2</v>
      </c>
      <c r="BW285" s="3">
        <f t="shared" si="231"/>
        <v>1.0706484077333843E-2</v>
      </c>
      <c r="BX285" s="3"/>
      <c r="BY285" s="3">
        <f t="shared" si="232"/>
        <v>8.8611154886900391E-3</v>
      </c>
      <c r="BZ285" s="3">
        <f t="shared" si="233"/>
        <v>-2.6774606625631317E-2</v>
      </c>
    </row>
    <row r="286" spans="1:78" s="2" customFormat="1" hidden="1">
      <c r="A286" s="11">
        <v>41162</v>
      </c>
      <c r="B286">
        <v>93.080001999999993</v>
      </c>
      <c r="C286">
        <f t="shared" si="205"/>
        <v>98.779999000000004</v>
      </c>
      <c r="D286">
        <f t="shared" si="206"/>
        <v>83.080001999999993</v>
      </c>
      <c r="E286" s="10">
        <f t="shared" si="210"/>
        <v>2.5812633482615005E-2</v>
      </c>
      <c r="F286" s="10">
        <f t="shared" si="211"/>
        <v>4.9359885628419628E-2</v>
      </c>
      <c r="G286" s="33">
        <f t="shared" si="212"/>
        <v>0.18613754715265401</v>
      </c>
      <c r="H286" s="33">
        <f t="shared" si="213"/>
        <v>0.32034527745174907</v>
      </c>
      <c r="I286" s="10">
        <f t="shared" si="214"/>
        <v>0.32034527745174907</v>
      </c>
      <c r="J286">
        <f t="shared" si="249"/>
        <v>0.38590369508328298</v>
      </c>
      <c r="K286">
        <f t="shared" si="203"/>
        <v>0.37335329410260976</v>
      </c>
      <c r="L286">
        <f t="shared" si="204"/>
        <v>2.1119645367169025E-4</v>
      </c>
      <c r="M286">
        <f t="shared" si="253"/>
        <v>3.6970860845020938E-4</v>
      </c>
      <c r="N286">
        <f t="shared" si="215"/>
        <v>1.4266093930066721E-4</v>
      </c>
      <c r="P286" s="2">
        <f t="shared" si="234"/>
        <v>-2.6999970000000104</v>
      </c>
      <c r="Q286" s="2">
        <f t="shared" si="235"/>
        <v>0</v>
      </c>
      <c r="R286" s="2">
        <f t="shared" si="236"/>
        <v>-2.6999970000000104</v>
      </c>
      <c r="S286" s="2">
        <f t="shared" si="256"/>
        <v>-0.55590927272727242</v>
      </c>
      <c r="T286" s="2">
        <f t="shared" si="257"/>
        <v>-0.61150019999999972</v>
      </c>
      <c r="U286" s="9">
        <f t="shared" si="216"/>
        <v>0.90909090909090906</v>
      </c>
      <c r="V286" s="9">
        <f t="shared" si="217"/>
        <v>47.61904761904762</v>
      </c>
      <c r="W286" s="9">
        <f t="shared" si="218"/>
        <v>0.47142857142857147</v>
      </c>
      <c r="X286" s="9">
        <f t="shared" si="258"/>
        <v>0</v>
      </c>
      <c r="Y286" s="9">
        <f t="shared" si="219"/>
        <v>0.9</v>
      </c>
      <c r="AA286" s="8">
        <f t="shared" si="220"/>
        <v>4.9574749274511554</v>
      </c>
      <c r="AD286" s="7">
        <f t="shared" si="237"/>
        <v>-2.859452455288659E-2</v>
      </c>
      <c r="AE286" s="6">
        <f t="shared" si="241"/>
        <v>-2.4323448350937797E-2</v>
      </c>
      <c r="AF286" s="6">
        <f t="shared" si="207"/>
        <v>2.14071038428831E-3</v>
      </c>
      <c r="AG286" s="6">
        <f t="shared" si="208"/>
        <v>-4.3298453689345519E-3</v>
      </c>
      <c r="AI286">
        <f t="shared" si="209"/>
        <v>2.9431021850681294E-8</v>
      </c>
      <c r="AL286" s="7">
        <f t="shared" si="242"/>
        <v>-3.1513615495373765E-2</v>
      </c>
      <c r="AM286" s="6">
        <f t="shared" si="243"/>
        <v>-3.8532623920019028E-3</v>
      </c>
      <c r="AN286" s="6">
        <f t="shared" si="238"/>
        <v>2.1375482763233721E-3</v>
      </c>
      <c r="AO286" s="6">
        <f t="shared" si="239"/>
        <v>-2.7663976756301403E-2</v>
      </c>
      <c r="AQ286">
        <f t="shared" si="240"/>
        <v>1.2070908674655904E-6</v>
      </c>
      <c r="AT286" s="7">
        <f t="shared" si="247"/>
        <v>-5.2731890044110732E-2</v>
      </c>
      <c r="AU286" s="6">
        <f t="shared" si="248"/>
        <v>-9.7503958702131396E-4</v>
      </c>
      <c r="AV286" s="6">
        <f t="shared" si="244"/>
        <v>2.1007758370484792E-3</v>
      </c>
      <c r="AW286" s="6">
        <f t="shared" si="245"/>
        <v>-5.1754248052427364E-2</v>
      </c>
      <c r="AY286">
        <f t="shared" si="246"/>
        <v>0.88151728587646894</v>
      </c>
      <c r="BB286" s="7">
        <f t="shared" si="254"/>
        <v>-1.9891045741734052E-2</v>
      </c>
      <c r="BC286" s="6">
        <f t="shared" si="255"/>
        <v>3.005793381293358E-2</v>
      </c>
      <c r="BD286" s="6">
        <f t="shared" si="250"/>
        <v>2.0418081821981099E-3</v>
      </c>
      <c r="BE286" s="6">
        <f t="shared" si="251"/>
        <v>-5.0168377572743415E-2</v>
      </c>
      <c r="BG286">
        <f t="shared" si="252"/>
        <v>0.83053734946843982</v>
      </c>
      <c r="BJ286" s="4">
        <f t="shared" si="221"/>
        <v>93.080001999999993</v>
      </c>
      <c r="BK286" s="3">
        <f t="shared" si="222"/>
        <v>-2.859452455288659E-2</v>
      </c>
      <c r="BL286" s="3"/>
      <c r="BM286" s="3">
        <f t="shared" si="223"/>
        <v>2.14071038428831E-3</v>
      </c>
      <c r="BN286" s="3">
        <f t="shared" si="224"/>
        <v>-4.3298453689345519E-3</v>
      </c>
      <c r="BO286" s="3">
        <f t="shared" si="225"/>
        <v>-3.1513615495373765E-2</v>
      </c>
      <c r="BP286" s="3"/>
      <c r="BQ286" s="3">
        <f t="shared" si="226"/>
        <v>2.1375482763233721E-3</v>
      </c>
      <c r="BR286" s="3">
        <f t="shared" si="227"/>
        <v>-2.7663976756301403E-2</v>
      </c>
      <c r="BS286" s="3">
        <f t="shared" si="228"/>
        <v>-5.2731890044110732E-2</v>
      </c>
      <c r="BT286" s="3"/>
      <c r="BU286" s="3">
        <f t="shared" si="229"/>
        <v>2.1007758370484792E-3</v>
      </c>
      <c r="BV286" s="3">
        <f t="shared" si="230"/>
        <v>-5.1754248052427364E-2</v>
      </c>
      <c r="BW286" s="3">
        <f t="shared" si="231"/>
        <v>-1.9891045741734052E-2</v>
      </c>
      <c r="BX286" s="3"/>
      <c r="BY286" s="3">
        <f t="shared" si="232"/>
        <v>2.0418081821981099E-3</v>
      </c>
      <c r="BZ286" s="3">
        <f t="shared" si="233"/>
        <v>-5.0168377572743415E-2</v>
      </c>
    </row>
    <row r="287" spans="1:78" s="2" customFormat="1" hidden="1">
      <c r="A287" s="11">
        <v>41169</v>
      </c>
      <c r="B287">
        <v>95.139999000000003</v>
      </c>
      <c r="C287">
        <f t="shared" si="205"/>
        <v>98.779999000000004</v>
      </c>
      <c r="D287">
        <f t="shared" si="206"/>
        <v>85.230002999999996</v>
      </c>
      <c r="E287" s="10">
        <f t="shared" si="210"/>
        <v>1.6305874909857136E-2</v>
      </c>
      <c r="F287" s="10">
        <f t="shared" si="211"/>
        <v>4.7770638789814523E-2</v>
      </c>
      <c r="G287" s="33">
        <f t="shared" si="212"/>
        <v>0.1175833361575833</v>
      </c>
      <c r="H287" s="33">
        <f t="shared" si="213"/>
        <v>0.31003107771302146</v>
      </c>
      <c r="I287" s="10">
        <f t="shared" si="214"/>
        <v>0.31003107771302146</v>
      </c>
      <c r="J287">
        <f t="shared" si="249"/>
        <v>0.3711696102558853</v>
      </c>
      <c r="K287">
        <f t="shared" si="203"/>
        <v>0.3736900862234338</v>
      </c>
      <c r="L287">
        <f t="shared" si="204"/>
        <v>1.8672040225027915E-4</v>
      </c>
      <c r="M287">
        <f t="shared" si="253"/>
        <v>3.3631166607321606E-4</v>
      </c>
      <c r="N287">
        <f t="shared" si="215"/>
        <v>1.3463213744064321E-4</v>
      </c>
      <c r="P287" s="2">
        <f t="shared" si="234"/>
        <v>2.0599970000000098</v>
      </c>
      <c r="Q287" s="2">
        <f t="shared" si="235"/>
        <v>2.0599970000000098</v>
      </c>
      <c r="R287" s="2">
        <f t="shared" si="236"/>
        <v>0</v>
      </c>
      <c r="S287" s="2">
        <f t="shared" si="256"/>
        <v>-0.55590927272727242</v>
      </c>
      <c r="T287" s="2">
        <f t="shared" si="257"/>
        <v>-0.61150019999999972</v>
      </c>
      <c r="U287" s="9">
        <f t="shared" si="216"/>
        <v>0.90909090909090906</v>
      </c>
      <c r="V287" s="9">
        <f t="shared" si="217"/>
        <v>47.61904761904762</v>
      </c>
      <c r="W287" s="9">
        <f t="shared" si="218"/>
        <v>0.47142857142857147</v>
      </c>
      <c r="X287" s="9">
        <f t="shared" si="258"/>
        <v>0</v>
      </c>
      <c r="Y287" s="9">
        <f t="shared" si="219"/>
        <v>0.9</v>
      </c>
      <c r="AA287" s="8">
        <f t="shared" si="220"/>
        <v>4.9427328138218982</v>
      </c>
      <c r="AD287" s="7">
        <f t="shared" si="237"/>
        <v>2.189012057232553E-2</v>
      </c>
      <c r="AE287" s="6">
        <f t="shared" si="241"/>
        <v>-3.3522019902805303E-3</v>
      </c>
      <c r="AF287" s="6">
        <f t="shared" si="207"/>
        <v>1.2658804949441804E-2</v>
      </c>
      <c r="AG287" s="6">
        <f t="shared" si="208"/>
        <v>2.5232354071918334E-2</v>
      </c>
      <c r="AI287">
        <f t="shared" si="209"/>
        <v>9.9948460284247058E-7</v>
      </c>
      <c r="AL287" s="7">
        <f t="shared" si="242"/>
        <v>-2.6756776129550054E-2</v>
      </c>
      <c r="AM287" s="6">
        <f t="shared" si="243"/>
        <v>-7.0021574191662722E-3</v>
      </c>
      <c r="AN287" s="6">
        <f t="shared" si="238"/>
        <v>1.268855947771916E-2</v>
      </c>
      <c r="AO287" s="6">
        <f t="shared" si="239"/>
        <v>-1.9791812276911357E-2</v>
      </c>
      <c r="AQ287">
        <f t="shared" si="240"/>
        <v>6.1784831735725412E-7</v>
      </c>
      <c r="AT287" s="7">
        <f t="shared" si="247"/>
        <v>-2.3784690943940728E-2</v>
      </c>
      <c r="AU287" s="6">
        <f t="shared" si="248"/>
        <v>-8.7926416078368957E-3</v>
      </c>
      <c r="AV287" s="6">
        <f t="shared" si="244"/>
        <v>1.1603017235798681E-2</v>
      </c>
      <c r="AW287" s="6">
        <f t="shared" si="245"/>
        <v>-1.482290887042142E-2</v>
      </c>
      <c r="AY287">
        <f t="shared" si="246"/>
        <v>7.2311222548892773E-2</v>
      </c>
      <c r="BB287" s="7">
        <f t="shared" si="254"/>
        <v>-8.5819470571757376E-3</v>
      </c>
      <c r="BC287" s="6">
        <f t="shared" si="255"/>
        <v>2.5664385488598351E-2</v>
      </c>
      <c r="BD287" s="6">
        <f t="shared" si="250"/>
        <v>1.2655146904279112E-2</v>
      </c>
      <c r="BE287" s="6">
        <f t="shared" si="251"/>
        <v>-3.4177410380292671E-2</v>
      </c>
      <c r="BG287">
        <f t="shared" si="252"/>
        <v>0.38545826410511791</v>
      </c>
      <c r="BJ287" s="4">
        <f t="shared" si="221"/>
        <v>95.139999000000003</v>
      </c>
      <c r="BK287" s="3">
        <f t="shared" si="222"/>
        <v>2.189012057232553E-2</v>
      </c>
      <c r="BL287" s="3"/>
      <c r="BM287" s="3">
        <f t="shared" si="223"/>
        <v>1.2658804949441804E-2</v>
      </c>
      <c r="BN287" s="3">
        <f t="shared" si="224"/>
        <v>2.5232354071918334E-2</v>
      </c>
      <c r="BO287" s="3">
        <f t="shared" si="225"/>
        <v>-2.6756776129550054E-2</v>
      </c>
      <c r="BP287" s="3"/>
      <c r="BQ287" s="3">
        <f t="shared" si="226"/>
        <v>1.268855947771916E-2</v>
      </c>
      <c r="BR287" s="3">
        <f t="shared" si="227"/>
        <v>-1.9791812276911357E-2</v>
      </c>
      <c r="BS287" s="3">
        <f t="shared" si="228"/>
        <v>-2.3784690943940728E-2</v>
      </c>
      <c r="BT287" s="3"/>
      <c r="BU287" s="3">
        <f t="shared" si="229"/>
        <v>1.1603017235798681E-2</v>
      </c>
      <c r="BV287" s="3">
        <f t="shared" si="230"/>
        <v>-1.482290887042142E-2</v>
      </c>
      <c r="BW287" s="3">
        <f t="shared" si="231"/>
        <v>-8.5819470571757376E-3</v>
      </c>
      <c r="BX287" s="3"/>
      <c r="BY287" s="3">
        <f t="shared" si="232"/>
        <v>1.2655146904279112E-2</v>
      </c>
      <c r="BZ287" s="3">
        <f t="shared" si="233"/>
        <v>-3.4177410380292671E-2</v>
      </c>
    </row>
    <row r="288" spans="1:78" s="2" customFormat="1" hidden="1">
      <c r="A288" s="11">
        <v>41176</v>
      </c>
      <c r="B288">
        <v>96.669998000000007</v>
      </c>
      <c r="C288">
        <f t="shared" si="205"/>
        <v>98.779999000000004</v>
      </c>
      <c r="D288">
        <f t="shared" si="206"/>
        <v>86.260002</v>
      </c>
      <c r="E288" s="10">
        <f t="shared" si="210"/>
        <v>9.3773078211515024E-3</v>
      </c>
      <c r="F288" s="10">
        <f t="shared" si="211"/>
        <v>4.9482245728432864E-2</v>
      </c>
      <c r="G288" s="33">
        <f t="shared" si="212"/>
        <v>6.7620728349942483E-2</v>
      </c>
      <c r="H288" s="33">
        <f t="shared" si="213"/>
        <v>0.32113939355815257</v>
      </c>
      <c r="I288" s="10">
        <f t="shared" si="214"/>
        <v>0.32113939355815257</v>
      </c>
      <c r="J288">
        <f t="shared" si="249"/>
        <v>0.35413330067088528</v>
      </c>
      <c r="K288">
        <f t="shared" si="203"/>
        <v>0.37361534010624592</v>
      </c>
      <c r="L288">
        <f t="shared" si="204"/>
        <v>1.5871480800967421E-4</v>
      </c>
      <c r="M288">
        <f t="shared" si="253"/>
        <v>3.0377359111360286E-4</v>
      </c>
      <c r="N288">
        <f t="shared" si="215"/>
        <v>1.3055290479353578E-4</v>
      </c>
      <c r="P288" s="2">
        <f t="shared" si="234"/>
        <v>1.5299990000000037</v>
      </c>
      <c r="Q288" s="2">
        <f t="shared" si="235"/>
        <v>1.5299990000000037</v>
      </c>
      <c r="R288" s="2">
        <f t="shared" si="236"/>
        <v>0</v>
      </c>
      <c r="S288" s="2">
        <f t="shared" si="256"/>
        <v>-0.55590927272727242</v>
      </c>
      <c r="T288" s="2">
        <f t="shared" si="257"/>
        <v>-0.61150019999999972</v>
      </c>
      <c r="U288" s="9">
        <f t="shared" si="216"/>
        <v>0.90909090909090906</v>
      </c>
      <c r="V288" s="9">
        <f t="shared" si="217"/>
        <v>47.61904761904762</v>
      </c>
      <c r="W288" s="9">
        <f t="shared" si="218"/>
        <v>0.47142857142857147</v>
      </c>
      <c r="X288" s="9">
        <f t="shared" si="258"/>
        <v>0</v>
      </c>
      <c r="Y288" s="9">
        <f t="shared" si="219"/>
        <v>0.9</v>
      </c>
      <c r="AA288" s="8">
        <f t="shared" si="220"/>
        <v>4.9256924250042502</v>
      </c>
      <c r="AD288" s="7">
        <f t="shared" si="237"/>
        <v>1.5953615294263E-2</v>
      </c>
      <c r="AE288" s="6">
        <f t="shared" si="241"/>
        <v>1.8921867933294263E-2</v>
      </c>
      <c r="AF288" s="6">
        <f t="shared" si="207"/>
        <v>1.4892606412224986E-3</v>
      </c>
      <c r="AG288" s="6">
        <f t="shared" si="208"/>
        <v>-2.9030182840934747E-3</v>
      </c>
      <c r="AI288">
        <f t="shared" si="209"/>
        <v>1.3230008096987477E-8</v>
      </c>
      <c r="AL288" s="7">
        <f t="shared" si="242"/>
        <v>9.2492113137018547E-3</v>
      </c>
      <c r="AM288" s="6">
        <f t="shared" si="243"/>
        <v>-7.8047560858842593E-3</v>
      </c>
      <c r="AN288" s="6">
        <f t="shared" si="238"/>
        <v>1.497320239964521E-3</v>
      </c>
      <c r="AO288" s="6">
        <f t="shared" si="239"/>
        <v>1.6985194315397668E-2</v>
      </c>
      <c r="AQ288">
        <f t="shared" si="240"/>
        <v>4.5504231219529536E-7</v>
      </c>
      <c r="AT288" s="7">
        <f t="shared" si="247"/>
        <v>1.6564451452865455E-3</v>
      </c>
      <c r="AU288" s="6">
        <f t="shared" si="248"/>
        <v>-1.1650674597964952E-2</v>
      </c>
      <c r="AV288" s="6">
        <f t="shared" si="244"/>
        <v>1.4178997454099087E-3</v>
      </c>
      <c r="AW288" s="6">
        <f t="shared" si="245"/>
        <v>1.338878006997128E-2</v>
      </c>
      <c r="AY288">
        <f t="shared" si="246"/>
        <v>5.8995765714791849E-2</v>
      </c>
      <c r="BB288" s="7">
        <f t="shared" si="254"/>
        <v>-8.5492822162293678E-3</v>
      </c>
      <c r="BC288" s="6">
        <f t="shared" si="255"/>
        <v>2.0821811479838376E-2</v>
      </c>
      <c r="BD288" s="6">
        <f t="shared" si="250"/>
        <v>1.4951259752470246E-3</v>
      </c>
      <c r="BE288" s="6">
        <f t="shared" si="251"/>
        <v>-2.9217907434994091E-2</v>
      </c>
      <c r="BG288">
        <f t="shared" si="252"/>
        <v>0.2817067625478516</v>
      </c>
      <c r="BJ288" s="4">
        <f t="shared" si="221"/>
        <v>96.669998000000007</v>
      </c>
      <c r="BK288" s="3">
        <f t="shared" si="222"/>
        <v>1.5953615294263E-2</v>
      </c>
      <c r="BL288" s="3"/>
      <c r="BM288" s="3">
        <f t="shared" si="223"/>
        <v>1.4892606412224986E-3</v>
      </c>
      <c r="BN288" s="3">
        <f t="shared" si="224"/>
        <v>-2.9030182840934747E-3</v>
      </c>
      <c r="BO288" s="3">
        <f t="shared" si="225"/>
        <v>9.2492113137018547E-3</v>
      </c>
      <c r="BP288" s="3"/>
      <c r="BQ288" s="3">
        <f t="shared" si="226"/>
        <v>1.497320239964521E-3</v>
      </c>
      <c r="BR288" s="3">
        <f t="shared" si="227"/>
        <v>1.6985194315397668E-2</v>
      </c>
      <c r="BS288" s="3">
        <f t="shared" si="228"/>
        <v>1.6564451452865455E-3</v>
      </c>
      <c r="BT288" s="3"/>
      <c r="BU288" s="3">
        <f t="shared" si="229"/>
        <v>1.4178997454099087E-3</v>
      </c>
      <c r="BV288" s="3">
        <f t="shared" si="230"/>
        <v>1.338878006997128E-2</v>
      </c>
      <c r="BW288" s="3">
        <f t="shared" si="231"/>
        <v>-8.5492822162293678E-3</v>
      </c>
      <c r="BX288" s="3"/>
      <c r="BY288" s="3">
        <f t="shared" si="232"/>
        <v>1.4951259752470246E-3</v>
      </c>
      <c r="BZ288" s="3">
        <f t="shared" si="233"/>
        <v>-2.9217907434994091E-2</v>
      </c>
    </row>
    <row r="289" spans="1:78" s="2" customFormat="1" hidden="1">
      <c r="A289" s="11">
        <v>41183</v>
      </c>
      <c r="B289">
        <v>95.330001999999993</v>
      </c>
      <c r="C289">
        <f t="shared" si="205"/>
        <v>98.779999000000004</v>
      </c>
      <c r="D289">
        <f t="shared" si="206"/>
        <v>87.029999000000004</v>
      </c>
      <c r="E289" s="10">
        <f t="shared" si="210"/>
        <v>1.5439415295399396E-2</v>
      </c>
      <c r="F289" s="10">
        <f t="shared" si="211"/>
        <v>3.9560623601390163E-2</v>
      </c>
      <c r="G289" s="33">
        <f t="shared" si="212"/>
        <v>0.11133520702149102</v>
      </c>
      <c r="H289" s="33">
        <f t="shared" si="213"/>
        <v>0.2567481423914576</v>
      </c>
      <c r="I289" s="10">
        <f t="shared" si="214"/>
        <v>0.2567481423914576</v>
      </c>
      <c r="J289">
        <f t="shared" si="249"/>
        <v>0.33020018371605109</v>
      </c>
      <c r="K289">
        <f t="shared" si="203"/>
        <v>0.37276678774566857</v>
      </c>
      <c r="L289">
        <f t="shared" si="204"/>
        <v>1.2412961807114914E-4</v>
      </c>
      <c r="M289">
        <f t="shared" si="253"/>
        <v>2.7167480608576017E-4</v>
      </c>
      <c r="N289">
        <f t="shared" si="215"/>
        <v>1.3279066921314994E-4</v>
      </c>
      <c r="P289" s="2">
        <f t="shared" si="234"/>
        <v>-1.3399960000000135</v>
      </c>
      <c r="Q289" s="2">
        <f t="shared" si="235"/>
        <v>0</v>
      </c>
      <c r="R289" s="2">
        <f t="shared" si="236"/>
        <v>-1.3399960000000135</v>
      </c>
      <c r="S289" s="2">
        <f t="shared" si="256"/>
        <v>-0.61681818181818215</v>
      </c>
      <c r="T289" s="2">
        <f t="shared" si="257"/>
        <v>-0.67850000000000033</v>
      </c>
      <c r="U289" s="9">
        <f t="shared" si="216"/>
        <v>0.90909090909090917</v>
      </c>
      <c r="V289" s="9">
        <f t="shared" si="217"/>
        <v>47.61904761904762</v>
      </c>
      <c r="W289" s="9">
        <f t="shared" si="218"/>
        <v>0.47142857142857147</v>
      </c>
      <c r="X289" s="9">
        <f t="shared" si="258"/>
        <v>0</v>
      </c>
      <c r="Y289" s="9">
        <f t="shared" si="219"/>
        <v>0.9</v>
      </c>
      <c r="AA289" s="8">
        <f t="shared" si="220"/>
        <v>4.9017615458138355</v>
      </c>
      <c r="AD289" s="7">
        <f t="shared" si="237"/>
        <v>-1.3958518302331161E-2</v>
      </c>
      <c r="AE289" s="6">
        <f t="shared" si="241"/>
        <v>9.9754849596591939E-4</v>
      </c>
      <c r="AF289" s="6">
        <f t="shared" si="207"/>
        <v>7.5145418894503055E-3</v>
      </c>
      <c r="AG289" s="6">
        <f t="shared" si="208"/>
        <v>-1.4951220329925984E-2</v>
      </c>
      <c r="AI289">
        <f t="shared" si="209"/>
        <v>3.5092463006906128E-7</v>
      </c>
      <c r="AL289" s="7">
        <f t="shared" si="242"/>
        <v>2.3885217564257259E-2</v>
      </c>
      <c r="AM289" s="6">
        <f t="shared" si="243"/>
        <v>-6.2839906867411758E-3</v>
      </c>
      <c r="AN289" s="6">
        <f t="shared" si="238"/>
        <v>7.5630286655990666E-3</v>
      </c>
      <c r="AO289" s="6">
        <f t="shared" si="239"/>
        <v>3.0098587143184627E-2</v>
      </c>
      <c r="AQ289">
        <f t="shared" si="240"/>
        <v>1.4289037034950772E-6</v>
      </c>
      <c r="AT289" s="7">
        <f t="shared" si="247"/>
        <v>1.3092848979055787E-2</v>
      </c>
      <c r="AU289" s="6">
        <f t="shared" si="248"/>
        <v>-1.2301474756301637E-2</v>
      </c>
      <c r="AV289" s="6">
        <f t="shared" si="244"/>
        <v>7.5758378246320868E-3</v>
      </c>
      <c r="AW289" s="6">
        <f t="shared" si="245"/>
        <v>2.5235511113045402E-2</v>
      </c>
      <c r="AY289">
        <f t="shared" si="246"/>
        <v>0.20958637073421998</v>
      </c>
      <c r="BB289" s="7">
        <f t="shared" si="254"/>
        <v>-3.5550567503730937E-2</v>
      </c>
      <c r="BC289" s="6">
        <f t="shared" si="255"/>
        <v>1.2593797393486364E-2</v>
      </c>
      <c r="BD289" s="6">
        <f t="shared" si="250"/>
        <v>7.5868187938704151E-3</v>
      </c>
      <c r="BE289" s="6">
        <f t="shared" si="251"/>
        <v>-4.7963785756246567E-2</v>
      </c>
      <c r="BG289">
        <f t="shared" si="252"/>
        <v>0.75914714614362322</v>
      </c>
      <c r="BJ289" s="4">
        <f t="shared" si="221"/>
        <v>95.330001999999993</v>
      </c>
      <c r="BK289" s="3">
        <f t="shared" si="222"/>
        <v>-1.3958518302331161E-2</v>
      </c>
      <c r="BL289" s="3"/>
      <c r="BM289" s="3">
        <f t="shared" si="223"/>
        <v>7.5145418894503055E-3</v>
      </c>
      <c r="BN289" s="3">
        <f t="shared" si="224"/>
        <v>-1.4951220329925984E-2</v>
      </c>
      <c r="BO289" s="3">
        <f t="shared" si="225"/>
        <v>2.3885217564257259E-2</v>
      </c>
      <c r="BP289" s="3"/>
      <c r="BQ289" s="3">
        <f t="shared" si="226"/>
        <v>7.5630286655990666E-3</v>
      </c>
      <c r="BR289" s="3">
        <f t="shared" si="227"/>
        <v>3.0098587143184627E-2</v>
      </c>
      <c r="BS289" s="3">
        <f t="shared" si="228"/>
        <v>1.3092848979055787E-2</v>
      </c>
      <c r="BT289" s="3"/>
      <c r="BU289" s="3">
        <f t="shared" si="229"/>
        <v>7.5758378246320868E-3</v>
      </c>
      <c r="BV289" s="3">
        <f t="shared" si="230"/>
        <v>2.5235511113045402E-2</v>
      </c>
      <c r="BW289" s="3">
        <f t="shared" si="231"/>
        <v>-3.5550567503730937E-2</v>
      </c>
      <c r="BX289" s="3"/>
      <c r="BY289" s="3">
        <f t="shared" si="232"/>
        <v>7.5868187938704151E-3</v>
      </c>
      <c r="BZ289" s="3">
        <f t="shared" si="233"/>
        <v>-4.7963785756246567E-2</v>
      </c>
    </row>
    <row r="290" spans="1:78" s="2" customFormat="1" hidden="1">
      <c r="A290" s="11">
        <v>41190</v>
      </c>
      <c r="B290">
        <v>97.080001999999993</v>
      </c>
      <c r="C290">
        <f t="shared" si="205"/>
        <v>98.779999000000004</v>
      </c>
      <c r="D290">
        <f t="shared" si="206"/>
        <v>87.029999000000004</v>
      </c>
      <c r="E290" s="10">
        <f t="shared" si="210"/>
        <v>7.5392408219029901E-3</v>
      </c>
      <c r="F290" s="10">
        <f t="shared" si="211"/>
        <v>4.7460798074886658E-2</v>
      </c>
      <c r="G290" s="33">
        <f t="shared" si="212"/>
        <v>5.4366238722884999E-2</v>
      </c>
      <c r="H290" s="33">
        <f t="shared" si="213"/>
        <v>0.30802021386020356</v>
      </c>
      <c r="I290" s="10">
        <f t="shared" si="214"/>
        <v>0.30802021386020356</v>
      </c>
      <c r="J290">
        <f t="shared" si="249"/>
        <v>0.31105121137919522</v>
      </c>
      <c r="K290">
        <f t="shared" si="203"/>
        <v>0.37132762732752261</v>
      </c>
      <c r="L290">
        <f t="shared" si="204"/>
        <v>8.2207401531352337E-5</v>
      </c>
      <c r="M290">
        <f t="shared" si="253"/>
        <v>2.3938872539344309E-4</v>
      </c>
      <c r="N290">
        <f t="shared" si="215"/>
        <v>1.4146319147588166E-4</v>
      </c>
      <c r="P290" s="2">
        <f t="shared" si="234"/>
        <v>1.75</v>
      </c>
      <c r="Q290" s="2">
        <f t="shared" si="235"/>
        <v>1.75</v>
      </c>
      <c r="R290" s="2">
        <f t="shared" si="236"/>
        <v>0</v>
      </c>
      <c r="S290" s="2">
        <f t="shared" si="256"/>
        <v>-0.61681818181818215</v>
      </c>
      <c r="T290" s="2">
        <f t="shared" si="257"/>
        <v>-0.66600000000000037</v>
      </c>
      <c r="U290" s="9">
        <f t="shared" si="216"/>
        <v>0.92615342615342611</v>
      </c>
      <c r="V290" s="9">
        <f t="shared" si="217"/>
        <v>48.083055772092692</v>
      </c>
      <c r="W290" s="9">
        <f t="shared" si="218"/>
        <v>0.46725249805116575</v>
      </c>
      <c r="X290" s="9">
        <f t="shared" si="258"/>
        <v>3.4593720846504014E-2</v>
      </c>
      <c r="Y290" s="9">
        <f t="shared" si="219"/>
        <v>0.8996886565123815</v>
      </c>
      <c r="AA290" s="8">
        <f t="shared" si="220"/>
        <v>4.8781338291342191</v>
      </c>
      <c r="AD290" s="7">
        <f t="shared" si="237"/>
        <v>1.8190823974725059E-2</v>
      </c>
      <c r="AE290" s="6">
        <f t="shared" si="241"/>
        <v>2.116152836196949E-3</v>
      </c>
      <c r="AF290" s="6">
        <f t="shared" si="207"/>
        <v>8.0762651875035951E-3</v>
      </c>
      <c r="AG290" s="6">
        <f t="shared" si="208"/>
        <v>1.6084871524490812E-2</v>
      </c>
      <c r="AI290">
        <f t="shared" si="209"/>
        <v>4.0615870009321092E-7</v>
      </c>
      <c r="AL290" s="7">
        <f t="shared" si="242"/>
        <v>2.0185920966656924E-2</v>
      </c>
      <c r="AM290" s="6">
        <f t="shared" si="243"/>
        <v>6.6408934287664964E-3</v>
      </c>
      <c r="AN290" s="6">
        <f t="shared" si="238"/>
        <v>8.1437704756349566E-3</v>
      </c>
      <c r="AO290" s="6">
        <f t="shared" si="239"/>
        <v>1.3631820611494923E-2</v>
      </c>
      <c r="AQ290">
        <f t="shared" si="240"/>
        <v>2.9310178735643191E-7</v>
      </c>
      <c r="AT290" s="7">
        <f t="shared" si="247"/>
        <v>1.056242604360874E-2</v>
      </c>
      <c r="AU290" s="6">
        <f t="shared" si="248"/>
        <v>-9.8438368562839985E-3</v>
      </c>
      <c r="AV290" s="6">
        <f t="shared" si="244"/>
        <v>8.1757485209056624E-3</v>
      </c>
      <c r="AW290" s="6">
        <f t="shared" si="245"/>
        <v>2.0239609716851122E-2</v>
      </c>
      <c r="AY290">
        <f t="shared" si="246"/>
        <v>0.13481651431202984</v>
      </c>
      <c r="BB290" s="7">
        <f t="shared" si="254"/>
        <v>-1.0655848505128329E-2</v>
      </c>
      <c r="BC290" s="6">
        <f t="shared" si="255"/>
        <v>5.5898287794307168E-3</v>
      </c>
      <c r="BD290" s="6">
        <f t="shared" si="250"/>
        <v>8.1463172303272886E-3</v>
      </c>
      <c r="BE290" s="6">
        <f t="shared" si="251"/>
        <v>-1.6170896397905931E-2</v>
      </c>
      <c r="BG290">
        <f t="shared" si="252"/>
        <v>8.6291346208901873E-2</v>
      </c>
      <c r="BJ290" s="4">
        <f t="shared" si="221"/>
        <v>97.080001999999993</v>
      </c>
      <c r="BK290" s="3">
        <f t="shared" si="222"/>
        <v>1.8190823974725059E-2</v>
      </c>
      <c r="BL290" s="3"/>
      <c r="BM290" s="3">
        <f t="shared" si="223"/>
        <v>8.0762651875035951E-3</v>
      </c>
      <c r="BN290" s="3">
        <f t="shared" si="224"/>
        <v>1.6084871524490812E-2</v>
      </c>
      <c r="BO290" s="3">
        <f t="shared" si="225"/>
        <v>2.0185920966656924E-2</v>
      </c>
      <c r="BP290" s="3"/>
      <c r="BQ290" s="3">
        <f t="shared" si="226"/>
        <v>8.1437704756349566E-3</v>
      </c>
      <c r="BR290" s="3">
        <f t="shared" si="227"/>
        <v>1.3631820611494923E-2</v>
      </c>
      <c r="BS290" s="3">
        <f t="shared" si="228"/>
        <v>1.056242604360874E-2</v>
      </c>
      <c r="BT290" s="3"/>
      <c r="BU290" s="3">
        <f t="shared" si="229"/>
        <v>8.1757485209056624E-3</v>
      </c>
      <c r="BV290" s="3">
        <f t="shared" si="230"/>
        <v>2.0239609716851122E-2</v>
      </c>
      <c r="BW290" s="3">
        <f t="shared" si="231"/>
        <v>-1.0655848505128329E-2</v>
      </c>
      <c r="BX290" s="3"/>
      <c r="BY290" s="3">
        <f t="shared" si="232"/>
        <v>8.1463172303272886E-3</v>
      </c>
      <c r="BZ290" s="3">
        <f t="shared" si="233"/>
        <v>-1.6170896397905931E-2</v>
      </c>
    </row>
    <row r="291" spans="1:78" s="2" customFormat="1" hidden="1">
      <c r="A291" s="11">
        <v>41197</v>
      </c>
      <c r="B291">
        <v>96.099997999999999</v>
      </c>
      <c r="C291">
        <f t="shared" si="205"/>
        <v>98.779999000000004</v>
      </c>
      <c r="D291">
        <f t="shared" si="206"/>
        <v>88.230002999999996</v>
      </c>
      <c r="E291" s="10">
        <f t="shared" si="210"/>
        <v>1.1945638798787727E-2</v>
      </c>
      <c r="F291" s="10">
        <f t="shared" si="211"/>
        <v>3.710708463652862E-2</v>
      </c>
      <c r="G291" s="33">
        <f t="shared" si="212"/>
        <v>8.6141226414402403E-2</v>
      </c>
      <c r="H291" s="33">
        <f t="shared" si="213"/>
        <v>0.24082469341197474</v>
      </c>
      <c r="I291" s="10">
        <f t="shared" si="214"/>
        <v>0.24082469341197474</v>
      </c>
      <c r="J291">
        <f t="shared" si="249"/>
        <v>0.28867692091596686</v>
      </c>
      <c r="K291">
        <f t="shared" si="203"/>
        <v>0.36915675824066452</v>
      </c>
      <c r="L291">
        <f t="shared" si="204"/>
        <v>3.1546487330682128E-5</v>
      </c>
      <c r="M291">
        <f t="shared" si="253"/>
        <v>2.0603712518707247E-4</v>
      </c>
      <c r="N291">
        <f t="shared" si="215"/>
        <v>1.5704157407075132E-4</v>
      </c>
      <c r="P291" s="2">
        <f t="shared" si="234"/>
        <v>-0.98000399999999388</v>
      </c>
      <c r="Q291" s="2">
        <f t="shared" si="235"/>
        <v>0</v>
      </c>
      <c r="R291" s="2">
        <f t="shared" si="236"/>
        <v>-0.98000399999999388</v>
      </c>
      <c r="S291" s="2">
        <f t="shared" si="256"/>
        <v>-0.66136381818181822</v>
      </c>
      <c r="T291" s="2">
        <f t="shared" si="257"/>
        <v>-0.71500020000000009</v>
      </c>
      <c r="U291" s="9">
        <f t="shared" si="216"/>
        <v>0.92498410235664008</v>
      </c>
      <c r="V291" s="9">
        <f t="shared" si="217"/>
        <v>48.051519034585205</v>
      </c>
      <c r="W291" s="9">
        <f t="shared" si="218"/>
        <v>0.46753632868873318</v>
      </c>
      <c r="X291" s="9">
        <f t="shared" si="258"/>
        <v>3.2242527044016006E-2</v>
      </c>
      <c r="Y291" s="9">
        <f t="shared" si="219"/>
        <v>0.89970981725660393</v>
      </c>
      <c r="AA291" s="8">
        <f t="shared" si="220"/>
        <v>4.8560801084353749</v>
      </c>
      <c r="AD291" s="7">
        <f t="shared" si="237"/>
        <v>-1.0146106295373998E-2</v>
      </c>
      <c r="AE291" s="6">
        <f t="shared" si="241"/>
        <v>4.0223588396755307E-3</v>
      </c>
      <c r="AF291" s="6">
        <f t="shared" si="207"/>
        <v>7.1164053659385426E-3</v>
      </c>
      <c r="AG291" s="6">
        <f t="shared" si="208"/>
        <v>-1.4150280316529189E-2</v>
      </c>
      <c r="AI291">
        <f t="shared" si="209"/>
        <v>3.1433348985298811E-7</v>
      </c>
      <c r="AL291" s="7">
        <f t="shared" si="242"/>
        <v>-5.9138006229800802E-3</v>
      </c>
      <c r="AM291" s="6">
        <f t="shared" si="243"/>
        <v>1.185163730540899E-2</v>
      </c>
      <c r="AN291" s="6">
        <f t="shared" si="238"/>
        <v>7.1857856368988532E-3</v>
      </c>
      <c r="AO291" s="6">
        <f t="shared" si="239"/>
        <v>-1.759794474026884E-2</v>
      </c>
      <c r="AQ291">
        <f t="shared" si="240"/>
        <v>4.8846633924535605E-7</v>
      </c>
      <c r="AT291" s="7">
        <f t="shared" si="247"/>
        <v>-1.6716961458267308E-2</v>
      </c>
      <c r="AU291" s="6">
        <f t="shared" si="248"/>
        <v>-1.2063650521801458E-2</v>
      </c>
      <c r="AV291" s="6">
        <f t="shared" si="244"/>
        <v>7.2491503239765533E-3</v>
      </c>
      <c r="AW291" s="6">
        <f t="shared" si="245"/>
        <v>-4.9277582978474541E-3</v>
      </c>
      <c r="AY291">
        <f t="shared" si="246"/>
        <v>7.9916714801994172E-3</v>
      </c>
      <c r="BB291" s="7">
        <f t="shared" si="254"/>
        <v>-1.3744876272657866E-2</v>
      </c>
      <c r="BC291" s="6">
        <f t="shared" si="255"/>
        <v>-4.7980599519788052E-4</v>
      </c>
      <c r="BD291" s="6">
        <f t="shared" si="250"/>
        <v>7.0364236501056568E-3</v>
      </c>
      <c r="BE291" s="6">
        <f t="shared" si="251"/>
        <v>-1.3264413895921437E-2</v>
      </c>
      <c r="BG291">
        <f t="shared" si="252"/>
        <v>5.805975311091529E-2</v>
      </c>
      <c r="BJ291" s="4">
        <f t="shared" si="221"/>
        <v>96.099997999999999</v>
      </c>
      <c r="BK291" s="3">
        <f t="shared" si="222"/>
        <v>-1.0146106295373998E-2</v>
      </c>
      <c r="BL291" s="3"/>
      <c r="BM291" s="3">
        <f t="shared" si="223"/>
        <v>7.1164053659385426E-3</v>
      </c>
      <c r="BN291" s="3">
        <f t="shared" si="224"/>
        <v>-1.4150280316529189E-2</v>
      </c>
      <c r="BO291" s="3">
        <f t="shared" si="225"/>
        <v>-5.9138006229800802E-3</v>
      </c>
      <c r="BP291" s="3"/>
      <c r="BQ291" s="3">
        <f t="shared" si="226"/>
        <v>7.1857856368988532E-3</v>
      </c>
      <c r="BR291" s="3">
        <f t="shared" si="227"/>
        <v>-1.759794474026884E-2</v>
      </c>
      <c r="BS291" s="3">
        <f t="shared" si="228"/>
        <v>-1.6716961458267308E-2</v>
      </c>
      <c r="BT291" s="3"/>
      <c r="BU291" s="3">
        <f t="shared" si="229"/>
        <v>7.2491503239765533E-3</v>
      </c>
      <c r="BV291" s="3">
        <f t="shared" si="230"/>
        <v>-4.9277582978474541E-3</v>
      </c>
      <c r="BW291" s="3">
        <f t="shared" si="231"/>
        <v>-1.3744876272657866E-2</v>
      </c>
      <c r="BX291" s="3"/>
      <c r="BY291" s="3">
        <f t="shared" si="232"/>
        <v>7.0364236501056568E-3</v>
      </c>
      <c r="BZ291" s="3">
        <f t="shared" si="233"/>
        <v>-1.3264413895921437E-2</v>
      </c>
    </row>
    <row r="292" spans="1:78" s="2" customFormat="1" hidden="1">
      <c r="A292" s="11">
        <v>41204</v>
      </c>
      <c r="B292">
        <v>96.190002000000007</v>
      </c>
      <c r="C292">
        <f t="shared" si="205"/>
        <v>98.779999000000004</v>
      </c>
      <c r="D292">
        <f t="shared" si="206"/>
        <v>88.230002999999996</v>
      </c>
      <c r="E292" s="10">
        <f t="shared" si="210"/>
        <v>1.1539083664316311E-2</v>
      </c>
      <c r="F292" s="10">
        <f t="shared" si="211"/>
        <v>3.7513639771000098E-2</v>
      </c>
      <c r="G292" s="33">
        <f t="shared" si="212"/>
        <v>8.3209515647122714E-2</v>
      </c>
      <c r="H292" s="33">
        <f t="shared" si="213"/>
        <v>0.24346323310252688</v>
      </c>
      <c r="I292" s="10">
        <f t="shared" si="214"/>
        <v>0.24346323310252688</v>
      </c>
      <c r="J292">
        <f t="shared" si="249"/>
        <v>0.26830579595504322</v>
      </c>
      <c r="K292">
        <f t="shared" si="203"/>
        <v>0.36652363802490695</v>
      </c>
      <c r="L292">
        <f t="shared" si="204"/>
        <v>-2.6764563259254434E-5</v>
      </c>
      <c r="M292">
        <f t="shared" si="253"/>
        <v>1.7082569207718358E-4</v>
      </c>
      <c r="N292">
        <f t="shared" si="215"/>
        <v>1.7783122980279421E-4</v>
      </c>
      <c r="P292" s="2">
        <f t="shared" si="234"/>
        <v>9.0004000000007522E-2</v>
      </c>
      <c r="Q292" s="2">
        <f t="shared" si="235"/>
        <v>9.0004000000007522E-2</v>
      </c>
      <c r="R292" s="2">
        <f t="shared" si="236"/>
        <v>0</v>
      </c>
      <c r="S292" s="2">
        <f t="shared" si="256"/>
        <v>-0.65000018181818187</v>
      </c>
      <c r="T292" s="2">
        <f t="shared" si="257"/>
        <v>-0.59800000000000042</v>
      </c>
      <c r="U292" s="9">
        <f t="shared" si="216"/>
        <v>1.0869568257829121</v>
      </c>
      <c r="V292" s="9">
        <f t="shared" si="217"/>
        <v>52.083340314198658</v>
      </c>
      <c r="W292" s="9">
        <f t="shared" si="218"/>
        <v>0.43124993717221211</v>
      </c>
      <c r="X292" s="9">
        <f t="shared" si="258"/>
        <v>0.33283142604207827</v>
      </c>
      <c r="Y292" s="9">
        <f t="shared" si="219"/>
        <v>0.89700451716562135</v>
      </c>
      <c r="AA292" s="8">
        <f t="shared" si="220"/>
        <v>4.7967380815226797</v>
      </c>
      <c r="AD292" s="7">
        <f t="shared" si="237"/>
        <v>9.3612779211406632E-4</v>
      </c>
      <c r="AE292" s="6">
        <f t="shared" si="241"/>
        <v>-4.6049892516299654E-3</v>
      </c>
      <c r="AF292" s="6">
        <f t="shared" si="207"/>
        <v>2.8048340140031051E-3</v>
      </c>
      <c r="AG292" s="6">
        <f t="shared" si="208"/>
        <v>5.4848433847431832E-3</v>
      </c>
      <c r="AI292">
        <f t="shared" si="209"/>
        <v>4.7226855502607626E-8</v>
      </c>
      <c r="AL292" s="7">
        <f t="shared" si="242"/>
        <v>8.9808454714652378E-3</v>
      </c>
      <c r="AM292" s="6">
        <f t="shared" si="243"/>
        <v>1.1784545844849835E-2</v>
      </c>
      <c r="AN292" s="6">
        <f t="shared" si="238"/>
        <v>2.8312192561133188E-3</v>
      </c>
      <c r="AO292" s="6">
        <f t="shared" si="239"/>
        <v>-2.5512087296853947E-3</v>
      </c>
      <c r="AQ292">
        <f t="shared" si="240"/>
        <v>1.0266034672591429E-8</v>
      </c>
      <c r="AT292" s="7">
        <f t="shared" si="247"/>
        <v>4.2715384828359735E-3</v>
      </c>
      <c r="AU292" s="6">
        <f t="shared" si="248"/>
        <v>-1.1811443038829179E-2</v>
      </c>
      <c r="AV292" s="6">
        <f t="shared" si="244"/>
        <v>2.8703340365399043E-3</v>
      </c>
      <c r="AW292" s="6">
        <f t="shared" si="245"/>
        <v>1.5672404636477857E-2</v>
      </c>
      <c r="AY292">
        <f t="shared" si="246"/>
        <v>8.0836983430325179E-2</v>
      </c>
      <c r="BB292" s="7">
        <f t="shared" si="254"/>
        <v>-3.3212276855793801E-3</v>
      </c>
      <c r="BC292" s="6">
        <f t="shared" si="255"/>
        <v>-3.6722971380320061E-3</v>
      </c>
      <c r="BD292" s="6">
        <f t="shared" si="250"/>
        <v>2.825239261889718E-3</v>
      </c>
      <c r="BE292" s="6">
        <f t="shared" si="251"/>
        <v>2.7999443668983055E-4</v>
      </c>
      <c r="BG292">
        <f t="shared" si="252"/>
        <v>2.5870085225883864E-5</v>
      </c>
      <c r="BJ292" s="4">
        <f t="shared" si="221"/>
        <v>96.190002000000007</v>
      </c>
      <c r="BK292" s="3">
        <f t="shared" si="222"/>
        <v>9.3612779211406632E-4</v>
      </c>
      <c r="BL292" s="3"/>
      <c r="BM292" s="3">
        <f t="shared" si="223"/>
        <v>2.8048340140031051E-3</v>
      </c>
      <c r="BN292" s="3">
        <f t="shared" si="224"/>
        <v>5.4848433847431832E-3</v>
      </c>
      <c r="BO292" s="3">
        <f t="shared" si="225"/>
        <v>8.9808454714652378E-3</v>
      </c>
      <c r="BP292" s="3"/>
      <c r="BQ292" s="3">
        <f t="shared" si="226"/>
        <v>2.8312192561133188E-3</v>
      </c>
      <c r="BR292" s="3">
        <f t="shared" si="227"/>
        <v>-2.5512087296853947E-3</v>
      </c>
      <c r="BS292" s="3">
        <f t="shared" si="228"/>
        <v>4.2715384828359735E-3</v>
      </c>
      <c r="BT292" s="3"/>
      <c r="BU292" s="3">
        <f t="shared" si="229"/>
        <v>2.8703340365399043E-3</v>
      </c>
      <c r="BV292" s="3">
        <f t="shared" si="230"/>
        <v>1.5672404636477857E-2</v>
      </c>
      <c r="BW292" s="3">
        <f t="shared" si="231"/>
        <v>-3.3212276855793801E-3</v>
      </c>
      <c r="BX292" s="3"/>
      <c r="BY292" s="3">
        <f t="shared" si="232"/>
        <v>2.825239261889718E-3</v>
      </c>
      <c r="BZ292" s="3">
        <f t="shared" si="233"/>
        <v>2.7999443668983055E-4</v>
      </c>
    </row>
    <row r="293" spans="1:78" s="2" customFormat="1" hidden="1">
      <c r="A293" s="11">
        <v>41211</v>
      </c>
      <c r="B293">
        <v>96.199996999999996</v>
      </c>
      <c r="C293">
        <f t="shared" si="205"/>
        <v>98.779999000000004</v>
      </c>
      <c r="D293">
        <f t="shared" si="206"/>
        <v>88.230002999999996</v>
      </c>
      <c r="E293" s="10">
        <f t="shared" si="210"/>
        <v>1.1493958934620468E-2</v>
      </c>
      <c r="F293" s="10">
        <f t="shared" si="211"/>
        <v>3.7558764500695875E-2</v>
      </c>
      <c r="G293" s="33">
        <f t="shared" si="212"/>
        <v>8.288411659370308E-2</v>
      </c>
      <c r="H293" s="33">
        <f t="shared" si="213"/>
        <v>0.24375609225060407</v>
      </c>
      <c r="I293" s="10">
        <f t="shared" si="214"/>
        <v>0.24375609225060407</v>
      </c>
      <c r="J293">
        <f t="shared" si="249"/>
        <v>0.25283490985930718</v>
      </c>
      <c r="K293">
        <f t="shared" si="203"/>
        <v>0.36344781898360584</v>
      </c>
      <c r="L293">
        <f t="shared" si="204"/>
        <v>-9.2886644789620356E-5</v>
      </c>
      <c r="M293">
        <f t="shared" si="253"/>
        <v>1.3286507031453021E-4</v>
      </c>
      <c r="N293">
        <f t="shared" si="215"/>
        <v>2.0317654359373552E-4</v>
      </c>
      <c r="P293" s="2">
        <f t="shared" si="234"/>
        <v>9.994999999989318E-3</v>
      </c>
      <c r="Q293" s="2">
        <f t="shared" si="235"/>
        <v>9.994999999989318E-3</v>
      </c>
      <c r="R293" s="2">
        <f t="shared" si="236"/>
        <v>0</v>
      </c>
      <c r="S293" s="2">
        <f t="shared" si="256"/>
        <v>-0.65000018181818187</v>
      </c>
      <c r="T293" s="2">
        <f t="shared" si="257"/>
        <v>-0.59800000000000042</v>
      </c>
      <c r="U293" s="9">
        <f t="shared" si="216"/>
        <v>1.0869568257829121</v>
      </c>
      <c r="V293" s="9">
        <f t="shared" si="217"/>
        <v>52.083340314198658</v>
      </c>
      <c r="W293" s="9">
        <f t="shared" si="218"/>
        <v>0.43124993717221211</v>
      </c>
      <c r="X293" s="9">
        <f t="shared" si="258"/>
        <v>0.33283142604207827</v>
      </c>
      <c r="Y293" s="9">
        <f t="shared" si="219"/>
        <v>0.89700451716562135</v>
      </c>
      <c r="AA293" s="8">
        <f t="shared" si="220"/>
        <v>4.7812925407407345</v>
      </c>
      <c r="AD293" s="7">
        <f t="shared" si="237"/>
        <v>1.0390352992292679E-4</v>
      </c>
      <c r="AE293" s="6">
        <f t="shared" si="241"/>
        <v>5.2001566101849653E-4</v>
      </c>
      <c r="AF293" s="6">
        <f t="shared" si="207"/>
        <v>2.0872817218379748E-4</v>
      </c>
      <c r="AG293" s="6">
        <f t="shared" si="208"/>
        <v>-4.1443767587975318E-4</v>
      </c>
      <c r="AI293">
        <f t="shared" si="209"/>
        <v>2.6963671458180748E-10</v>
      </c>
      <c r="AL293" s="7">
        <f t="shared" si="242"/>
        <v>-9.1060749733370087E-3</v>
      </c>
      <c r="AM293" s="6">
        <f t="shared" si="243"/>
        <v>3.5367227104512677E-3</v>
      </c>
      <c r="AN293" s="6">
        <f t="shared" si="238"/>
        <v>2.1227007614722944E-4</v>
      </c>
      <c r="AO293" s="6">
        <f t="shared" si="239"/>
        <v>-1.2572586247208771E-2</v>
      </c>
      <c r="AQ293">
        <f t="shared" si="240"/>
        <v>2.4932164817587242E-7</v>
      </c>
      <c r="AT293" s="7">
        <f t="shared" si="247"/>
        <v>3.2969966565645513E-2</v>
      </c>
      <c r="AU293" s="6">
        <f t="shared" si="248"/>
        <v>-3.8350396537357783E-3</v>
      </c>
      <c r="AV293" s="6">
        <f t="shared" si="244"/>
        <v>2.1572257285421912E-4</v>
      </c>
      <c r="AW293" s="6">
        <f t="shared" si="245"/>
        <v>3.6668713762190455E-2</v>
      </c>
      <c r="AY293">
        <f t="shared" si="246"/>
        <v>0.44251722429775414</v>
      </c>
      <c r="BB293" s="7">
        <f t="shared" si="254"/>
        <v>2.2177597980443685E-2</v>
      </c>
      <c r="BC293" s="6">
        <f t="shared" si="255"/>
        <v>-4.1709968917602964E-3</v>
      </c>
      <c r="BD293" s="6">
        <f t="shared" si="250"/>
        <v>2.1608793240326737E-4</v>
      </c>
      <c r="BE293" s="6">
        <f t="shared" si="251"/>
        <v>2.6193561264743061E-2</v>
      </c>
      <c r="BG293">
        <f t="shared" si="252"/>
        <v>0.22640611511118097</v>
      </c>
      <c r="BJ293" s="4">
        <f t="shared" si="221"/>
        <v>96.199996999999996</v>
      </c>
      <c r="BK293" s="3">
        <f t="shared" si="222"/>
        <v>1.0390352992292679E-4</v>
      </c>
      <c r="BL293" s="3"/>
      <c r="BM293" s="3">
        <f t="shared" si="223"/>
        <v>2.0872817218379748E-4</v>
      </c>
      <c r="BN293" s="3">
        <f t="shared" si="224"/>
        <v>-4.1443767587975318E-4</v>
      </c>
      <c r="BO293" s="3">
        <f t="shared" si="225"/>
        <v>-9.1060749733370087E-3</v>
      </c>
      <c r="BP293" s="3"/>
      <c r="BQ293" s="3">
        <f t="shared" si="226"/>
        <v>2.1227007614722944E-4</v>
      </c>
      <c r="BR293" s="3">
        <f t="shared" si="227"/>
        <v>-1.2572586247208771E-2</v>
      </c>
      <c r="BS293" s="3">
        <f t="shared" si="228"/>
        <v>3.2969966565645513E-2</v>
      </c>
      <c r="BT293" s="3"/>
      <c r="BU293" s="3">
        <f t="shared" si="229"/>
        <v>2.1572257285421912E-4</v>
      </c>
      <c r="BV293" s="3">
        <f t="shared" si="230"/>
        <v>3.6668713762190455E-2</v>
      </c>
      <c r="BW293" s="3">
        <f t="shared" si="231"/>
        <v>2.2177597980443685E-2</v>
      </c>
      <c r="BX293" s="3"/>
      <c r="BY293" s="3">
        <f t="shared" si="232"/>
        <v>2.1608793240326737E-4</v>
      </c>
      <c r="BZ293" s="3">
        <f t="shared" si="233"/>
        <v>2.6193561264743061E-2</v>
      </c>
    </row>
    <row r="294" spans="1:78" s="2" customFormat="1" hidden="1">
      <c r="A294" s="11">
        <v>41218</v>
      </c>
      <c r="B294">
        <v>97.510002</v>
      </c>
      <c r="C294">
        <f t="shared" si="205"/>
        <v>98.779999000000004</v>
      </c>
      <c r="D294">
        <f t="shared" si="206"/>
        <v>88.230002999999996</v>
      </c>
      <c r="E294" s="10">
        <f t="shared" si="210"/>
        <v>5.619852083034906E-3</v>
      </c>
      <c r="F294" s="10">
        <f t="shared" si="211"/>
        <v>4.3432871352281466E-2</v>
      </c>
      <c r="G294" s="33">
        <f t="shared" si="212"/>
        <v>4.052532969181092E-2</v>
      </c>
      <c r="H294" s="33">
        <f t="shared" si="213"/>
        <v>0.28187900046230724</v>
      </c>
      <c r="I294" s="10">
        <f t="shared" si="214"/>
        <v>0.28187900046230724</v>
      </c>
      <c r="J294">
        <f t="shared" si="249"/>
        <v>0.23899858165446075</v>
      </c>
      <c r="K294">
        <f t="shared" si="203"/>
        <v>0.36007092126009754</v>
      </c>
      <c r="L294">
        <f t="shared" si="204"/>
        <v>-1.6419548184390449E-4</v>
      </c>
      <c r="M294">
        <f t="shared" si="253"/>
        <v>9.1469841331811552E-5</v>
      </c>
      <c r="N294">
        <f t="shared" si="215"/>
        <v>2.3009879085814444E-4</v>
      </c>
      <c r="P294" s="2">
        <f t="shared" si="234"/>
        <v>1.3100050000000039</v>
      </c>
      <c r="Q294" s="2">
        <f t="shared" si="235"/>
        <v>1.3100050000000039</v>
      </c>
      <c r="R294" s="2">
        <f t="shared" si="236"/>
        <v>0</v>
      </c>
      <c r="S294" s="2">
        <f t="shared" si="256"/>
        <v>-0.54363636363636403</v>
      </c>
      <c r="T294" s="2">
        <f t="shared" si="257"/>
        <v>-0.58250010000000074</v>
      </c>
      <c r="U294" s="9">
        <f t="shared" si="216"/>
        <v>0.93328115074377382</v>
      </c>
      <c r="V294" s="9">
        <f t="shared" si="217"/>
        <v>48.274465945355182</v>
      </c>
      <c r="W294" s="9">
        <f t="shared" si="218"/>
        <v>0.46552980649180337</v>
      </c>
      <c r="X294" s="9">
        <f t="shared" si="258"/>
        <v>4.8864138419059809E-2</v>
      </c>
      <c r="Y294" s="9">
        <f t="shared" si="219"/>
        <v>0.89956022275422853</v>
      </c>
      <c r="AA294" s="8">
        <f t="shared" si="220"/>
        <v>4.8043187096913513</v>
      </c>
      <c r="AD294" s="7">
        <f t="shared" si="237"/>
        <v>1.3525630871115198E-2</v>
      </c>
      <c r="AE294" s="6">
        <f t="shared" si="241"/>
        <v>6.8147672005190625E-3</v>
      </c>
      <c r="AF294" s="6">
        <f t="shared" si="207"/>
        <v>3.2646204922391273E-3</v>
      </c>
      <c r="AG294" s="6">
        <f t="shared" si="208"/>
        <v>6.6780445156121642E-3</v>
      </c>
      <c r="AI294">
        <f t="shared" si="209"/>
        <v>7.0009856440341761E-8</v>
      </c>
      <c r="AL294" s="7">
        <f t="shared" si="242"/>
        <v>1.4565662193152293E-2</v>
      </c>
      <c r="AM294" s="6">
        <f t="shared" si="243"/>
        <v>2.1316580170751102E-3</v>
      </c>
      <c r="AN294" s="6">
        <f t="shared" si="238"/>
        <v>3.3915830266907001E-3</v>
      </c>
      <c r="AO294" s="6">
        <f t="shared" si="239"/>
        <v>1.2456725712407701E-2</v>
      </c>
      <c r="AQ294">
        <f t="shared" si="240"/>
        <v>2.4474765847659171E-7</v>
      </c>
      <c r="AT294" s="7">
        <f t="shared" si="247"/>
        <v>2.4605476864435111E-2</v>
      </c>
      <c r="AU294" s="6">
        <f t="shared" si="248"/>
        <v>5.8321312098324543E-3</v>
      </c>
      <c r="AV294" s="6">
        <f t="shared" si="244"/>
        <v>3.4521030012881651E-3</v>
      </c>
      <c r="AW294" s="6">
        <f t="shared" si="245"/>
        <v>1.893666607813908E-2</v>
      </c>
      <c r="AY294">
        <f t="shared" si="246"/>
        <v>0.11801735281569901</v>
      </c>
      <c r="BB294" s="7">
        <f t="shared" si="254"/>
        <v>1.498198194138688E-2</v>
      </c>
      <c r="BC294" s="6">
        <f t="shared" si="255"/>
        <v>-6.1650717144198124E-4</v>
      </c>
      <c r="BD294" s="6">
        <f t="shared" si="250"/>
        <v>3.4656583324931154E-3</v>
      </c>
      <c r="BE294" s="6">
        <f t="shared" si="251"/>
        <v>1.5578880882736892E-2</v>
      </c>
      <c r="BG294">
        <f t="shared" si="252"/>
        <v>8.0088759750951533E-2</v>
      </c>
      <c r="BJ294" s="4">
        <f t="shared" si="221"/>
        <v>97.510002</v>
      </c>
      <c r="BK294" s="3">
        <f t="shared" si="222"/>
        <v>1.3525630871115198E-2</v>
      </c>
      <c r="BL294" s="3"/>
      <c r="BM294" s="3">
        <f t="shared" si="223"/>
        <v>3.2646204922391273E-3</v>
      </c>
      <c r="BN294" s="3">
        <f t="shared" si="224"/>
        <v>6.6780445156121642E-3</v>
      </c>
      <c r="BO294" s="3">
        <f t="shared" si="225"/>
        <v>1.4565662193152293E-2</v>
      </c>
      <c r="BP294" s="3"/>
      <c r="BQ294" s="3">
        <f t="shared" si="226"/>
        <v>3.3915830266907001E-3</v>
      </c>
      <c r="BR294" s="3">
        <f t="shared" si="227"/>
        <v>1.2456725712407701E-2</v>
      </c>
      <c r="BS294" s="3">
        <f t="shared" si="228"/>
        <v>2.4605476864435111E-2</v>
      </c>
      <c r="BT294" s="3"/>
      <c r="BU294" s="3">
        <f t="shared" si="229"/>
        <v>3.4521030012881651E-3</v>
      </c>
      <c r="BV294" s="3">
        <f t="shared" si="230"/>
        <v>1.893666607813908E-2</v>
      </c>
      <c r="BW294" s="3">
        <f t="shared" si="231"/>
        <v>1.498198194138688E-2</v>
      </c>
      <c r="BX294" s="3"/>
      <c r="BY294" s="3">
        <f t="shared" si="232"/>
        <v>3.4656583324931154E-3</v>
      </c>
      <c r="BZ294" s="3">
        <f t="shared" si="233"/>
        <v>1.5578880882736892E-2</v>
      </c>
    </row>
    <row r="295" spans="1:78" s="2" customFormat="1" hidden="1">
      <c r="A295" s="11">
        <v>41225</v>
      </c>
      <c r="B295">
        <v>97.650002000000001</v>
      </c>
      <c r="C295">
        <f t="shared" si="205"/>
        <v>98.779999000000004</v>
      </c>
      <c r="D295">
        <f t="shared" si="206"/>
        <v>88.230002999999996</v>
      </c>
      <c r="E295" s="10">
        <f t="shared" si="210"/>
        <v>4.9967609101529411E-3</v>
      </c>
      <c r="F295" s="10">
        <f t="shared" si="211"/>
        <v>4.4055962525163452E-2</v>
      </c>
      <c r="G295" s="33">
        <f t="shared" si="212"/>
        <v>3.6032155345581081E-2</v>
      </c>
      <c r="H295" s="33">
        <f t="shared" si="213"/>
        <v>0.28592285737391421</v>
      </c>
      <c r="I295" s="10">
        <f t="shared" si="214"/>
        <v>0.28592285737391421</v>
      </c>
      <c r="J295">
        <f t="shared" si="249"/>
        <v>0.22302252284233454</v>
      </c>
      <c r="K295">
        <f t="shared" si="203"/>
        <v>0.35633781960619704</v>
      </c>
      <c r="L295">
        <f t="shared" si="204"/>
        <v>-2.3761940235191682E-4</v>
      </c>
      <c r="M295">
        <f t="shared" si="253"/>
        <v>4.616009923049534E-5</v>
      </c>
      <c r="N295">
        <f t="shared" si="215"/>
        <v>2.5540155142417096E-4</v>
      </c>
      <c r="P295" s="2">
        <f t="shared" si="234"/>
        <v>0.14000000000000057</v>
      </c>
      <c r="Q295" s="2">
        <f t="shared" si="235"/>
        <v>0.14000000000000057</v>
      </c>
      <c r="R295" s="2">
        <f t="shared" si="236"/>
        <v>0</v>
      </c>
      <c r="S295" s="2">
        <f t="shared" si="256"/>
        <v>-0.54363636363636403</v>
      </c>
      <c r="T295" s="2">
        <f t="shared" si="257"/>
        <v>-0.58250010000000074</v>
      </c>
      <c r="U295" s="9">
        <f t="shared" si="216"/>
        <v>0.93328115074377382</v>
      </c>
      <c r="V295" s="9">
        <f t="shared" si="217"/>
        <v>48.274465945355182</v>
      </c>
      <c r="W295" s="9">
        <f t="shared" si="218"/>
        <v>0.46552980649180337</v>
      </c>
      <c r="X295" s="9">
        <f t="shared" si="258"/>
        <v>4.8864138419059809E-2</v>
      </c>
      <c r="Y295" s="9">
        <f t="shared" si="219"/>
        <v>0.89956022275422853</v>
      </c>
      <c r="AA295" s="8">
        <f t="shared" si="220"/>
        <v>4.7883679536397903</v>
      </c>
      <c r="AD295" s="7">
        <f t="shared" si="237"/>
        <v>1.4347204462543705E-3</v>
      </c>
      <c r="AE295" s="6">
        <f t="shared" si="241"/>
        <v>7.4801756586847842E-3</v>
      </c>
      <c r="AF295" s="6">
        <f t="shared" si="207"/>
        <v>3.032796755270557E-3</v>
      </c>
      <c r="AG295" s="6">
        <f t="shared" si="208"/>
        <v>-6.0206203785311083E-3</v>
      </c>
      <c r="AI295">
        <f t="shared" si="209"/>
        <v>5.6904034132471058E-8</v>
      </c>
      <c r="AL295" s="7">
        <f t="shared" si="242"/>
        <v>1.5064254847292364E-2</v>
      </c>
      <c r="AM295" s="6">
        <f t="shared" si="243"/>
        <v>7.3761718846432215E-3</v>
      </c>
      <c r="AN295" s="6">
        <f t="shared" si="238"/>
        <v>3.0280113723885919E-3</v>
      </c>
      <c r="AO295" s="6">
        <f t="shared" si="239"/>
        <v>7.700954105686629E-3</v>
      </c>
      <c r="AQ295">
        <f t="shared" si="240"/>
        <v>9.3540527031375009E-8</v>
      </c>
      <c r="AT295" s="7">
        <f t="shared" si="247"/>
        <v>1.008658201642634E-2</v>
      </c>
      <c r="AU295" s="6">
        <f t="shared" si="248"/>
        <v>1.0066040329878338E-2</v>
      </c>
      <c r="AV295" s="6">
        <f t="shared" si="244"/>
        <v>3.1094156958986112E-3</v>
      </c>
      <c r="AW295" s="6">
        <f t="shared" si="245"/>
        <v>3.0117505699899655E-4</v>
      </c>
      <c r="AY295">
        <f t="shared" si="246"/>
        <v>2.9852233453548341E-5</v>
      </c>
      <c r="BB295" s="7">
        <f t="shared" si="254"/>
        <v>-7.1657881886081189E-4</v>
      </c>
      <c r="BC295" s="6">
        <f t="shared" si="255"/>
        <v>-2.1377096291676392E-3</v>
      </c>
      <c r="BD295" s="6">
        <f t="shared" si="250"/>
        <v>3.1368347092843394E-3</v>
      </c>
      <c r="BE295" s="6">
        <f t="shared" si="251"/>
        <v>1.343368391947538E-3</v>
      </c>
      <c r="BG295">
        <f t="shared" si="252"/>
        <v>5.9551033921188617E-4</v>
      </c>
      <c r="BJ295" s="4">
        <f t="shared" si="221"/>
        <v>97.650002000000001</v>
      </c>
      <c r="BK295" s="3">
        <f t="shared" si="222"/>
        <v>1.4347204462543705E-3</v>
      </c>
      <c r="BL295" s="3"/>
      <c r="BM295" s="3">
        <f t="shared" si="223"/>
        <v>3.032796755270557E-3</v>
      </c>
      <c r="BN295" s="3">
        <f t="shared" si="224"/>
        <v>-6.0206203785311083E-3</v>
      </c>
      <c r="BO295" s="3">
        <f t="shared" si="225"/>
        <v>1.5064254847292364E-2</v>
      </c>
      <c r="BP295" s="3"/>
      <c r="BQ295" s="3">
        <f t="shared" si="226"/>
        <v>3.0280113723885919E-3</v>
      </c>
      <c r="BR295" s="3">
        <f t="shared" si="227"/>
        <v>7.700954105686629E-3</v>
      </c>
      <c r="BS295" s="3">
        <f t="shared" si="228"/>
        <v>1.008658201642634E-2</v>
      </c>
      <c r="BT295" s="3"/>
      <c r="BU295" s="3">
        <f t="shared" si="229"/>
        <v>3.1094156958986112E-3</v>
      </c>
      <c r="BV295" s="3">
        <f t="shared" si="230"/>
        <v>3.0117505699899655E-4</v>
      </c>
      <c r="BW295" s="3">
        <f t="shared" si="231"/>
        <v>-7.1657881886081189E-4</v>
      </c>
      <c r="BX295" s="3"/>
      <c r="BY295" s="3">
        <f t="shared" si="232"/>
        <v>3.1368347092843394E-3</v>
      </c>
      <c r="BZ295" s="3">
        <f t="shared" si="233"/>
        <v>1.343368391947538E-3</v>
      </c>
    </row>
    <row r="296" spans="1:78" s="2" customFormat="1" hidden="1">
      <c r="A296" s="11">
        <v>41232</v>
      </c>
      <c r="B296">
        <v>96.580001999999993</v>
      </c>
      <c r="C296">
        <f t="shared" si="205"/>
        <v>98.779999000000004</v>
      </c>
      <c r="D296">
        <f t="shared" si="206"/>
        <v>88.230002999999996</v>
      </c>
      <c r="E296" s="10">
        <f t="shared" si="210"/>
        <v>9.7818073711525809E-3</v>
      </c>
      <c r="F296" s="10">
        <f t="shared" si="211"/>
        <v>3.9270916064163747E-2</v>
      </c>
      <c r="G296" s="33">
        <f t="shared" si="212"/>
        <v>7.0537616086804478E-2</v>
      </c>
      <c r="H296" s="33">
        <f t="shared" si="213"/>
        <v>0.25486794270681273</v>
      </c>
      <c r="I296" s="10">
        <f t="shared" si="214"/>
        <v>0.25486794270681273</v>
      </c>
      <c r="J296">
        <f t="shared" si="249"/>
        <v>0.20911349483745839</v>
      </c>
      <c r="K296">
        <f t="shared" si="203"/>
        <v>0.35225010247058919</v>
      </c>
      <c r="L296">
        <f t="shared" si="204"/>
        <v>-3.1038988051199508E-4</v>
      </c>
      <c r="M296">
        <f t="shared" si="253"/>
        <v>-3.3946183538058248E-6</v>
      </c>
      <c r="N296">
        <f t="shared" si="215"/>
        <v>2.7629573594237033E-4</v>
      </c>
      <c r="P296" s="2">
        <f t="shared" si="234"/>
        <v>-1.0700000000000074</v>
      </c>
      <c r="Q296" s="2">
        <f t="shared" si="235"/>
        <v>0</v>
      </c>
      <c r="R296" s="2">
        <f t="shared" si="236"/>
        <v>-1.0700000000000074</v>
      </c>
      <c r="S296" s="2">
        <f t="shared" si="256"/>
        <v>-0.57818190909091005</v>
      </c>
      <c r="T296" s="2">
        <f t="shared" si="257"/>
        <v>-0.63600010000000107</v>
      </c>
      <c r="U296" s="9">
        <f t="shared" si="216"/>
        <v>0.90909090909090906</v>
      </c>
      <c r="V296" s="9">
        <f t="shared" si="217"/>
        <v>47.61904761904762</v>
      </c>
      <c r="W296" s="9">
        <f t="shared" si="218"/>
        <v>0.47142857142857147</v>
      </c>
      <c r="X296" s="9">
        <f t="shared" si="258"/>
        <v>0</v>
      </c>
      <c r="Y296" s="9">
        <f t="shared" si="219"/>
        <v>0.9</v>
      </c>
      <c r="AA296" s="8">
        <f t="shared" si="220"/>
        <v>4.7808183620019724</v>
      </c>
      <c r="AD296" s="7">
        <f t="shared" si="237"/>
        <v>-1.1017976650381881E-2</v>
      </c>
      <c r="AE296" s="6">
        <f t="shared" si="241"/>
        <v>-4.7916281020637551E-3</v>
      </c>
      <c r="AF296" s="6">
        <f t="shared" si="207"/>
        <v>3.1180904187785826E-3</v>
      </c>
      <c r="AG296" s="6">
        <f t="shared" si="208"/>
        <v>-6.2339032800766527E-3</v>
      </c>
      <c r="AI296">
        <f t="shared" si="209"/>
        <v>6.1007143022528179E-8</v>
      </c>
      <c r="AL296" s="7">
        <f t="shared" si="242"/>
        <v>3.9423746669876875E-3</v>
      </c>
      <c r="AM296" s="6">
        <f t="shared" si="243"/>
        <v>6.116554183523833E-3</v>
      </c>
      <c r="AN296" s="6">
        <f t="shared" si="238"/>
        <v>3.1134830499666933E-3</v>
      </c>
      <c r="AO296" s="6">
        <f t="shared" si="239"/>
        <v>-2.1735729148853154E-3</v>
      </c>
      <c r="AQ296">
        <f t="shared" si="240"/>
        <v>7.4517653254306728E-9</v>
      </c>
      <c r="AT296" s="7">
        <f t="shared" si="247"/>
        <v>1.3027123668375763E-2</v>
      </c>
      <c r="AU296" s="6">
        <f t="shared" si="248"/>
        <v>1.1487375145264489E-2</v>
      </c>
      <c r="AV296" s="6">
        <f t="shared" si="244"/>
        <v>3.1919300812130484E-3</v>
      </c>
      <c r="AW296" s="6">
        <f t="shared" si="245"/>
        <v>1.8231812667738132E-3</v>
      </c>
      <c r="AY296">
        <f t="shared" si="246"/>
        <v>1.0939526545988324E-3</v>
      </c>
      <c r="BB296" s="7">
        <f t="shared" si="254"/>
        <v>8.3178166797463482E-3</v>
      </c>
      <c r="BC296" s="6">
        <f t="shared" si="255"/>
        <v>-3.7356244268488101E-3</v>
      </c>
      <c r="BD296" s="6">
        <f t="shared" si="250"/>
        <v>3.2360282710632614E-3</v>
      </c>
      <c r="BE296" s="6">
        <f t="shared" si="251"/>
        <v>1.1911620222063596E-2</v>
      </c>
      <c r="BG296">
        <f t="shared" si="252"/>
        <v>4.6821005016628524E-2</v>
      </c>
      <c r="BJ296" s="4">
        <f t="shared" si="221"/>
        <v>96.580001999999993</v>
      </c>
      <c r="BK296" s="3">
        <f t="shared" si="222"/>
        <v>-1.1017976650381881E-2</v>
      </c>
      <c r="BL296" s="3"/>
      <c r="BM296" s="3">
        <f t="shared" si="223"/>
        <v>3.1180904187785826E-3</v>
      </c>
      <c r="BN296" s="3">
        <f t="shared" si="224"/>
        <v>-6.2339032800766527E-3</v>
      </c>
      <c r="BO296" s="3">
        <f t="shared" si="225"/>
        <v>3.9423746669876875E-3</v>
      </c>
      <c r="BP296" s="3"/>
      <c r="BQ296" s="3">
        <f t="shared" si="226"/>
        <v>3.1134830499666933E-3</v>
      </c>
      <c r="BR296" s="3">
        <f t="shared" si="227"/>
        <v>-2.1735729148853154E-3</v>
      </c>
      <c r="BS296" s="3">
        <f t="shared" si="228"/>
        <v>1.3027123668375763E-2</v>
      </c>
      <c r="BT296" s="3"/>
      <c r="BU296" s="3">
        <f t="shared" si="229"/>
        <v>3.1919300812130484E-3</v>
      </c>
      <c r="BV296" s="3">
        <f t="shared" si="230"/>
        <v>1.8231812667738132E-3</v>
      </c>
      <c r="BW296" s="3">
        <f t="shared" si="231"/>
        <v>8.3178166797463482E-3</v>
      </c>
      <c r="BX296" s="3"/>
      <c r="BY296" s="3">
        <f t="shared" si="232"/>
        <v>3.2360282710632614E-3</v>
      </c>
      <c r="BZ296" s="3">
        <f t="shared" si="233"/>
        <v>1.1911620222063596E-2</v>
      </c>
    </row>
    <row r="297" spans="1:78" s="2" customFormat="1" hidden="1">
      <c r="A297" s="11">
        <v>41239</v>
      </c>
      <c r="B297">
        <v>96.889999000000003</v>
      </c>
      <c r="C297">
        <f t="shared" si="205"/>
        <v>98.779999000000004</v>
      </c>
      <c r="D297">
        <f t="shared" si="206"/>
        <v>88.230002999999996</v>
      </c>
      <c r="E297" s="10">
        <f t="shared" si="210"/>
        <v>8.3900660053008395E-3</v>
      </c>
      <c r="F297" s="10">
        <f t="shared" si="211"/>
        <v>4.0662657430015549E-2</v>
      </c>
      <c r="G297" s="33">
        <f t="shared" si="212"/>
        <v>6.0501626373278994E-2</v>
      </c>
      <c r="H297" s="33">
        <f t="shared" si="213"/>
        <v>0.26390033344898606</v>
      </c>
      <c r="I297" s="10">
        <f t="shared" si="214"/>
        <v>0.26390033344898606</v>
      </c>
      <c r="J297">
        <f t="shared" si="249"/>
        <v>0.20526497592817919</v>
      </c>
      <c r="K297">
        <f t="shared" si="203"/>
        <v>0.34797815224008344</v>
      </c>
      <c r="L297">
        <f t="shared" si="204"/>
        <v>-3.7861022892169121E-4</v>
      </c>
      <c r="M297">
        <f t="shared" si="253"/>
        <v>-5.7013407680476859E-5</v>
      </c>
      <c r="N297">
        <f t="shared" si="215"/>
        <v>2.8943713911709293E-4</v>
      </c>
      <c r="P297" s="2">
        <f t="shared" si="234"/>
        <v>0.30999700000000985</v>
      </c>
      <c r="Q297" s="2">
        <f t="shared" si="235"/>
        <v>0.30999700000000985</v>
      </c>
      <c r="R297" s="2">
        <f t="shared" si="236"/>
        <v>0</v>
      </c>
      <c r="S297" s="2">
        <f t="shared" si="256"/>
        <v>-0.57818190909091005</v>
      </c>
      <c r="T297" s="2">
        <f t="shared" si="257"/>
        <v>-0.63600010000000107</v>
      </c>
      <c r="U297" s="9">
        <f t="shared" si="216"/>
        <v>0.90909090909090906</v>
      </c>
      <c r="V297" s="9">
        <f t="shared" si="217"/>
        <v>47.61904761904762</v>
      </c>
      <c r="W297" s="9">
        <f t="shared" si="218"/>
        <v>0.47142857142857147</v>
      </c>
      <c r="X297" s="9">
        <f t="shared" si="258"/>
        <v>0</v>
      </c>
      <c r="Y297" s="9">
        <f t="shared" si="219"/>
        <v>0.9</v>
      </c>
      <c r="AA297" s="8">
        <f t="shared" si="220"/>
        <v>4.7769829844958682</v>
      </c>
      <c r="AD297" s="7">
        <f t="shared" si="237"/>
        <v>3.204602922313479E-3</v>
      </c>
      <c r="AE297" s="6">
        <f t="shared" si="241"/>
        <v>-3.9066868640342013E-3</v>
      </c>
      <c r="AF297" s="6">
        <f t="shared" si="207"/>
        <v>3.5584996742118371E-3</v>
      </c>
      <c r="AG297" s="6">
        <f t="shared" si="208"/>
        <v>7.1081556746146763E-3</v>
      </c>
      <c r="AI297">
        <f t="shared" si="209"/>
        <v>7.9318488374500509E-8</v>
      </c>
      <c r="AL297" s="7">
        <f t="shared" si="242"/>
        <v>-6.3786532818140571E-3</v>
      </c>
      <c r="AM297" s="6">
        <f t="shared" si="243"/>
        <v>6.7984096064045724E-3</v>
      </c>
      <c r="AN297" s="6">
        <f t="shared" si="238"/>
        <v>3.5759916543006811E-3</v>
      </c>
      <c r="AO297" s="6">
        <f t="shared" si="239"/>
        <v>-1.3138381137902579E-2</v>
      </c>
      <c r="AQ297">
        <f t="shared" si="240"/>
        <v>2.7226665445551148E-7</v>
      </c>
      <c r="AT297" s="7">
        <f t="shared" si="247"/>
        <v>-1.9590973840359254E-3</v>
      </c>
      <c r="AU297" s="6">
        <f t="shared" si="248"/>
        <v>9.6058818498780257E-3</v>
      </c>
      <c r="AV297" s="6">
        <f t="shared" si="244"/>
        <v>3.6309343562818046E-3</v>
      </c>
      <c r="AW297" s="6">
        <f t="shared" si="245"/>
        <v>-1.136579587883494E-2</v>
      </c>
      <c r="AY297">
        <f t="shared" si="246"/>
        <v>4.2514642471821115E-2</v>
      </c>
      <c r="BB297" s="7">
        <f t="shared" si="254"/>
        <v>4.0116944154946432E-2</v>
      </c>
      <c r="BC297" s="6">
        <f t="shared" si="255"/>
        <v>-1.2847527537144278E-3</v>
      </c>
      <c r="BD297" s="6">
        <f t="shared" si="250"/>
        <v>3.6899902021922931E-3</v>
      </c>
      <c r="BE297" s="6">
        <f t="shared" si="251"/>
        <v>4.1354921579662009E-2</v>
      </c>
      <c r="BG297">
        <f t="shared" si="252"/>
        <v>0.56435640478203519</v>
      </c>
      <c r="BJ297" s="4">
        <f t="shared" si="221"/>
        <v>96.889999000000003</v>
      </c>
      <c r="BK297" s="3">
        <f t="shared" si="222"/>
        <v>3.204602922313479E-3</v>
      </c>
      <c r="BL297" s="3"/>
      <c r="BM297" s="3">
        <f t="shared" si="223"/>
        <v>3.5584996742118371E-3</v>
      </c>
      <c r="BN297" s="3">
        <f t="shared" si="224"/>
        <v>7.1081556746146763E-3</v>
      </c>
      <c r="BO297" s="3">
        <f t="shared" si="225"/>
        <v>-6.3786532818140571E-3</v>
      </c>
      <c r="BP297" s="3"/>
      <c r="BQ297" s="3">
        <f t="shared" si="226"/>
        <v>3.5759916543006811E-3</v>
      </c>
      <c r="BR297" s="3">
        <f t="shared" si="227"/>
        <v>-1.3138381137902579E-2</v>
      </c>
      <c r="BS297" s="3">
        <f t="shared" si="228"/>
        <v>-1.9590973840359254E-3</v>
      </c>
      <c r="BT297" s="3"/>
      <c r="BU297" s="3">
        <f t="shared" si="229"/>
        <v>3.6309343562818046E-3</v>
      </c>
      <c r="BV297" s="3">
        <f t="shared" si="230"/>
        <v>-1.136579587883494E-2</v>
      </c>
      <c r="BW297" s="3">
        <f t="shared" si="231"/>
        <v>4.0116944154946432E-2</v>
      </c>
      <c r="BX297" s="3"/>
      <c r="BY297" s="3">
        <f t="shared" si="232"/>
        <v>3.6899902021922931E-3</v>
      </c>
      <c r="BZ297" s="3">
        <f t="shared" si="233"/>
        <v>4.1354921579662009E-2</v>
      </c>
    </row>
    <row r="298" spans="1:78" s="2" customFormat="1" hidden="1">
      <c r="A298" s="11">
        <v>41246</v>
      </c>
      <c r="B298">
        <v>96.68</v>
      </c>
      <c r="C298">
        <f t="shared" si="205"/>
        <v>98.779999000000004</v>
      </c>
      <c r="D298">
        <f t="shared" si="206"/>
        <v>88.230002999999996</v>
      </c>
      <c r="E298" s="10">
        <f t="shared" si="210"/>
        <v>9.3323756933334379E-3</v>
      </c>
      <c r="F298" s="10">
        <f t="shared" si="211"/>
        <v>3.9720347741982895E-2</v>
      </c>
      <c r="G298" s="33">
        <f t="shared" si="212"/>
        <v>6.729671816841501E-2</v>
      </c>
      <c r="H298" s="33">
        <f t="shared" si="213"/>
        <v>0.25778475083336327</v>
      </c>
      <c r="I298" s="10">
        <f t="shared" si="214"/>
        <v>0.25778475083336327</v>
      </c>
      <c r="J298">
        <f t="shared" si="249"/>
        <v>0.20170272636820247</v>
      </c>
      <c r="K298">
        <f t="shared" ref="K298:K361" si="259">AVERAGE(J259:J298)</f>
        <v>0.343678714434482</v>
      </c>
      <c r="L298">
        <f t="shared" ref="L298:L361" si="260">SLOPE(K288:K298,A288:A298)</f>
        <v>-4.3916992076065554E-4</v>
      </c>
      <c r="M298">
        <f t="shared" si="253"/>
        <v>-1.1391252795419818E-4</v>
      </c>
      <c r="N298">
        <f t="shared" si="215"/>
        <v>2.9273165352581161E-4</v>
      </c>
      <c r="P298" s="2">
        <f t="shared" si="234"/>
        <v>-0.20999899999999627</v>
      </c>
      <c r="Q298" s="2">
        <f t="shared" si="235"/>
        <v>0</v>
      </c>
      <c r="R298" s="2">
        <f t="shared" si="236"/>
        <v>-0.20999899999999627</v>
      </c>
      <c r="S298" s="2">
        <f t="shared" si="256"/>
        <v>-0.587727318181819</v>
      </c>
      <c r="T298" s="2">
        <f t="shared" si="257"/>
        <v>-0.64650005000000088</v>
      </c>
      <c r="U298" s="9">
        <f t="shared" si="216"/>
        <v>0.90909090909090917</v>
      </c>
      <c r="V298" s="9">
        <f t="shared" si="217"/>
        <v>47.61904761904762</v>
      </c>
      <c r="W298" s="9">
        <f t="shared" si="218"/>
        <v>0.47142857142857147</v>
      </c>
      <c r="X298" s="9">
        <f t="shared" si="258"/>
        <v>0</v>
      </c>
      <c r="Y298" s="9">
        <f t="shared" si="219"/>
        <v>0.9</v>
      </c>
      <c r="AA298" s="8">
        <f t="shared" si="220"/>
        <v>4.7734240294503003</v>
      </c>
      <c r="AD298" s="7">
        <f t="shared" si="237"/>
        <v>-2.1697482406478749E-3</v>
      </c>
      <c r="AE298" s="6">
        <f t="shared" si="241"/>
        <v>5.1742734083280208E-4</v>
      </c>
      <c r="AF298" s="6">
        <f t="shared" si="207"/>
        <v>1.344589538860245E-3</v>
      </c>
      <c r="AG298" s="6">
        <f t="shared" si="208"/>
        <v>-2.686790086985229E-3</v>
      </c>
      <c r="AI298">
        <f t="shared" si="209"/>
        <v>1.1332560394854153E-8</v>
      </c>
      <c r="AL298" s="7">
        <f t="shared" si="242"/>
        <v>-9.9831219687161812E-3</v>
      </c>
      <c r="AM298" s="6">
        <f t="shared" si="243"/>
        <v>6.6121356593745392E-4</v>
      </c>
      <c r="AN298" s="6">
        <f t="shared" si="238"/>
        <v>1.347794095054154E-3</v>
      </c>
      <c r="AO298" s="6">
        <f t="shared" si="239"/>
        <v>-1.0642271966127135E-2</v>
      </c>
      <c r="AQ298">
        <f t="shared" si="240"/>
        <v>1.7864030378709071E-7</v>
      </c>
      <c r="AT298" s="7">
        <f t="shared" si="247"/>
        <v>6.0172606706902299E-3</v>
      </c>
      <c r="AU298" s="6">
        <f t="shared" si="248"/>
        <v>9.0377361782632126E-3</v>
      </c>
      <c r="AV298" s="6">
        <f t="shared" si="244"/>
        <v>1.3668532073196412E-3</v>
      </c>
      <c r="AW298" s="6">
        <f t="shared" si="245"/>
        <v>-2.8666428238618659E-3</v>
      </c>
      <c r="AY298">
        <f t="shared" si="246"/>
        <v>2.7044938338517265E-3</v>
      </c>
      <c r="BB298" s="7">
        <f t="shared" si="254"/>
        <v>1.6057075341973179E-2</v>
      </c>
      <c r="BC298" s="6">
        <f t="shared" si="255"/>
        <v>1.7109240032611749E-3</v>
      </c>
      <c r="BD298" s="6">
        <f t="shared" si="250"/>
        <v>1.3912435644875042E-3</v>
      </c>
      <c r="BE298" s="6">
        <f t="shared" si="251"/>
        <v>1.4404757473021812E-2</v>
      </c>
      <c r="BG298">
        <f t="shared" si="252"/>
        <v>6.8471675659232345E-2</v>
      </c>
      <c r="BJ298" s="4">
        <f t="shared" si="221"/>
        <v>96.68</v>
      </c>
      <c r="BK298" s="3">
        <f t="shared" si="222"/>
        <v>-2.1697482406478749E-3</v>
      </c>
      <c r="BL298" s="3"/>
      <c r="BM298" s="3">
        <f t="shared" si="223"/>
        <v>1.344589538860245E-3</v>
      </c>
      <c r="BN298" s="3">
        <f t="shared" si="224"/>
        <v>-2.686790086985229E-3</v>
      </c>
      <c r="BO298" s="3">
        <f t="shared" si="225"/>
        <v>-9.9831219687161812E-3</v>
      </c>
      <c r="BP298" s="3"/>
      <c r="BQ298" s="3">
        <f t="shared" si="226"/>
        <v>1.347794095054154E-3</v>
      </c>
      <c r="BR298" s="3">
        <f t="shared" si="227"/>
        <v>-1.0642271966127135E-2</v>
      </c>
      <c r="BS298" s="3">
        <f t="shared" si="228"/>
        <v>6.0172606706902299E-3</v>
      </c>
      <c r="BT298" s="3"/>
      <c r="BU298" s="3">
        <f t="shared" si="229"/>
        <v>1.3668532073196412E-3</v>
      </c>
      <c r="BV298" s="3">
        <f t="shared" si="230"/>
        <v>-2.8666428238618659E-3</v>
      </c>
      <c r="BW298" s="3">
        <f t="shared" si="231"/>
        <v>1.6057075341973179E-2</v>
      </c>
      <c r="BX298" s="3"/>
      <c r="BY298" s="3">
        <f t="shared" si="232"/>
        <v>1.3912435644875042E-3</v>
      </c>
      <c r="BZ298" s="3">
        <f t="shared" si="233"/>
        <v>1.4404757473021812E-2</v>
      </c>
    </row>
    <row r="299" spans="1:78" s="2" customFormat="1" hidden="1">
      <c r="A299" s="11">
        <v>41253</v>
      </c>
      <c r="B299">
        <v>96.040001000000004</v>
      </c>
      <c r="C299">
        <f t="shared" si="205"/>
        <v>98.779999000000004</v>
      </c>
      <c r="D299">
        <f t="shared" si="206"/>
        <v>88.230002999999996</v>
      </c>
      <c r="E299" s="10">
        <f t="shared" si="210"/>
        <v>1.2216861521939871E-2</v>
      </c>
      <c r="F299" s="10">
        <f t="shared" si="211"/>
        <v>3.6835861913376462E-2</v>
      </c>
      <c r="G299" s="33">
        <f t="shared" si="212"/>
        <v>8.8097041285194466E-2</v>
      </c>
      <c r="H299" s="33">
        <f t="shared" si="213"/>
        <v>0.23906446002826179</v>
      </c>
      <c r="I299" s="10">
        <f t="shared" si="214"/>
        <v>0.23906446002826179</v>
      </c>
      <c r="J299">
        <f t="shared" si="249"/>
        <v>0.19610670817298265</v>
      </c>
      <c r="K299">
        <f t="shared" si="259"/>
        <v>0.33921492100718148</v>
      </c>
      <c r="L299">
        <f t="shared" si="260"/>
        <v>-4.9032191396413695E-4</v>
      </c>
      <c r="M299">
        <f t="shared" si="253"/>
        <v>-1.7291586631545375E-4</v>
      </c>
      <c r="N299">
        <f t="shared" si="215"/>
        <v>2.8566544288381485E-4</v>
      </c>
      <c r="P299" s="2">
        <f t="shared" si="234"/>
        <v>-0.63999900000000309</v>
      </c>
      <c r="Q299" s="2">
        <f t="shared" si="235"/>
        <v>0</v>
      </c>
      <c r="R299" s="2">
        <f t="shared" si="236"/>
        <v>-0.63999900000000309</v>
      </c>
      <c r="S299" s="2">
        <f t="shared" si="256"/>
        <v>-0.61681818181818282</v>
      </c>
      <c r="T299" s="2">
        <f t="shared" si="257"/>
        <v>-0.64550020000000075</v>
      </c>
      <c r="U299" s="9">
        <f t="shared" si="216"/>
        <v>0.9555662133306575</v>
      </c>
      <c r="V299" s="9">
        <f t="shared" si="217"/>
        <v>48.863915055229342</v>
      </c>
      <c r="W299" s="9">
        <f t="shared" si="218"/>
        <v>0.46022476450293598</v>
      </c>
      <c r="X299" s="9">
        <f t="shared" si="258"/>
        <v>9.2809999771686191E-2</v>
      </c>
      <c r="Y299" s="9">
        <f t="shared" si="219"/>
        <v>0.89916471000205489</v>
      </c>
      <c r="AA299" s="8">
        <f t="shared" si="220"/>
        <v>4.7557818481208578</v>
      </c>
      <c r="AD299" s="7">
        <f t="shared" si="237"/>
        <v>-6.6417740699017333E-3</v>
      </c>
      <c r="AE299" s="6">
        <f t="shared" si="241"/>
        <v>-4.4057611552748045E-3</v>
      </c>
      <c r="AF299" s="6">
        <f t="shared" si="207"/>
        <v>1.1221538453302644E-3</v>
      </c>
      <c r="AG299" s="6">
        <f t="shared" si="208"/>
        <v>-2.2522962443114539E-3</v>
      </c>
      <c r="AI299">
        <f t="shared" si="209"/>
        <v>7.9636395167024808E-9</v>
      </c>
      <c r="AL299" s="7">
        <f t="shared" si="242"/>
        <v>-5.6069193882360346E-3</v>
      </c>
      <c r="AM299" s="6">
        <f t="shared" si="243"/>
        <v>-4.5065799929446468E-3</v>
      </c>
      <c r="AN299" s="6">
        <f t="shared" si="238"/>
        <v>1.1238921318632263E-3</v>
      </c>
      <c r="AO299" s="6">
        <f t="shared" si="239"/>
        <v>-1.1239397590798303E-3</v>
      </c>
      <c r="AQ299">
        <f t="shared" si="240"/>
        <v>1.9924930316095062E-9</v>
      </c>
      <c r="AT299" s="7">
        <f t="shared" si="247"/>
        <v>-1.5606411913254999E-3</v>
      </c>
      <c r="AU299" s="6">
        <f t="shared" si="248"/>
        <v>1.093227621163094E-2</v>
      </c>
      <c r="AV299" s="6">
        <f t="shared" si="244"/>
        <v>1.1276345973065902E-3</v>
      </c>
      <c r="AW299" s="6">
        <f t="shared" si="245"/>
        <v>-1.2399573791417281E-2</v>
      </c>
      <c r="AY299">
        <f t="shared" si="246"/>
        <v>5.0600212631606738E-2</v>
      </c>
      <c r="BB299" s="7">
        <f t="shared" si="254"/>
        <v>-6.5383140221914552E-3</v>
      </c>
      <c r="BC299" s="6">
        <f t="shared" si="255"/>
        <v>1.8812267561765308E-3</v>
      </c>
      <c r="BD299" s="6">
        <f t="shared" si="250"/>
        <v>1.1579496523943212E-3</v>
      </c>
      <c r="BE299" s="6">
        <f t="shared" si="251"/>
        <v>-8.35464831334767E-3</v>
      </c>
      <c r="BG299">
        <f t="shared" si="252"/>
        <v>2.303325953132147E-2</v>
      </c>
      <c r="BJ299" s="4">
        <f t="shared" si="221"/>
        <v>96.040001000000004</v>
      </c>
      <c r="BK299" s="3">
        <f t="shared" si="222"/>
        <v>-6.6417740699017333E-3</v>
      </c>
      <c r="BL299" s="3"/>
      <c r="BM299" s="3">
        <f t="shared" si="223"/>
        <v>1.1221538453302644E-3</v>
      </c>
      <c r="BN299" s="3">
        <f t="shared" si="224"/>
        <v>-2.2522962443114539E-3</v>
      </c>
      <c r="BO299" s="3">
        <f t="shared" si="225"/>
        <v>-5.6069193882360346E-3</v>
      </c>
      <c r="BP299" s="3"/>
      <c r="BQ299" s="3">
        <f t="shared" si="226"/>
        <v>1.1238921318632263E-3</v>
      </c>
      <c r="BR299" s="3">
        <f t="shared" si="227"/>
        <v>-1.1239397590798303E-3</v>
      </c>
      <c r="BS299" s="3">
        <f t="shared" si="228"/>
        <v>-1.5606411913254999E-3</v>
      </c>
      <c r="BT299" s="3"/>
      <c r="BU299" s="3">
        <f t="shared" si="229"/>
        <v>1.1276345973065902E-3</v>
      </c>
      <c r="BV299" s="3">
        <f t="shared" si="230"/>
        <v>-1.2399573791417281E-2</v>
      </c>
      <c r="BW299" s="3">
        <f t="shared" si="231"/>
        <v>-6.5383140221914552E-3</v>
      </c>
      <c r="BX299" s="3"/>
      <c r="BY299" s="3">
        <f t="shared" si="232"/>
        <v>1.1579496523943212E-3</v>
      </c>
      <c r="BZ299" s="3">
        <f t="shared" si="233"/>
        <v>-8.35464831334767E-3</v>
      </c>
    </row>
    <row r="300" spans="1:78" s="2" customFormat="1" hidden="1">
      <c r="A300" s="11">
        <v>41260</v>
      </c>
      <c r="B300">
        <v>95.279999000000004</v>
      </c>
      <c r="C300">
        <f t="shared" si="205"/>
        <v>98.779999000000004</v>
      </c>
      <c r="D300">
        <f t="shared" si="206"/>
        <v>88.230002999999996</v>
      </c>
      <c r="E300" s="10">
        <f t="shared" si="210"/>
        <v>1.5667273512311727E-2</v>
      </c>
      <c r="F300" s="10">
        <f t="shared" si="211"/>
        <v>3.3385449923004656E-2</v>
      </c>
      <c r="G300" s="33">
        <f t="shared" si="212"/>
        <v>0.11297831599071743</v>
      </c>
      <c r="H300" s="33">
        <f t="shared" si="213"/>
        <v>0.21667131279329144</v>
      </c>
      <c r="I300" s="10">
        <f t="shared" si="214"/>
        <v>0.21667131279329144</v>
      </c>
      <c r="J300">
        <f t="shared" si="249"/>
        <v>0.19337419706401676</v>
      </c>
      <c r="K300">
        <f t="shared" si="259"/>
        <v>0.33488435944217632</v>
      </c>
      <c r="L300">
        <f t="shared" si="260"/>
        <v>-5.3153066416687233E-4</v>
      </c>
      <c r="M300">
        <f t="shared" si="253"/>
        <v>-2.3252134651891024E-4</v>
      </c>
      <c r="N300">
        <f t="shared" si="215"/>
        <v>2.6910838588316591E-4</v>
      </c>
      <c r="P300" s="2">
        <f t="shared" si="234"/>
        <v>-0.76000200000000007</v>
      </c>
      <c r="Q300" s="2">
        <f t="shared" si="235"/>
        <v>0</v>
      </c>
      <c r="R300" s="2">
        <f t="shared" si="236"/>
        <v>-0.76000200000000007</v>
      </c>
      <c r="S300" s="2">
        <f t="shared" si="256"/>
        <v>-0.65136372727272829</v>
      </c>
      <c r="T300" s="2">
        <f t="shared" si="257"/>
        <v>-0.64900015000000122</v>
      </c>
      <c r="U300" s="9">
        <f t="shared" si="216"/>
        <v>1.0036418747711029</v>
      </c>
      <c r="V300" s="9">
        <f t="shared" si="217"/>
        <v>50.090881379975123</v>
      </c>
      <c r="W300" s="9">
        <f t="shared" si="218"/>
        <v>0.44918206758022394</v>
      </c>
      <c r="X300" s="9">
        <f t="shared" si="258"/>
        <v>0.27423719980104166</v>
      </c>
      <c r="Y300" s="9">
        <f t="shared" si="219"/>
        <v>0.89753186520179074</v>
      </c>
      <c r="AA300" s="8">
        <f t="shared" si="220"/>
        <v>4.7403572382319146</v>
      </c>
      <c r="AD300" s="7">
        <f t="shared" si="237"/>
        <v>-7.944867213718081E-3</v>
      </c>
      <c r="AE300" s="6">
        <f t="shared" si="241"/>
        <v>-7.2933206418099071E-3</v>
      </c>
      <c r="AF300" s="6">
        <f t="shared" si="207"/>
        <v>3.2683331700144214E-4</v>
      </c>
      <c r="AG300" s="6">
        <f t="shared" si="208"/>
        <v>-6.7520127880759621E-4</v>
      </c>
      <c r="AI300">
        <f t="shared" si="209"/>
        <v>7.1569351162231279E-10</v>
      </c>
      <c r="AL300" s="7">
        <f t="shared" si="242"/>
        <v>-1.675638952426757E-2</v>
      </c>
      <c r="AM300" s="6">
        <f t="shared" si="243"/>
        <v>-9.6812710407584608E-3</v>
      </c>
      <c r="AN300" s="6">
        <f t="shared" si="238"/>
        <v>3.2829033036894603E-4</v>
      </c>
      <c r="AO300" s="6">
        <f t="shared" si="239"/>
        <v>-7.1493460404843424E-3</v>
      </c>
      <c r="AQ300">
        <f t="shared" si="240"/>
        <v>8.0620108527743135E-8</v>
      </c>
      <c r="AT300" s="7">
        <f t="shared" si="247"/>
        <v>-9.6094119349664359E-3</v>
      </c>
      <c r="AU300" s="6">
        <f t="shared" si="248"/>
        <v>9.1971574094056388E-3</v>
      </c>
      <c r="AV300" s="6">
        <f t="shared" si="244"/>
        <v>3.2858649756233206E-4</v>
      </c>
      <c r="AW300" s="6">
        <f t="shared" si="245"/>
        <v>-1.8727827368731124E-2</v>
      </c>
      <c r="AY300">
        <f t="shared" si="246"/>
        <v>0.11542865141630736</v>
      </c>
      <c r="BB300" s="7">
        <f t="shared" si="254"/>
        <v>-5.2466293357837917E-4</v>
      </c>
      <c r="BC300" s="6">
        <f t="shared" si="255"/>
        <v>2.5499450297307808E-3</v>
      </c>
      <c r="BD300" s="6">
        <f t="shared" si="250"/>
        <v>3.3686553259407187E-4</v>
      </c>
      <c r="BE300" s="6">
        <f t="shared" si="251"/>
        <v>-2.990643839789699E-3</v>
      </c>
      <c r="BG300">
        <f t="shared" si="252"/>
        <v>2.9514025323469774E-3</v>
      </c>
      <c r="BJ300" s="4">
        <f t="shared" si="221"/>
        <v>95.279999000000004</v>
      </c>
      <c r="BK300" s="3">
        <f t="shared" si="222"/>
        <v>-7.944867213718081E-3</v>
      </c>
      <c r="BL300" s="3"/>
      <c r="BM300" s="3">
        <f t="shared" si="223"/>
        <v>3.2683331700144214E-4</v>
      </c>
      <c r="BN300" s="3">
        <f t="shared" si="224"/>
        <v>-6.7520127880759621E-4</v>
      </c>
      <c r="BO300" s="3">
        <f t="shared" si="225"/>
        <v>-1.675638952426757E-2</v>
      </c>
      <c r="BP300" s="3"/>
      <c r="BQ300" s="3">
        <f t="shared" si="226"/>
        <v>3.2829033036894603E-4</v>
      </c>
      <c r="BR300" s="3">
        <f t="shared" si="227"/>
        <v>-7.1493460404843424E-3</v>
      </c>
      <c r="BS300" s="3">
        <f t="shared" si="228"/>
        <v>-9.6094119349664359E-3</v>
      </c>
      <c r="BT300" s="3"/>
      <c r="BU300" s="3">
        <f t="shared" si="229"/>
        <v>3.2858649756233206E-4</v>
      </c>
      <c r="BV300" s="3">
        <f t="shared" si="230"/>
        <v>-1.8727827368731124E-2</v>
      </c>
      <c r="BW300" s="3">
        <f t="shared" si="231"/>
        <v>-5.2466293357837917E-4</v>
      </c>
      <c r="BX300" s="3"/>
      <c r="BY300" s="3">
        <f t="shared" si="232"/>
        <v>3.3686553259407187E-4</v>
      </c>
      <c r="BZ300" s="3">
        <f t="shared" si="233"/>
        <v>-2.990643839789699E-3</v>
      </c>
    </row>
    <row r="301" spans="1:78" s="2" customFormat="1" hidden="1">
      <c r="A301" s="11">
        <v>41267</v>
      </c>
      <c r="B301">
        <v>94.720000999999996</v>
      </c>
      <c r="C301">
        <f t="shared" si="205"/>
        <v>98.779999000000004</v>
      </c>
      <c r="D301">
        <f t="shared" si="206"/>
        <v>88.230002999999996</v>
      </c>
      <c r="E301" s="10">
        <f t="shared" si="210"/>
        <v>1.8227323465067093E-2</v>
      </c>
      <c r="F301" s="10">
        <f t="shared" si="211"/>
        <v>3.0825399970249273E-2</v>
      </c>
      <c r="G301" s="33">
        <f t="shared" si="212"/>
        <v>0.13143909873553472</v>
      </c>
      <c r="H301" s="33">
        <f t="shared" si="213"/>
        <v>0.2000566083229558</v>
      </c>
      <c r="I301" s="10">
        <f t="shared" si="214"/>
        <v>0.2000566083229558</v>
      </c>
      <c r="J301">
        <f t="shared" si="249"/>
        <v>0.1860130421410226</v>
      </c>
      <c r="K301">
        <f t="shared" si="259"/>
        <v>0.33048380941237554</v>
      </c>
      <c r="L301">
        <f t="shared" si="260"/>
        <v>-5.6333069275192886E-4</v>
      </c>
      <c r="M301">
        <f t="shared" si="253"/>
        <v>-2.9120662781739032E-4</v>
      </c>
      <c r="N301">
        <f t="shared" si="215"/>
        <v>2.449116584410847E-4</v>
      </c>
      <c r="P301" s="2">
        <f t="shared" si="234"/>
        <v>-0.55999800000000732</v>
      </c>
      <c r="Q301" s="2">
        <f t="shared" si="235"/>
        <v>0</v>
      </c>
      <c r="R301" s="2">
        <f t="shared" si="236"/>
        <v>-0.55999800000000732</v>
      </c>
      <c r="S301" s="2">
        <f t="shared" si="256"/>
        <v>-0.64681836363636469</v>
      </c>
      <c r="T301" s="2">
        <f t="shared" si="257"/>
        <v>-0.63100015000000131</v>
      </c>
      <c r="U301" s="9">
        <f t="shared" si="216"/>
        <v>1.02506847840902</v>
      </c>
      <c r="V301" s="9">
        <f t="shared" si="217"/>
        <v>50.618953844679737</v>
      </c>
      <c r="W301" s="9">
        <f t="shared" si="218"/>
        <v>0.44442941539788239</v>
      </c>
      <c r="X301" s="9">
        <f t="shared" si="258"/>
        <v>0.67197794376038844</v>
      </c>
      <c r="Y301" s="9">
        <f t="shared" si="219"/>
        <v>0.89395219850615659</v>
      </c>
      <c r="AA301" s="8">
        <f t="shared" si="220"/>
        <v>4.7246395677035027</v>
      </c>
      <c r="AD301" s="7">
        <f t="shared" si="237"/>
        <v>-5.8947328585347578E-3</v>
      </c>
      <c r="AE301" s="6">
        <f t="shared" si="241"/>
        <v>-6.9198000361264198E-3</v>
      </c>
      <c r="AF301" s="6">
        <f t="shared" si="207"/>
        <v>5.1423865729216772E-4</v>
      </c>
      <c r="AG301" s="6">
        <f t="shared" si="208"/>
        <v>1.0021230972989082E-3</v>
      </c>
      <c r="AI301">
        <f t="shared" si="209"/>
        <v>1.5765317145054273E-9</v>
      </c>
      <c r="AL301" s="7">
        <f t="shared" si="242"/>
        <v>-2.048137414215442E-2</v>
      </c>
      <c r="AM301" s="6">
        <f t="shared" si="243"/>
        <v>-1.3206951255843553E-2</v>
      </c>
      <c r="AN301" s="6">
        <f t="shared" si="238"/>
        <v>5.1782577561733552E-4</v>
      </c>
      <c r="AO301" s="6">
        <f t="shared" si="239"/>
        <v>-7.4093981167445058E-3</v>
      </c>
      <c r="AQ301">
        <f t="shared" si="240"/>
        <v>8.6591767275105727E-8</v>
      </c>
      <c r="AT301" s="7">
        <f t="shared" si="247"/>
        <v>-2.9029775664616442E-2</v>
      </c>
      <c r="AU301" s="6">
        <f t="shared" si="248"/>
        <v>1.4471896306228918E-3</v>
      </c>
      <c r="AV301" s="6">
        <f t="shared" si="244"/>
        <v>5.2117726118818984E-4</v>
      </c>
      <c r="AW301" s="6">
        <f t="shared" si="245"/>
        <v>-3.0452963800952717E-2</v>
      </c>
      <c r="AY301">
        <f t="shared" si="246"/>
        <v>0.30520943812847912</v>
      </c>
      <c r="BB301" s="7">
        <f t="shared" si="254"/>
        <v>-2.4610219766838224E-2</v>
      </c>
      <c r="BC301" s="6">
        <f t="shared" si="255"/>
        <v>3.4616406744718401E-3</v>
      </c>
      <c r="BD301" s="6">
        <f t="shared" si="250"/>
        <v>5.2918479859571205E-4</v>
      </c>
      <c r="BE301" s="6">
        <f t="shared" si="251"/>
        <v>-2.7962937234756527E-2</v>
      </c>
      <c r="BG301">
        <f t="shared" si="252"/>
        <v>0.25802668966281889</v>
      </c>
      <c r="BJ301" s="4">
        <f t="shared" si="221"/>
        <v>94.720000999999996</v>
      </c>
      <c r="BK301" s="3">
        <f t="shared" si="222"/>
        <v>-5.8947328585347578E-3</v>
      </c>
      <c r="BL301" s="3"/>
      <c r="BM301" s="3">
        <f t="shared" si="223"/>
        <v>5.1423865729216772E-4</v>
      </c>
      <c r="BN301" s="3">
        <f t="shared" si="224"/>
        <v>1.0021230972989082E-3</v>
      </c>
      <c r="BO301" s="3">
        <f t="shared" si="225"/>
        <v>-2.048137414215442E-2</v>
      </c>
      <c r="BP301" s="3"/>
      <c r="BQ301" s="3">
        <f t="shared" si="226"/>
        <v>5.1782577561733552E-4</v>
      </c>
      <c r="BR301" s="3">
        <f t="shared" si="227"/>
        <v>-7.4093981167445058E-3</v>
      </c>
      <c r="BS301" s="3">
        <f t="shared" si="228"/>
        <v>-2.9029775664616442E-2</v>
      </c>
      <c r="BT301" s="3"/>
      <c r="BU301" s="3">
        <f t="shared" si="229"/>
        <v>5.2117726118818984E-4</v>
      </c>
      <c r="BV301" s="3">
        <f t="shared" si="230"/>
        <v>-3.0452963800952717E-2</v>
      </c>
      <c r="BW301" s="3">
        <f t="shared" si="231"/>
        <v>-2.4610219766838224E-2</v>
      </c>
      <c r="BX301" s="3"/>
      <c r="BY301" s="3">
        <f t="shared" si="232"/>
        <v>5.2918479859571205E-4</v>
      </c>
      <c r="BZ301" s="3">
        <f t="shared" si="233"/>
        <v>-2.7962937234756527E-2</v>
      </c>
    </row>
    <row r="302" spans="1:78" s="2" customFormat="1" hidden="1">
      <c r="A302" s="11">
        <v>41274</v>
      </c>
      <c r="B302">
        <v>92.459998999999996</v>
      </c>
      <c r="C302">
        <f t="shared" si="205"/>
        <v>98.779999000000004</v>
      </c>
      <c r="D302">
        <f t="shared" si="206"/>
        <v>88.230002999999996</v>
      </c>
      <c r="E302" s="10">
        <f t="shared" si="210"/>
        <v>2.8715133023990001E-2</v>
      </c>
      <c r="F302" s="10">
        <f t="shared" si="211"/>
        <v>2.0337590411326347E-2</v>
      </c>
      <c r="G302" s="33">
        <f t="shared" si="212"/>
        <v>0.20706776899953053</v>
      </c>
      <c r="H302" s="33">
        <f t="shared" si="213"/>
        <v>0.13199080508535943</v>
      </c>
      <c r="I302" s="10">
        <f t="shared" si="214"/>
        <v>0.20706776899953053</v>
      </c>
      <c r="J302">
        <f t="shared" si="249"/>
        <v>0.18371143365835599</v>
      </c>
      <c r="K302">
        <f t="shared" si="259"/>
        <v>0.32622756890821913</v>
      </c>
      <c r="L302">
        <f t="shared" si="260"/>
        <v>-5.8664059033280806E-4</v>
      </c>
      <c r="M302">
        <f t="shared" si="253"/>
        <v>-3.4740545305952578E-4</v>
      </c>
      <c r="N302">
        <f t="shared" si="215"/>
        <v>2.1531162354595406E-4</v>
      </c>
      <c r="P302" s="2">
        <f t="shared" si="234"/>
        <v>-2.2600020000000001</v>
      </c>
      <c r="Q302" s="2">
        <f t="shared" si="235"/>
        <v>0</v>
      </c>
      <c r="R302" s="2">
        <f t="shared" si="236"/>
        <v>-2.2600020000000001</v>
      </c>
      <c r="S302" s="2">
        <f t="shared" si="256"/>
        <v>-0.71818195454545597</v>
      </c>
      <c r="T302" s="2">
        <f t="shared" si="257"/>
        <v>-0.62299995000000119</v>
      </c>
      <c r="U302" s="9">
        <f t="shared" si="216"/>
        <v>1.1527801158659075</v>
      </c>
      <c r="V302" s="9">
        <f t="shared" si="217"/>
        <v>53.548437546870758</v>
      </c>
      <c r="W302" s="9">
        <f t="shared" si="218"/>
        <v>0.41806406207816316</v>
      </c>
      <c r="X302" s="9">
        <f t="shared" si="258"/>
        <v>1</v>
      </c>
      <c r="Y302" s="9">
        <f t="shared" si="219"/>
        <v>0.89100000000000001</v>
      </c>
      <c r="AA302" s="8">
        <f t="shared" si="220"/>
        <v>4.692990807360065</v>
      </c>
      <c r="AD302" s="7">
        <f t="shared" si="237"/>
        <v>-2.4149073948536361E-2</v>
      </c>
      <c r="AE302" s="6">
        <f t="shared" si="241"/>
        <v>-1.5021903403535559E-2</v>
      </c>
      <c r="AF302" s="6">
        <f t="shared" si="207"/>
        <v>4.5943613431395419E-3</v>
      </c>
      <c r="AG302" s="6">
        <f t="shared" si="208"/>
        <v>-9.2277971883474499E-3</v>
      </c>
      <c r="AI302">
        <f t="shared" si="209"/>
        <v>1.3367698736149624E-7</v>
      </c>
      <c r="AL302" s="7">
        <f t="shared" si="242"/>
        <v>-3.7988674020789197E-2</v>
      </c>
      <c r="AM302" s="6">
        <f t="shared" si="243"/>
        <v>-2.0208339268861807E-2</v>
      </c>
      <c r="AN302" s="6">
        <f t="shared" si="238"/>
        <v>4.6246448996386993E-3</v>
      </c>
      <c r="AO302" s="6">
        <f t="shared" si="239"/>
        <v>-1.8047147380273749E-2</v>
      </c>
      <c r="AQ302">
        <f t="shared" si="240"/>
        <v>5.1372165388851992E-7</v>
      </c>
      <c r="AT302" s="7">
        <f t="shared" si="247"/>
        <v>-5.4613570059407063E-2</v>
      </c>
      <c r="AU302" s="6">
        <f t="shared" si="248"/>
        <v>-8.4551912348573791E-3</v>
      </c>
      <c r="AV302" s="6">
        <f t="shared" si="244"/>
        <v>4.6563324688964789E-3</v>
      </c>
      <c r="AW302" s="6">
        <f t="shared" si="245"/>
        <v>-4.63267936203711E-2</v>
      </c>
      <c r="AY302">
        <f t="shared" si="246"/>
        <v>0.70632294141179786</v>
      </c>
      <c r="BB302" s="7">
        <f t="shared" si="254"/>
        <v>-3.8613187420000583E-2</v>
      </c>
      <c r="BC302" s="6">
        <f t="shared" si="255"/>
        <v>1.1318624315658186E-3</v>
      </c>
      <c r="BD302" s="6">
        <f t="shared" si="250"/>
        <v>4.7221775142159313E-3</v>
      </c>
      <c r="BE302" s="6">
        <f t="shared" si="251"/>
        <v>-3.9707036752779826E-2</v>
      </c>
      <c r="BG302">
        <f t="shared" si="252"/>
        <v>0.52027626112033942</v>
      </c>
      <c r="BJ302" s="4">
        <f t="shared" si="221"/>
        <v>92.459998999999996</v>
      </c>
      <c r="BK302" s="3">
        <f t="shared" si="222"/>
        <v>-2.4149073948536361E-2</v>
      </c>
      <c r="BL302" s="3"/>
      <c r="BM302" s="3">
        <f t="shared" si="223"/>
        <v>4.5943613431395419E-3</v>
      </c>
      <c r="BN302" s="3">
        <f t="shared" si="224"/>
        <v>-9.2277971883474499E-3</v>
      </c>
      <c r="BO302" s="3">
        <f t="shared" si="225"/>
        <v>-3.7988674020789197E-2</v>
      </c>
      <c r="BP302" s="3"/>
      <c r="BQ302" s="3">
        <f t="shared" si="226"/>
        <v>4.6246448996386993E-3</v>
      </c>
      <c r="BR302" s="3">
        <f t="shared" si="227"/>
        <v>-1.8047147380273749E-2</v>
      </c>
      <c r="BS302" s="3">
        <f t="shared" si="228"/>
        <v>-5.4613570059407063E-2</v>
      </c>
      <c r="BT302" s="3"/>
      <c r="BU302" s="3">
        <f t="shared" si="229"/>
        <v>4.6563324688964789E-3</v>
      </c>
      <c r="BV302" s="3">
        <f t="shared" si="230"/>
        <v>-4.63267936203711E-2</v>
      </c>
      <c r="BW302" s="3">
        <f t="shared" si="231"/>
        <v>-3.8613187420000583E-2</v>
      </c>
      <c r="BX302" s="3"/>
      <c r="BY302" s="3">
        <f t="shared" si="232"/>
        <v>4.7221775142159313E-3</v>
      </c>
      <c r="BZ302" s="3">
        <f t="shared" si="233"/>
        <v>-3.9707036752779826E-2</v>
      </c>
    </row>
    <row r="303" spans="1:78" s="2" customFormat="1" hidden="1">
      <c r="A303" s="11">
        <v>41281</v>
      </c>
      <c r="B303">
        <v>93.360000999999997</v>
      </c>
      <c r="C303">
        <f t="shared" si="205"/>
        <v>98.779999000000004</v>
      </c>
      <c r="D303">
        <f t="shared" si="206"/>
        <v>88.230002999999996</v>
      </c>
      <c r="E303" s="10">
        <f t="shared" si="210"/>
        <v>2.4508169739806521E-2</v>
      </c>
      <c r="F303" s="10">
        <f t="shared" si="211"/>
        <v>2.4544553695509855E-2</v>
      </c>
      <c r="G303" s="33">
        <f t="shared" si="212"/>
        <v>0.17673092532929469</v>
      </c>
      <c r="H303" s="33">
        <f t="shared" si="213"/>
        <v>0.15929396438857188</v>
      </c>
      <c r="I303" s="10">
        <f t="shared" si="214"/>
        <v>0.17673092532929469</v>
      </c>
      <c r="J303">
        <f t="shared" si="249"/>
        <v>0.17916150358290828</v>
      </c>
      <c r="K303">
        <f t="shared" si="259"/>
        <v>0.32198359004652566</v>
      </c>
      <c r="L303">
        <f t="shared" si="260"/>
        <v>-6.0227441813520363E-4</v>
      </c>
      <c r="M303">
        <f t="shared" si="253"/>
        <v>-3.997245307755212E-4</v>
      </c>
      <c r="N303">
        <f t="shared" si="215"/>
        <v>1.8229489862371418E-4</v>
      </c>
      <c r="P303" s="2">
        <f t="shared" si="234"/>
        <v>0.90000200000000063</v>
      </c>
      <c r="Q303" s="2">
        <f t="shared" si="235"/>
        <v>0.90000200000000063</v>
      </c>
      <c r="R303" s="2">
        <f t="shared" si="236"/>
        <v>0</v>
      </c>
      <c r="S303" s="2">
        <f t="shared" si="256"/>
        <v>-0.6763638636363648</v>
      </c>
      <c r="T303" s="2">
        <f t="shared" si="257"/>
        <v>-0.62299995000000119</v>
      </c>
      <c r="U303" s="9">
        <f t="shared" si="216"/>
        <v>1.0856563690516565</v>
      </c>
      <c r="V303" s="9">
        <f t="shared" si="217"/>
        <v>52.053463128506742</v>
      </c>
      <c r="W303" s="9">
        <f t="shared" si="218"/>
        <v>0.43151883184343931</v>
      </c>
      <c r="X303" s="9">
        <f t="shared" si="258"/>
        <v>0.74787044931064817</v>
      </c>
      <c r="Y303" s="9">
        <f t="shared" si="219"/>
        <v>0.8932691659562042</v>
      </c>
      <c r="AA303" s="8">
        <f t="shared" si="220"/>
        <v>4.7041317962811755</v>
      </c>
      <c r="AD303" s="7">
        <f t="shared" si="237"/>
        <v>9.6868909449343114E-3</v>
      </c>
      <c r="AE303" s="6">
        <f t="shared" si="241"/>
        <v>-7.2310915018010246E-3</v>
      </c>
      <c r="AF303" s="6">
        <f t="shared" si="207"/>
        <v>8.3636934079327329E-3</v>
      </c>
      <c r="AG303" s="6">
        <f t="shared" si="208"/>
        <v>1.693514879408525E-2</v>
      </c>
      <c r="AI303">
        <f t="shared" si="209"/>
        <v>4.5023432445495616E-7</v>
      </c>
      <c r="AL303" s="7">
        <f t="shared" si="242"/>
        <v>-2.0356915862136827E-2</v>
      </c>
      <c r="AM303" s="6">
        <f t="shared" si="243"/>
        <v>-2.3895838387337002E-2</v>
      </c>
      <c r="AN303" s="6">
        <f t="shared" si="238"/>
        <v>8.5241319780901808E-3</v>
      </c>
      <c r="AO303" s="6">
        <f t="shared" si="239"/>
        <v>3.3563123836304262E-3</v>
      </c>
      <c r="AQ303">
        <f t="shared" si="240"/>
        <v>1.7767875104906867E-8</v>
      </c>
      <c r="AT303" s="7">
        <f t="shared" si="247"/>
        <v>-3.3908702464090945E-2</v>
      </c>
      <c r="AU303" s="6">
        <f t="shared" si="248"/>
        <v>-1.395460179492204E-2</v>
      </c>
      <c r="AV303" s="6">
        <f t="shared" si="244"/>
        <v>8.596889355153698E-3</v>
      </c>
      <c r="AW303" s="6">
        <f t="shared" si="245"/>
        <v>-2.017793901788327E-2</v>
      </c>
      <c r="AY303">
        <f t="shared" si="246"/>
        <v>0.13399618606125049</v>
      </c>
      <c r="BB303" s="7">
        <f t="shared" si="254"/>
        <v>-2.9862424267180339E-2</v>
      </c>
      <c r="BC303" s="6">
        <f t="shared" si="255"/>
        <v>-2.1126656797772146E-4</v>
      </c>
      <c r="BD303" s="6">
        <f t="shared" si="250"/>
        <v>8.6255162673100697E-3</v>
      </c>
      <c r="BE303" s="6">
        <f t="shared" si="251"/>
        <v>-2.965523643181708E-2</v>
      </c>
      <c r="BG303">
        <f t="shared" si="252"/>
        <v>0.29020295921737493</v>
      </c>
      <c r="BJ303" s="4">
        <f t="shared" si="221"/>
        <v>93.360000999999997</v>
      </c>
      <c r="BK303" s="3">
        <f t="shared" si="222"/>
        <v>9.6868909449343114E-3</v>
      </c>
      <c r="BL303" s="3"/>
      <c r="BM303" s="3">
        <f t="shared" si="223"/>
        <v>8.3636934079327329E-3</v>
      </c>
      <c r="BN303" s="3">
        <f t="shared" si="224"/>
        <v>1.693514879408525E-2</v>
      </c>
      <c r="BO303" s="3">
        <f t="shared" si="225"/>
        <v>-2.0356915862136827E-2</v>
      </c>
      <c r="BP303" s="3"/>
      <c r="BQ303" s="3">
        <f t="shared" si="226"/>
        <v>8.5241319780901808E-3</v>
      </c>
      <c r="BR303" s="3">
        <f t="shared" si="227"/>
        <v>3.3563123836304262E-3</v>
      </c>
      <c r="BS303" s="3">
        <f t="shared" si="228"/>
        <v>-3.3908702464090945E-2</v>
      </c>
      <c r="BT303" s="3"/>
      <c r="BU303" s="3">
        <f t="shared" si="229"/>
        <v>8.596889355153698E-3</v>
      </c>
      <c r="BV303" s="3">
        <f t="shared" si="230"/>
        <v>-2.017793901788327E-2</v>
      </c>
      <c r="BW303" s="3">
        <f t="shared" si="231"/>
        <v>-2.9862424267180339E-2</v>
      </c>
      <c r="BX303" s="3"/>
      <c r="BY303" s="3">
        <f t="shared" si="232"/>
        <v>8.6255162673100697E-3</v>
      </c>
      <c r="BZ303" s="3">
        <f t="shared" si="233"/>
        <v>-2.965523643181708E-2</v>
      </c>
    </row>
    <row r="304" spans="1:78" s="2" customFormat="1" hidden="1">
      <c r="A304" s="11">
        <v>41288</v>
      </c>
      <c r="B304">
        <v>93.360000999999997</v>
      </c>
      <c r="C304">
        <f t="shared" si="205"/>
        <v>98.779999000000004</v>
      </c>
      <c r="D304">
        <f t="shared" si="206"/>
        <v>88.230002999999996</v>
      </c>
      <c r="E304" s="10">
        <f t="shared" si="210"/>
        <v>2.4508169739806521E-2</v>
      </c>
      <c r="F304" s="10">
        <f t="shared" si="211"/>
        <v>2.4544553695509855E-2</v>
      </c>
      <c r="G304" s="33">
        <f t="shared" si="212"/>
        <v>0.17673092532929469</v>
      </c>
      <c r="H304" s="33">
        <f t="shared" si="213"/>
        <v>0.15929396438857188</v>
      </c>
      <c r="I304" s="10">
        <f t="shared" si="214"/>
        <v>0.17673092532929469</v>
      </c>
      <c r="J304">
        <f t="shared" si="249"/>
        <v>0.17459160583827357</v>
      </c>
      <c r="K304">
        <f t="shared" si="259"/>
        <v>0.31771314570974601</v>
      </c>
      <c r="L304">
        <f t="shared" si="260"/>
        <v>-6.1176160691594128E-4</v>
      </c>
      <c r="M304">
        <f t="shared" si="253"/>
        <v>-4.4689498187791397E-4</v>
      </c>
      <c r="N304">
        <f t="shared" si="215"/>
        <v>1.4837996253422458E-4</v>
      </c>
      <c r="P304" s="2">
        <f t="shared" si="234"/>
        <v>0</v>
      </c>
      <c r="Q304" s="2">
        <f t="shared" si="235"/>
        <v>0</v>
      </c>
      <c r="R304" s="2">
        <f t="shared" si="236"/>
        <v>0</v>
      </c>
      <c r="S304" s="2">
        <f t="shared" si="256"/>
        <v>-0.56636359090909205</v>
      </c>
      <c r="T304" s="2">
        <f t="shared" si="257"/>
        <v>-0.62299995000000119</v>
      </c>
      <c r="U304" s="9">
        <f t="shared" si="216"/>
        <v>0.90909090909090917</v>
      </c>
      <c r="V304" s="9">
        <f t="shared" si="217"/>
        <v>47.61904761904762</v>
      </c>
      <c r="W304" s="9">
        <f t="shared" si="218"/>
        <v>0.47142857142857147</v>
      </c>
      <c r="X304" s="9">
        <f t="shared" si="258"/>
        <v>0</v>
      </c>
      <c r="Y304" s="9">
        <f t="shared" si="219"/>
        <v>0.9</v>
      </c>
      <c r="AA304" s="8">
        <f t="shared" si="220"/>
        <v>4.7461685572293799</v>
      </c>
      <c r="AD304" s="7">
        <f t="shared" si="237"/>
        <v>0</v>
      </c>
      <c r="AE304" s="6">
        <f t="shared" si="241"/>
        <v>4.8434454724671557E-3</v>
      </c>
      <c r="AF304" s="6">
        <f t="shared" si="207"/>
        <v>2.2948198587872297E-3</v>
      </c>
      <c r="AG304" s="6">
        <f t="shared" si="208"/>
        <v>-4.8867271593562699E-3</v>
      </c>
      <c r="AI304">
        <f t="shared" si="209"/>
        <v>3.748838670328132E-8</v>
      </c>
      <c r="AL304" s="7">
        <f t="shared" si="242"/>
        <v>-1.4462183003602093E-2</v>
      </c>
      <c r="AM304" s="6">
        <f t="shared" si="243"/>
        <v>-2.3322286757170633E-2</v>
      </c>
      <c r="AN304" s="6">
        <f t="shared" si="238"/>
        <v>2.3561586753909503E-3</v>
      </c>
      <c r="AO304" s="6">
        <f t="shared" si="239"/>
        <v>8.9663775253810852E-3</v>
      </c>
      <c r="AQ304">
        <f t="shared" si="240"/>
        <v>1.268074541445726E-7</v>
      </c>
      <c r="AT304" s="7">
        <f t="shared" si="247"/>
        <v>-3.7113305386404387E-2</v>
      </c>
      <c r="AU304" s="6">
        <f t="shared" si="248"/>
        <v>-2.0222155426769559E-2</v>
      </c>
      <c r="AV304" s="6">
        <f t="shared" si="244"/>
        <v>2.4374457343141246E-3</v>
      </c>
      <c r="AW304" s="6">
        <f t="shared" si="245"/>
        <v>-1.7021595083595336E-2</v>
      </c>
      <c r="AY304">
        <f t="shared" si="246"/>
        <v>9.5354092472747592E-2</v>
      </c>
      <c r="BB304" s="7">
        <f t="shared" si="254"/>
        <v>-2.996632779710328E-2</v>
      </c>
      <c r="BC304" s="6">
        <f t="shared" si="255"/>
        <v>-2.4316915772713797E-3</v>
      </c>
      <c r="BD304" s="6">
        <f t="shared" si="250"/>
        <v>2.4396446765167514E-3</v>
      </c>
      <c r="BE304" s="6">
        <f t="shared" si="251"/>
        <v>-2.7552499735635838E-2</v>
      </c>
      <c r="BG304">
        <f t="shared" si="252"/>
        <v>0.25050769372555637</v>
      </c>
      <c r="BJ304" s="4">
        <f t="shared" si="221"/>
        <v>93.360000999999997</v>
      </c>
      <c r="BK304" s="3">
        <f t="shared" si="222"/>
        <v>0</v>
      </c>
      <c r="BL304" s="3"/>
      <c r="BM304" s="3">
        <f t="shared" si="223"/>
        <v>2.2948198587872297E-3</v>
      </c>
      <c r="BN304" s="3">
        <f t="shared" si="224"/>
        <v>-4.8867271593562699E-3</v>
      </c>
      <c r="BO304" s="3">
        <f t="shared" si="225"/>
        <v>-1.4462183003602093E-2</v>
      </c>
      <c r="BP304" s="3"/>
      <c r="BQ304" s="3">
        <f t="shared" si="226"/>
        <v>2.3561586753909503E-3</v>
      </c>
      <c r="BR304" s="3">
        <f t="shared" si="227"/>
        <v>8.9663775253810852E-3</v>
      </c>
      <c r="BS304" s="3">
        <f t="shared" si="228"/>
        <v>-3.7113305386404387E-2</v>
      </c>
      <c r="BT304" s="3"/>
      <c r="BU304" s="3">
        <f t="shared" si="229"/>
        <v>2.4374457343141246E-3</v>
      </c>
      <c r="BV304" s="3">
        <f t="shared" si="230"/>
        <v>-1.7021595083595336E-2</v>
      </c>
      <c r="BW304" s="3">
        <f t="shared" si="231"/>
        <v>-2.996632779710328E-2</v>
      </c>
      <c r="BX304" s="3"/>
      <c r="BY304" s="3">
        <f t="shared" si="232"/>
        <v>2.4396446765167514E-3</v>
      </c>
      <c r="BZ304" s="3">
        <f t="shared" si="233"/>
        <v>-2.7552499735635838E-2</v>
      </c>
    </row>
    <row r="305" spans="1:78" s="2" customFormat="1" hidden="1">
      <c r="A305" s="11">
        <v>41295</v>
      </c>
      <c r="B305">
        <v>92.419998000000007</v>
      </c>
      <c r="C305">
        <f t="shared" si="205"/>
        <v>98.779999000000004</v>
      </c>
      <c r="D305">
        <f t="shared" si="206"/>
        <v>88.230002999999996</v>
      </c>
      <c r="E305" s="10">
        <f t="shared" si="210"/>
        <v>2.8903062644539353E-2</v>
      </c>
      <c r="F305" s="10">
        <f t="shared" si="211"/>
        <v>2.0149660790776989E-2</v>
      </c>
      <c r="G305" s="33">
        <f t="shared" si="212"/>
        <v>0.20842294876566889</v>
      </c>
      <c r="H305" s="33">
        <f t="shared" si="213"/>
        <v>0.13077114329583486</v>
      </c>
      <c r="I305" s="10">
        <f t="shared" si="214"/>
        <v>0.20842294876566889</v>
      </c>
      <c r="J305">
        <f t="shared" si="249"/>
        <v>0.16958323867713912</v>
      </c>
      <c r="K305">
        <f t="shared" si="259"/>
        <v>0.31333198060006245</v>
      </c>
      <c r="L305">
        <f t="shared" si="260"/>
        <v>-6.1661572896370216E-4</v>
      </c>
      <c r="M305">
        <f t="shared" si="253"/>
        <v>-4.8802409525244107E-4</v>
      </c>
      <c r="N305">
        <f t="shared" si="215"/>
        <v>1.1573247034013499E-4</v>
      </c>
      <c r="P305" s="2">
        <f t="shared" si="234"/>
        <v>-0.94000299999999015</v>
      </c>
      <c r="Q305" s="2">
        <f t="shared" si="235"/>
        <v>0</v>
      </c>
      <c r="R305" s="2">
        <f t="shared" si="236"/>
        <v>-0.94000299999999015</v>
      </c>
      <c r="S305" s="2">
        <f t="shared" si="256"/>
        <v>-0.60909100000000072</v>
      </c>
      <c r="T305" s="2">
        <f t="shared" si="257"/>
        <v>-0.57300000000000106</v>
      </c>
      <c r="U305" s="9">
        <f t="shared" si="216"/>
        <v>1.0629860383944145</v>
      </c>
      <c r="V305" s="9">
        <f t="shared" si="217"/>
        <v>51.526574519220574</v>
      </c>
      <c r="W305" s="9">
        <f t="shared" si="218"/>
        <v>0.43626082932701488</v>
      </c>
      <c r="X305" s="9">
        <f t="shared" si="258"/>
        <v>0.6590099399328132</v>
      </c>
      <c r="Y305" s="9">
        <f t="shared" si="219"/>
        <v>0.89406891054060478</v>
      </c>
      <c r="AA305" s="8">
        <f t="shared" si="220"/>
        <v>4.7000287110150989</v>
      </c>
      <c r="AD305" s="7">
        <f t="shared" si="237"/>
        <v>-1.0119614887743263E-2</v>
      </c>
      <c r="AE305" s="6">
        <f t="shared" si="241"/>
        <v>-5.0598074438716317E-3</v>
      </c>
      <c r="AF305" s="6">
        <f t="shared" si="207"/>
        <v>2.554739606106797E-3</v>
      </c>
      <c r="AG305" s="6">
        <f t="shared" si="208"/>
        <v>-5.1089963284464343E-3</v>
      </c>
      <c r="AI305">
        <f t="shared" si="209"/>
        <v>4.0976206411427231E-8</v>
      </c>
      <c r="AL305" s="7">
        <f t="shared" si="242"/>
        <v>-4.3272394280890076E-4</v>
      </c>
      <c r="AM305" s="6">
        <f t="shared" si="243"/>
        <v>-1.8310124207334254E-2</v>
      </c>
      <c r="AN305" s="6">
        <f t="shared" si="238"/>
        <v>2.5073186189174253E-3</v>
      </c>
      <c r="AO305" s="6">
        <f t="shared" si="239"/>
        <v>1.7904859276352273E-2</v>
      </c>
      <c r="AQ305">
        <f t="shared" si="240"/>
        <v>5.0565297429964994E-7</v>
      </c>
      <c r="AT305" s="7">
        <f t="shared" si="247"/>
        <v>-4.5063172033499729E-2</v>
      </c>
      <c r="AU305" s="6">
        <f t="shared" si="248"/>
        <v>-2.5610164757952532E-2</v>
      </c>
      <c r="AV305" s="6">
        <f t="shared" si="244"/>
        <v>2.5694105208723221E-3</v>
      </c>
      <c r="AW305" s="6">
        <f t="shared" si="245"/>
        <v>-1.9846784611478607E-2</v>
      </c>
      <c r="AY305">
        <f t="shared" si="246"/>
        <v>0.12963406507457495</v>
      </c>
      <c r="BB305" s="7">
        <f t="shared" si="254"/>
        <v>-5.3611573555961696E-2</v>
      </c>
      <c r="BC305" s="6">
        <f t="shared" si="255"/>
        <v>-8.7474558719718275E-3</v>
      </c>
      <c r="BD305" s="6">
        <f t="shared" si="250"/>
        <v>2.5860403270576912E-3</v>
      </c>
      <c r="BE305" s="6">
        <f t="shared" si="251"/>
        <v>-4.5054003538037866E-2</v>
      </c>
      <c r="BG305">
        <f t="shared" si="252"/>
        <v>0.66983190932235459</v>
      </c>
      <c r="BJ305" s="4">
        <f t="shared" si="221"/>
        <v>92.419998000000007</v>
      </c>
      <c r="BK305" s="3">
        <f t="shared" si="222"/>
        <v>-1.0119614887743263E-2</v>
      </c>
      <c r="BL305" s="3"/>
      <c r="BM305" s="3">
        <f t="shared" si="223"/>
        <v>2.554739606106797E-3</v>
      </c>
      <c r="BN305" s="3">
        <f t="shared" si="224"/>
        <v>-5.1089963284464343E-3</v>
      </c>
      <c r="BO305" s="3">
        <f t="shared" si="225"/>
        <v>-4.3272394280890076E-4</v>
      </c>
      <c r="BP305" s="3"/>
      <c r="BQ305" s="3">
        <f t="shared" si="226"/>
        <v>2.5073186189174253E-3</v>
      </c>
      <c r="BR305" s="3">
        <f t="shared" si="227"/>
        <v>1.7904859276352273E-2</v>
      </c>
      <c r="BS305" s="3">
        <f t="shared" si="228"/>
        <v>-4.5063172033499729E-2</v>
      </c>
      <c r="BT305" s="3"/>
      <c r="BU305" s="3">
        <f t="shared" si="229"/>
        <v>2.5694105208723221E-3</v>
      </c>
      <c r="BV305" s="3">
        <f t="shared" si="230"/>
        <v>-1.9846784611478607E-2</v>
      </c>
      <c r="BW305" s="3">
        <f t="shared" si="231"/>
        <v>-5.3611573555961696E-2</v>
      </c>
      <c r="BX305" s="3"/>
      <c r="BY305" s="3">
        <f t="shared" si="232"/>
        <v>2.5860403270576912E-3</v>
      </c>
      <c r="BZ305" s="3">
        <f t="shared" si="233"/>
        <v>-4.5054003538037866E-2</v>
      </c>
    </row>
    <row r="306" spans="1:78" s="2" customFormat="1" hidden="1">
      <c r="A306" s="11">
        <v>41302</v>
      </c>
      <c r="B306">
        <v>90.459998999999996</v>
      </c>
      <c r="C306">
        <f t="shared" si="205"/>
        <v>98.779999000000004</v>
      </c>
      <c r="D306">
        <f t="shared" si="206"/>
        <v>88.230002999999996</v>
      </c>
      <c r="E306" s="10">
        <f t="shared" si="210"/>
        <v>3.8212438820002519E-2</v>
      </c>
      <c r="F306" s="10">
        <f t="shared" si="211"/>
        <v>1.0840284615313858E-2</v>
      </c>
      <c r="G306" s="33">
        <f t="shared" si="212"/>
        <v>0.27555381505209947</v>
      </c>
      <c r="H306" s="33">
        <f t="shared" si="213"/>
        <v>7.0353363638047561E-2</v>
      </c>
      <c r="I306" s="10">
        <f t="shared" si="214"/>
        <v>0.27555381505209947</v>
      </c>
      <c r="J306">
        <f t="shared" si="249"/>
        <v>0.16887625851883362</v>
      </c>
      <c r="K306">
        <f t="shared" si="259"/>
        <v>0.3089429484111062</v>
      </c>
      <c r="L306">
        <f t="shared" si="260"/>
        <v>-6.1835924089217629E-4</v>
      </c>
      <c r="M306">
        <f t="shared" si="253"/>
        <v>-5.2263680784701014E-4</v>
      </c>
      <c r="N306">
        <f t="shared" si="215"/>
        <v>8.6150189740649536E-5</v>
      </c>
      <c r="P306" s="2">
        <f t="shared" si="234"/>
        <v>-1.9599990000000105</v>
      </c>
      <c r="Q306" s="2">
        <f t="shared" si="235"/>
        <v>0</v>
      </c>
      <c r="R306" s="2">
        <f t="shared" si="236"/>
        <v>-1.9599990000000105</v>
      </c>
      <c r="S306" s="2">
        <f t="shared" si="256"/>
        <v>-0.69818186363636481</v>
      </c>
      <c r="T306" s="2">
        <f t="shared" si="257"/>
        <v>-0.53600010000000109</v>
      </c>
      <c r="U306" s="9">
        <f t="shared" si="216"/>
        <v>1.3025778607809277</v>
      </c>
      <c r="V306" s="9">
        <f t="shared" si="217"/>
        <v>56.570415401247438</v>
      </c>
      <c r="W306" s="9">
        <f t="shared" si="218"/>
        <v>0.39086626138877306</v>
      </c>
      <c r="X306" s="9">
        <f t="shared" si="258"/>
        <v>1</v>
      </c>
      <c r="Y306" s="9">
        <f t="shared" si="219"/>
        <v>0.89100000000000001</v>
      </c>
      <c r="AA306" s="8">
        <f t="shared" si="220"/>
        <v>4.6508286700973471</v>
      </c>
      <c r="AD306" s="7">
        <f t="shared" si="237"/>
        <v>-2.1435630806695364E-2</v>
      </c>
      <c r="AE306" s="6">
        <f t="shared" si="241"/>
        <v>-1.5777622847219314E-2</v>
      </c>
      <c r="AF306" s="6">
        <f t="shared" si="207"/>
        <v>2.8589313585844021E-3</v>
      </c>
      <c r="AG306" s="6">
        <f t="shared" si="208"/>
        <v>-5.823168586654515E-3</v>
      </c>
      <c r="AI306">
        <f t="shared" si="209"/>
        <v>5.3232798098273066E-8</v>
      </c>
      <c r="AL306" s="7">
        <f t="shared" si="242"/>
        <v>-3.1555245694438537E-2</v>
      </c>
      <c r="AM306" s="6">
        <f t="shared" si="243"/>
        <v>-1.670176712574659E-2</v>
      </c>
      <c r="AN306" s="6">
        <f t="shared" si="238"/>
        <v>2.8614271814517474E-3</v>
      </c>
      <c r="AO306" s="6">
        <f t="shared" si="239"/>
        <v>-1.5042728453506054E-2</v>
      </c>
      <c r="AQ306">
        <f t="shared" si="240"/>
        <v>3.5691432070334486E-7</v>
      </c>
      <c r="AT306" s="7">
        <f t="shared" si="247"/>
        <v>-5.9857028770293454E-2</v>
      </c>
      <c r="AU306" s="6">
        <f t="shared" si="248"/>
        <v>-3.3844450938075497E-2</v>
      </c>
      <c r="AV306" s="6">
        <f t="shared" si="244"/>
        <v>2.8928448518440379E-3</v>
      </c>
      <c r="AW306" s="6">
        <f t="shared" si="245"/>
        <v>-2.6759475565934512E-2</v>
      </c>
      <c r="AY306">
        <f t="shared" si="246"/>
        <v>0.23566442202444968</v>
      </c>
      <c r="BB306" s="7">
        <f t="shared" si="254"/>
        <v>-7.6481924808911347E-2</v>
      </c>
      <c r="BC306" s="6">
        <f t="shared" si="255"/>
        <v>-1.6369448101163347E-2</v>
      </c>
      <c r="BD306" s="6">
        <f t="shared" si="250"/>
        <v>2.9126663135095564E-3</v>
      </c>
      <c r="BE306" s="6">
        <f t="shared" si="251"/>
        <v>-6.0582666589899359E-2</v>
      </c>
      <c r="BG306">
        <f t="shared" si="252"/>
        <v>1.2111441207004672</v>
      </c>
      <c r="BJ306" s="4">
        <f t="shared" si="221"/>
        <v>90.459998999999996</v>
      </c>
      <c r="BK306" s="3">
        <f t="shared" si="222"/>
        <v>-2.1435630806695364E-2</v>
      </c>
      <c r="BL306" s="3"/>
      <c r="BM306" s="3">
        <f t="shared" si="223"/>
        <v>2.8589313585844021E-3</v>
      </c>
      <c r="BN306" s="3">
        <f t="shared" si="224"/>
        <v>-5.823168586654515E-3</v>
      </c>
      <c r="BO306" s="3">
        <f t="shared" si="225"/>
        <v>-3.1555245694438537E-2</v>
      </c>
      <c r="BP306" s="3"/>
      <c r="BQ306" s="3">
        <f t="shared" si="226"/>
        <v>2.8614271814517474E-3</v>
      </c>
      <c r="BR306" s="3">
        <f t="shared" si="227"/>
        <v>-1.5042728453506054E-2</v>
      </c>
      <c r="BS306" s="3">
        <f t="shared" si="228"/>
        <v>-5.9857028770293454E-2</v>
      </c>
      <c r="BT306" s="3"/>
      <c r="BU306" s="3">
        <f t="shared" si="229"/>
        <v>2.8928448518440379E-3</v>
      </c>
      <c r="BV306" s="3">
        <f t="shared" si="230"/>
        <v>-2.6759475565934512E-2</v>
      </c>
      <c r="BW306" s="3">
        <f t="shared" si="231"/>
        <v>-7.6481924808911347E-2</v>
      </c>
      <c r="BX306" s="3"/>
      <c r="BY306" s="3">
        <f t="shared" si="232"/>
        <v>2.9126663135095564E-3</v>
      </c>
      <c r="BZ306" s="3">
        <f t="shared" si="233"/>
        <v>-6.0582666589899359E-2</v>
      </c>
    </row>
    <row r="307" spans="1:78" s="2" customFormat="1" hidden="1">
      <c r="A307" s="11">
        <v>41309</v>
      </c>
      <c r="B307">
        <v>91.199996999999996</v>
      </c>
      <c r="C307">
        <f t="shared" si="205"/>
        <v>98.779999000000004</v>
      </c>
      <c r="D307">
        <f t="shared" si="206"/>
        <v>88.230002999999996</v>
      </c>
      <c r="E307" s="10">
        <f t="shared" si="210"/>
        <v>3.4674193386533075E-2</v>
      </c>
      <c r="F307" s="10">
        <f t="shared" si="211"/>
        <v>1.4378530048783334E-2</v>
      </c>
      <c r="G307" s="33">
        <f t="shared" si="212"/>
        <v>0.25003916438099871</v>
      </c>
      <c r="H307" s="33">
        <f t="shared" si="213"/>
        <v>9.3316549242038471E-2</v>
      </c>
      <c r="I307" s="10">
        <f t="shared" si="214"/>
        <v>0.25003916438099871</v>
      </c>
      <c r="J307">
        <f t="shared" si="249"/>
        <v>0.16854702363298263</v>
      </c>
      <c r="K307">
        <f t="shared" si="259"/>
        <v>0.30453815905785608</v>
      </c>
      <c r="L307">
        <f t="shared" si="260"/>
        <v>-6.1900584163208775E-4</v>
      </c>
      <c r="M307">
        <f t="shared" si="253"/>
        <v>-5.5069280431247316E-4</v>
      </c>
      <c r="N307">
        <f t="shared" si="215"/>
        <v>6.1481733587653137E-5</v>
      </c>
      <c r="P307" s="2">
        <f t="shared" si="234"/>
        <v>0.73999799999999993</v>
      </c>
      <c r="Q307" s="2">
        <f t="shared" si="235"/>
        <v>0.73999799999999993</v>
      </c>
      <c r="R307" s="2">
        <f t="shared" si="236"/>
        <v>0</v>
      </c>
      <c r="S307" s="2">
        <f t="shared" si="256"/>
        <v>-0.60999995454545608</v>
      </c>
      <c r="T307" s="2">
        <f t="shared" si="257"/>
        <v>-0.53600010000000109</v>
      </c>
      <c r="U307" s="9">
        <f t="shared" si="216"/>
        <v>1.1380594043647656</v>
      </c>
      <c r="V307" s="9">
        <f t="shared" si="217"/>
        <v>53.228614791593792</v>
      </c>
      <c r="W307" s="9">
        <f t="shared" si="218"/>
        <v>0.4209424668756559</v>
      </c>
      <c r="X307" s="9">
        <f t="shared" si="258"/>
        <v>0.62667151088362594</v>
      </c>
      <c r="Y307" s="9">
        <f t="shared" si="219"/>
        <v>0.89435995640204735</v>
      </c>
      <c r="AA307" s="8">
        <f t="shared" si="220"/>
        <v>4.6839109286442735</v>
      </c>
      <c r="AD307" s="7">
        <f t="shared" si="237"/>
        <v>8.147111190461102E-3</v>
      </c>
      <c r="AE307" s="6">
        <f t="shared" si="241"/>
        <v>-6.644259808117131E-3</v>
      </c>
      <c r="AF307" s="6">
        <f t="shared" si="207"/>
        <v>7.1420035094874566E-3</v>
      </c>
      <c r="AG307" s="6">
        <f t="shared" si="208"/>
        <v>1.4838632924659995E-2</v>
      </c>
      <c r="AI307">
        <f t="shared" si="209"/>
        <v>3.4565938315981735E-7</v>
      </c>
      <c r="AL307" s="7">
        <f t="shared" si="242"/>
        <v>-2.3408134503977506E-2</v>
      </c>
      <c r="AM307" s="6">
        <f t="shared" si="243"/>
        <v>-1.7464571786206761E-2</v>
      </c>
      <c r="AN307" s="6">
        <f t="shared" si="238"/>
        <v>7.4939875054462392E-3</v>
      </c>
      <c r="AO307" s="6">
        <f t="shared" si="239"/>
        <v>-6.1726533643739721E-3</v>
      </c>
      <c r="AQ307">
        <f t="shared" si="240"/>
        <v>6.0097239048450025E-8</v>
      </c>
      <c r="AT307" s="7">
        <f t="shared" si="247"/>
        <v>-4.3765050366114291E-2</v>
      </c>
      <c r="AU307" s="6">
        <f t="shared" si="248"/>
        <v>-3.9120002084924096E-2</v>
      </c>
      <c r="AV307" s="6">
        <f t="shared" si="244"/>
        <v>7.4848116931184533E-3</v>
      </c>
      <c r="AW307" s="6">
        <f t="shared" si="245"/>
        <v>-5.1108738799331282E-3</v>
      </c>
      <c r="AY307">
        <f t="shared" si="246"/>
        <v>8.59664821054003E-3</v>
      </c>
      <c r="BB307" s="7">
        <f t="shared" si="254"/>
        <v>-5.7316836968068482E-2</v>
      </c>
      <c r="BC307" s="6">
        <f t="shared" si="255"/>
        <v>-2.1086136280263987E-2</v>
      </c>
      <c r="BD307" s="6">
        <f t="shared" si="250"/>
        <v>7.5486979947390048E-3</v>
      </c>
      <c r="BE307" s="6">
        <f t="shared" si="251"/>
        <v>-3.6658117751500546E-2</v>
      </c>
      <c r="BG307">
        <f t="shared" si="252"/>
        <v>0.44344460818870934</v>
      </c>
      <c r="BJ307" s="4">
        <f t="shared" si="221"/>
        <v>91.199996999999996</v>
      </c>
      <c r="BK307" s="3">
        <f t="shared" si="222"/>
        <v>8.147111190461102E-3</v>
      </c>
      <c r="BL307" s="3"/>
      <c r="BM307" s="3">
        <f t="shared" si="223"/>
        <v>7.1420035094874566E-3</v>
      </c>
      <c r="BN307" s="3">
        <f t="shared" si="224"/>
        <v>1.4838632924659995E-2</v>
      </c>
      <c r="BO307" s="3">
        <f t="shared" si="225"/>
        <v>-2.3408134503977506E-2</v>
      </c>
      <c r="BP307" s="3"/>
      <c r="BQ307" s="3">
        <f t="shared" si="226"/>
        <v>7.4939875054462392E-3</v>
      </c>
      <c r="BR307" s="3">
        <f t="shared" si="227"/>
        <v>-6.1726533643739721E-3</v>
      </c>
      <c r="BS307" s="3">
        <f t="shared" si="228"/>
        <v>-4.3765050366114291E-2</v>
      </c>
      <c r="BT307" s="3"/>
      <c r="BU307" s="3">
        <f t="shared" si="229"/>
        <v>7.4848116931184533E-3</v>
      </c>
      <c r="BV307" s="3">
        <f t="shared" si="230"/>
        <v>-5.1108738799331282E-3</v>
      </c>
      <c r="BW307" s="3">
        <f t="shared" si="231"/>
        <v>-5.7316836968068482E-2</v>
      </c>
      <c r="BX307" s="3"/>
      <c r="BY307" s="3">
        <f t="shared" si="232"/>
        <v>7.5486979947390048E-3</v>
      </c>
      <c r="BZ307" s="3">
        <f t="shared" si="233"/>
        <v>-3.6658117751500546E-2</v>
      </c>
    </row>
    <row r="308" spans="1:78" s="2" customFormat="1" hidden="1">
      <c r="A308" s="11">
        <v>41316</v>
      </c>
      <c r="B308">
        <v>91.199996999999996</v>
      </c>
      <c r="C308">
        <f t="shared" si="205"/>
        <v>98.779999000000004</v>
      </c>
      <c r="D308">
        <f t="shared" si="206"/>
        <v>88.230002999999996</v>
      </c>
      <c r="E308" s="10">
        <f t="shared" si="210"/>
        <v>3.4674193386533075E-2</v>
      </c>
      <c r="F308" s="10">
        <f t="shared" si="211"/>
        <v>1.4378530048783334E-2</v>
      </c>
      <c r="G308" s="33">
        <f t="shared" si="212"/>
        <v>0.25003916438099871</v>
      </c>
      <c r="H308" s="33">
        <f t="shared" si="213"/>
        <v>9.3316549242038471E-2</v>
      </c>
      <c r="I308" s="10">
        <f t="shared" si="214"/>
        <v>0.25003916438099871</v>
      </c>
      <c r="J308">
        <f t="shared" si="249"/>
        <v>0.16760194392380168</v>
      </c>
      <c r="K308">
        <f t="shared" si="259"/>
        <v>0.30010369641546175</v>
      </c>
      <c r="L308">
        <f t="shared" si="260"/>
        <v>-6.1977201533599028E-4</v>
      </c>
      <c r="M308">
        <f t="shared" si="253"/>
        <v>-5.7261660307740938E-4</v>
      </c>
      <c r="N308">
        <f t="shared" si="215"/>
        <v>4.2439871032722815E-5</v>
      </c>
      <c r="P308" s="2">
        <f t="shared" si="234"/>
        <v>0</v>
      </c>
      <c r="Q308" s="2">
        <f t="shared" si="235"/>
        <v>0</v>
      </c>
      <c r="R308" s="2">
        <f t="shared" si="236"/>
        <v>0</v>
      </c>
      <c r="S308" s="2">
        <f t="shared" si="256"/>
        <v>-0.48727281818181917</v>
      </c>
      <c r="T308" s="2">
        <f t="shared" si="257"/>
        <v>-0.53600010000000109</v>
      </c>
      <c r="U308" s="9">
        <f t="shared" si="216"/>
        <v>0.90909090909090906</v>
      </c>
      <c r="V308" s="9">
        <f t="shared" si="217"/>
        <v>47.61904761904762</v>
      </c>
      <c r="W308" s="9">
        <f t="shared" si="218"/>
        <v>0.47142857142857147</v>
      </c>
      <c r="X308" s="9">
        <f t="shared" si="258"/>
        <v>0</v>
      </c>
      <c r="Y308" s="9">
        <f t="shared" si="219"/>
        <v>0.9</v>
      </c>
      <c r="AA308" s="8">
        <f t="shared" si="220"/>
        <v>4.7390729552234063</v>
      </c>
      <c r="AD308" s="7">
        <f t="shared" si="237"/>
        <v>0</v>
      </c>
      <c r="AE308" s="6">
        <f t="shared" si="241"/>
        <v>4.073555595230551E-3</v>
      </c>
      <c r="AF308" s="6">
        <f t="shared" si="207"/>
        <v>1.8934389512988317E-3</v>
      </c>
      <c r="AG308" s="6">
        <f t="shared" si="208"/>
        <v>-4.1215295181848723E-3</v>
      </c>
      <c r="AI308">
        <f t="shared" si="209"/>
        <v>2.6667198695870058E-8</v>
      </c>
      <c r="AL308" s="7">
        <f t="shared" si="242"/>
        <v>-1.3288519616234264E-2</v>
      </c>
      <c r="AM308" s="6">
        <f t="shared" si="243"/>
        <v>-1.7171155939364802E-2</v>
      </c>
      <c r="AN308" s="6">
        <f t="shared" si="238"/>
        <v>1.9345876635266381E-3</v>
      </c>
      <c r="AO308" s="6">
        <f t="shared" si="239"/>
        <v>4.025281155121508E-3</v>
      </c>
      <c r="AQ308">
        <f t="shared" si="240"/>
        <v>2.5556606274095179E-8</v>
      </c>
      <c r="AT308" s="7">
        <f t="shared" si="247"/>
        <v>-3.7870317507579562E-2</v>
      </c>
      <c r="AU308" s="6">
        <f t="shared" si="248"/>
        <v>-4.2652615281500737E-2</v>
      </c>
      <c r="AV308" s="6">
        <f t="shared" si="244"/>
        <v>1.9985853292746438E-3</v>
      </c>
      <c r="AW308" s="6">
        <f t="shared" si="245"/>
        <v>4.9125980256702131E-3</v>
      </c>
      <c r="AY308">
        <f t="shared" si="246"/>
        <v>7.9425742886973204E-3</v>
      </c>
      <c r="BB308" s="7">
        <f t="shared" si="254"/>
        <v>-6.0521439890381938E-2</v>
      </c>
      <c r="BC308" s="6">
        <f t="shared" si="255"/>
        <v>-2.6822740994441343E-2</v>
      </c>
      <c r="BD308" s="6">
        <f t="shared" si="250"/>
        <v>2.053070922169096E-3</v>
      </c>
      <c r="BE308" s="6">
        <f t="shared" si="251"/>
        <v>-3.3911563563779529E-2</v>
      </c>
      <c r="BG308">
        <f t="shared" si="252"/>
        <v>0.37948506063608289</v>
      </c>
      <c r="BJ308" s="4">
        <f t="shared" si="221"/>
        <v>91.199996999999996</v>
      </c>
      <c r="BK308" s="3">
        <f t="shared" si="222"/>
        <v>0</v>
      </c>
      <c r="BL308" s="3"/>
      <c r="BM308" s="3">
        <f t="shared" si="223"/>
        <v>1.8934389512988317E-3</v>
      </c>
      <c r="BN308" s="3">
        <f t="shared" si="224"/>
        <v>-4.1215295181848723E-3</v>
      </c>
      <c r="BO308" s="3">
        <f t="shared" si="225"/>
        <v>-1.3288519616234264E-2</v>
      </c>
      <c r="BP308" s="3"/>
      <c r="BQ308" s="3">
        <f t="shared" si="226"/>
        <v>1.9345876635266381E-3</v>
      </c>
      <c r="BR308" s="3">
        <f t="shared" si="227"/>
        <v>4.025281155121508E-3</v>
      </c>
      <c r="BS308" s="3">
        <f t="shared" si="228"/>
        <v>-3.7870317507579562E-2</v>
      </c>
      <c r="BT308" s="3"/>
      <c r="BU308" s="3">
        <f t="shared" si="229"/>
        <v>1.9985853292746438E-3</v>
      </c>
      <c r="BV308" s="3">
        <f t="shared" si="230"/>
        <v>4.9125980256702131E-3</v>
      </c>
      <c r="BW308" s="3">
        <f t="shared" si="231"/>
        <v>-6.0521439890381938E-2</v>
      </c>
      <c r="BX308" s="3"/>
      <c r="BY308" s="3">
        <f t="shared" si="232"/>
        <v>2.053070922169096E-3</v>
      </c>
      <c r="BZ308" s="3">
        <f t="shared" si="233"/>
        <v>-3.3911563563779529E-2</v>
      </c>
    </row>
    <row r="309" spans="1:78" s="2" customFormat="1" hidden="1">
      <c r="A309" s="11">
        <v>41323</v>
      </c>
      <c r="B309">
        <v>91.379997000000003</v>
      </c>
      <c r="C309">
        <f t="shared" si="205"/>
        <v>98.779999000000004</v>
      </c>
      <c r="D309">
        <f t="shared" si="206"/>
        <v>88.230002999999996</v>
      </c>
      <c r="E309" s="10">
        <f t="shared" si="210"/>
        <v>3.3817877967122434E-2</v>
      </c>
      <c r="F309" s="10">
        <f t="shared" si="211"/>
        <v>1.5234845468193928E-2</v>
      </c>
      <c r="G309" s="33">
        <f t="shared" si="212"/>
        <v>0.24386418607568766</v>
      </c>
      <c r="H309" s="33">
        <f t="shared" si="213"/>
        <v>9.8874029716818107E-2</v>
      </c>
      <c r="I309" s="10">
        <f t="shared" si="214"/>
        <v>0.24386418607568766</v>
      </c>
      <c r="J309">
        <f t="shared" si="249"/>
        <v>0.16665281450850561</v>
      </c>
      <c r="K309">
        <f t="shared" si="259"/>
        <v>0.2955601947894283</v>
      </c>
      <c r="L309">
        <f t="shared" si="260"/>
        <v>-6.2136894116866445E-4</v>
      </c>
      <c r="M309">
        <f t="shared" si="253"/>
        <v>-5.8918015038722841E-4</v>
      </c>
      <c r="N309">
        <f t="shared" si="215"/>
        <v>2.8969911703292441E-5</v>
      </c>
      <c r="P309" s="2">
        <f t="shared" si="234"/>
        <v>0.18000000000000682</v>
      </c>
      <c r="Q309" s="2">
        <f t="shared" si="235"/>
        <v>0.18000000000000682</v>
      </c>
      <c r="R309" s="2">
        <f t="shared" si="236"/>
        <v>0</v>
      </c>
      <c r="S309" s="2">
        <f t="shared" si="256"/>
        <v>-0.48727281818181917</v>
      </c>
      <c r="T309" s="2">
        <f t="shared" si="257"/>
        <v>-0.46900030000000043</v>
      </c>
      <c r="U309" s="9">
        <f t="shared" si="216"/>
        <v>1.038960568216734</v>
      </c>
      <c r="V309" s="9">
        <f t="shared" si="217"/>
        <v>50.955402689587288</v>
      </c>
      <c r="W309" s="9">
        <f t="shared" si="218"/>
        <v>0.44140137579371441</v>
      </c>
      <c r="X309" s="9">
        <f t="shared" si="258"/>
        <v>0.37272014196245562</v>
      </c>
      <c r="Y309" s="9">
        <f t="shared" si="219"/>
        <v>0.89664551872233789</v>
      </c>
      <c r="AA309" s="8">
        <f t="shared" si="220"/>
        <v>4.7047286789362612</v>
      </c>
      <c r="AD309" s="7">
        <f t="shared" si="237"/>
        <v>1.9717391196358404E-3</v>
      </c>
      <c r="AE309" s="6">
        <f t="shared" si="241"/>
        <v>9.8586955981792021E-4</v>
      </c>
      <c r="AF309" s="6">
        <f t="shared" si="207"/>
        <v>4.9653317833489531E-4</v>
      </c>
      <c r="AG309" s="6">
        <f t="shared" si="208"/>
        <v>9.9301420115714104E-4</v>
      </c>
      <c r="AI309">
        <f t="shared" si="209"/>
        <v>1.5480018896385479E-9</v>
      </c>
      <c r="AL309" s="7">
        <f t="shared" si="242"/>
        <v>1.0118850310096848E-2</v>
      </c>
      <c r="AM309" s="6">
        <f t="shared" si="243"/>
        <v>-1.4533262376138362E-2</v>
      </c>
      <c r="AN309" s="6">
        <f t="shared" si="238"/>
        <v>4.512955931550954E-4</v>
      </c>
      <c r="AO309" s="6">
        <f t="shared" si="239"/>
        <v>2.4820543524285352E-2</v>
      </c>
      <c r="AQ309">
        <f t="shared" si="240"/>
        <v>9.7170249343997389E-7</v>
      </c>
      <c r="AT309" s="7">
        <f t="shared" si="247"/>
        <v>-1.1749504439407487E-2</v>
      </c>
      <c r="AU309" s="6">
        <f t="shared" si="248"/>
        <v>-4.0492581378349615E-2</v>
      </c>
      <c r="AV309" s="6">
        <f t="shared" si="244"/>
        <v>4.8363490099092329E-4</v>
      </c>
      <c r="AW309" s="6">
        <f t="shared" si="245"/>
        <v>2.8844354938307126E-2</v>
      </c>
      <c r="AY309">
        <f t="shared" si="246"/>
        <v>0.27381705108813492</v>
      </c>
      <c r="BB309" s="7">
        <f t="shared" si="254"/>
        <v>-5.6379952530098358E-2</v>
      </c>
      <c r="BC309" s="6">
        <f t="shared" si="255"/>
        <v>-3.4864149051528411E-2</v>
      </c>
      <c r="BD309" s="6">
        <f t="shared" si="250"/>
        <v>5.0013228901039095E-4</v>
      </c>
      <c r="BE309" s="6">
        <f t="shared" si="251"/>
        <v>-2.2017540790129138E-2</v>
      </c>
      <c r="BG309">
        <f t="shared" si="252"/>
        <v>0.15996931093638739</v>
      </c>
      <c r="BJ309" s="4">
        <f t="shared" si="221"/>
        <v>91.379997000000003</v>
      </c>
      <c r="BK309" s="3">
        <f t="shared" si="222"/>
        <v>1.9717391196358404E-3</v>
      </c>
      <c r="BL309" s="3"/>
      <c r="BM309" s="3">
        <f t="shared" si="223"/>
        <v>4.9653317833489531E-4</v>
      </c>
      <c r="BN309" s="3">
        <f t="shared" si="224"/>
        <v>9.9301420115714104E-4</v>
      </c>
      <c r="BO309" s="3">
        <f t="shared" si="225"/>
        <v>1.0118850310096848E-2</v>
      </c>
      <c r="BP309" s="3"/>
      <c r="BQ309" s="3">
        <f t="shared" si="226"/>
        <v>4.512955931550954E-4</v>
      </c>
      <c r="BR309" s="3">
        <f t="shared" si="227"/>
        <v>2.4820543524285352E-2</v>
      </c>
      <c r="BS309" s="3">
        <f t="shared" si="228"/>
        <v>-1.1749504439407487E-2</v>
      </c>
      <c r="BT309" s="3"/>
      <c r="BU309" s="3">
        <f t="shared" si="229"/>
        <v>4.8363490099092329E-4</v>
      </c>
      <c r="BV309" s="3">
        <f t="shared" si="230"/>
        <v>2.8844354938307126E-2</v>
      </c>
      <c r="BW309" s="3">
        <f t="shared" si="231"/>
        <v>-5.6379952530098358E-2</v>
      </c>
      <c r="BX309" s="3"/>
      <c r="BY309" s="3">
        <f t="shared" si="232"/>
        <v>5.0013228901039095E-4</v>
      </c>
      <c r="BZ309" s="3">
        <f t="shared" si="233"/>
        <v>-2.2017540790129138E-2</v>
      </c>
    </row>
    <row r="310" spans="1:78" s="2" customFormat="1" hidden="1">
      <c r="A310" s="11">
        <v>41330</v>
      </c>
      <c r="B310">
        <v>92.449996999999996</v>
      </c>
      <c r="C310">
        <f t="shared" si="205"/>
        <v>98.779999000000004</v>
      </c>
      <c r="D310">
        <f t="shared" si="206"/>
        <v>88.230002999999996</v>
      </c>
      <c r="E310" s="10">
        <f t="shared" si="210"/>
        <v>2.8762116026598897E-2</v>
      </c>
      <c r="F310" s="10">
        <f t="shared" si="211"/>
        <v>2.0290607408717513E-2</v>
      </c>
      <c r="G310" s="33">
        <f t="shared" si="212"/>
        <v>0.2074065682494938</v>
      </c>
      <c r="H310" s="33">
        <f t="shared" si="213"/>
        <v>0.13168588576039289</v>
      </c>
      <c r="I310" s="10">
        <f t="shared" si="214"/>
        <v>0.2074065682494938</v>
      </c>
      <c r="J310">
        <f t="shared" si="249"/>
        <v>0.16449432188722599</v>
      </c>
      <c r="K310">
        <f t="shared" si="259"/>
        <v>0.29084323881140534</v>
      </c>
      <c r="L310">
        <f t="shared" si="260"/>
        <v>-6.2588667324661685E-4</v>
      </c>
      <c r="M310">
        <f t="shared" si="253"/>
        <v>-6.0150421941290852E-4</v>
      </c>
      <c r="N310">
        <f t="shared" si="215"/>
        <v>2.1944208450337505E-5</v>
      </c>
      <c r="P310" s="2">
        <f t="shared" si="234"/>
        <v>1.0699999999999932</v>
      </c>
      <c r="Q310" s="2">
        <f t="shared" si="235"/>
        <v>1.0699999999999932</v>
      </c>
      <c r="R310" s="2">
        <f t="shared" si="236"/>
        <v>0</v>
      </c>
      <c r="S310" s="2">
        <f t="shared" si="256"/>
        <v>-0.48727281818181917</v>
      </c>
      <c r="T310" s="2">
        <f t="shared" si="257"/>
        <v>-0.46900030000000043</v>
      </c>
      <c r="U310" s="9">
        <f t="shared" si="216"/>
        <v>1.038960568216734</v>
      </c>
      <c r="V310" s="9">
        <f t="shared" si="217"/>
        <v>50.955402689587288</v>
      </c>
      <c r="W310" s="9">
        <f t="shared" si="218"/>
        <v>0.44140137579371441</v>
      </c>
      <c r="X310" s="9">
        <f t="shared" si="258"/>
        <v>0.37272014196245562</v>
      </c>
      <c r="Y310" s="9">
        <f t="shared" si="219"/>
        <v>0.89664551872233789</v>
      </c>
      <c r="AA310" s="8">
        <f t="shared" si="220"/>
        <v>4.7025631606117289</v>
      </c>
      <c r="AD310" s="7">
        <f t="shared" si="237"/>
        <v>1.1641322077976283E-2</v>
      </c>
      <c r="AE310" s="6">
        <f t="shared" si="241"/>
        <v>6.8065305988060619E-3</v>
      </c>
      <c r="AF310" s="6">
        <f t="shared" si="207"/>
        <v>2.4185089441488609E-3</v>
      </c>
      <c r="AG310" s="6">
        <f t="shared" si="208"/>
        <v>4.837924426412045E-3</v>
      </c>
      <c r="AI310">
        <f t="shared" si="209"/>
        <v>3.6743348125077417E-8</v>
      </c>
      <c r="AL310" s="7">
        <f t="shared" si="242"/>
        <v>1.3613061197612112E-2</v>
      </c>
      <c r="AM310" s="6">
        <f t="shared" si="243"/>
        <v>-3.2411856531257013E-3</v>
      </c>
      <c r="AN310" s="6">
        <f t="shared" si="238"/>
        <v>2.3600855241062198E-3</v>
      </c>
      <c r="AO310" s="6">
        <f t="shared" si="239"/>
        <v>1.6867153873858592E-2</v>
      </c>
      <c r="AQ310">
        <f t="shared" si="240"/>
        <v>4.4873955805114027E-7</v>
      </c>
      <c r="AT310" s="7">
        <f t="shared" si="247"/>
        <v>-9.7950733063654552E-3</v>
      </c>
      <c r="AU310" s="6">
        <f t="shared" si="248"/>
        <v>-3.489026928421942E-2</v>
      </c>
      <c r="AV310" s="6">
        <f t="shared" si="244"/>
        <v>2.4182021111435071E-3</v>
      </c>
      <c r="AW310" s="6">
        <f t="shared" si="245"/>
        <v>2.5083561499211364E-2</v>
      </c>
      <c r="AY310">
        <f t="shared" si="246"/>
        <v>0.20707002068313213</v>
      </c>
      <c r="BB310" s="7">
        <f t="shared" si="254"/>
        <v>-3.8096856382220344E-2</v>
      </c>
      <c r="BC310" s="6">
        <f t="shared" si="255"/>
        <v>-3.9376976695211202E-2</v>
      </c>
      <c r="BD310" s="6">
        <f t="shared" si="250"/>
        <v>2.4447532941903193E-3</v>
      </c>
      <c r="BE310" s="6">
        <f t="shared" si="251"/>
        <v>8.3947961820694111E-4</v>
      </c>
      <c r="BG310">
        <f t="shared" si="252"/>
        <v>2.3255161910317322E-4</v>
      </c>
      <c r="BJ310" s="4">
        <f t="shared" si="221"/>
        <v>92.449996999999996</v>
      </c>
      <c r="BK310" s="3">
        <f t="shared" si="222"/>
        <v>1.1641322077976283E-2</v>
      </c>
      <c r="BL310" s="3"/>
      <c r="BM310" s="3">
        <f t="shared" si="223"/>
        <v>2.4185089441488609E-3</v>
      </c>
      <c r="BN310" s="3">
        <f t="shared" si="224"/>
        <v>4.837924426412045E-3</v>
      </c>
      <c r="BO310" s="3">
        <f t="shared" si="225"/>
        <v>1.3613061197612112E-2</v>
      </c>
      <c r="BP310" s="3"/>
      <c r="BQ310" s="3">
        <f t="shared" si="226"/>
        <v>2.3600855241062198E-3</v>
      </c>
      <c r="BR310" s="3">
        <f t="shared" si="227"/>
        <v>1.6867153873858592E-2</v>
      </c>
      <c r="BS310" s="3">
        <f t="shared" si="228"/>
        <v>-9.7950733063654552E-3</v>
      </c>
      <c r="BT310" s="3"/>
      <c r="BU310" s="3">
        <f t="shared" si="229"/>
        <v>2.4182021111435071E-3</v>
      </c>
      <c r="BV310" s="3">
        <f t="shared" si="230"/>
        <v>2.5083561499211364E-2</v>
      </c>
      <c r="BW310" s="3">
        <f t="shared" si="231"/>
        <v>-3.8096856382220344E-2</v>
      </c>
      <c r="BX310" s="3"/>
      <c r="BY310" s="3">
        <f t="shared" si="232"/>
        <v>2.4447532941903193E-3</v>
      </c>
      <c r="BZ310" s="3">
        <f t="shared" si="233"/>
        <v>8.3947961820694111E-4</v>
      </c>
    </row>
    <row r="311" spans="1:78" s="2" customFormat="1" hidden="1">
      <c r="A311" s="11">
        <v>41337</v>
      </c>
      <c r="B311">
        <v>90.25</v>
      </c>
      <c r="C311">
        <f t="shared" si="205"/>
        <v>98.779999000000004</v>
      </c>
      <c r="D311">
        <f t="shared" si="206"/>
        <v>88.230002999999996</v>
      </c>
      <c r="E311" s="10">
        <f t="shared" si="210"/>
        <v>3.9221806851250728E-2</v>
      </c>
      <c r="F311" s="10">
        <f t="shared" si="211"/>
        <v>9.8309165840655983E-3</v>
      </c>
      <c r="G311" s="33">
        <f t="shared" si="212"/>
        <v>0.28283247143705859</v>
      </c>
      <c r="H311" s="33">
        <f t="shared" si="213"/>
        <v>6.3802572891584045E-2</v>
      </c>
      <c r="I311" s="10">
        <f t="shared" si="214"/>
        <v>0.28283247143705859</v>
      </c>
      <c r="J311">
        <f t="shared" si="249"/>
        <v>0.16900530997657376</v>
      </c>
      <c r="K311">
        <f t="shared" si="259"/>
        <v>0.28595127218142413</v>
      </c>
      <c r="L311">
        <f t="shared" si="260"/>
        <v>-6.3309469148581723E-4</v>
      </c>
      <c r="M311">
        <f t="shared" si="253"/>
        <v>-6.107373128055398E-4</v>
      </c>
      <c r="N311">
        <f t="shared" si="215"/>
        <v>2.0121640812249688E-5</v>
      </c>
      <c r="P311" s="2">
        <f t="shared" si="234"/>
        <v>-2.1999969999999962</v>
      </c>
      <c r="Q311" s="2">
        <f t="shared" si="235"/>
        <v>0</v>
      </c>
      <c r="R311" s="2">
        <f t="shared" si="236"/>
        <v>-2.1999969999999962</v>
      </c>
      <c r="S311" s="2">
        <f t="shared" si="256"/>
        <v>-0.52636377272727297</v>
      </c>
      <c r="T311" s="2">
        <f t="shared" si="257"/>
        <v>-0.52999995000000055</v>
      </c>
      <c r="U311" s="9">
        <f t="shared" si="216"/>
        <v>0.99313928751742797</v>
      </c>
      <c r="V311" s="9">
        <f t="shared" si="217"/>
        <v>49.827891795482152</v>
      </c>
      <c r="W311" s="9">
        <f t="shared" si="218"/>
        <v>0.45154897384066062</v>
      </c>
      <c r="X311" s="9">
        <f t="shared" si="258"/>
        <v>0.24676052086999645</v>
      </c>
      <c r="Y311" s="9">
        <f t="shared" si="219"/>
        <v>0.89777915531217012</v>
      </c>
      <c r="AA311" s="8">
        <f t="shared" si="220"/>
        <v>4.7183535607702165</v>
      </c>
      <c r="AD311" s="7">
        <f t="shared" si="237"/>
        <v>-2.4084328170170054E-2</v>
      </c>
      <c r="AE311" s="6">
        <f t="shared" si="241"/>
        <v>-6.2215030460968856E-3</v>
      </c>
      <c r="AF311" s="6">
        <f t="shared" si="207"/>
        <v>8.7910285877006236E-3</v>
      </c>
      <c r="AG311" s="6">
        <f t="shared" si="208"/>
        <v>-1.7841934384421235E-2</v>
      </c>
      <c r="AI311">
        <f t="shared" si="209"/>
        <v>4.9974038081317535E-7</v>
      </c>
      <c r="AL311" s="7">
        <f t="shared" si="242"/>
        <v>-1.0471266972558027E-2</v>
      </c>
      <c r="AM311" s="6">
        <f t="shared" si="243"/>
        <v>-6.9687702708327859E-6</v>
      </c>
      <c r="AN311" s="6">
        <f t="shared" si="238"/>
        <v>8.9706324843068421E-3</v>
      </c>
      <c r="AO311" s="6">
        <f t="shared" si="239"/>
        <v>-1.0464328669997115E-2</v>
      </c>
      <c r="AQ311">
        <f t="shared" si="240"/>
        <v>1.7271636358631482E-7</v>
      </c>
      <c r="AT311" s="7">
        <f t="shared" si="247"/>
        <v>-3.3879401476535467E-2</v>
      </c>
      <c r="AU311" s="6">
        <f t="shared" si="248"/>
        <v>-3.4886606660774977E-2</v>
      </c>
      <c r="AV311" s="6">
        <f t="shared" si="244"/>
        <v>8.9840638111616748E-3</v>
      </c>
      <c r="AW311" s="6">
        <f t="shared" si="245"/>
        <v>8.0275166999092817E-4</v>
      </c>
      <c r="AY311">
        <f t="shared" si="246"/>
        <v>2.120807557307217E-4</v>
      </c>
      <c r="BB311" s="7">
        <f t="shared" si="254"/>
        <v>-5.423631733867227E-2</v>
      </c>
      <c r="BC311" s="6">
        <f t="shared" si="255"/>
        <v>-4.3351810304917936E-2</v>
      </c>
      <c r="BD311" s="6">
        <f t="shared" si="250"/>
        <v>8.9730635148024748E-3</v>
      </c>
      <c r="BE311" s="6">
        <f t="shared" si="251"/>
        <v>-1.108573643554641E-2</v>
      </c>
      <c r="BG311">
        <f t="shared" si="252"/>
        <v>4.0553482314155939E-2</v>
      </c>
      <c r="BJ311" s="4">
        <f t="shared" si="221"/>
        <v>90.25</v>
      </c>
      <c r="BK311" s="3">
        <f t="shared" si="222"/>
        <v>-2.4084328170170054E-2</v>
      </c>
      <c r="BL311" s="3"/>
      <c r="BM311" s="3">
        <f t="shared" si="223"/>
        <v>8.7910285877006236E-3</v>
      </c>
      <c r="BN311" s="3">
        <f t="shared" si="224"/>
        <v>-1.7841934384421235E-2</v>
      </c>
      <c r="BO311" s="3">
        <f t="shared" si="225"/>
        <v>-1.0471266972558027E-2</v>
      </c>
      <c r="BP311" s="3"/>
      <c r="BQ311" s="3">
        <f t="shared" si="226"/>
        <v>8.9706324843068421E-3</v>
      </c>
      <c r="BR311" s="3">
        <f t="shared" si="227"/>
        <v>-1.0464328669997115E-2</v>
      </c>
      <c r="BS311" s="3">
        <f t="shared" si="228"/>
        <v>-3.3879401476535467E-2</v>
      </c>
      <c r="BT311" s="3"/>
      <c r="BU311" s="3">
        <f t="shared" si="229"/>
        <v>8.9840638111616748E-3</v>
      </c>
      <c r="BV311" s="3">
        <f t="shared" si="230"/>
        <v>8.0275166999092817E-4</v>
      </c>
      <c r="BW311" s="3">
        <f t="shared" si="231"/>
        <v>-5.423631733867227E-2</v>
      </c>
      <c r="BX311" s="3"/>
      <c r="BY311" s="3">
        <f t="shared" si="232"/>
        <v>8.9730635148024748E-3</v>
      </c>
      <c r="BZ311" s="3">
        <f t="shared" si="233"/>
        <v>-1.108573643554641E-2</v>
      </c>
    </row>
    <row r="312" spans="1:78" s="2" customFormat="1" hidden="1">
      <c r="A312" s="11">
        <v>41344</v>
      </c>
      <c r="B312">
        <v>90.510002</v>
      </c>
      <c r="C312">
        <f t="shared" si="205"/>
        <v>98.779999000000004</v>
      </c>
      <c r="D312">
        <f t="shared" si="206"/>
        <v>88.230002999999996</v>
      </c>
      <c r="E312" s="10">
        <f t="shared" si="210"/>
        <v>3.7972442937687791E-2</v>
      </c>
      <c r="F312" s="10">
        <f t="shared" si="211"/>
        <v>1.1080280497628547E-2</v>
      </c>
      <c r="G312" s="33">
        <f t="shared" si="212"/>
        <v>0.2738231801329275</v>
      </c>
      <c r="H312" s="33">
        <f t="shared" si="213"/>
        <v>7.1910935065302078E-2</v>
      </c>
      <c r="I312" s="10">
        <f t="shared" si="214"/>
        <v>0.2738231801329275</v>
      </c>
      <c r="J312">
        <f t="shared" si="249"/>
        <v>0.17403484896361726</v>
      </c>
      <c r="K312">
        <f t="shared" si="259"/>
        <v>0.28106760023502469</v>
      </c>
      <c r="L312">
        <f t="shared" si="260"/>
        <v>-6.4275540147832883E-4</v>
      </c>
      <c r="M312">
        <f t="shared" si="253"/>
        <v>-6.1795774087157604E-4</v>
      </c>
      <c r="N312">
        <f t="shared" si="215"/>
        <v>2.2317894546077518E-5</v>
      </c>
      <c r="P312" s="2">
        <f t="shared" si="234"/>
        <v>0.26000200000000007</v>
      </c>
      <c r="Q312" s="2">
        <f t="shared" si="235"/>
        <v>0.26000200000000007</v>
      </c>
      <c r="R312" s="2">
        <f t="shared" si="236"/>
        <v>0</v>
      </c>
      <c r="S312" s="2">
        <f t="shared" si="256"/>
        <v>-0.52636377272727297</v>
      </c>
      <c r="T312" s="2">
        <f t="shared" si="257"/>
        <v>-0.52999995000000055</v>
      </c>
      <c r="U312" s="9">
        <f t="shared" si="216"/>
        <v>0.99313928751742797</v>
      </c>
      <c r="V312" s="9">
        <f t="shared" si="217"/>
        <v>49.827891795482152</v>
      </c>
      <c r="W312" s="9">
        <f t="shared" si="218"/>
        <v>0.45154897384066062</v>
      </c>
      <c r="X312" s="9">
        <f t="shared" si="258"/>
        <v>0.24676052086999645</v>
      </c>
      <c r="Y312" s="9">
        <f t="shared" si="219"/>
        <v>0.89777915531217012</v>
      </c>
      <c r="AA312" s="8">
        <f t="shared" si="220"/>
        <v>4.7233852960109939</v>
      </c>
      <c r="AD312" s="7">
        <f t="shared" si="237"/>
        <v>2.8767667230947557E-3</v>
      </c>
      <c r="AE312" s="6">
        <f t="shared" si="241"/>
        <v>-1.0603780723537648E-2</v>
      </c>
      <c r="AF312" s="6">
        <f t="shared" si="207"/>
        <v>6.7044321062847143E-3</v>
      </c>
      <c r="AG312" s="6">
        <f t="shared" si="208"/>
        <v>1.3491855504933864E-2</v>
      </c>
      <c r="AI312">
        <f t="shared" si="209"/>
        <v>2.8576164044900195E-7</v>
      </c>
      <c r="AL312" s="7">
        <f t="shared" si="242"/>
        <v>-9.5662393690989656E-3</v>
      </c>
      <c r="AM312" s="6">
        <f t="shared" si="243"/>
        <v>9.2360129151299172E-4</v>
      </c>
      <c r="AN312" s="6">
        <f t="shared" si="238"/>
        <v>6.6079560721120489E-3</v>
      </c>
      <c r="AO312" s="6">
        <f t="shared" si="239"/>
        <v>-1.0493503204575998E-2</v>
      </c>
      <c r="AQ312">
        <f t="shared" si="240"/>
        <v>1.7368077208903272E-7</v>
      </c>
      <c r="AT312" s="7">
        <f t="shared" si="247"/>
        <v>-2.0883019865697551E-2</v>
      </c>
      <c r="AU312" s="6">
        <f t="shared" si="248"/>
        <v>-3.2857820970686631E-2</v>
      </c>
      <c r="AV312" s="6">
        <f t="shared" si="244"/>
        <v>6.5748710949769147E-3</v>
      </c>
      <c r="AW312" s="6">
        <f t="shared" si="245"/>
        <v>1.2138086594391119E-2</v>
      </c>
      <c r="AY312">
        <f t="shared" si="246"/>
        <v>4.8488560340742108E-2</v>
      </c>
      <c r="BB312" s="7">
        <f t="shared" si="254"/>
        <v>-4.5464817757042884E-2</v>
      </c>
      <c r="BC312" s="6">
        <f t="shared" si="255"/>
        <v>-4.7096823206873313E-2</v>
      </c>
      <c r="BD312" s="6">
        <f t="shared" si="250"/>
        <v>6.7420635697930612E-3</v>
      </c>
      <c r="BE312" s="6">
        <f t="shared" si="251"/>
        <v>1.6195024405936398E-3</v>
      </c>
      <c r="BG312">
        <f t="shared" si="252"/>
        <v>8.6549042691512685E-4</v>
      </c>
      <c r="BJ312" s="4">
        <f t="shared" si="221"/>
        <v>90.510002</v>
      </c>
      <c r="BK312" s="3">
        <f t="shared" si="222"/>
        <v>2.8767667230947557E-3</v>
      </c>
      <c r="BL312" s="3"/>
      <c r="BM312" s="3">
        <f t="shared" si="223"/>
        <v>6.7044321062847143E-3</v>
      </c>
      <c r="BN312" s="3">
        <f t="shared" si="224"/>
        <v>1.3491855504933864E-2</v>
      </c>
      <c r="BO312" s="3">
        <f t="shared" si="225"/>
        <v>-9.5662393690989656E-3</v>
      </c>
      <c r="BP312" s="3"/>
      <c r="BQ312" s="3">
        <f t="shared" si="226"/>
        <v>6.6079560721120489E-3</v>
      </c>
      <c r="BR312" s="3">
        <f t="shared" si="227"/>
        <v>-1.0493503204575998E-2</v>
      </c>
      <c r="BS312" s="3">
        <f t="shared" si="228"/>
        <v>-2.0883019865697551E-2</v>
      </c>
      <c r="BT312" s="3"/>
      <c r="BU312" s="3">
        <f t="shared" si="229"/>
        <v>6.5748710949769147E-3</v>
      </c>
      <c r="BV312" s="3">
        <f t="shared" si="230"/>
        <v>1.2138086594391119E-2</v>
      </c>
      <c r="BW312" s="3">
        <f t="shared" si="231"/>
        <v>-4.5464817757042884E-2</v>
      </c>
      <c r="BX312" s="3"/>
      <c r="BY312" s="3">
        <f t="shared" si="232"/>
        <v>6.7420635697930612E-3</v>
      </c>
      <c r="BZ312" s="3">
        <f t="shared" si="233"/>
        <v>1.6195024405936398E-3</v>
      </c>
    </row>
    <row r="313" spans="1:78" s="2" customFormat="1" hidden="1">
      <c r="A313" s="11">
        <v>41351</v>
      </c>
      <c r="B313">
        <v>91.230002999999996</v>
      </c>
      <c r="C313">
        <f t="shared" si="205"/>
        <v>98.779999000000004</v>
      </c>
      <c r="D313">
        <f t="shared" si="206"/>
        <v>88.230002999999996</v>
      </c>
      <c r="E313" s="10">
        <f t="shared" si="210"/>
        <v>3.453132828384705E-2</v>
      </c>
      <c r="F313" s="10">
        <f t="shared" si="211"/>
        <v>1.452139515146935E-2</v>
      </c>
      <c r="G313" s="33">
        <f t="shared" si="212"/>
        <v>0.24900894947458091</v>
      </c>
      <c r="H313" s="33">
        <f t="shared" si="213"/>
        <v>9.4243742657814433E-2</v>
      </c>
      <c r="I313" s="10">
        <f t="shared" si="214"/>
        <v>0.24900894947458091</v>
      </c>
      <c r="J313">
        <f t="shared" si="249"/>
        <v>0.17689447490509796</v>
      </c>
      <c r="K313">
        <f t="shared" si="259"/>
        <v>0.27610682859247093</v>
      </c>
      <c r="L313">
        <f t="shared" si="260"/>
        <v>-6.5361752973104332E-4</v>
      </c>
      <c r="M313">
        <f t="shared" si="253"/>
        <v>-6.2404655354414288E-4</v>
      </c>
      <c r="N313">
        <f t="shared" si="215"/>
        <v>2.6613878568210398E-5</v>
      </c>
      <c r="P313" s="2">
        <f t="shared" si="234"/>
        <v>0.72000099999999634</v>
      </c>
      <c r="Q313" s="2">
        <f t="shared" si="235"/>
        <v>0.72000099999999634</v>
      </c>
      <c r="R313" s="2">
        <f t="shared" si="236"/>
        <v>0</v>
      </c>
      <c r="S313" s="2">
        <f t="shared" si="256"/>
        <v>-0.48181813636363685</v>
      </c>
      <c r="T313" s="2">
        <f t="shared" si="257"/>
        <v>-0.52999995000000055</v>
      </c>
      <c r="U313" s="9">
        <f t="shared" si="216"/>
        <v>0.90909090909090906</v>
      </c>
      <c r="V313" s="9">
        <f t="shared" si="217"/>
        <v>47.61904761904762</v>
      </c>
      <c r="W313" s="9">
        <f t="shared" si="218"/>
        <v>0.47142857142857147</v>
      </c>
      <c r="X313" s="9">
        <f t="shared" si="258"/>
        <v>0</v>
      </c>
      <c r="Y313" s="9">
        <f t="shared" si="219"/>
        <v>0.9</v>
      </c>
      <c r="AA313" s="8">
        <f t="shared" si="220"/>
        <v>4.7483496602122379</v>
      </c>
      <c r="AD313" s="7">
        <f t="shared" si="237"/>
        <v>7.9234593052171752E-3</v>
      </c>
      <c r="AE313" s="6">
        <f t="shared" si="241"/>
        <v>5.4001130141559653E-3</v>
      </c>
      <c r="AF313" s="6">
        <f t="shared" si="207"/>
        <v>1.2179363212133716E-3</v>
      </c>
      <c r="AG313" s="6">
        <f t="shared" si="208"/>
        <v>2.4948052384972542E-3</v>
      </c>
      <c r="AI313">
        <f t="shared" si="209"/>
        <v>9.770884109942451E-9</v>
      </c>
      <c r="AL313" s="7">
        <f t="shared" si="242"/>
        <v>-1.328410214185821E-2</v>
      </c>
      <c r="AM313" s="6">
        <f t="shared" si="243"/>
        <v>-4.9271368214757732E-3</v>
      </c>
      <c r="AN313" s="6">
        <f t="shared" si="238"/>
        <v>1.1822796992848805E-3</v>
      </c>
      <c r="AO313" s="6">
        <f t="shared" si="239"/>
        <v>-8.3089922596487238E-3</v>
      </c>
      <c r="AQ313">
        <f t="shared" si="240"/>
        <v>1.088948775566284E-7</v>
      </c>
      <c r="AT313" s="7">
        <f t="shared" si="247"/>
        <v>8.4760702462149447E-3</v>
      </c>
      <c r="AU313" s="6">
        <f t="shared" si="248"/>
        <v>-2.6165415685722292E-2</v>
      </c>
      <c r="AV313" s="6">
        <f t="shared" si="244"/>
        <v>1.096877196781215E-3</v>
      </c>
      <c r="AW313" s="6">
        <f t="shared" si="245"/>
        <v>3.5190135952275638E-2</v>
      </c>
      <c r="AY313">
        <f t="shared" si="246"/>
        <v>0.40754982990387484</v>
      </c>
      <c r="BB313" s="7">
        <f t="shared" si="254"/>
        <v>-1.3392284503289361E-2</v>
      </c>
      <c r="BC313" s="6">
        <f t="shared" si="255"/>
        <v>-4.6161995268244244E-2</v>
      </c>
      <c r="BD313" s="6">
        <f t="shared" si="250"/>
        <v>1.1661365902089218E-3</v>
      </c>
      <c r="BE313" s="6">
        <f t="shared" si="251"/>
        <v>3.3314240939488711E-2</v>
      </c>
      <c r="BG313">
        <f t="shared" si="252"/>
        <v>0.3662342017940714</v>
      </c>
      <c r="BJ313" s="4">
        <f t="shared" si="221"/>
        <v>91.230002999999996</v>
      </c>
      <c r="BK313" s="3">
        <f t="shared" si="222"/>
        <v>7.9234593052171752E-3</v>
      </c>
      <c r="BL313" s="3"/>
      <c r="BM313" s="3">
        <f t="shared" si="223"/>
        <v>1.2179363212133716E-3</v>
      </c>
      <c r="BN313" s="3">
        <f t="shared" si="224"/>
        <v>2.4948052384972542E-3</v>
      </c>
      <c r="BO313" s="3">
        <f t="shared" si="225"/>
        <v>-1.328410214185821E-2</v>
      </c>
      <c r="BP313" s="3"/>
      <c r="BQ313" s="3">
        <f t="shared" si="226"/>
        <v>1.1822796992848805E-3</v>
      </c>
      <c r="BR313" s="3">
        <f t="shared" si="227"/>
        <v>-8.3089922596487238E-3</v>
      </c>
      <c r="BS313" s="3">
        <f t="shared" si="228"/>
        <v>8.4760702462149447E-3</v>
      </c>
      <c r="BT313" s="3"/>
      <c r="BU313" s="3">
        <f t="shared" si="229"/>
        <v>1.096877196781215E-3</v>
      </c>
      <c r="BV313" s="3">
        <f t="shared" si="230"/>
        <v>3.5190135952275638E-2</v>
      </c>
      <c r="BW313" s="3">
        <f t="shared" si="231"/>
        <v>-1.3392284503289361E-2</v>
      </c>
      <c r="BX313" s="3"/>
      <c r="BY313" s="3">
        <f t="shared" si="232"/>
        <v>1.1661365902089218E-3</v>
      </c>
      <c r="BZ313" s="3">
        <f t="shared" si="233"/>
        <v>3.3314240939488711E-2</v>
      </c>
    </row>
    <row r="314" spans="1:78" s="2" customFormat="1" hidden="1">
      <c r="A314" s="11">
        <v>41358</v>
      </c>
      <c r="B314">
        <v>91.650002000000001</v>
      </c>
      <c r="C314">
        <f t="shared" si="205"/>
        <v>98.779999000000004</v>
      </c>
      <c r="D314">
        <f t="shared" si="206"/>
        <v>88.230002999999996</v>
      </c>
      <c r="E314" s="10">
        <f t="shared" si="210"/>
        <v>3.2536538653471801E-2</v>
      </c>
      <c r="F314" s="10">
        <f t="shared" si="211"/>
        <v>1.6516184781844589E-2</v>
      </c>
      <c r="G314" s="33">
        <f t="shared" si="212"/>
        <v>0.23462431688241728</v>
      </c>
      <c r="H314" s="33">
        <f t="shared" si="213"/>
        <v>0.10718991199076162</v>
      </c>
      <c r="I314" s="10">
        <f t="shared" si="214"/>
        <v>0.23462431688241728</v>
      </c>
      <c r="J314">
        <f t="shared" si="249"/>
        <v>0.1808417516019018</v>
      </c>
      <c r="K314">
        <f t="shared" si="259"/>
        <v>0.27109564411135512</v>
      </c>
      <c r="L314">
        <f t="shared" si="260"/>
        <v>-6.6499791156816293E-4</v>
      </c>
      <c r="M314">
        <f t="shared" si="253"/>
        <v>-6.2974868931077552E-4</v>
      </c>
      <c r="N314">
        <f t="shared" si="215"/>
        <v>3.1724300031648672E-5</v>
      </c>
      <c r="P314" s="2">
        <f t="shared" si="234"/>
        <v>0.41999900000000423</v>
      </c>
      <c r="Q314" s="2">
        <f t="shared" si="235"/>
        <v>0.41999900000000423</v>
      </c>
      <c r="R314" s="2">
        <f t="shared" si="236"/>
        <v>0</v>
      </c>
      <c r="S314" s="2">
        <f t="shared" si="256"/>
        <v>-0.48181813636363685</v>
      </c>
      <c r="T314" s="2">
        <f t="shared" si="257"/>
        <v>-0.52999995000000055</v>
      </c>
      <c r="U314" s="9">
        <f t="shared" si="216"/>
        <v>0.90909090909090906</v>
      </c>
      <c r="V314" s="9">
        <f t="shared" si="217"/>
        <v>47.61904761904762</v>
      </c>
      <c r="W314" s="9">
        <f t="shared" si="218"/>
        <v>0.47142857142857147</v>
      </c>
      <c r="X314" s="9">
        <f t="shared" si="258"/>
        <v>0</v>
      </c>
      <c r="Y314" s="9">
        <f t="shared" si="219"/>
        <v>0.9</v>
      </c>
      <c r="AA314" s="8">
        <f t="shared" si="220"/>
        <v>4.7523020473305051</v>
      </c>
      <c r="AD314" s="7">
        <f t="shared" si="237"/>
        <v>4.5931728665610386E-3</v>
      </c>
      <c r="AE314" s="6">
        <f t="shared" si="241"/>
        <v>6.2583160858891065E-3</v>
      </c>
      <c r="AF314" s="6">
        <f t="shared" si="207"/>
        <v>8.2767196833346472E-4</v>
      </c>
      <c r="AG314" s="6">
        <f t="shared" si="208"/>
        <v>-1.6703524582531576E-3</v>
      </c>
      <c r="AI314">
        <f t="shared" si="209"/>
        <v>4.3800272131748296E-9</v>
      </c>
      <c r="AL314" s="7">
        <f t="shared" si="242"/>
        <v>1.5393398894872899E-2</v>
      </c>
      <c r="AM314" s="6">
        <f t="shared" si="243"/>
        <v>-4.4820523971605755E-3</v>
      </c>
      <c r="AN314" s="6">
        <f t="shared" si="238"/>
        <v>7.9115955018576104E-4</v>
      </c>
      <c r="AO314" s="6">
        <f t="shared" si="239"/>
        <v>1.9907699595092535E-2</v>
      </c>
      <c r="AQ314">
        <f t="shared" si="240"/>
        <v>6.2510489458745655E-7</v>
      </c>
      <c r="AT314" s="7">
        <f t="shared" si="247"/>
        <v>4.9221319223149247E-3</v>
      </c>
      <c r="AU314" s="6">
        <f t="shared" si="248"/>
        <v>-1.8068020599146244E-2</v>
      </c>
      <c r="AV314" s="6">
        <f t="shared" si="244"/>
        <v>7.5068164223505182E-4</v>
      </c>
      <c r="AW314" s="6">
        <f t="shared" si="245"/>
        <v>2.3253968840781989E-2</v>
      </c>
      <c r="AY314">
        <f t="shared" si="246"/>
        <v>0.17796434448745671</v>
      </c>
      <c r="BB314" s="7">
        <f t="shared" si="254"/>
        <v>-1.8486002581662535E-2</v>
      </c>
      <c r="BC314" s="6">
        <f t="shared" si="255"/>
        <v>-4.4484729865049401E-2</v>
      </c>
      <c r="BD314" s="6">
        <f t="shared" si="250"/>
        <v>7.7425987486843173E-4</v>
      </c>
      <c r="BE314" s="6">
        <f t="shared" si="251"/>
        <v>2.6454250363576719E-2</v>
      </c>
      <c r="BG314">
        <f t="shared" si="252"/>
        <v>0.23093511436968414</v>
      </c>
      <c r="BJ314" s="4">
        <f t="shared" si="221"/>
        <v>91.650002000000001</v>
      </c>
      <c r="BK314" s="3">
        <f t="shared" si="222"/>
        <v>4.5931728665610386E-3</v>
      </c>
      <c r="BL314" s="3"/>
      <c r="BM314" s="3">
        <f t="shared" si="223"/>
        <v>8.2767196833346472E-4</v>
      </c>
      <c r="BN314" s="3">
        <f t="shared" si="224"/>
        <v>-1.6703524582531576E-3</v>
      </c>
      <c r="BO314" s="3">
        <f t="shared" si="225"/>
        <v>1.5393398894872899E-2</v>
      </c>
      <c r="BP314" s="3"/>
      <c r="BQ314" s="3">
        <f t="shared" si="226"/>
        <v>7.9115955018576104E-4</v>
      </c>
      <c r="BR314" s="3">
        <f t="shared" si="227"/>
        <v>1.9907699595092535E-2</v>
      </c>
      <c r="BS314" s="3">
        <f t="shared" si="228"/>
        <v>4.9221319223149247E-3</v>
      </c>
      <c r="BT314" s="3"/>
      <c r="BU314" s="3">
        <f t="shared" si="229"/>
        <v>7.5068164223505182E-4</v>
      </c>
      <c r="BV314" s="3">
        <f t="shared" si="230"/>
        <v>2.3253968840781989E-2</v>
      </c>
      <c r="BW314" s="3">
        <f t="shared" si="231"/>
        <v>-1.8486002581662535E-2</v>
      </c>
      <c r="BX314" s="3"/>
      <c r="BY314" s="3">
        <f t="shared" si="232"/>
        <v>7.7425987486843173E-4</v>
      </c>
      <c r="BZ314" s="3">
        <f t="shared" si="233"/>
        <v>2.6454250363576719E-2</v>
      </c>
    </row>
    <row r="315" spans="1:78" s="2" customFormat="1" hidden="1">
      <c r="A315" s="11">
        <v>41365</v>
      </c>
      <c r="B315">
        <v>93.839995999999999</v>
      </c>
      <c r="C315">
        <f t="shared" si="205"/>
        <v>98.779999000000004</v>
      </c>
      <c r="D315">
        <f t="shared" si="206"/>
        <v>88.230002999999996</v>
      </c>
      <c r="E315" s="10">
        <f t="shared" si="210"/>
        <v>2.2281036833600085E-2</v>
      </c>
      <c r="F315" s="10">
        <f t="shared" si="211"/>
        <v>2.6771686601716266E-2</v>
      </c>
      <c r="G315" s="33">
        <f t="shared" si="212"/>
        <v>0.16067084154809383</v>
      </c>
      <c r="H315" s="33">
        <f t="shared" si="213"/>
        <v>0.17374803979165249</v>
      </c>
      <c r="I315" s="10">
        <f t="shared" si="214"/>
        <v>0.17374803979165249</v>
      </c>
      <c r="J315">
        <f t="shared" si="249"/>
        <v>0.18063837304251709</v>
      </c>
      <c r="K315">
        <f t="shared" si="259"/>
        <v>0.26601746580980051</v>
      </c>
      <c r="L315">
        <f t="shared" si="260"/>
        <v>-6.7654142534460753E-4</v>
      </c>
      <c r="M315">
        <f t="shared" si="253"/>
        <v>-6.3563776371338158E-4</v>
      </c>
      <c r="N315">
        <f t="shared" si="215"/>
        <v>3.6813295468103355E-5</v>
      </c>
      <c r="P315" s="2">
        <f t="shared" si="234"/>
        <v>2.1899939999999987</v>
      </c>
      <c r="Q315" s="2">
        <f t="shared" si="235"/>
        <v>2.1899939999999987</v>
      </c>
      <c r="R315" s="2">
        <f t="shared" si="236"/>
        <v>0</v>
      </c>
      <c r="S315" s="2">
        <f t="shared" si="256"/>
        <v>-0.48181813636363685</v>
      </c>
      <c r="T315" s="2">
        <f t="shared" si="257"/>
        <v>-0.52999995000000055</v>
      </c>
      <c r="U315" s="9">
        <f t="shared" si="216"/>
        <v>0.90909090909090906</v>
      </c>
      <c r="V315" s="9">
        <f t="shared" si="217"/>
        <v>47.61904761904762</v>
      </c>
      <c r="W315" s="9">
        <f t="shared" si="218"/>
        <v>0.47142857142857147</v>
      </c>
      <c r="X315" s="9">
        <f t="shared" si="258"/>
        <v>0</v>
      </c>
      <c r="Y315" s="9">
        <f t="shared" si="219"/>
        <v>0.9</v>
      </c>
      <c r="AA315" s="8">
        <f t="shared" si="220"/>
        <v>4.752103757766557</v>
      </c>
      <c r="AD315" s="7">
        <f t="shared" si="237"/>
        <v>2.3614165611609953E-2</v>
      </c>
      <c r="AE315" s="6">
        <f t="shared" si="241"/>
        <v>1.4103669239085495E-2</v>
      </c>
      <c r="AF315" s="6">
        <f t="shared" si="207"/>
        <v>4.7554466070327704E-3</v>
      </c>
      <c r="AG315" s="6">
        <f t="shared" si="208"/>
        <v>9.5110848474142338E-3</v>
      </c>
      <c r="AI315">
        <f t="shared" si="209"/>
        <v>1.4201057295873255E-7</v>
      </c>
      <c r="AL315" s="7">
        <f t="shared" si="242"/>
        <v>3.6130797783388062E-2</v>
      </c>
      <c r="AM315" s="6">
        <f t="shared" si="243"/>
        <v>7.1684637918259467E-3</v>
      </c>
      <c r="AN315" s="6">
        <f t="shared" si="238"/>
        <v>4.6030984576038454E-3</v>
      </c>
      <c r="AO315" s="6">
        <f t="shared" si="239"/>
        <v>2.8918749308045919E-2</v>
      </c>
      <c r="AQ315">
        <f t="shared" si="240"/>
        <v>1.3190758068479595E-6</v>
      </c>
      <c r="AT315" s="7">
        <f t="shared" si="247"/>
        <v>2.8536297533924913E-2</v>
      </c>
      <c r="AU315" s="6">
        <f t="shared" si="248"/>
        <v>-9.0303521116413439E-3</v>
      </c>
      <c r="AV315" s="6">
        <f t="shared" si="244"/>
        <v>4.6858266999258817E-3</v>
      </c>
      <c r="AW315" s="6">
        <f t="shared" si="245"/>
        <v>3.7591479973432852E-2</v>
      </c>
      <c r="AY315">
        <f t="shared" si="246"/>
        <v>0.46506930351767706</v>
      </c>
      <c r="BB315" s="7">
        <f t="shared" si="254"/>
        <v>5.1281630299473621E-3</v>
      </c>
      <c r="BC315" s="6">
        <f t="shared" si="255"/>
        <v>-4.1568847590288761E-2</v>
      </c>
      <c r="BD315" s="6">
        <f t="shared" si="250"/>
        <v>4.7235491265053935E-3</v>
      </c>
      <c r="BE315" s="6">
        <f t="shared" si="251"/>
        <v>4.6748993486746812E-2</v>
      </c>
      <c r="BG315">
        <f t="shared" si="252"/>
        <v>0.72117985127863615</v>
      </c>
      <c r="BJ315" s="4">
        <f t="shared" si="221"/>
        <v>93.839995999999999</v>
      </c>
      <c r="BK315" s="3">
        <f t="shared" si="222"/>
        <v>2.3614165611609953E-2</v>
      </c>
      <c r="BL315" s="3"/>
      <c r="BM315" s="3">
        <f t="shared" si="223"/>
        <v>4.7554466070327704E-3</v>
      </c>
      <c r="BN315" s="3">
        <f t="shared" si="224"/>
        <v>9.5110848474142338E-3</v>
      </c>
      <c r="BO315" s="3">
        <f t="shared" si="225"/>
        <v>3.6130797783388062E-2</v>
      </c>
      <c r="BP315" s="3"/>
      <c r="BQ315" s="3">
        <f t="shared" si="226"/>
        <v>4.6030984576038454E-3</v>
      </c>
      <c r="BR315" s="3">
        <f t="shared" si="227"/>
        <v>2.8918749308045919E-2</v>
      </c>
      <c r="BS315" s="3">
        <f t="shared" si="228"/>
        <v>2.8536297533924913E-2</v>
      </c>
      <c r="BT315" s="3"/>
      <c r="BU315" s="3">
        <f t="shared" si="229"/>
        <v>4.6858266999258817E-3</v>
      </c>
      <c r="BV315" s="3">
        <f t="shared" si="230"/>
        <v>3.7591479973432852E-2</v>
      </c>
      <c r="BW315" s="3">
        <f t="shared" si="231"/>
        <v>5.1281630299473621E-3</v>
      </c>
      <c r="BX315" s="3"/>
      <c r="BY315" s="3">
        <f t="shared" si="232"/>
        <v>4.7235491265053935E-3</v>
      </c>
      <c r="BZ315" s="3">
        <f t="shared" si="233"/>
        <v>4.6748993486746812E-2</v>
      </c>
    </row>
    <row r="316" spans="1:78" s="2" customFormat="1" hidden="1">
      <c r="A316" s="11">
        <v>41372</v>
      </c>
      <c r="B316">
        <v>93.919998000000007</v>
      </c>
      <c r="C316">
        <f t="shared" ref="C316:C379" si="261">MAX(B257:B316)</f>
        <v>98.779999000000004</v>
      </c>
      <c r="D316">
        <f t="shared" ref="D316:D379" si="262">MIN(B257:B316)</f>
        <v>88.230002999999996</v>
      </c>
      <c r="E316" s="10">
        <f t="shared" si="210"/>
        <v>2.1910942773586031E-2</v>
      </c>
      <c r="F316" s="10">
        <f t="shared" si="211"/>
        <v>2.7141780661730355E-2</v>
      </c>
      <c r="G316" s="33">
        <f t="shared" si="212"/>
        <v>0.15800205532784317</v>
      </c>
      <c r="H316" s="33">
        <f t="shared" si="213"/>
        <v>0.1761499473898783</v>
      </c>
      <c r="I316" s="10">
        <f t="shared" si="214"/>
        <v>0.1761499473898783</v>
      </c>
      <c r="J316">
        <f t="shared" si="249"/>
        <v>0.17843794113053138</v>
      </c>
      <c r="K316">
        <f t="shared" si="259"/>
        <v>0.26079632295571797</v>
      </c>
      <c r="L316">
        <f t="shared" si="260"/>
        <v>-6.8899016643088134E-4</v>
      </c>
      <c r="M316">
        <f t="shared" si="253"/>
        <v>-6.4221725802857978E-4</v>
      </c>
      <c r="N316">
        <f t="shared" si="215"/>
        <v>4.2095617562071403E-5</v>
      </c>
      <c r="P316" s="2">
        <f t="shared" si="234"/>
        <v>8.0002000000007456E-2</v>
      </c>
      <c r="Q316" s="2">
        <f t="shared" si="235"/>
        <v>8.0002000000007456E-2</v>
      </c>
      <c r="R316" s="2">
        <f t="shared" si="236"/>
        <v>0</v>
      </c>
      <c r="S316" s="2">
        <f t="shared" si="256"/>
        <v>-0.48181813636363685</v>
      </c>
      <c r="T316" s="2">
        <f t="shared" si="257"/>
        <v>-0.47649995000000017</v>
      </c>
      <c r="U316" s="9">
        <f t="shared" si="216"/>
        <v>1.0111609379258837</v>
      </c>
      <c r="V316" s="9">
        <f t="shared" si="217"/>
        <v>50.277475007479865</v>
      </c>
      <c r="W316" s="9">
        <f t="shared" si="218"/>
        <v>0.44750272493268123</v>
      </c>
      <c r="X316" s="9">
        <f t="shared" si="258"/>
        <v>0.2969856063470705</v>
      </c>
      <c r="Y316" s="9">
        <f t="shared" si="219"/>
        <v>0.89732712954287641</v>
      </c>
      <c r="AA316" s="8">
        <f t="shared" si="220"/>
        <v>4.7233098912236517</v>
      </c>
      <c r="AD316" s="7">
        <f t="shared" si="237"/>
        <v>8.5217306559408985E-4</v>
      </c>
      <c r="AE316" s="6">
        <f t="shared" si="241"/>
        <v>1.2233169338602022E-2</v>
      </c>
      <c r="AF316" s="6">
        <f t="shared" si="207"/>
        <v>5.725188099195087E-3</v>
      </c>
      <c r="AG316" s="6">
        <f t="shared" si="208"/>
        <v>-1.1306873260698534E-2</v>
      </c>
      <c r="AI316">
        <f t="shared" si="209"/>
        <v>2.0069918827864913E-7</v>
      </c>
      <c r="AL316" s="7">
        <f t="shared" si="242"/>
        <v>2.9059511543764998E-2</v>
      </c>
      <c r="AM316" s="6">
        <f t="shared" si="243"/>
        <v>1.6824901520041936E-2</v>
      </c>
      <c r="AN316" s="6">
        <f t="shared" si="238"/>
        <v>5.7206652782011052E-3</v>
      </c>
      <c r="AO316" s="6">
        <f t="shared" si="239"/>
        <v>1.2323333828300406E-2</v>
      </c>
      <c r="AQ316">
        <f t="shared" si="240"/>
        <v>2.3953400101535198E-7</v>
      </c>
      <c r="AT316" s="7">
        <f t="shared" si="247"/>
        <v>2.7416731479883164E-2</v>
      </c>
      <c r="AU316" s="6">
        <f t="shared" si="248"/>
        <v>-8.694709882085005E-4</v>
      </c>
      <c r="AV316" s="6">
        <f t="shared" si="244"/>
        <v>5.5755062338704101E-3</v>
      </c>
      <c r="AW316" s="6">
        <f t="shared" si="245"/>
        <v>2.8289636422759862E-2</v>
      </c>
      <c r="AY316">
        <f t="shared" si="246"/>
        <v>0.26338652883972152</v>
      </c>
      <c r="BB316" s="7">
        <f t="shared" si="254"/>
        <v>1.6099950983284695E-2</v>
      </c>
      <c r="BC316" s="6">
        <f t="shared" si="255"/>
        <v>-3.7729991025256433E-2</v>
      </c>
      <c r="BD316" s="6">
        <f t="shared" si="250"/>
        <v>5.5466481726574321E-3</v>
      </c>
      <c r="BE316" s="6">
        <f t="shared" si="251"/>
        <v>5.4016834211617987E-2</v>
      </c>
      <c r="BG316">
        <f t="shared" si="252"/>
        <v>0.96284706370537043</v>
      </c>
      <c r="BJ316" s="4">
        <f t="shared" si="221"/>
        <v>93.919998000000007</v>
      </c>
      <c r="BK316" s="3">
        <f t="shared" si="222"/>
        <v>8.5217306559408985E-4</v>
      </c>
      <c r="BL316" s="3"/>
      <c r="BM316" s="3">
        <f t="shared" si="223"/>
        <v>5.725188099195087E-3</v>
      </c>
      <c r="BN316" s="3">
        <f t="shared" si="224"/>
        <v>-1.1306873260698534E-2</v>
      </c>
      <c r="BO316" s="3">
        <f t="shared" si="225"/>
        <v>2.9059511543764998E-2</v>
      </c>
      <c r="BP316" s="3"/>
      <c r="BQ316" s="3">
        <f t="shared" si="226"/>
        <v>5.7206652782011052E-3</v>
      </c>
      <c r="BR316" s="3">
        <f t="shared" si="227"/>
        <v>1.2323333828300406E-2</v>
      </c>
      <c r="BS316" s="3">
        <f t="shared" si="228"/>
        <v>2.7416731479883164E-2</v>
      </c>
      <c r="BT316" s="3"/>
      <c r="BU316" s="3">
        <f t="shared" si="229"/>
        <v>5.5755062338704101E-3</v>
      </c>
      <c r="BV316" s="3">
        <f t="shared" si="230"/>
        <v>2.8289636422759862E-2</v>
      </c>
      <c r="BW316" s="3">
        <f t="shared" si="231"/>
        <v>1.6099950983284695E-2</v>
      </c>
      <c r="BX316" s="3"/>
      <c r="BY316" s="3">
        <f t="shared" si="232"/>
        <v>5.5466481726574321E-3</v>
      </c>
      <c r="BZ316" s="3">
        <f t="shared" si="233"/>
        <v>5.4016834211617987E-2</v>
      </c>
    </row>
    <row r="317" spans="1:78" s="2" customFormat="1" hidden="1">
      <c r="A317" s="11">
        <v>41379</v>
      </c>
      <c r="B317">
        <v>94.419998000000007</v>
      </c>
      <c r="C317">
        <f t="shared" si="261"/>
        <v>98.779999000000004</v>
      </c>
      <c r="D317">
        <f t="shared" si="262"/>
        <v>88.230002999999996</v>
      </c>
      <c r="E317" s="10">
        <f t="shared" si="210"/>
        <v>1.9605030532915495E-2</v>
      </c>
      <c r="F317" s="10">
        <f t="shared" si="211"/>
        <v>2.9447692902400822E-2</v>
      </c>
      <c r="G317" s="33">
        <f t="shared" si="212"/>
        <v>0.14137388568692782</v>
      </c>
      <c r="H317" s="33">
        <f t="shared" si="213"/>
        <v>0.19111530006670166</v>
      </c>
      <c r="I317" s="10">
        <f t="shared" si="214"/>
        <v>0.19111530006670166</v>
      </c>
      <c r="J317">
        <f t="shared" si="249"/>
        <v>0.17268076965425425</v>
      </c>
      <c r="K317">
        <f t="shared" si="259"/>
        <v>0.25527784224864325</v>
      </c>
      <c r="L317">
        <f t="shared" si="260"/>
        <v>-7.0324532183503423E-4</v>
      </c>
      <c r="M317">
        <f t="shared" si="253"/>
        <v>-6.4993417447793049E-4</v>
      </c>
      <c r="N317">
        <f t="shared" si="215"/>
        <v>4.7980032621393364E-5</v>
      </c>
      <c r="P317" s="2">
        <f t="shared" si="234"/>
        <v>0.5</v>
      </c>
      <c r="Q317" s="2">
        <f t="shared" si="235"/>
        <v>0.5</v>
      </c>
      <c r="R317" s="2">
        <f t="shared" si="236"/>
        <v>0</v>
      </c>
      <c r="S317" s="2">
        <f t="shared" si="256"/>
        <v>-0.48181813636363685</v>
      </c>
      <c r="T317" s="2">
        <f t="shared" si="257"/>
        <v>-0.47649995000000017</v>
      </c>
      <c r="U317" s="9">
        <f t="shared" si="216"/>
        <v>1.0111609379258837</v>
      </c>
      <c r="V317" s="9">
        <f t="shared" si="217"/>
        <v>50.277475007479865</v>
      </c>
      <c r="W317" s="9">
        <f t="shared" si="218"/>
        <v>0.44750272493268123</v>
      </c>
      <c r="X317" s="9">
        <f t="shared" si="258"/>
        <v>0.2969856063470705</v>
      </c>
      <c r="Y317" s="9">
        <f t="shared" si="219"/>
        <v>0.89732712954287641</v>
      </c>
      <c r="AA317" s="8">
        <f t="shared" si="220"/>
        <v>4.7175586041624333</v>
      </c>
      <c r="AD317" s="7">
        <f t="shared" si="237"/>
        <v>5.3095591511202874E-3</v>
      </c>
      <c r="AE317" s="6">
        <f t="shared" si="241"/>
        <v>3.0808661083571885E-3</v>
      </c>
      <c r="AF317" s="6">
        <f t="shared" si="207"/>
        <v>1.1157050475320209E-3</v>
      </c>
      <c r="AG317" s="6">
        <f t="shared" si="208"/>
        <v>2.2324444259656418E-3</v>
      </c>
      <c r="AI317">
        <f t="shared" si="209"/>
        <v>7.8238745918760814E-9</v>
      </c>
      <c r="AL317" s="7">
        <f t="shared" si="242"/>
        <v>2.9775897828324197E-2</v>
      </c>
      <c r="AM317" s="6">
        <f t="shared" si="243"/>
        <v>2.7589901512587538E-2</v>
      </c>
      <c r="AN317" s="6">
        <f t="shared" si="238"/>
        <v>1.1225533584944998E-3</v>
      </c>
      <c r="AO317" s="6">
        <f t="shared" si="239"/>
        <v>2.3877023869561288E-3</v>
      </c>
      <c r="AQ317">
        <f t="shared" si="240"/>
        <v>8.9923070799305923E-9</v>
      </c>
      <c r="AT317" s="7">
        <f t="shared" si="247"/>
        <v>2.1084968553027321E-2</v>
      </c>
      <c r="AU317" s="6">
        <f t="shared" si="248"/>
        <v>3.2348381358458492E-3</v>
      </c>
      <c r="AV317" s="6">
        <f t="shared" si="244"/>
        <v>1.0904452281129686E-3</v>
      </c>
      <c r="AW317" s="6">
        <f t="shared" si="245"/>
        <v>1.7839815227144677E-2</v>
      </c>
      <c r="AY317">
        <f t="shared" si="246"/>
        <v>0.10474167885624119</v>
      </c>
      <c r="BB317" s="7">
        <f t="shared" si="254"/>
        <v>4.2845140941100431E-2</v>
      </c>
      <c r="BC317" s="6">
        <f t="shared" si="255"/>
        <v>-2.9691931483834588E-2</v>
      </c>
      <c r="BD317" s="6">
        <f t="shared" si="250"/>
        <v>1.0107668902098255E-3</v>
      </c>
      <c r="BE317" s="6">
        <f t="shared" si="251"/>
        <v>7.2963091263883104E-2</v>
      </c>
      <c r="BG317">
        <f t="shared" si="252"/>
        <v>1.7567319755024549</v>
      </c>
      <c r="BJ317" s="4">
        <f t="shared" si="221"/>
        <v>94.419998000000007</v>
      </c>
      <c r="BK317" s="3">
        <f t="shared" si="222"/>
        <v>5.3095591511202874E-3</v>
      </c>
      <c r="BL317" s="3"/>
      <c r="BM317" s="3">
        <f t="shared" si="223"/>
        <v>1.1157050475320209E-3</v>
      </c>
      <c r="BN317" s="3">
        <f t="shared" si="224"/>
        <v>2.2324444259656418E-3</v>
      </c>
      <c r="BO317" s="3">
        <f t="shared" si="225"/>
        <v>2.9775897828324197E-2</v>
      </c>
      <c r="BP317" s="3"/>
      <c r="BQ317" s="3">
        <f t="shared" si="226"/>
        <v>1.1225533584944998E-3</v>
      </c>
      <c r="BR317" s="3">
        <f t="shared" si="227"/>
        <v>2.3877023869561288E-3</v>
      </c>
      <c r="BS317" s="3">
        <f t="shared" si="228"/>
        <v>2.1084968553027321E-2</v>
      </c>
      <c r="BT317" s="3"/>
      <c r="BU317" s="3">
        <f t="shared" si="229"/>
        <v>1.0904452281129686E-3</v>
      </c>
      <c r="BV317" s="3">
        <f t="shared" si="230"/>
        <v>1.7839815227144677E-2</v>
      </c>
      <c r="BW317" s="3">
        <f t="shared" si="231"/>
        <v>4.2845140941100431E-2</v>
      </c>
      <c r="BX317" s="3"/>
      <c r="BY317" s="3">
        <f t="shared" si="232"/>
        <v>1.0107668902098255E-3</v>
      </c>
      <c r="BZ317" s="3">
        <f t="shared" si="233"/>
        <v>7.2963091263883104E-2</v>
      </c>
    </row>
    <row r="318" spans="1:78" s="2" customFormat="1" hidden="1">
      <c r="A318" s="11">
        <v>41386</v>
      </c>
      <c r="B318">
        <v>94.879997000000003</v>
      </c>
      <c r="C318">
        <f t="shared" si="261"/>
        <v>98.779999000000004</v>
      </c>
      <c r="D318">
        <f t="shared" si="262"/>
        <v>88.230002999999996</v>
      </c>
      <c r="E318" s="10">
        <f t="shared" si="210"/>
        <v>1.7494355140667269E-2</v>
      </c>
      <c r="F318" s="10">
        <f t="shared" si="211"/>
        <v>3.15583682946491E-2</v>
      </c>
      <c r="G318" s="33">
        <f t="shared" si="212"/>
        <v>0.12615358898170573</v>
      </c>
      <c r="H318" s="33">
        <f t="shared" si="213"/>
        <v>0.20481356710140189</v>
      </c>
      <c r="I318" s="10">
        <f t="shared" si="214"/>
        <v>0.20481356710140189</v>
      </c>
      <c r="J318">
        <f t="shared" si="249"/>
        <v>0.16959720620337265</v>
      </c>
      <c r="K318">
        <f t="shared" si="259"/>
        <v>0.2494798295847723</v>
      </c>
      <c r="L318">
        <f t="shared" si="260"/>
        <v>-7.1977800097476142E-4</v>
      </c>
      <c r="M318">
        <f t="shared" si="253"/>
        <v>-6.5909527987271892E-4</v>
      </c>
      <c r="N318">
        <f t="shared" si="215"/>
        <v>5.4614448991838252E-5</v>
      </c>
      <c r="P318" s="2">
        <f t="shared" si="234"/>
        <v>0.45999899999999627</v>
      </c>
      <c r="Q318" s="2">
        <f t="shared" si="235"/>
        <v>0.45999899999999627</v>
      </c>
      <c r="R318" s="2">
        <f t="shared" si="236"/>
        <v>0</v>
      </c>
      <c r="S318" s="2">
        <f t="shared" si="256"/>
        <v>-0.43318177272727287</v>
      </c>
      <c r="T318" s="2">
        <f t="shared" si="257"/>
        <v>-0.46600000000000036</v>
      </c>
      <c r="U318" s="9">
        <f t="shared" si="216"/>
        <v>0.92957461958642174</v>
      </c>
      <c r="V318" s="9">
        <f t="shared" si="217"/>
        <v>48.175106064862291</v>
      </c>
      <c r="W318" s="9">
        <f t="shared" si="218"/>
        <v>0.46642404541623939</v>
      </c>
      <c r="X318" s="9">
        <f t="shared" si="258"/>
        <v>6.2119941817206641E-2</v>
      </c>
      <c r="Y318" s="9">
        <f t="shared" si="219"/>
        <v>0.89944092052364522</v>
      </c>
      <c r="AA318" s="8">
        <f t="shared" si="220"/>
        <v>4.7355167865922496</v>
      </c>
      <c r="AD318" s="7">
        <f t="shared" si="237"/>
        <v>4.8600096943402036E-3</v>
      </c>
      <c r="AE318" s="6">
        <f t="shared" si="241"/>
        <v>5.0847844227302451E-3</v>
      </c>
      <c r="AF318" s="6">
        <f t="shared" si="207"/>
        <v>1.0856350994393168E-4</v>
      </c>
      <c r="AG318" s="6">
        <f t="shared" si="208"/>
        <v>-2.441308178298433E-4</v>
      </c>
      <c r="AI318">
        <f t="shared" si="209"/>
        <v>9.3563353554581059E-11</v>
      </c>
      <c r="AL318" s="7">
        <f t="shared" si="242"/>
        <v>1.1021741911054695E-2</v>
      </c>
      <c r="AM318" s="6">
        <f t="shared" si="243"/>
        <v>2.6496987266632986E-2</v>
      </c>
      <c r="AN318" s="6">
        <f t="shared" si="238"/>
        <v>1.1278102048519318E-4</v>
      </c>
      <c r="AO318" s="6">
        <f t="shared" si="239"/>
        <v>-1.5382758998713855E-2</v>
      </c>
      <c r="AQ318">
        <f t="shared" si="240"/>
        <v>3.7323229402604428E-7</v>
      </c>
      <c r="AT318" s="7">
        <f t="shared" si="247"/>
        <v>5.0029306417537625E-2</v>
      </c>
      <c r="AU318" s="6">
        <f t="shared" si="248"/>
        <v>1.0712885601333735E-2</v>
      </c>
      <c r="AV318" s="6">
        <f t="shared" si="244"/>
        <v>1.087306016089544E-4</v>
      </c>
      <c r="AW318" s="6">
        <f t="shared" si="245"/>
        <v>3.9277452207257327E-2</v>
      </c>
      <c r="AY318">
        <f t="shared" si="246"/>
        <v>0.50772137152282415</v>
      </c>
      <c r="BB318" s="7">
        <f t="shared" si="254"/>
        <v>3.9558039444979654E-2</v>
      </c>
      <c r="BC318" s="6">
        <f t="shared" si="255"/>
        <v>-2.0021934462677009E-2</v>
      </c>
      <c r="BD318" s="6">
        <f t="shared" si="250"/>
        <v>1.0167297533457654E-4</v>
      </c>
      <c r="BE318" s="6">
        <f t="shared" si="251"/>
        <v>5.9800569286489719E-2</v>
      </c>
      <c r="BG318">
        <f t="shared" si="252"/>
        <v>1.1800752222008437</v>
      </c>
      <c r="BJ318" s="4">
        <f t="shared" si="221"/>
        <v>94.879997000000003</v>
      </c>
      <c r="BK318" s="3">
        <f t="shared" si="222"/>
        <v>4.8600096943402036E-3</v>
      </c>
      <c r="BL318" s="3"/>
      <c r="BM318" s="3">
        <f t="shared" si="223"/>
        <v>1.0856350994393168E-4</v>
      </c>
      <c r="BN318" s="3">
        <f t="shared" si="224"/>
        <v>-2.441308178298433E-4</v>
      </c>
      <c r="BO318" s="3">
        <f t="shared" si="225"/>
        <v>1.1021741911054695E-2</v>
      </c>
      <c r="BP318" s="3"/>
      <c r="BQ318" s="3">
        <f t="shared" si="226"/>
        <v>1.1278102048519318E-4</v>
      </c>
      <c r="BR318" s="3">
        <f t="shared" si="227"/>
        <v>-1.5382758998713855E-2</v>
      </c>
      <c r="BS318" s="3">
        <f t="shared" si="228"/>
        <v>5.0029306417537625E-2</v>
      </c>
      <c r="BT318" s="3"/>
      <c r="BU318" s="3">
        <f t="shared" si="229"/>
        <v>1.087306016089544E-4</v>
      </c>
      <c r="BV318" s="3">
        <f t="shared" si="230"/>
        <v>3.9277452207257327E-2</v>
      </c>
      <c r="BW318" s="3">
        <f t="shared" si="231"/>
        <v>3.9558039444979654E-2</v>
      </c>
      <c r="BX318" s="3"/>
      <c r="BY318" s="3">
        <f t="shared" si="232"/>
        <v>1.0167297533457654E-4</v>
      </c>
      <c r="BZ318" s="3">
        <f t="shared" si="233"/>
        <v>5.9800569286489719E-2</v>
      </c>
    </row>
    <row r="319" spans="1:78" s="2" customFormat="1" hidden="1">
      <c r="A319" s="11">
        <v>41393</v>
      </c>
      <c r="B319">
        <v>93.879997000000003</v>
      </c>
      <c r="C319">
        <f t="shared" si="261"/>
        <v>98.779999000000004</v>
      </c>
      <c r="D319">
        <f t="shared" si="262"/>
        <v>88.230002999999996</v>
      </c>
      <c r="E319" s="10">
        <f t="shared" si="210"/>
        <v>2.2095950380570557E-2</v>
      </c>
      <c r="F319" s="10">
        <f t="shared" si="211"/>
        <v>2.6956773054745836E-2</v>
      </c>
      <c r="G319" s="33">
        <f t="shared" si="212"/>
        <v>0.15933616415451038</v>
      </c>
      <c r="H319" s="33">
        <f t="shared" si="213"/>
        <v>0.17494924944587786</v>
      </c>
      <c r="I319" s="10">
        <f t="shared" si="214"/>
        <v>0.17494924944587786</v>
      </c>
      <c r="J319">
        <f t="shared" si="249"/>
        <v>0.16447743927597805</v>
      </c>
      <c r="K319">
        <f t="shared" si="259"/>
        <v>0.24342008743529348</v>
      </c>
      <c r="L319">
        <f t="shared" si="260"/>
        <v>-7.3870958547640623E-4</v>
      </c>
      <c r="M319">
        <f t="shared" si="253"/>
        <v>-6.6990778624912047E-4</v>
      </c>
      <c r="N319">
        <f t="shared" si="215"/>
        <v>6.1921619304557187E-5</v>
      </c>
      <c r="P319" s="2">
        <f t="shared" si="234"/>
        <v>-1</v>
      </c>
      <c r="Q319" s="2">
        <f t="shared" si="235"/>
        <v>0</v>
      </c>
      <c r="R319" s="2">
        <f t="shared" si="236"/>
        <v>-1</v>
      </c>
      <c r="S319" s="2">
        <f t="shared" si="256"/>
        <v>-0.47863631818181834</v>
      </c>
      <c r="T319" s="2">
        <f t="shared" si="257"/>
        <v>-0.48400005000000024</v>
      </c>
      <c r="U319" s="9">
        <f t="shared" si="216"/>
        <v>0.98891791061141032</v>
      </c>
      <c r="V319" s="9">
        <f t="shared" si="217"/>
        <v>49.721404052689564</v>
      </c>
      <c r="W319" s="9">
        <f t="shared" si="218"/>
        <v>0.45250736352579396</v>
      </c>
      <c r="X319" s="9">
        <f t="shared" si="258"/>
        <v>0.23486426709251862</v>
      </c>
      <c r="Y319" s="9">
        <f t="shared" si="219"/>
        <v>0.89788622159616738</v>
      </c>
      <c r="AA319" s="8">
        <f t="shared" si="220"/>
        <v>4.7149329460172442</v>
      </c>
      <c r="AD319" s="7">
        <f t="shared" si="237"/>
        <v>-1.0595564603393613E-2</v>
      </c>
      <c r="AE319" s="6">
        <f t="shared" si="241"/>
        <v>-2.8677774545267046E-3</v>
      </c>
      <c r="AF319" s="6">
        <f t="shared" si="207"/>
        <v>3.8807620580885841E-3</v>
      </c>
      <c r="AG319" s="6">
        <f t="shared" si="208"/>
        <v>-7.7402524988147122E-3</v>
      </c>
      <c r="AI319">
        <f t="shared" si="209"/>
        <v>9.4052603995929975E-8</v>
      </c>
      <c r="AL319" s="7">
        <f t="shared" si="242"/>
        <v>-4.2599575793310238E-4</v>
      </c>
      <c r="AM319" s="6">
        <f t="shared" si="243"/>
        <v>1.7357788881302696E-2</v>
      </c>
      <c r="AN319" s="6">
        <f t="shared" si="238"/>
        <v>3.8707584917349312E-3</v>
      </c>
      <c r="AO319" s="6">
        <f t="shared" si="239"/>
        <v>-1.7753000030621989E-2</v>
      </c>
      <c r="AQ319">
        <f t="shared" si="240"/>
        <v>4.9711200329221503E-7</v>
      </c>
      <c r="AT319" s="7">
        <f t="shared" si="247"/>
        <v>3.6556975091049104E-2</v>
      </c>
      <c r="AU319" s="6">
        <f t="shared" si="248"/>
        <v>1.9517432672281808E-2</v>
      </c>
      <c r="AV319" s="6">
        <f t="shared" si="244"/>
        <v>3.8708202860545174E-3</v>
      </c>
      <c r="AW319" s="6">
        <f t="shared" si="245"/>
        <v>1.7074468253012683E-2</v>
      </c>
      <c r="AY319">
        <f t="shared" si="246"/>
        <v>9.5947398022071292E-2</v>
      </c>
      <c r="BB319" s="7">
        <f t="shared" si="254"/>
        <v>2.8962474841585893E-2</v>
      </c>
      <c r="BC319" s="6">
        <f t="shared" si="255"/>
        <v>-1.2831991811872475E-2</v>
      </c>
      <c r="BD319" s="6">
        <f t="shared" si="250"/>
        <v>3.8836763428262144E-3</v>
      </c>
      <c r="BE319" s="6">
        <f t="shared" si="251"/>
        <v>4.172910273030319E-2</v>
      </c>
      <c r="BG319">
        <f t="shared" si="252"/>
        <v>0.57461525018443682</v>
      </c>
      <c r="BJ319" s="4">
        <f t="shared" si="221"/>
        <v>93.879997000000003</v>
      </c>
      <c r="BK319" s="3">
        <f t="shared" si="222"/>
        <v>-1.0595564603393613E-2</v>
      </c>
      <c r="BL319" s="3"/>
      <c r="BM319" s="3">
        <f t="shared" si="223"/>
        <v>3.8807620580885841E-3</v>
      </c>
      <c r="BN319" s="3">
        <f t="shared" si="224"/>
        <v>-7.7402524988147122E-3</v>
      </c>
      <c r="BO319" s="3">
        <f t="shared" si="225"/>
        <v>-4.2599575793310238E-4</v>
      </c>
      <c r="BP319" s="3"/>
      <c r="BQ319" s="3">
        <f t="shared" si="226"/>
        <v>3.8707584917349312E-3</v>
      </c>
      <c r="BR319" s="3">
        <f t="shared" si="227"/>
        <v>-1.7753000030621989E-2</v>
      </c>
      <c r="BS319" s="3">
        <f t="shared" si="228"/>
        <v>3.6556975091049104E-2</v>
      </c>
      <c r="BT319" s="3"/>
      <c r="BU319" s="3">
        <f t="shared" si="229"/>
        <v>3.8708202860545174E-3</v>
      </c>
      <c r="BV319" s="3">
        <f t="shared" si="230"/>
        <v>1.7074468253012683E-2</v>
      </c>
      <c r="BW319" s="3">
        <f t="shared" si="231"/>
        <v>2.8962474841585893E-2</v>
      </c>
      <c r="BX319" s="3"/>
      <c r="BY319" s="3">
        <f t="shared" si="232"/>
        <v>3.8836763428262144E-3</v>
      </c>
      <c r="BZ319" s="3">
        <f t="shared" si="233"/>
        <v>4.172910273030319E-2</v>
      </c>
    </row>
    <row r="320" spans="1:78" s="2" customFormat="1" hidden="1">
      <c r="A320" s="11">
        <v>41400</v>
      </c>
      <c r="B320">
        <v>92.43</v>
      </c>
      <c r="C320">
        <f t="shared" si="261"/>
        <v>98.779999000000004</v>
      </c>
      <c r="D320">
        <f t="shared" si="262"/>
        <v>88.830001999999993</v>
      </c>
      <c r="E320" s="10">
        <f t="shared" si="210"/>
        <v>2.8856064392343179E-2</v>
      </c>
      <c r="F320" s="10">
        <f t="shared" si="211"/>
        <v>1.7253281149537791E-2</v>
      </c>
      <c r="G320" s="33">
        <f t="shared" si="212"/>
        <v>0.20808403954936791</v>
      </c>
      <c r="H320" s="33">
        <f t="shared" si="213"/>
        <v>0.1119736617383786</v>
      </c>
      <c r="I320" s="10">
        <f t="shared" si="214"/>
        <v>0.20808403954936791</v>
      </c>
      <c r="J320">
        <f t="shared" si="249"/>
        <v>0.16203788383100168</v>
      </c>
      <c r="K320">
        <f t="shared" si="259"/>
        <v>0.23728141654209164</v>
      </c>
      <c r="L320">
        <f t="shared" si="260"/>
        <v>-7.5929150146122177E-4</v>
      </c>
      <c r="M320">
        <f t="shared" si="253"/>
        <v>-6.8244620082117118E-4</v>
      </c>
      <c r="N320">
        <f t="shared" si="215"/>
        <v>6.9160770576045527E-5</v>
      </c>
      <c r="P320" s="2">
        <f t="shared" si="234"/>
        <v>-1.4499969999999962</v>
      </c>
      <c r="Q320" s="2">
        <f t="shared" si="235"/>
        <v>0</v>
      </c>
      <c r="R320" s="2">
        <f t="shared" si="236"/>
        <v>-1.4499969999999962</v>
      </c>
      <c r="S320" s="2">
        <f t="shared" si="256"/>
        <v>-0.53499986363636376</v>
      </c>
      <c r="T320" s="2">
        <f t="shared" si="257"/>
        <v>-0.51849980000000007</v>
      </c>
      <c r="U320" s="9">
        <f t="shared" si="216"/>
        <v>1.031822700098175</v>
      </c>
      <c r="V320" s="9">
        <f t="shared" si="217"/>
        <v>50.783107209517773</v>
      </c>
      <c r="W320" s="9">
        <f t="shared" si="218"/>
        <v>0.44295203511434006</v>
      </c>
      <c r="X320" s="9">
        <f t="shared" si="258"/>
        <v>0.35347219189921147</v>
      </c>
      <c r="Y320" s="9">
        <f t="shared" si="219"/>
        <v>0.89681875027290703</v>
      </c>
      <c r="AA320" s="8">
        <f t="shared" si="220"/>
        <v>4.7018778299888249</v>
      </c>
      <c r="AD320" s="7">
        <f t="shared" si="237"/>
        <v>-1.5565737750447896E-2</v>
      </c>
      <c r="AE320" s="6">
        <f t="shared" si="241"/>
        <v>-1.3080651176920755E-2</v>
      </c>
      <c r="AF320" s="6">
        <f t="shared" si="207"/>
        <v>1.2459933012823597E-3</v>
      </c>
      <c r="AG320" s="6">
        <f t="shared" si="208"/>
        <v>-2.5213054171028988E-3</v>
      </c>
      <c r="AI320">
        <f t="shared" si="209"/>
        <v>9.9795620193287642E-9</v>
      </c>
      <c r="AL320" s="7">
        <f t="shared" si="242"/>
        <v>-2.1301292659501252E-2</v>
      </c>
      <c r="AM320" s="6">
        <f t="shared" si="243"/>
        <v>4.7675878304861332E-3</v>
      </c>
      <c r="AN320" s="6">
        <f t="shared" si="238"/>
        <v>1.246687171693205E-3</v>
      </c>
      <c r="AO320" s="6">
        <f t="shared" si="239"/>
        <v>-2.6053033422808031E-2</v>
      </c>
      <c r="AQ320">
        <f t="shared" si="240"/>
        <v>1.0706002374289471E-6</v>
      </c>
      <c r="AT320" s="7">
        <f t="shared" si="247"/>
        <v>1.3067778035384227E-2</v>
      </c>
      <c r="AU320" s="6">
        <f t="shared" si="248"/>
        <v>2.3761282409917026E-2</v>
      </c>
      <c r="AV320" s="6">
        <f t="shared" si="244"/>
        <v>1.2548241802184006E-3</v>
      </c>
      <c r="AW320" s="6">
        <f t="shared" si="245"/>
        <v>-1.0460954044194471E-2</v>
      </c>
      <c r="AY320">
        <f t="shared" si="246"/>
        <v>3.6014833827576649E-2</v>
      </c>
      <c r="BB320" s="7">
        <f t="shared" si="254"/>
        <v>1.1424997971502256E-2</v>
      </c>
      <c r="BC320" s="6">
        <f t="shared" si="255"/>
        <v>-6.8364553233821205E-3</v>
      </c>
      <c r="BD320" s="6">
        <f t="shared" si="250"/>
        <v>1.2432966672956259E-3</v>
      </c>
      <c r="BE320" s="6">
        <f t="shared" si="251"/>
        <v>1.8257310717747013E-2</v>
      </c>
      <c r="BG320">
        <f t="shared" si="252"/>
        <v>0.10999493020981149</v>
      </c>
      <c r="BJ320" s="4">
        <f t="shared" si="221"/>
        <v>92.43</v>
      </c>
      <c r="BK320" s="3">
        <f t="shared" si="222"/>
        <v>-1.5565737750447896E-2</v>
      </c>
      <c r="BL320" s="3"/>
      <c r="BM320" s="3">
        <f t="shared" si="223"/>
        <v>1.2459933012823597E-3</v>
      </c>
      <c r="BN320" s="3">
        <f t="shared" si="224"/>
        <v>-2.5213054171028988E-3</v>
      </c>
      <c r="BO320" s="3">
        <f t="shared" si="225"/>
        <v>-2.1301292659501252E-2</v>
      </c>
      <c r="BP320" s="3"/>
      <c r="BQ320" s="3">
        <f t="shared" si="226"/>
        <v>1.246687171693205E-3</v>
      </c>
      <c r="BR320" s="3">
        <f t="shared" si="227"/>
        <v>-2.6053033422808031E-2</v>
      </c>
      <c r="BS320" s="3">
        <f t="shared" si="228"/>
        <v>1.3067778035384227E-2</v>
      </c>
      <c r="BT320" s="3"/>
      <c r="BU320" s="3">
        <f t="shared" si="229"/>
        <v>1.2548241802184006E-3</v>
      </c>
      <c r="BV320" s="3">
        <f t="shared" si="230"/>
        <v>-1.0460954044194471E-2</v>
      </c>
      <c r="BW320" s="3">
        <f t="shared" si="231"/>
        <v>1.1424997971502256E-2</v>
      </c>
      <c r="BX320" s="3"/>
      <c r="BY320" s="3">
        <f t="shared" si="232"/>
        <v>1.2432966672956259E-3</v>
      </c>
      <c r="BZ320" s="3">
        <f t="shared" si="233"/>
        <v>1.8257310717747013E-2</v>
      </c>
    </row>
    <row r="321" spans="1:78" s="2" customFormat="1" hidden="1">
      <c r="A321" s="11">
        <v>41407</v>
      </c>
      <c r="B321">
        <v>91.669998000000007</v>
      </c>
      <c r="C321">
        <f t="shared" si="261"/>
        <v>98.779999000000004</v>
      </c>
      <c r="D321">
        <f t="shared" si="262"/>
        <v>88.830001999999993</v>
      </c>
      <c r="E321" s="10">
        <f t="shared" si="210"/>
        <v>3.2441795554032773E-2</v>
      </c>
      <c r="F321" s="10">
        <f t="shared" si="211"/>
        <v>1.3667549987848183E-2</v>
      </c>
      <c r="G321" s="33">
        <f t="shared" si="212"/>
        <v>0.23394111467636969</v>
      </c>
      <c r="H321" s="33">
        <f t="shared" si="213"/>
        <v>8.870229412407693E-2</v>
      </c>
      <c r="I321" s="10">
        <f t="shared" si="214"/>
        <v>0.23394111467636969</v>
      </c>
      <c r="J321">
        <f t="shared" si="249"/>
        <v>0.16384705745101591</v>
      </c>
      <c r="K321">
        <f t="shared" si="259"/>
        <v>0.23120283303296571</v>
      </c>
      <c r="L321">
        <f t="shared" si="260"/>
        <v>-7.8041351506477879E-4</v>
      </c>
      <c r="M321">
        <f t="shared" si="253"/>
        <v>-6.9649409553191309E-4</v>
      </c>
      <c r="N321">
        <f t="shared" si="215"/>
        <v>7.5527477579579138E-5</v>
      </c>
      <c r="P321" s="2">
        <f t="shared" si="234"/>
        <v>-0.76000200000000007</v>
      </c>
      <c r="Q321" s="2">
        <f t="shared" si="235"/>
        <v>0</v>
      </c>
      <c r="R321" s="2">
        <f t="shared" si="236"/>
        <v>-0.76000200000000007</v>
      </c>
      <c r="S321" s="2">
        <f t="shared" si="256"/>
        <v>-0.54045454545454552</v>
      </c>
      <c r="T321" s="2">
        <f t="shared" si="257"/>
        <v>-0.52849999999999964</v>
      </c>
      <c r="U321" s="9">
        <f t="shared" si="216"/>
        <v>1.0226197643416195</v>
      </c>
      <c r="V321" s="9">
        <f t="shared" si="217"/>
        <v>50.55916996215506</v>
      </c>
      <c r="W321" s="9">
        <f t="shared" si="218"/>
        <v>0.44496747034060447</v>
      </c>
      <c r="X321" s="9">
        <f t="shared" si="258"/>
        <v>0.32845509363987935</v>
      </c>
      <c r="Y321" s="9">
        <f t="shared" si="219"/>
        <v>0.89704390415724122</v>
      </c>
      <c r="AA321" s="8">
        <f t="shared" si="220"/>
        <v>4.7059339594264413</v>
      </c>
      <c r="AD321" s="7">
        <f t="shared" si="237"/>
        <v>-8.2564511203907474E-3</v>
      </c>
      <c r="AE321" s="6">
        <f t="shared" si="241"/>
        <v>-1.1911094435419323E-2</v>
      </c>
      <c r="AF321" s="6">
        <f t="shared" si="207"/>
        <v>1.8174098373489693E-3</v>
      </c>
      <c r="AG321" s="6">
        <f t="shared" si="208"/>
        <v>3.6649185587759973E-3</v>
      </c>
      <c r="AI321">
        <f t="shared" si="209"/>
        <v>2.1085758308415595E-8</v>
      </c>
      <c r="AL321" s="7">
        <f t="shared" si="242"/>
        <v>-3.4417753474232177E-2</v>
      </c>
      <c r="AM321" s="6">
        <f t="shared" si="243"/>
        <v>-1.1280824995152958E-2</v>
      </c>
      <c r="AN321" s="6">
        <f t="shared" si="238"/>
        <v>1.8388087164566047E-3</v>
      </c>
      <c r="AO321" s="6">
        <f t="shared" si="239"/>
        <v>-2.320739992098482E-2</v>
      </c>
      <c r="AQ321">
        <f t="shared" si="240"/>
        <v>8.4950064841092469E-7</v>
      </c>
      <c r="AT321" s="7">
        <f t="shared" si="247"/>
        <v>2.1815404843239709E-4</v>
      </c>
      <c r="AU321" s="6">
        <f t="shared" si="248"/>
        <v>2.2729042885194208E-2</v>
      </c>
      <c r="AV321" s="6">
        <f t="shared" si="244"/>
        <v>1.8453264599562983E-3</v>
      </c>
      <c r="AW321" s="6">
        <f t="shared" si="245"/>
        <v>-2.2289122154429838E-2</v>
      </c>
      <c r="AY321">
        <f t="shared" si="246"/>
        <v>0.16350263479287258</v>
      </c>
      <c r="BB321" s="7">
        <f t="shared" si="254"/>
        <v>-8.4727752268647476E-3</v>
      </c>
      <c r="BC321" s="6">
        <f t="shared" si="255"/>
        <v>-2.8441905481126528E-3</v>
      </c>
      <c r="BD321" s="6">
        <f t="shared" si="250"/>
        <v>1.8190819712473199E-3</v>
      </c>
      <c r="BE321" s="6">
        <f t="shared" si="251"/>
        <v>-5.6265459620350716E-3</v>
      </c>
      <c r="BG321">
        <f t="shared" si="252"/>
        <v>1.0446788364155775E-2</v>
      </c>
      <c r="BJ321" s="4">
        <f t="shared" si="221"/>
        <v>91.669998000000007</v>
      </c>
      <c r="BK321" s="3">
        <f t="shared" si="222"/>
        <v>-8.2564511203907474E-3</v>
      </c>
      <c r="BL321" s="3"/>
      <c r="BM321" s="3">
        <f t="shared" si="223"/>
        <v>1.8174098373489693E-3</v>
      </c>
      <c r="BN321" s="3">
        <f t="shared" si="224"/>
        <v>3.6649185587759973E-3</v>
      </c>
      <c r="BO321" s="3">
        <f t="shared" si="225"/>
        <v>-3.4417753474232177E-2</v>
      </c>
      <c r="BP321" s="3"/>
      <c r="BQ321" s="3">
        <f t="shared" si="226"/>
        <v>1.8388087164566047E-3</v>
      </c>
      <c r="BR321" s="3">
        <f t="shared" si="227"/>
        <v>-2.320739992098482E-2</v>
      </c>
      <c r="BS321" s="3">
        <f t="shared" si="228"/>
        <v>2.1815404843239709E-4</v>
      </c>
      <c r="BT321" s="3"/>
      <c r="BU321" s="3">
        <f t="shared" si="229"/>
        <v>1.8453264599562983E-3</v>
      </c>
      <c r="BV321" s="3">
        <f t="shared" si="230"/>
        <v>-2.2289122154429838E-2</v>
      </c>
      <c r="BW321" s="3">
        <f t="shared" si="231"/>
        <v>-8.4727752268647476E-3</v>
      </c>
      <c r="BX321" s="3"/>
      <c r="BY321" s="3">
        <f t="shared" si="232"/>
        <v>1.8190819712473199E-3</v>
      </c>
      <c r="BZ321" s="3">
        <f t="shared" si="233"/>
        <v>-5.6265459620350716E-3</v>
      </c>
    </row>
    <row r="322" spans="1:78" s="2" customFormat="1" hidden="1">
      <c r="A322" s="11">
        <v>41414</v>
      </c>
      <c r="B322">
        <v>90.980002999999996</v>
      </c>
      <c r="C322">
        <f t="shared" si="261"/>
        <v>98.779999000000004</v>
      </c>
      <c r="D322">
        <f t="shared" si="262"/>
        <v>88.830001999999993</v>
      </c>
      <c r="E322" s="10">
        <f t="shared" si="210"/>
        <v>3.5723070614462248E-2</v>
      </c>
      <c r="F322" s="10">
        <f t="shared" si="211"/>
        <v>1.0386274927418705E-2</v>
      </c>
      <c r="G322" s="33">
        <f t="shared" si="212"/>
        <v>0.25760272563492903</v>
      </c>
      <c r="H322" s="33">
        <f t="shared" si="213"/>
        <v>6.74068442613735E-2</v>
      </c>
      <c r="I322" s="10">
        <f t="shared" si="214"/>
        <v>0.25760272563492903</v>
      </c>
      <c r="J322">
        <f t="shared" si="249"/>
        <v>0.16212684750996167</v>
      </c>
      <c r="K322">
        <f t="shared" si="259"/>
        <v>0.22525905223926057</v>
      </c>
      <c r="L322">
        <f t="shared" si="260"/>
        <v>-8.0079565590206701E-4</v>
      </c>
      <c r="M322">
        <f t="shared" si="253"/>
        <v>-7.117396377515719E-4</v>
      </c>
      <c r="N322">
        <f t="shared" si="215"/>
        <v>8.0150416335445608E-5</v>
      </c>
      <c r="P322" s="2">
        <f t="shared" si="234"/>
        <v>-0.68999500000001035</v>
      </c>
      <c r="Q322" s="2">
        <f t="shared" si="235"/>
        <v>0</v>
      </c>
      <c r="R322" s="2">
        <f t="shared" si="236"/>
        <v>-0.68999500000001035</v>
      </c>
      <c r="S322" s="2">
        <f t="shared" si="256"/>
        <v>-0.53727240909090956</v>
      </c>
      <c r="T322" s="2">
        <f t="shared" si="257"/>
        <v>-0.4499996500000002</v>
      </c>
      <c r="U322" s="9">
        <f t="shared" si="216"/>
        <v>1.1939396154883883</v>
      </c>
      <c r="V322" s="9">
        <f t="shared" si="217"/>
        <v>54.419894105545289</v>
      </c>
      <c r="W322" s="9">
        <f t="shared" si="218"/>
        <v>0.41022095305009237</v>
      </c>
      <c r="X322" s="9">
        <f t="shared" si="258"/>
        <v>0.75975500638253823</v>
      </c>
      <c r="Y322" s="9">
        <f t="shared" si="219"/>
        <v>0.89316220494255716</v>
      </c>
      <c r="AA322" s="8">
        <f t="shared" si="220"/>
        <v>4.665590155918947</v>
      </c>
      <c r="AD322" s="7">
        <f t="shared" si="237"/>
        <v>-7.555415040158101E-3</v>
      </c>
      <c r="AE322" s="6">
        <f t="shared" si="241"/>
        <v>-7.9059330802744247E-3</v>
      </c>
      <c r="AF322" s="6">
        <f t="shared" ref="AF322:AF385" si="263">IF(AA322/AA321&lt;1,_xlfn.STDEV.P(AD322:AE322)*(1/(AA322/AA321)),_xlfn.STDEV.P(AD322:AE322)^(AA322/AA321))</f>
        <v>1.7677450153678515E-4</v>
      </c>
      <c r="AG322" s="6">
        <f t="shared" ref="AG322:AG385" si="264">AD322-AE322*(AA322/AA321)</f>
        <v>2.8274075860664719E-4</v>
      </c>
      <c r="AI322">
        <f t="shared" ref="AI322:AI385" si="265">(AG322^2)/$AJ$2</f>
        <v>1.2549817359099266E-10</v>
      </c>
      <c r="AL322" s="7">
        <f t="shared" si="242"/>
        <v>-3.1377603910996713E-2</v>
      </c>
      <c r="AM322" s="6">
        <f t="shared" si="243"/>
        <v>-2.1880661450665813E-2</v>
      </c>
      <c r="AN322" s="6">
        <f t="shared" si="238"/>
        <v>1.7711254099561329E-4</v>
      </c>
      <c r="AO322" s="6">
        <f t="shared" si="239"/>
        <v>-9.7259283011760199E-3</v>
      </c>
      <c r="AQ322">
        <f t="shared" si="240"/>
        <v>1.4920139009403259E-7</v>
      </c>
      <c r="AT322" s="7">
        <f t="shared" si="247"/>
        <v>-3.095142660333566E-2</v>
      </c>
      <c r="AU322" s="6">
        <f t="shared" si="248"/>
        <v>1.8244848069487889E-2</v>
      </c>
      <c r="AV322" s="6">
        <f t="shared" si="244"/>
        <v>1.78508831673586E-4</v>
      </c>
      <c r="AW322" s="6">
        <f t="shared" si="245"/>
        <v>-4.886412125149428E-2</v>
      </c>
      <c r="AY322">
        <f t="shared" si="246"/>
        <v>0.78581264482315072</v>
      </c>
      <c r="BB322" s="7">
        <f t="shared" si="254"/>
        <v>8.0561379031471904E-3</v>
      </c>
      <c r="BC322" s="6">
        <f t="shared" si="255"/>
        <v>1.0018923090013088E-3</v>
      </c>
      <c r="BD322" s="6">
        <f t="shared" si="250"/>
        <v>1.7724103354844537E-4</v>
      </c>
      <c r="BE322" s="6">
        <f t="shared" si="251"/>
        <v>7.0654493432580146E-3</v>
      </c>
      <c r="BG322">
        <f t="shared" si="252"/>
        <v>1.6473224947521022E-2</v>
      </c>
      <c r="BJ322" s="4">
        <f t="shared" si="221"/>
        <v>90.980002999999996</v>
      </c>
      <c r="BK322" s="3">
        <f t="shared" si="222"/>
        <v>-7.555415040158101E-3</v>
      </c>
      <c r="BL322" s="3"/>
      <c r="BM322" s="3">
        <f t="shared" si="223"/>
        <v>1.7677450153678515E-4</v>
      </c>
      <c r="BN322" s="3">
        <f t="shared" si="224"/>
        <v>2.8274075860664719E-4</v>
      </c>
      <c r="BO322" s="3">
        <f t="shared" si="225"/>
        <v>-3.1377603910996713E-2</v>
      </c>
      <c r="BP322" s="3"/>
      <c r="BQ322" s="3">
        <f t="shared" si="226"/>
        <v>1.7711254099561329E-4</v>
      </c>
      <c r="BR322" s="3">
        <f t="shared" si="227"/>
        <v>-9.7259283011760199E-3</v>
      </c>
      <c r="BS322" s="3">
        <f t="shared" si="228"/>
        <v>-3.095142660333566E-2</v>
      </c>
      <c r="BT322" s="3"/>
      <c r="BU322" s="3">
        <f t="shared" si="229"/>
        <v>1.78508831673586E-4</v>
      </c>
      <c r="BV322" s="3">
        <f t="shared" si="230"/>
        <v>-4.886412125149428E-2</v>
      </c>
      <c r="BW322" s="3">
        <f t="shared" si="231"/>
        <v>8.0561379031471904E-3</v>
      </c>
      <c r="BX322" s="3"/>
      <c r="BY322" s="3">
        <f t="shared" si="232"/>
        <v>1.7724103354844537E-4</v>
      </c>
      <c r="BZ322" s="3">
        <f t="shared" si="233"/>
        <v>7.0654493432580146E-3</v>
      </c>
    </row>
    <row r="323" spans="1:78" s="2" customFormat="1" hidden="1">
      <c r="A323" s="11">
        <v>41421</v>
      </c>
      <c r="B323">
        <v>89.010002</v>
      </c>
      <c r="C323">
        <f t="shared" si="261"/>
        <v>98.779999000000004</v>
      </c>
      <c r="D323">
        <f t="shared" si="262"/>
        <v>89.010002</v>
      </c>
      <c r="E323" s="10">
        <f t="shared" ref="E323:E386" si="266">ABS(LOG(C323/B323))</f>
        <v>4.5230206634111952E-2</v>
      </c>
      <c r="F323" s="10">
        <f t="shared" ref="F323:F386" si="267">ABS(LOG(D323/B323))</f>
        <v>0</v>
      </c>
      <c r="G323" s="33">
        <f t="shared" ref="G323:G386" si="268">E323*SQRT(52)</f>
        <v>0.32615965843824424</v>
      </c>
      <c r="H323" s="33">
        <f t="shared" ref="H323:H386" si="269">F323*SQRT(52)*0.9</f>
        <v>0</v>
      </c>
      <c r="I323" s="10">
        <f t="shared" ref="I323:I386" si="270">MAX(G323:H323)</f>
        <v>0.32615965843824424</v>
      </c>
      <c r="J323">
        <f t="shared" si="249"/>
        <v>0.16569524375805145</v>
      </c>
      <c r="K323">
        <f t="shared" si="259"/>
        <v>0.21943443180486052</v>
      </c>
      <c r="L323">
        <f t="shared" si="260"/>
        <v>-8.1823352908771052E-4</v>
      </c>
      <c r="M323">
        <f t="shared" si="253"/>
        <v>-7.2769219480697041E-4</v>
      </c>
      <c r="N323">
        <f t="shared" ref="N323:N386" si="271">-(L323-M323)*0.9</f>
        <v>8.1487200852666097E-5</v>
      </c>
      <c r="P323" s="2">
        <f t="shared" si="234"/>
        <v>-1.9700009999999963</v>
      </c>
      <c r="Q323" s="2">
        <f t="shared" si="235"/>
        <v>0</v>
      </c>
      <c r="R323" s="2">
        <f t="shared" si="236"/>
        <v>-1.9700009999999963</v>
      </c>
      <c r="S323" s="2">
        <f t="shared" si="256"/>
        <v>-0.60136345454545459</v>
      </c>
      <c r="T323" s="2">
        <f t="shared" si="257"/>
        <v>-0.54849970000000003</v>
      </c>
      <c r="U323" s="9">
        <f t="shared" ref="U323:U386" si="272">S323/T323</f>
        <v>1.0963788212563372</v>
      </c>
      <c r="V323" s="9">
        <f t="shared" ref="V323:V386" si="273">100-100/(U323+1)</f>
        <v>52.298697646606122</v>
      </c>
      <c r="W323" s="9">
        <f t="shared" ref="W323:W386" si="274">(100-V323)*0.9*0.01</f>
        <v>0.42931172118054489</v>
      </c>
      <c r="X323" s="9">
        <f t="shared" si="258"/>
        <v>0.52278603018235814</v>
      </c>
      <c r="Y323" s="9">
        <f t="shared" ref="Y323:Y386" si="275">((100-X323)*0.01)*0.9</f>
        <v>0.89529492572835878</v>
      </c>
      <c r="AA323" s="8">
        <f t="shared" ref="AA323:AA386" si="276">J323+N323+W323+Y323+3.2</f>
        <v>4.6903833778678079</v>
      </c>
      <c r="AD323" s="7">
        <f t="shared" si="237"/>
        <v>-2.1890989675912211E-2</v>
      </c>
      <c r="AE323" s="6">
        <f t="shared" si="241"/>
        <v>-1.4723202358035157E-2</v>
      </c>
      <c r="AF323" s="6">
        <f t="shared" si="263"/>
        <v>3.4782341382700835E-3</v>
      </c>
      <c r="AG323" s="6">
        <f t="shared" si="264"/>
        <v>-7.089547350014113E-3</v>
      </c>
      <c r="AI323">
        <f t="shared" si="265"/>
        <v>7.8903738819610883E-8</v>
      </c>
      <c r="AL323" s="7">
        <f t="shared" si="242"/>
        <v>-3.7702855836460936E-2</v>
      </c>
      <c r="AM323" s="6">
        <f t="shared" si="243"/>
        <v>-3.1199876470297767E-2</v>
      </c>
      <c r="AN323" s="6">
        <f t="shared" si="238"/>
        <v>3.5926765004998095E-3</v>
      </c>
      <c r="AO323" s="6">
        <f t="shared" si="239"/>
        <v>-6.5792521872012101E-3</v>
      </c>
      <c r="AQ323">
        <f t="shared" si="240"/>
        <v>6.8275330193678081E-8</v>
      </c>
      <c r="AT323" s="7">
        <f t="shared" si="247"/>
        <v>-5.3694589344841899E-2</v>
      </c>
      <c r="AU323" s="6">
        <f t="shared" si="248"/>
        <v>7.9659872096420337E-3</v>
      </c>
      <c r="AV323" s="6">
        <f t="shared" si="244"/>
        <v>3.6090526092673607E-3</v>
      </c>
      <c r="AW323" s="6">
        <f t="shared" si="245"/>
        <v>-6.1605045117781435E-2</v>
      </c>
      <c r="AY323">
        <f t="shared" si="246"/>
        <v>1.2490257353365879</v>
      </c>
      <c r="BB323" s="7">
        <f t="shared" si="254"/>
        <v>-1.6711618495859698E-2</v>
      </c>
      <c r="BC323" s="6">
        <f t="shared" si="255"/>
        <v>4.1289505459023547E-3</v>
      </c>
      <c r="BD323" s="6">
        <f t="shared" si="250"/>
        <v>3.6091102256107259E-3</v>
      </c>
      <c r="BE323" s="6">
        <f t="shared" si="251"/>
        <v>-2.0811720392034449E-2</v>
      </c>
      <c r="BG323">
        <f t="shared" si="252"/>
        <v>0.14292724411125671</v>
      </c>
      <c r="BJ323" s="4">
        <f t="shared" ref="BJ323:BJ386" si="277">IF(B323&lt;&gt;"",B323,"")</f>
        <v>89.010002</v>
      </c>
      <c r="BK323" s="3">
        <f t="shared" ref="BK323:BK386" si="278">IF(AD323&lt;&gt;"",AD323,"")</f>
        <v>-2.1890989675912211E-2</v>
      </c>
      <c r="BL323" s="3"/>
      <c r="BM323" s="3">
        <f t="shared" ref="BM323:BM386" si="279">IF(AF323&lt;&gt;"",AF323,"")</f>
        <v>3.4782341382700835E-3</v>
      </c>
      <c r="BN323" s="3">
        <f t="shared" ref="BN323:BN386" si="280">IF(AG323&lt;&gt;"",AG323,"")</f>
        <v>-7.089547350014113E-3</v>
      </c>
      <c r="BO323" s="3">
        <f t="shared" ref="BO323:BO386" si="281">IF(AL323&lt;&gt;"",AL323,"")</f>
        <v>-3.7702855836460936E-2</v>
      </c>
      <c r="BP323" s="3"/>
      <c r="BQ323" s="3">
        <f t="shared" ref="BQ323:BQ386" si="282">IF(AN323&lt;&gt;"",AN323,"")</f>
        <v>3.5926765004998095E-3</v>
      </c>
      <c r="BR323" s="3">
        <f t="shared" ref="BR323:BR386" si="283">IF(AO323&lt;&gt;"",AO323,"")</f>
        <v>-6.5792521872012101E-3</v>
      </c>
      <c r="BS323" s="3">
        <f t="shared" ref="BS323:BS386" si="284">IF(AT323&lt;&gt;"",AT323,"")</f>
        <v>-5.3694589344841899E-2</v>
      </c>
      <c r="BT323" s="3"/>
      <c r="BU323" s="3">
        <f t="shared" ref="BU323:BU386" si="285">IF(AV323&lt;&gt;"",AV323,"")</f>
        <v>3.6090526092673607E-3</v>
      </c>
      <c r="BV323" s="3">
        <f t="shared" ref="BV323:BV386" si="286">IF(AW323&lt;&gt;"",AW323,"")</f>
        <v>-6.1605045117781435E-2</v>
      </c>
      <c r="BW323" s="3">
        <f t="shared" ref="BW323:BW386" si="287">IF(BB323&lt;&gt;"",BB323,"")</f>
        <v>-1.6711618495859698E-2</v>
      </c>
      <c r="BX323" s="3"/>
      <c r="BY323" s="3">
        <f t="shared" ref="BY323:BY386" si="288">IF(BD323&lt;&gt;"",BD323,"")</f>
        <v>3.6091102256107259E-3</v>
      </c>
      <c r="BZ323" s="3">
        <f t="shared" ref="BZ323:BZ386" si="289">IF(BE323&lt;&gt;"",BE323,"")</f>
        <v>-2.0811720392034449E-2</v>
      </c>
    </row>
    <row r="324" spans="1:78" s="2" customFormat="1" hidden="1">
      <c r="A324" s="11">
        <v>41428</v>
      </c>
      <c r="B324">
        <v>88.419998000000007</v>
      </c>
      <c r="C324">
        <f t="shared" si="261"/>
        <v>98.779999000000004</v>
      </c>
      <c r="D324">
        <f t="shared" si="262"/>
        <v>88.419998000000007</v>
      </c>
      <c r="E324" s="10">
        <f t="shared" si="266"/>
        <v>4.8118516682535653E-2</v>
      </c>
      <c r="F324" s="10">
        <f t="shared" si="267"/>
        <v>0</v>
      </c>
      <c r="G324" s="33">
        <f t="shared" si="268"/>
        <v>0.34698755839630335</v>
      </c>
      <c r="H324" s="33">
        <f t="shared" si="269"/>
        <v>0</v>
      </c>
      <c r="I324" s="10">
        <f t="shared" si="270"/>
        <v>0.34698755839630335</v>
      </c>
      <c r="J324">
        <f t="shared" si="249"/>
        <v>0.1723756034572598</v>
      </c>
      <c r="K324">
        <f t="shared" si="259"/>
        <v>0.21374209755309667</v>
      </c>
      <c r="L324">
        <f t="shared" si="260"/>
        <v>-8.312468992655327E-4</v>
      </c>
      <c r="M324">
        <f t="shared" si="253"/>
        <v>-7.4384031931010587E-4</v>
      </c>
      <c r="N324">
        <f t="shared" si="271"/>
        <v>7.8665921959884149E-5</v>
      </c>
      <c r="P324" s="2">
        <f t="shared" ref="P324:P387" si="290">B324-B323</f>
        <v>-0.59000399999999331</v>
      </c>
      <c r="Q324" s="2">
        <f t="shared" ref="Q324:Q387" si="291">IF($P324&gt;0,$P324,0)</f>
        <v>0</v>
      </c>
      <c r="R324" s="2">
        <f t="shared" ref="R324:R387" si="292">IF($P324&lt;0,$P324,0)</f>
        <v>-0.59000399999999331</v>
      </c>
      <c r="S324" s="2">
        <f t="shared" si="256"/>
        <v>-0.52545445454545425</v>
      </c>
      <c r="T324" s="2">
        <f t="shared" si="257"/>
        <v>-0.57799989999999968</v>
      </c>
      <c r="U324" s="9">
        <f t="shared" si="272"/>
        <v>0.90909090909090906</v>
      </c>
      <c r="V324" s="9">
        <f t="shared" si="273"/>
        <v>47.61904761904762</v>
      </c>
      <c r="W324" s="9">
        <f t="shared" si="274"/>
        <v>0.47142857142857147</v>
      </c>
      <c r="X324" s="9">
        <f t="shared" si="258"/>
        <v>0</v>
      </c>
      <c r="Y324" s="9">
        <f t="shared" si="275"/>
        <v>0.9</v>
      </c>
      <c r="AA324" s="8">
        <f t="shared" si="276"/>
        <v>4.7438828408077915</v>
      </c>
      <c r="AD324" s="7">
        <f t="shared" ref="AD324:AD387" si="293">LN(B324/B323)</f>
        <v>-6.6505796614452634E-3</v>
      </c>
      <c r="AE324" s="6">
        <f t="shared" si="241"/>
        <v>-1.4270784668678737E-2</v>
      </c>
      <c r="AF324" s="6">
        <f t="shared" si="263"/>
        <v>3.5755621657953562E-3</v>
      </c>
      <c r="AG324" s="6">
        <f t="shared" si="264"/>
        <v>7.7829804680005082E-3</v>
      </c>
      <c r="AI324">
        <f t="shared" si="265"/>
        <v>9.5093853948630156E-8</v>
      </c>
      <c r="AL324" s="7">
        <f t="shared" si="242"/>
        <v>-3.6096984377515552E-2</v>
      </c>
      <c r="AM324" s="6">
        <f t="shared" si="243"/>
        <v>-3.4898799399801346E-2</v>
      </c>
      <c r="AN324" s="6">
        <f t="shared" ref="AN324:AN387" si="294">IF(AA324/AA321&lt;1,_xlfn.STDEV.P(AD324:AE324)*(1/(AA324/AA321)),_xlfn.STDEV.P(AD324:AE324)^(AA324/AA321))</f>
        <v>3.6427487239691406E-3</v>
      </c>
      <c r="AO324" s="6">
        <f t="shared" ref="AO324:AO387" si="295">AL324-AM324*(AA324/AA321)</f>
        <v>-9.1675935419439913E-4</v>
      </c>
      <c r="AQ324">
        <f t="shared" ref="AQ324:AQ387" si="296">(AO324^2)/$AR$2</f>
        <v>1.3256273083642457E-9</v>
      </c>
      <c r="AT324" s="7">
        <f t="shared" si="247"/>
        <v>-6.5654728157407485E-2</v>
      </c>
      <c r="AU324" s="6">
        <f t="shared" si="248"/>
        <v>-3.667945245019298E-3</v>
      </c>
      <c r="AV324" s="6">
        <f t="shared" si="244"/>
        <v>3.6935004233202874E-3</v>
      </c>
      <c r="AW324" s="6">
        <f t="shared" si="245"/>
        <v>-6.1966315576053053E-2</v>
      </c>
      <c r="AY324">
        <f t="shared" si="246"/>
        <v>1.2637180122705391</v>
      </c>
      <c r="BB324" s="7">
        <f t="shared" si="254"/>
        <v>-3.1285657462522112E-2</v>
      </c>
      <c r="BC324" s="6">
        <f t="shared" si="255"/>
        <v>5.3105472371124188E-3</v>
      </c>
      <c r="BD324" s="6">
        <f t="shared" si="250"/>
        <v>3.8136900795260045E-3</v>
      </c>
      <c r="BE324" s="6">
        <f t="shared" si="251"/>
        <v>-3.6591209015419082E-2</v>
      </c>
      <c r="BG324">
        <f t="shared" si="252"/>
        <v>0.44182732706221312</v>
      </c>
      <c r="BJ324" s="4">
        <f t="shared" si="277"/>
        <v>88.419998000000007</v>
      </c>
      <c r="BK324" s="3">
        <f t="shared" si="278"/>
        <v>-6.6505796614452634E-3</v>
      </c>
      <c r="BL324" s="3"/>
      <c r="BM324" s="3">
        <f t="shared" si="279"/>
        <v>3.5755621657953562E-3</v>
      </c>
      <c r="BN324" s="3">
        <f t="shared" si="280"/>
        <v>7.7829804680005082E-3</v>
      </c>
      <c r="BO324" s="3">
        <f t="shared" si="281"/>
        <v>-3.6096984377515552E-2</v>
      </c>
      <c r="BP324" s="3"/>
      <c r="BQ324" s="3">
        <f t="shared" si="282"/>
        <v>3.6427487239691406E-3</v>
      </c>
      <c r="BR324" s="3">
        <f t="shared" si="283"/>
        <v>-9.1675935419439913E-4</v>
      </c>
      <c r="BS324" s="3">
        <f t="shared" si="284"/>
        <v>-6.5654728157407485E-2</v>
      </c>
      <c r="BT324" s="3"/>
      <c r="BU324" s="3">
        <f t="shared" si="285"/>
        <v>3.6935004233202874E-3</v>
      </c>
      <c r="BV324" s="3">
        <f t="shared" si="286"/>
        <v>-6.1966315576053053E-2</v>
      </c>
      <c r="BW324" s="3">
        <f t="shared" si="287"/>
        <v>-3.1285657462522112E-2</v>
      </c>
      <c r="BX324" s="3"/>
      <c r="BY324" s="3">
        <f t="shared" si="288"/>
        <v>3.8136900795260045E-3</v>
      </c>
      <c r="BZ324" s="3">
        <f t="shared" si="289"/>
        <v>-3.6591209015419082E-2</v>
      </c>
    </row>
    <row r="325" spans="1:78" s="2" customFormat="1" hidden="1">
      <c r="A325" s="11">
        <v>41435</v>
      </c>
      <c r="B325">
        <v>88.330001999999993</v>
      </c>
      <c r="C325">
        <f t="shared" si="261"/>
        <v>98.779999000000004</v>
      </c>
      <c r="D325">
        <f t="shared" si="262"/>
        <v>88.330001999999993</v>
      </c>
      <c r="E325" s="10">
        <f t="shared" si="266"/>
        <v>4.8560777158586747E-2</v>
      </c>
      <c r="F325" s="10">
        <f t="shared" si="267"/>
        <v>0</v>
      </c>
      <c r="G325" s="33">
        <f t="shared" si="268"/>
        <v>0.35017674404332999</v>
      </c>
      <c r="H325" s="33">
        <f t="shared" si="269"/>
        <v>0</v>
      </c>
      <c r="I325" s="10">
        <f t="shared" si="270"/>
        <v>0.35017674404332999</v>
      </c>
      <c r="J325">
        <f t="shared" si="249"/>
        <v>0.18025417803641292</v>
      </c>
      <c r="K325">
        <f t="shared" si="259"/>
        <v>0.20830092374674622</v>
      </c>
      <c r="L325">
        <f t="shared" si="260"/>
        <v>-8.3764760045513783E-4</v>
      </c>
      <c r="M325">
        <f t="shared" si="253"/>
        <v>-7.5953574557255799E-4</v>
      </c>
      <c r="N325">
        <f t="shared" si="271"/>
        <v>7.0300669394321848E-5</v>
      </c>
      <c r="P325" s="2">
        <f t="shared" si="290"/>
        <v>-8.999600000001351E-2</v>
      </c>
      <c r="Q325" s="2">
        <f t="shared" si="291"/>
        <v>0</v>
      </c>
      <c r="R325" s="2">
        <f t="shared" si="292"/>
        <v>-8.999600000001351E-2</v>
      </c>
      <c r="S325" s="2">
        <f t="shared" si="256"/>
        <v>-0.52954518181818211</v>
      </c>
      <c r="T325" s="2">
        <f t="shared" si="257"/>
        <v>-0.53549955000000082</v>
      </c>
      <c r="U325" s="9">
        <f t="shared" si="272"/>
        <v>0.98888072234268221</v>
      </c>
      <c r="V325" s="9">
        <f t="shared" si="273"/>
        <v>49.720463939028463</v>
      </c>
      <c r="W325" s="9">
        <f t="shared" si="274"/>
        <v>0.45251582454874389</v>
      </c>
      <c r="X325" s="9">
        <f t="shared" si="258"/>
        <v>0.23475924251035687</v>
      </c>
      <c r="Y325" s="9">
        <f t="shared" si="275"/>
        <v>0.89788716681740688</v>
      </c>
      <c r="AA325" s="8">
        <f t="shared" si="276"/>
        <v>4.7307274700719582</v>
      </c>
      <c r="AD325" s="7">
        <f t="shared" si="293"/>
        <v>-1.0183423793756687E-3</v>
      </c>
      <c r="AE325" s="6">
        <f t="shared" ref="AE325:AE388" si="297">AVERAGE(AD324:AD325)</f>
        <v>-3.8344610204104658E-3</v>
      </c>
      <c r="AF325" s="6">
        <f t="shared" si="263"/>
        <v>1.4119749006256668E-3</v>
      </c>
      <c r="AG325" s="6">
        <f t="shared" si="264"/>
        <v>2.8054852088889451E-3</v>
      </c>
      <c r="AI325">
        <f t="shared" si="265"/>
        <v>1.2355961157448427E-8</v>
      </c>
      <c r="AL325" s="7">
        <f t="shared" si="242"/>
        <v>-2.9559911716733181E-2</v>
      </c>
      <c r="AM325" s="6">
        <f t="shared" si="243"/>
        <v>-3.3684338960426594E-2</v>
      </c>
      <c r="AN325" s="6">
        <f t="shared" si="294"/>
        <v>1.2847310827421438E-3</v>
      </c>
      <c r="AO325" s="6">
        <f t="shared" si="295"/>
        <v>4.5947015917559564E-3</v>
      </c>
      <c r="AQ325">
        <f t="shared" si="296"/>
        <v>3.3298553181837095E-8</v>
      </c>
      <c r="AT325" s="7">
        <f t="shared" si="247"/>
        <v>-7.1533080231123508E-2</v>
      </c>
      <c r="AU325" s="6">
        <f t="shared" si="248"/>
        <v>-1.524520134303815E-2</v>
      </c>
      <c r="AV325" s="6">
        <f t="shared" si="244"/>
        <v>1.4094848183521325E-3</v>
      </c>
      <c r="AW325" s="6">
        <f t="shared" si="245"/>
        <v>-5.6303297288639677E-2</v>
      </c>
      <c r="AY325">
        <f t="shared" si="246"/>
        <v>1.0432934605830622</v>
      </c>
      <c r="BB325" s="7">
        <f t="shared" si="254"/>
        <v>-3.6897172708458922E-2</v>
      </c>
      <c r="BC325" s="6">
        <f t="shared" si="255"/>
        <v>3.3518065533482896E-3</v>
      </c>
      <c r="BD325" s="6">
        <f t="shared" si="250"/>
        <v>1.4144808032147851E-3</v>
      </c>
      <c r="BE325" s="6">
        <f t="shared" si="251"/>
        <v>-4.0233762676514295E-2</v>
      </c>
      <c r="BG325">
        <f t="shared" si="252"/>
        <v>0.53417105905263074</v>
      </c>
      <c r="BJ325" s="4">
        <f t="shared" si="277"/>
        <v>88.330001999999993</v>
      </c>
      <c r="BK325" s="3">
        <f t="shared" si="278"/>
        <v>-1.0183423793756687E-3</v>
      </c>
      <c r="BL325" s="3"/>
      <c r="BM325" s="3">
        <f t="shared" si="279"/>
        <v>1.4119749006256668E-3</v>
      </c>
      <c r="BN325" s="3">
        <f t="shared" si="280"/>
        <v>2.8054852088889451E-3</v>
      </c>
      <c r="BO325" s="3">
        <f t="shared" si="281"/>
        <v>-2.9559911716733181E-2</v>
      </c>
      <c r="BP325" s="3"/>
      <c r="BQ325" s="3">
        <f t="shared" si="282"/>
        <v>1.2847310827421438E-3</v>
      </c>
      <c r="BR325" s="3">
        <f t="shared" si="283"/>
        <v>4.5947015917559564E-3</v>
      </c>
      <c r="BS325" s="3">
        <f t="shared" si="284"/>
        <v>-7.1533080231123508E-2</v>
      </c>
      <c r="BT325" s="3"/>
      <c r="BU325" s="3">
        <f t="shared" si="285"/>
        <v>1.4094848183521325E-3</v>
      </c>
      <c r="BV325" s="3">
        <f t="shared" si="286"/>
        <v>-5.6303297288639677E-2</v>
      </c>
      <c r="BW325" s="3">
        <f t="shared" si="287"/>
        <v>-3.6897172708458922E-2</v>
      </c>
      <c r="BX325" s="3"/>
      <c r="BY325" s="3">
        <f t="shared" si="288"/>
        <v>1.4144808032147851E-3</v>
      </c>
      <c r="BZ325" s="3">
        <f t="shared" si="289"/>
        <v>-4.0233762676514295E-2</v>
      </c>
    </row>
    <row r="326" spans="1:78" s="2" customFormat="1" hidden="1">
      <c r="A326" s="11">
        <v>41442</v>
      </c>
      <c r="B326">
        <v>83.720000999999996</v>
      </c>
      <c r="C326">
        <f t="shared" si="261"/>
        <v>98.779999000000004</v>
      </c>
      <c r="D326">
        <f t="shared" si="262"/>
        <v>83.720000999999996</v>
      </c>
      <c r="E326" s="10">
        <f t="shared" si="266"/>
        <v>7.1839792574833486E-2</v>
      </c>
      <c r="F326" s="10">
        <f t="shared" si="267"/>
        <v>0</v>
      </c>
      <c r="G326" s="33">
        <f t="shared" si="268"/>
        <v>0.51804411149451857</v>
      </c>
      <c r="H326" s="33">
        <f t="shared" si="269"/>
        <v>0</v>
      </c>
      <c r="I326" s="10">
        <f t="shared" si="270"/>
        <v>0.51804411149451857</v>
      </c>
      <c r="J326">
        <f t="shared" si="249"/>
        <v>0.20372891019797196</v>
      </c>
      <c r="K326">
        <f t="shared" si="259"/>
        <v>0.20374655412461343</v>
      </c>
      <c r="L326">
        <f t="shared" si="260"/>
        <v>-8.3164076600238264E-4</v>
      </c>
      <c r="M326">
        <f t="shared" si="253"/>
        <v>-7.7363568563235574E-4</v>
      </c>
      <c r="N326">
        <f t="shared" si="271"/>
        <v>5.2204572333024212E-5</v>
      </c>
      <c r="P326" s="2">
        <f t="shared" si="290"/>
        <v>-4.6100009999999969</v>
      </c>
      <c r="Q326" s="2">
        <f t="shared" si="291"/>
        <v>0</v>
      </c>
      <c r="R326" s="2">
        <f t="shared" si="292"/>
        <v>-4.6100009999999969</v>
      </c>
      <c r="S326" s="2">
        <f t="shared" si="256"/>
        <v>-0.73909068181818194</v>
      </c>
      <c r="T326" s="2">
        <f t="shared" si="257"/>
        <v>-0.66799965000000017</v>
      </c>
      <c r="U326" s="9">
        <f t="shared" si="272"/>
        <v>1.1064237560875694</v>
      </c>
      <c r="V326" s="9">
        <f t="shared" si="273"/>
        <v>52.526171568754968</v>
      </c>
      <c r="W326" s="9">
        <f t="shared" si="274"/>
        <v>0.42726445588120526</v>
      </c>
      <c r="X326" s="9">
        <f t="shared" si="258"/>
        <v>0.72154605451687548</v>
      </c>
      <c r="Y326" s="9">
        <f t="shared" si="275"/>
        <v>0.89350608550934818</v>
      </c>
      <c r="AA326" s="8">
        <f t="shared" si="276"/>
        <v>4.7245516561608589</v>
      </c>
      <c r="AD326" s="7">
        <f t="shared" si="293"/>
        <v>-5.3601913877028298E-2</v>
      </c>
      <c r="AE326" s="6">
        <f t="shared" si="297"/>
        <v>-2.7310128128201983E-2</v>
      </c>
      <c r="AF326" s="6">
        <f t="shared" si="263"/>
        <v>1.3163076851644478E-2</v>
      </c>
      <c r="AG326" s="6">
        <f t="shared" si="264"/>
        <v>-2.6327438250534577E-2</v>
      </c>
      <c r="AI326">
        <f t="shared" si="265"/>
        <v>1.0881224565709751E-6</v>
      </c>
      <c r="AL326" s="7">
        <f t="shared" ref="AL326:AL389" si="298">LN(B326/B323)</f>
        <v>-6.1270835917849334E-2</v>
      </c>
      <c r="AM326" s="6">
        <f t="shared" ref="AM326:AM389" si="299">AVERAGE(AL323:AL326)</f>
        <v>-4.1157646962139749E-2</v>
      </c>
      <c r="AN326" s="6">
        <f t="shared" si="294"/>
        <v>1.2737551173280926E-2</v>
      </c>
      <c r="AO326" s="6">
        <f t="shared" si="295"/>
        <v>-1.9813365716968526E-2</v>
      </c>
      <c r="AQ326">
        <f t="shared" si="296"/>
        <v>6.1919473349265563E-7</v>
      </c>
      <c r="AT326" s="7">
        <f t="shared" si="247"/>
        <v>-0.11453942950475814</v>
      </c>
      <c r="AU326" s="6">
        <f t="shared" si="248"/>
        <v>-3.5816293333325123E-2</v>
      </c>
      <c r="AV326" s="6">
        <f t="shared" si="244"/>
        <v>1.3030237216803364E-2</v>
      </c>
      <c r="AW326" s="6">
        <f t="shared" si="245"/>
        <v>-7.865006905723726E-2</v>
      </c>
      <c r="AY326">
        <f t="shared" si="246"/>
        <v>2.0358090630426382</v>
      </c>
      <c r="BB326" s="7">
        <f t="shared" si="254"/>
        <v>-0.11411325219709714</v>
      </c>
      <c r="BC326" s="6">
        <f t="shared" si="255"/>
        <v>-4.6171309146045949E-3</v>
      </c>
      <c r="BD326" s="6">
        <f t="shared" si="250"/>
        <v>1.3222555593446234E-2</v>
      </c>
      <c r="BE326" s="6">
        <f t="shared" si="251"/>
        <v>-0.10952289082848111</v>
      </c>
      <c r="BG326">
        <f t="shared" si="252"/>
        <v>3.958301324235018</v>
      </c>
      <c r="BJ326" s="4">
        <f t="shared" si="277"/>
        <v>83.720000999999996</v>
      </c>
      <c r="BK326" s="3">
        <f t="shared" si="278"/>
        <v>-5.3601913877028298E-2</v>
      </c>
      <c r="BL326" s="3"/>
      <c r="BM326" s="3">
        <f t="shared" si="279"/>
        <v>1.3163076851644478E-2</v>
      </c>
      <c r="BN326" s="3">
        <f t="shared" si="280"/>
        <v>-2.6327438250534577E-2</v>
      </c>
      <c r="BO326" s="3">
        <f t="shared" si="281"/>
        <v>-6.1270835917849334E-2</v>
      </c>
      <c r="BP326" s="3"/>
      <c r="BQ326" s="3">
        <f t="shared" si="282"/>
        <v>1.2737551173280926E-2</v>
      </c>
      <c r="BR326" s="3">
        <f t="shared" si="283"/>
        <v>-1.9813365716968526E-2</v>
      </c>
      <c r="BS326" s="3">
        <f t="shared" si="284"/>
        <v>-0.11453942950475814</v>
      </c>
      <c r="BT326" s="3"/>
      <c r="BU326" s="3">
        <f t="shared" si="285"/>
        <v>1.3030237216803364E-2</v>
      </c>
      <c r="BV326" s="3">
        <f t="shared" si="286"/>
        <v>-7.865006905723726E-2</v>
      </c>
      <c r="BW326" s="3">
        <f t="shared" si="287"/>
        <v>-0.11411325219709714</v>
      </c>
      <c r="BX326" s="3"/>
      <c r="BY326" s="3">
        <f t="shared" si="288"/>
        <v>1.3222555593446234E-2</v>
      </c>
      <c r="BZ326" s="3">
        <f t="shared" si="289"/>
        <v>-0.10952289082848111</v>
      </c>
    </row>
    <row r="327" spans="1:78" s="2" customFormat="1" hidden="1">
      <c r="A327" s="11">
        <v>41449</v>
      </c>
      <c r="B327">
        <v>85.160004000000001</v>
      </c>
      <c r="C327">
        <f t="shared" si="261"/>
        <v>98.779999000000004</v>
      </c>
      <c r="D327">
        <f t="shared" si="262"/>
        <v>83.720000999999996</v>
      </c>
      <c r="E327" s="10">
        <f t="shared" si="266"/>
        <v>6.4433344263672518E-2</v>
      </c>
      <c r="F327" s="10">
        <f t="shared" si="267"/>
        <v>7.4064483111610071E-3</v>
      </c>
      <c r="G327" s="33">
        <f t="shared" si="268"/>
        <v>0.46463545318458949</v>
      </c>
      <c r="H327" s="33">
        <f t="shared" si="269"/>
        <v>4.8067792478936423E-2</v>
      </c>
      <c r="I327" s="10">
        <f t="shared" si="270"/>
        <v>0.46463545318458949</v>
      </c>
      <c r="J327">
        <f t="shared" si="249"/>
        <v>0.22339837650215683</v>
      </c>
      <c r="K327">
        <f t="shared" si="259"/>
        <v>0.20005227328077027</v>
      </c>
      <c r="L327">
        <f t="shared" si="260"/>
        <v>-8.0943568435290546E-4</v>
      </c>
      <c r="M327">
        <f t="shared" si="253"/>
        <v>-7.8458527817072167E-4</v>
      </c>
      <c r="N327">
        <f t="shared" si="271"/>
        <v>2.2365365563965411E-5</v>
      </c>
      <c r="P327" s="2">
        <f t="shared" si="290"/>
        <v>1.4400030000000044</v>
      </c>
      <c r="Q327" s="2">
        <f t="shared" si="291"/>
        <v>1.4400030000000044</v>
      </c>
      <c r="R327" s="2">
        <f t="shared" si="292"/>
        <v>0</v>
      </c>
      <c r="S327" s="2">
        <f t="shared" si="256"/>
        <v>-0.69636327272727339</v>
      </c>
      <c r="T327" s="2">
        <f t="shared" si="257"/>
        <v>-0.66799965000000017</v>
      </c>
      <c r="U327" s="9">
        <f t="shared" si="272"/>
        <v>1.0424605353120666</v>
      </c>
      <c r="V327" s="9">
        <f t="shared" si="273"/>
        <v>51.039445672951018</v>
      </c>
      <c r="W327" s="9">
        <f t="shared" si="274"/>
        <v>0.44064498894344084</v>
      </c>
      <c r="X327" s="9">
        <f t="shared" si="258"/>
        <v>0.50293710653434409</v>
      </c>
      <c r="Y327" s="9">
        <f t="shared" si="275"/>
        <v>0.89547356604119099</v>
      </c>
      <c r="AA327" s="8">
        <f t="shared" si="276"/>
        <v>4.7595392968523527</v>
      </c>
      <c r="AD327" s="7">
        <f t="shared" si="293"/>
        <v>1.7053977473310319E-2</v>
      </c>
      <c r="AE327" s="6">
        <f t="shared" si="297"/>
        <v>-1.8273968201858989E-2</v>
      </c>
      <c r="AF327" s="6">
        <f t="shared" si="263"/>
        <v>1.7143804720292675E-2</v>
      </c>
      <c r="AG327" s="6">
        <f t="shared" si="264"/>
        <v>3.546327344380968E-2</v>
      </c>
      <c r="AI327">
        <f t="shared" si="265"/>
        <v>1.9743230193884096E-6</v>
      </c>
      <c r="AL327" s="7">
        <f t="shared" si="298"/>
        <v>-3.7566278783093772E-2</v>
      </c>
      <c r="AM327" s="6">
        <f t="shared" si="299"/>
        <v>-4.1123502698797956E-2</v>
      </c>
      <c r="AN327" s="6">
        <f t="shared" si="294"/>
        <v>1.7430232209600958E-2</v>
      </c>
      <c r="AO327" s="6">
        <f t="shared" si="295"/>
        <v>3.6929457144939046E-3</v>
      </c>
      <c r="AQ327">
        <f t="shared" si="296"/>
        <v>2.1510801341007721E-8</v>
      </c>
      <c r="AT327" s="7">
        <f t="shared" si="247"/>
        <v>-8.1919714281000075E-2</v>
      </c>
      <c r="AU327" s="6">
        <f t="shared" si="248"/>
        <v>-5.0625879504831266E-2</v>
      </c>
      <c r="AV327" s="6">
        <f t="shared" si="244"/>
        <v>1.6810923084108999E-2</v>
      </c>
      <c r="AW327" s="6">
        <f t="shared" si="245"/>
        <v>-3.0672984431039427E-2</v>
      </c>
      <c r="AY327">
        <f t="shared" si="246"/>
        <v>0.30963560558009923</v>
      </c>
      <c r="BB327" s="7">
        <f t="shared" si="254"/>
        <v>-9.7911447789380948E-2</v>
      </c>
      <c r="BC327" s="6">
        <f t="shared" si="255"/>
        <v>-1.3203765149548621E-2</v>
      </c>
      <c r="BD327" s="6">
        <f t="shared" si="250"/>
        <v>1.7125487984607977E-2</v>
      </c>
      <c r="BE327" s="6">
        <f t="shared" si="251"/>
        <v>-8.4606405235968157E-2</v>
      </c>
      <c r="BG327">
        <f t="shared" si="252"/>
        <v>2.3621394951101342</v>
      </c>
      <c r="BJ327" s="4">
        <f t="shared" si="277"/>
        <v>85.160004000000001</v>
      </c>
      <c r="BK327" s="3">
        <f t="shared" si="278"/>
        <v>1.7053977473310319E-2</v>
      </c>
      <c r="BL327" s="3"/>
      <c r="BM327" s="3">
        <f t="shared" si="279"/>
        <v>1.7143804720292675E-2</v>
      </c>
      <c r="BN327" s="3">
        <f t="shared" si="280"/>
        <v>3.546327344380968E-2</v>
      </c>
      <c r="BO327" s="3">
        <f t="shared" si="281"/>
        <v>-3.7566278783093772E-2</v>
      </c>
      <c r="BP327" s="3"/>
      <c r="BQ327" s="3">
        <f t="shared" si="282"/>
        <v>1.7430232209600958E-2</v>
      </c>
      <c r="BR327" s="3">
        <f t="shared" si="283"/>
        <v>3.6929457144939046E-3</v>
      </c>
      <c r="BS327" s="3">
        <f t="shared" si="284"/>
        <v>-8.1919714281000075E-2</v>
      </c>
      <c r="BT327" s="3"/>
      <c r="BU327" s="3">
        <f t="shared" si="285"/>
        <v>1.6810923084108999E-2</v>
      </c>
      <c r="BV327" s="3">
        <f t="shared" si="286"/>
        <v>-3.0672984431039427E-2</v>
      </c>
      <c r="BW327" s="3">
        <f t="shared" si="287"/>
        <v>-9.7911447789380948E-2</v>
      </c>
      <c r="BX327" s="3"/>
      <c r="BY327" s="3">
        <f t="shared" si="288"/>
        <v>1.7125487984607977E-2</v>
      </c>
      <c r="BZ327" s="3">
        <f t="shared" si="289"/>
        <v>-8.4606405235968157E-2</v>
      </c>
    </row>
    <row r="328" spans="1:78" s="2" customFormat="1" hidden="1">
      <c r="A328" s="11">
        <v>41456</v>
      </c>
      <c r="B328">
        <v>83.25</v>
      </c>
      <c r="C328">
        <f t="shared" si="261"/>
        <v>98.779999000000004</v>
      </c>
      <c r="D328">
        <f t="shared" si="262"/>
        <v>83.25</v>
      </c>
      <c r="E328" s="10">
        <f t="shared" si="266"/>
        <v>7.4284775250588769E-2</v>
      </c>
      <c r="F328" s="10">
        <f t="shared" si="267"/>
        <v>0</v>
      </c>
      <c r="G328" s="33">
        <f t="shared" si="268"/>
        <v>0.53567513230463226</v>
      </c>
      <c r="H328" s="33">
        <f t="shared" si="269"/>
        <v>0</v>
      </c>
      <c r="I328" s="10">
        <f t="shared" si="270"/>
        <v>0.53567513230463226</v>
      </c>
      <c r="J328">
        <f t="shared" si="249"/>
        <v>0.2468910923365612</v>
      </c>
      <c r="K328">
        <f t="shared" si="259"/>
        <v>0.19737121807241215</v>
      </c>
      <c r="L328">
        <f t="shared" si="260"/>
        <v>-7.6875282427393626E-4</v>
      </c>
      <c r="M328">
        <f t="shared" si="253"/>
        <v>-7.9054050566516735E-4</v>
      </c>
      <c r="N328">
        <f t="shared" si="271"/>
        <v>-1.9608913252107983E-5</v>
      </c>
      <c r="P328" s="2">
        <f t="shared" si="290"/>
        <v>-1.9100040000000007</v>
      </c>
      <c r="Q328" s="2">
        <f t="shared" si="291"/>
        <v>0</v>
      </c>
      <c r="R328" s="2">
        <f t="shared" si="292"/>
        <v>-1.9100040000000007</v>
      </c>
      <c r="S328" s="2">
        <f t="shared" si="256"/>
        <v>-0.69409077272727293</v>
      </c>
      <c r="T328" s="2">
        <f t="shared" si="257"/>
        <v>-0.7634998500000002</v>
      </c>
      <c r="U328" s="9">
        <f t="shared" si="272"/>
        <v>0.90909090909090917</v>
      </c>
      <c r="V328" s="9">
        <f t="shared" si="273"/>
        <v>47.61904761904762</v>
      </c>
      <c r="W328" s="9">
        <f t="shared" si="274"/>
        <v>0.47142857142857147</v>
      </c>
      <c r="X328" s="9">
        <f t="shared" si="258"/>
        <v>0</v>
      </c>
      <c r="Y328" s="9">
        <f t="shared" si="275"/>
        <v>0.9</v>
      </c>
      <c r="AA328" s="8">
        <f t="shared" si="276"/>
        <v>4.8183000548518802</v>
      </c>
      <c r="AD328" s="7">
        <f t="shared" si="293"/>
        <v>-2.2683758135133066E-2</v>
      </c>
      <c r="AE328" s="6">
        <f t="shared" si="297"/>
        <v>-2.8148903309113734E-3</v>
      </c>
      <c r="AF328" s="6">
        <f t="shared" si="263"/>
        <v>9.3846065591807141E-3</v>
      </c>
      <c r="AG328" s="6">
        <f t="shared" si="264"/>
        <v>-1.9834115472280808E-2</v>
      </c>
      <c r="AI328">
        <f t="shared" si="265"/>
        <v>6.1757007310481778E-7</v>
      </c>
      <c r="AL328" s="7">
        <f t="shared" si="298"/>
        <v>-5.9231694538851208E-2</v>
      </c>
      <c r="AM328" s="6">
        <f t="shared" si="299"/>
        <v>-4.6907180239131874E-2</v>
      </c>
      <c r="AN328" s="6">
        <f t="shared" si="294"/>
        <v>9.1215229822949606E-3</v>
      </c>
      <c r="AO328" s="6">
        <f t="shared" si="295"/>
        <v>-1.1456194777137337E-2</v>
      </c>
      <c r="AQ328">
        <f t="shared" si="296"/>
        <v>2.0701009269985612E-7</v>
      </c>
      <c r="AT328" s="7">
        <f t="shared" si="247"/>
        <v>-9.6347021295742352E-2</v>
      </c>
      <c r="AU328" s="6">
        <f t="shared" si="248"/>
        <v>-6.4302729421222088E-2</v>
      </c>
      <c r="AV328" s="6">
        <f t="shared" ref="AV328:AV391" si="300">IF(AA328/AA321&lt;1,_xlfn.STDEV.P(AD328:AE328)*(1/(AA328/AA321)),_xlfn.STDEV.P(AD328:AE328)^(AA328/AA321))</f>
        <v>8.8985622433968067E-3</v>
      </c>
      <c r="AW328" s="6">
        <f t="shared" ref="AW328:AW391" si="301">AT328-AU328*(AA328/AA321)</f>
        <v>-3.0508901303263322E-2</v>
      </c>
      <c r="AY328">
        <f t="shared" si="246"/>
        <v>0.30633171533652725</v>
      </c>
      <c r="BB328" s="7">
        <f t="shared" si="254"/>
        <v>-0.12590476507563428</v>
      </c>
      <c r="BC328" s="6">
        <f t="shared" si="255"/>
        <v>-2.5037491487791868E-2</v>
      </c>
      <c r="BD328" s="6">
        <f t="shared" si="250"/>
        <v>9.0027039905793659E-3</v>
      </c>
      <c r="BE328" s="6">
        <f t="shared" si="251"/>
        <v>-0.10033260864231755</v>
      </c>
      <c r="BG328">
        <f t="shared" si="252"/>
        <v>3.321874822154244</v>
      </c>
      <c r="BJ328" s="4">
        <f t="shared" si="277"/>
        <v>83.25</v>
      </c>
      <c r="BK328" s="3">
        <f t="shared" si="278"/>
        <v>-2.2683758135133066E-2</v>
      </c>
      <c r="BL328" s="3"/>
      <c r="BM328" s="3">
        <f t="shared" si="279"/>
        <v>9.3846065591807141E-3</v>
      </c>
      <c r="BN328" s="3">
        <f t="shared" si="280"/>
        <v>-1.9834115472280808E-2</v>
      </c>
      <c r="BO328" s="3">
        <f t="shared" si="281"/>
        <v>-5.9231694538851208E-2</v>
      </c>
      <c r="BP328" s="3"/>
      <c r="BQ328" s="3">
        <f t="shared" si="282"/>
        <v>9.1215229822949606E-3</v>
      </c>
      <c r="BR328" s="3">
        <f t="shared" si="283"/>
        <v>-1.1456194777137337E-2</v>
      </c>
      <c r="BS328" s="3">
        <f t="shared" si="284"/>
        <v>-9.6347021295742352E-2</v>
      </c>
      <c r="BT328" s="3"/>
      <c r="BU328" s="3">
        <f t="shared" si="285"/>
        <v>8.8985622433968067E-3</v>
      </c>
      <c r="BV328" s="3">
        <f t="shared" si="286"/>
        <v>-3.0508901303263322E-2</v>
      </c>
      <c r="BW328" s="3">
        <f t="shared" si="287"/>
        <v>-0.12590476507563428</v>
      </c>
      <c r="BX328" s="3"/>
      <c r="BY328" s="3">
        <f t="shared" si="288"/>
        <v>9.0027039905793659E-3</v>
      </c>
      <c r="BZ328" s="3">
        <f t="shared" si="289"/>
        <v>-0.10033260864231755</v>
      </c>
    </row>
    <row r="329" spans="1:78" s="2" customFormat="1" hidden="1">
      <c r="A329" s="11">
        <v>41463</v>
      </c>
      <c r="B329">
        <v>84.300003000000004</v>
      </c>
      <c r="C329">
        <f t="shared" si="261"/>
        <v>98.779999000000004</v>
      </c>
      <c r="D329">
        <f t="shared" si="262"/>
        <v>83.25</v>
      </c>
      <c r="E329" s="10">
        <f t="shared" si="266"/>
        <v>6.8841427348884557E-2</v>
      </c>
      <c r="F329" s="10">
        <f t="shared" si="267"/>
        <v>5.4433479017042125E-3</v>
      </c>
      <c r="G329" s="33">
        <f t="shared" si="268"/>
        <v>0.49642259236506453</v>
      </c>
      <c r="H329" s="33">
        <f t="shared" si="269"/>
        <v>3.5327285945610937E-2</v>
      </c>
      <c r="I329" s="10">
        <f t="shared" si="270"/>
        <v>0.49642259236506453</v>
      </c>
      <c r="J329">
        <f t="shared" si="249"/>
        <v>0.26677352587726544</v>
      </c>
      <c r="K329">
        <f t="shared" si="259"/>
        <v>0.19578555162644248</v>
      </c>
      <c r="L329">
        <f t="shared" si="260"/>
        <v>-7.083424109960621E-4</v>
      </c>
      <c r="M329">
        <f t="shared" si="253"/>
        <v>-7.895009065761947E-4</v>
      </c>
      <c r="N329">
        <f t="shared" si="271"/>
        <v>-7.3042646022119354E-5</v>
      </c>
      <c r="P329" s="2">
        <f t="shared" si="290"/>
        <v>1.0500030000000038</v>
      </c>
      <c r="Q329" s="2">
        <f t="shared" si="291"/>
        <v>1.0500030000000038</v>
      </c>
      <c r="R329" s="2">
        <f t="shared" si="292"/>
        <v>0</v>
      </c>
      <c r="S329" s="2">
        <f t="shared" si="256"/>
        <v>-0.69409077272727293</v>
      </c>
      <c r="T329" s="2">
        <f t="shared" si="257"/>
        <v>-0.7634998500000002</v>
      </c>
      <c r="U329" s="9">
        <f t="shared" si="272"/>
        <v>0.90909090909090917</v>
      </c>
      <c r="V329" s="9">
        <f t="shared" si="273"/>
        <v>47.61904761904762</v>
      </c>
      <c r="W329" s="9">
        <f t="shared" si="274"/>
        <v>0.47142857142857147</v>
      </c>
      <c r="X329" s="9">
        <f t="shared" si="258"/>
        <v>0</v>
      </c>
      <c r="Y329" s="9">
        <f t="shared" si="275"/>
        <v>0.9</v>
      </c>
      <c r="AA329" s="8">
        <f t="shared" si="276"/>
        <v>4.8381290546598148</v>
      </c>
      <c r="AD329" s="7">
        <f t="shared" si="293"/>
        <v>1.2533771734444534E-2</v>
      </c>
      <c r="AE329" s="6">
        <f t="shared" si="297"/>
        <v>-5.0749932003442662E-3</v>
      </c>
      <c r="AF329" s="6">
        <f t="shared" si="263"/>
        <v>8.6345679830361829E-3</v>
      </c>
      <c r="AG329" s="6">
        <f t="shared" si="264"/>
        <v>1.7629650317195312E-2</v>
      </c>
      <c r="AI329">
        <f t="shared" si="265"/>
        <v>4.8791926264769974E-7</v>
      </c>
      <c r="AL329" s="7">
        <f t="shared" si="298"/>
        <v>6.9039910726217141E-3</v>
      </c>
      <c r="AM329" s="6">
        <f t="shared" si="299"/>
        <v>-3.7791204541793154E-2</v>
      </c>
      <c r="AN329" s="6">
        <f t="shared" si="294"/>
        <v>7.8575982491548724E-3</v>
      </c>
      <c r="AO329" s="6">
        <f t="shared" si="295"/>
        <v>4.5603689585986047E-2</v>
      </c>
      <c r="AQ329">
        <f t="shared" si="296"/>
        <v>3.2802783972475903E-6</v>
      </c>
      <c r="AT329" s="7">
        <f t="shared" si="247"/>
        <v>-7.6257834521139753E-2</v>
      </c>
      <c r="AU329" s="6">
        <f t="shared" si="248"/>
        <v>-7.3862227992418608E-2</v>
      </c>
      <c r="AV329" s="6">
        <f t="shared" si="300"/>
        <v>7.3908008129875899E-3</v>
      </c>
      <c r="AW329" s="6">
        <f t="shared" si="301"/>
        <v>3.3590375196460021E-4</v>
      </c>
      <c r="AY329">
        <f t="shared" ref="AY329:AY392" si="302">(AW329^2)/$AX$2</f>
        <v>3.7133726683075339E-5</v>
      </c>
      <c r="BB329" s="7">
        <f t="shared" si="254"/>
        <v>-0.11823100303553001</v>
      </c>
      <c r="BC329" s="6">
        <f t="shared" si="255"/>
        <v>-3.8460503485844406E-2</v>
      </c>
      <c r="BD329" s="6">
        <f t="shared" si="250"/>
        <v>7.9462695843424691E-3</v>
      </c>
      <c r="BE329" s="6">
        <f t="shared" si="251"/>
        <v>-7.8937112261337927E-2</v>
      </c>
      <c r="BG329">
        <f t="shared" si="252"/>
        <v>2.0561818637774452</v>
      </c>
      <c r="BJ329" s="4">
        <f t="shared" si="277"/>
        <v>84.300003000000004</v>
      </c>
      <c r="BK329" s="3">
        <f t="shared" si="278"/>
        <v>1.2533771734444534E-2</v>
      </c>
      <c r="BL329" s="3"/>
      <c r="BM329" s="3">
        <f t="shared" si="279"/>
        <v>8.6345679830361829E-3</v>
      </c>
      <c r="BN329" s="3">
        <f t="shared" si="280"/>
        <v>1.7629650317195312E-2</v>
      </c>
      <c r="BO329" s="3">
        <f t="shared" si="281"/>
        <v>6.9039910726217141E-3</v>
      </c>
      <c r="BP329" s="3"/>
      <c r="BQ329" s="3">
        <f t="shared" si="282"/>
        <v>7.8575982491548724E-3</v>
      </c>
      <c r="BR329" s="3">
        <f t="shared" si="283"/>
        <v>4.5603689585986047E-2</v>
      </c>
      <c r="BS329" s="3">
        <f t="shared" si="284"/>
        <v>-7.6257834521139753E-2</v>
      </c>
      <c r="BT329" s="3"/>
      <c r="BU329" s="3">
        <f t="shared" si="285"/>
        <v>7.3908008129875899E-3</v>
      </c>
      <c r="BV329" s="3">
        <f t="shared" si="286"/>
        <v>3.3590375196460021E-4</v>
      </c>
      <c r="BW329" s="3">
        <f t="shared" si="287"/>
        <v>-0.11823100303553001</v>
      </c>
      <c r="BX329" s="3"/>
      <c r="BY329" s="3">
        <f t="shared" si="288"/>
        <v>7.9462695843424691E-3</v>
      </c>
      <c r="BZ329" s="3">
        <f t="shared" si="289"/>
        <v>-7.8937112261337927E-2</v>
      </c>
    </row>
    <row r="330" spans="1:78" s="2" customFormat="1" hidden="1">
      <c r="A330" s="11">
        <v>41470</v>
      </c>
      <c r="B330">
        <v>85.209998999999996</v>
      </c>
      <c r="C330">
        <f t="shared" si="261"/>
        <v>98.779999000000004</v>
      </c>
      <c r="D330">
        <f t="shared" si="262"/>
        <v>83.25</v>
      </c>
      <c r="E330" s="10">
        <f t="shared" si="266"/>
        <v>6.4178457219431606E-2</v>
      </c>
      <c r="F330" s="10">
        <f t="shared" si="267"/>
        <v>1.0106318031157189E-2</v>
      </c>
      <c r="G330" s="33">
        <f t="shared" si="268"/>
        <v>0.46279743656966538</v>
      </c>
      <c r="H330" s="33">
        <f t="shared" si="269"/>
        <v>6.558992616147033E-2</v>
      </c>
      <c r="I330" s="10">
        <f t="shared" si="270"/>
        <v>0.46279743656966538</v>
      </c>
      <c r="J330">
        <f t="shared" si="249"/>
        <v>0.2863995386357055</v>
      </c>
      <c r="K330">
        <f t="shared" si="259"/>
        <v>0.19516925980785527</v>
      </c>
      <c r="L330">
        <f t="shared" si="260"/>
        <v>-6.2941983412270633E-4</v>
      </c>
      <c r="M330">
        <f t="shared" si="253"/>
        <v>-7.7956547463494926E-4</v>
      </c>
      <c r="N330">
        <f t="shared" si="271"/>
        <v>-1.3513107646101865E-4</v>
      </c>
      <c r="P330" s="2">
        <f t="shared" si="290"/>
        <v>0.90999599999999248</v>
      </c>
      <c r="Q330" s="2">
        <f t="shared" si="291"/>
        <v>0.90999599999999248</v>
      </c>
      <c r="R330" s="2">
        <f t="shared" si="292"/>
        <v>0</v>
      </c>
      <c r="S330" s="2">
        <f t="shared" si="256"/>
        <v>-0.69409077272727293</v>
      </c>
      <c r="T330" s="2">
        <f t="shared" si="257"/>
        <v>-0.7634998500000002</v>
      </c>
      <c r="U330" s="9">
        <f t="shared" si="272"/>
        <v>0.90909090909090917</v>
      </c>
      <c r="V330" s="9">
        <f t="shared" si="273"/>
        <v>47.61904761904762</v>
      </c>
      <c r="W330" s="9">
        <f t="shared" si="274"/>
        <v>0.47142857142857147</v>
      </c>
      <c r="X330" s="9">
        <f t="shared" si="258"/>
        <v>0</v>
      </c>
      <c r="Y330" s="9">
        <f t="shared" si="275"/>
        <v>0.9</v>
      </c>
      <c r="AA330" s="8">
        <f t="shared" si="276"/>
        <v>4.8576929789878163</v>
      </c>
      <c r="AD330" s="7">
        <f t="shared" si="293"/>
        <v>1.0736885509154886E-2</v>
      </c>
      <c r="AE330" s="6">
        <f t="shared" si="297"/>
        <v>1.1635328621799709E-2</v>
      </c>
      <c r="AF330" s="6">
        <f t="shared" si="263"/>
        <v>4.354358232699228E-4</v>
      </c>
      <c r="AG330" s="6">
        <f t="shared" si="264"/>
        <v>-9.4549284739075222E-4</v>
      </c>
      <c r="AI330">
        <f t="shared" si="265"/>
        <v>1.4033857526955609E-9</v>
      </c>
      <c r="AL330" s="7">
        <f t="shared" si="298"/>
        <v>5.8689910846640989E-4</v>
      </c>
      <c r="AM330" s="6">
        <f t="shared" si="299"/>
        <v>-2.2326770785214216E-2</v>
      </c>
      <c r="AN330" s="6">
        <f t="shared" si="294"/>
        <v>3.8320035102325619E-4</v>
      </c>
      <c r="AO330" s="6">
        <f t="shared" si="295"/>
        <v>2.337410411348265E-2</v>
      </c>
      <c r="AQ330">
        <f t="shared" si="296"/>
        <v>8.6174880616392201E-7</v>
      </c>
      <c r="AT330" s="7">
        <f t="shared" ref="AT330:AT393" si="303">LN(B330/B323)</f>
        <v>-4.3629959336072575E-2</v>
      </c>
      <c r="AU330" s="6">
        <f t="shared" ref="AU330:AU393" si="304">AVERAGE(AT323:AT330)</f>
        <v>-7.5447044584010733E-2</v>
      </c>
      <c r="AV330" s="6">
        <f t="shared" si="300"/>
        <v>3.4123319255195466E-4</v>
      </c>
      <c r="AW330" s="6">
        <f t="shared" si="301"/>
        <v>3.4508339654688282E-2</v>
      </c>
      <c r="AY330">
        <f t="shared" si="302"/>
        <v>0.39191055026941807</v>
      </c>
      <c r="BB330" s="7">
        <f t="shared" si="254"/>
        <v>-9.6898552922981454E-2</v>
      </c>
      <c r="BC330" s="6">
        <f t="shared" si="255"/>
        <v>-4.9831886183174495E-2</v>
      </c>
      <c r="BD330" s="6">
        <f t="shared" si="250"/>
        <v>3.5571556718145967E-4</v>
      </c>
      <c r="BE330" s="6">
        <f t="shared" si="251"/>
        <v>-4.5557843221859573E-2</v>
      </c>
      <c r="BG330">
        <f t="shared" si="252"/>
        <v>0.68489716156141123</v>
      </c>
      <c r="BJ330" s="4">
        <f t="shared" si="277"/>
        <v>85.209998999999996</v>
      </c>
      <c r="BK330" s="3">
        <f t="shared" si="278"/>
        <v>1.0736885509154886E-2</v>
      </c>
      <c r="BL330" s="3"/>
      <c r="BM330" s="3">
        <f t="shared" si="279"/>
        <v>4.354358232699228E-4</v>
      </c>
      <c r="BN330" s="3">
        <f t="shared" si="280"/>
        <v>-9.4549284739075222E-4</v>
      </c>
      <c r="BO330" s="3">
        <f t="shared" si="281"/>
        <v>5.8689910846640989E-4</v>
      </c>
      <c r="BP330" s="3"/>
      <c r="BQ330" s="3">
        <f t="shared" si="282"/>
        <v>3.8320035102325619E-4</v>
      </c>
      <c r="BR330" s="3">
        <f t="shared" si="283"/>
        <v>2.337410411348265E-2</v>
      </c>
      <c r="BS330" s="3">
        <f t="shared" si="284"/>
        <v>-4.3629959336072575E-2</v>
      </c>
      <c r="BT330" s="3"/>
      <c r="BU330" s="3">
        <f t="shared" si="285"/>
        <v>3.4123319255195466E-4</v>
      </c>
      <c r="BV330" s="3">
        <f t="shared" si="286"/>
        <v>3.4508339654688282E-2</v>
      </c>
      <c r="BW330" s="3">
        <f t="shared" si="287"/>
        <v>-9.6898552922981454E-2</v>
      </c>
      <c r="BX330" s="3"/>
      <c r="BY330" s="3">
        <f t="shared" si="288"/>
        <v>3.5571556718145967E-4</v>
      </c>
      <c r="BZ330" s="3">
        <f t="shared" si="289"/>
        <v>-4.5557843221859573E-2</v>
      </c>
    </row>
    <row r="331" spans="1:78" s="2" customFormat="1" hidden="1">
      <c r="A331" s="11">
        <v>41477</v>
      </c>
      <c r="B331">
        <v>84.68</v>
      </c>
      <c r="C331">
        <f t="shared" si="261"/>
        <v>98.779999000000004</v>
      </c>
      <c r="D331">
        <f t="shared" si="262"/>
        <v>83.25</v>
      </c>
      <c r="E331" s="10">
        <f t="shared" si="266"/>
        <v>6.688816808157183E-2</v>
      </c>
      <c r="F331" s="10">
        <f t="shared" si="267"/>
        <v>7.3966071690169093E-3</v>
      </c>
      <c r="G331" s="33">
        <f t="shared" si="268"/>
        <v>0.48233743947992203</v>
      </c>
      <c r="H331" s="33">
        <f t="shared" si="269"/>
        <v>4.8003923542239008E-2</v>
      </c>
      <c r="I331" s="10">
        <f t="shared" si="270"/>
        <v>0.48233743947992203</v>
      </c>
      <c r="J331">
        <f t="shared" ref="J331:J394" si="305">AVERAGE(I321:I331)*0.75</f>
        <v>0.30509863408551607</v>
      </c>
      <c r="K331">
        <f t="shared" si="259"/>
        <v>0.19557980263709396</v>
      </c>
      <c r="L331">
        <f t="shared" si="260"/>
        <v>-5.3300178138646634E-4</v>
      </c>
      <c r="M331">
        <f t="shared" si="253"/>
        <v>-7.5899368190088061E-4</v>
      </c>
      <c r="N331">
        <f t="shared" si="271"/>
        <v>-2.0339271046297284E-4</v>
      </c>
      <c r="P331" s="2">
        <f t="shared" si="290"/>
        <v>-0.52999899999998945</v>
      </c>
      <c r="Q331" s="2">
        <f t="shared" si="291"/>
        <v>0</v>
      </c>
      <c r="R331" s="2">
        <f t="shared" si="292"/>
        <v>-0.52999899999998945</v>
      </c>
      <c r="S331" s="2">
        <f t="shared" si="256"/>
        <v>-0.71818163636363608</v>
      </c>
      <c r="T331" s="2">
        <f t="shared" si="257"/>
        <v>-0.6799999499999998</v>
      </c>
      <c r="U331" s="9">
        <f t="shared" si="272"/>
        <v>1.0561495428986962</v>
      </c>
      <c r="V331" s="9">
        <f t="shared" si="273"/>
        <v>51.365405135356504</v>
      </c>
      <c r="W331" s="9">
        <f t="shared" si="274"/>
        <v>0.43771135378179149</v>
      </c>
      <c r="X331" s="9">
        <f t="shared" si="258"/>
        <v>0.55086635520252714</v>
      </c>
      <c r="Y331" s="9">
        <f t="shared" si="275"/>
        <v>0.89504220280317726</v>
      </c>
      <c r="AA331" s="8">
        <f t="shared" si="276"/>
        <v>4.8376487979600222</v>
      </c>
      <c r="AD331" s="7">
        <f t="shared" si="293"/>
        <v>-6.2393398374882801E-3</v>
      </c>
      <c r="AE331" s="6">
        <f t="shared" si="297"/>
        <v>2.2487728358333032E-3</v>
      </c>
      <c r="AF331" s="6">
        <f t="shared" si="263"/>
        <v>4.2616410430041003E-3</v>
      </c>
      <c r="AG331" s="6">
        <f t="shared" si="264"/>
        <v>-8.4788336163686626E-3</v>
      </c>
      <c r="AI331">
        <f t="shared" si="265"/>
        <v>1.128581153752956E-7</v>
      </c>
      <c r="AL331" s="7">
        <f t="shared" si="298"/>
        <v>1.7031317406111173E-2</v>
      </c>
      <c r="AM331" s="6">
        <f t="shared" si="299"/>
        <v>-8.6773717379129769E-3</v>
      </c>
      <c r="AN331" s="6">
        <f t="shared" si="294"/>
        <v>4.1519782741580389E-3</v>
      </c>
      <c r="AO331" s="6">
        <f t="shared" si="295"/>
        <v>2.5743534677656214E-2</v>
      </c>
      <c r="AQ331">
        <f t="shared" si="296"/>
        <v>1.045314791324429E-6</v>
      </c>
      <c r="AT331" s="7">
        <f t="shared" si="303"/>
        <v>-4.3218719512115526E-2</v>
      </c>
      <c r="AU331" s="6">
        <f t="shared" si="304"/>
        <v>-7.4137560854919932E-2</v>
      </c>
      <c r="AV331" s="6">
        <f t="shared" si="300"/>
        <v>3.8097166666070216E-3</v>
      </c>
      <c r="AW331" s="6">
        <f t="shared" si="301"/>
        <v>3.2384218880102449E-2</v>
      </c>
      <c r="AY331">
        <f t="shared" si="302"/>
        <v>0.345148252750621</v>
      </c>
      <c r="BB331" s="7">
        <f t="shared" si="254"/>
        <v>-8.7572155010021885E-2</v>
      </c>
      <c r="BC331" s="6">
        <f t="shared" si="255"/>
        <v>-5.9543105337475144E-2</v>
      </c>
      <c r="BD331" s="6">
        <f t="shared" si="250"/>
        <v>3.6247760410625511E-3</v>
      </c>
      <c r="BE331" s="6">
        <f t="shared" si="251"/>
        <v>-2.6309688740597727E-2</v>
      </c>
      <c r="BG331">
        <f t="shared" si="252"/>
        <v>0.22841807921819268</v>
      </c>
      <c r="BJ331" s="4">
        <f t="shared" si="277"/>
        <v>84.68</v>
      </c>
      <c r="BK331" s="3">
        <f t="shared" si="278"/>
        <v>-6.2393398374882801E-3</v>
      </c>
      <c r="BL331" s="3"/>
      <c r="BM331" s="3">
        <f t="shared" si="279"/>
        <v>4.2616410430041003E-3</v>
      </c>
      <c r="BN331" s="3">
        <f t="shared" si="280"/>
        <v>-8.4788336163686626E-3</v>
      </c>
      <c r="BO331" s="3">
        <f t="shared" si="281"/>
        <v>1.7031317406111173E-2</v>
      </c>
      <c r="BP331" s="3"/>
      <c r="BQ331" s="3">
        <f t="shared" si="282"/>
        <v>4.1519782741580389E-3</v>
      </c>
      <c r="BR331" s="3">
        <f t="shared" si="283"/>
        <v>2.5743534677656214E-2</v>
      </c>
      <c r="BS331" s="3">
        <f t="shared" si="284"/>
        <v>-4.3218719512115526E-2</v>
      </c>
      <c r="BT331" s="3"/>
      <c r="BU331" s="3">
        <f t="shared" si="285"/>
        <v>3.8097166666070216E-3</v>
      </c>
      <c r="BV331" s="3">
        <f t="shared" si="286"/>
        <v>3.2384218880102449E-2</v>
      </c>
      <c r="BW331" s="3">
        <f t="shared" si="287"/>
        <v>-8.7572155010021885E-2</v>
      </c>
      <c r="BX331" s="3"/>
      <c r="BY331" s="3">
        <f t="shared" si="288"/>
        <v>3.6247760410625511E-3</v>
      </c>
      <c r="BZ331" s="3">
        <f t="shared" si="289"/>
        <v>-2.6309688740597727E-2</v>
      </c>
    </row>
    <row r="332" spans="1:78" s="2" customFormat="1" hidden="1">
      <c r="A332" s="11">
        <v>41484</v>
      </c>
      <c r="B332">
        <v>83.480002999999996</v>
      </c>
      <c r="C332">
        <f t="shared" si="261"/>
        <v>98.779999000000004</v>
      </c>
      <c r="D332">
        <f t="shared" si="262"/>
        <v>83.25</v>
      </c>
      <c r="E332" s="10">
        <f t="shared" si="266"/>
        <v>7.3086561428397367E-2</v>
      </c>
      <c r="F332" s="10">
        <f t="shared" si="267"/>
        <v>1.1982138221914153E-3</v>
      </c>
      <c r="G332" s="33">
        <f t="shared" si="268"/>
        <v>0.52703468955487065</v>
      </c>
      <c r="H332" s="33">
        <f t="shared" si="269"/>
        <v>7.7763984747855107E-3</v>
      </c>
      <c r="I332" s="10">
        <f t="shared" si="270"/>
        <v>0.52703468955487065</v>
      </c>
      <c r="J332">
        <f t="shared" si="305"/>
        <v>0.32508228691814112</v>
      </c>
      <c r="K332">
        <f t="shared" si="259"/>
        <v>0.19699921491117142</v>
      </c>
      <c r="L332">
        <f t="shared" si="260"/>
        <v>-4.2057441148057786E-4</v>
      </c>
      <c r="M332">
        <f t="shared" si="253"/>
        <v>-7.2628103612049869E-4</v>
      </c>
      <c r="N332">
        <f t="shared" si="271"/>
        <v>-2.7513596217592875E-4</v>
      </c>
      <c r="P332" s="2">
        <f t="shared" si="290"/>
        <v>-1.1999970000000104</v>
      </c>
      <c r="Q332" s="2">
        <f t="shared" si="291"/>
        <v>0</v>
      </c>
      <c r="R332" s="2">
        <f t="shared" si="292"/>
        <v>-1.1999970000000104</v>
      </c>
      <c r="S332" s="2">
        <f t="shared" si="256"/>
        <v>-0.7727269545454547</v>
      </c>
      <c r="T332" s="2">
        <f t="shared" si="257"/>
        <v>-0.73999980000000032</v>
      </c>
      <c r="U332" s="9">
        <f t="shared" si="272"/>
        <v>1.0442258964738294</v>
      </c>
      <c r="V332" s="9">
        <f t="shared" si="273"/>
        <v>51.081727233524347</v>
      </c>
      <c r="W332" s="9">
        <f t="shared" si="274"/>
        <v>0.44026445489828092</v>
      </c>
      <c r="X332" s="9">
        <f t="shared" si="258"/>
        <v>0.50915420916374099</v>
      </c>
      <c r="Y332" s="9">
        <f t="shared" si="275"/>
        <v>0.89541761211752635</v>
      </c>
      <c r="AA332" s="8">
        <f t="shared" si="276"/>
        <v>4.8604892179717725</v>
      </c>
      <c r="AD332" s="7">
        <f t="shared" si="293"/>
        <v>-1.4272328120913894E-2</v>
      </c>
      <c r="AE332" s="6">
        <f t="shared" si="297"/>
        <v>-1.0255833979201087E-2</v>
      </c>
      <c r="AF332" s="6">
        <f t="shared" si="263"/>
        <v>1.9502159037276857E-3</v>
      </c>
      <c r="AG332" s="6">
        <f t="shared" si="264"/>
        <v>-3.9680723638122473E-3</v>
      </c>
      <c r="AI332">
        <f t="shared" si="265"/>
        <v>2.4718364653768467E-8</v>
      </c>
      <c r="AL332" s="7">
        <f t="shared" si="298"/>
        <v>-9.7747824492471456E-3</v>
      </c>
      <c r="AM332" s="6">
        <f t="shared" si="299"/>
        <v>3.6868562844880378E-3</v>
      </c>
      <c r="AN332" s="6">
        <f t="shared" si="294"/>
        <v>1.9514242319276826E-3</v>
      </c>
      <c r="AO332" s="6">
        <f t="shared" si="295"/>
        <v>-1.3478678111498261E-2</v>
      </c>
      <c r="AQ332">
        <f t="shared" si="296"/>
        <v>2.865532549422434E-7</v>
      </c>
      <c r="AT332" s="7">
        <f t="shared" si="303"/>
        <v>-5.6472705253653735E-2</v>
      </c>
      <c r="AU332" s="6">
        <f t="shared" si="304"/>
        <v>-7.2989807991950706E-2</v>
      </c>
      <c r="AV332" s="6">
        <f t="shared" si="300"/>
        <v>1.6936927069782269E-3</v>
      </c>
      <c r="AW332" s="6">
        <f t="shared" si="301"/>
        <v>1.8519180668980076E-2</v>
      </c>
      <c r="AY332">
        <f t="shared" si="302"/>
        <v>0.11287099773108608</v>
      </c>
      <c r="BB332" s="7">
        <f t="shared" si="254"/>
        <v>-9.3588032010545039E-2</v>
      </c>
      <c r="BC332" s="6">
        <f t="shared" si="255"/>
        <v>-6.8294191169312415E-2</v>
      </c>
      <c r="BD332" s="6">
        <f t="shared" ref="BD332:BD395" si="306">IF(AA332/AA321&lt;1,_xlfn.STDEV.P(AD332:AE332)*(1/(AA332/AA321)),_xlfn.STDEV.P(AD332:AE332)^(AA332/AA321))</f>
        <v>1.637700785813269E-3</v>
      </c>
      <c r="BE332" s="6">
        <f t="shared" ref="BE332:BE395" si="307">BB332-BC332*(AA332/AA321)</f>
        <v>-2.3050879834061205E-2</v>
      </c>
      <c r="BG332">
        <f t="shared" ref="BG332:BG395" si="308">(BE332^2)/$BF$2</f>
        <v>0.17533720057361024</v>
      </c>
      <c r="BJ332" s="4">
        <f t="shared" si="277"/>
        <v>83.480002999999996</v>
      </c>
      <c r="BK332" s="3">
        <f t="shared" si="278"/>
        <v>-1.4272328120913894E-2</v>
      </c>
      <c r="BL332" s="3"/>
      <c r="BM332" s="3">
        <f t="shared" si="279"/>
        <v>1.9502159037276857E-3</v>
      </c>
      <c r="BN332" s="3">
        <f t="shared" si="280"/>
        <v>-3.9680723638122473E-3</v>
      </c>
      <c r="BO332" s="3">
        <f t="shared" si="281"/>
        <v>-9.7747824492471456E-3</v>
      </c>
      <c r="BP332" s="3"/>
      <c r="BQ332" s="3">
        <f t="shared" si="282"/>
        <v>1.9514242319276826E-3</v>
      </c>
      <c r="BR332" s="3">
        <f t="shared" si="283"/>
        <v>-1.3478678111498261E-2</v>
      </c>
      <c r="BS332" s="3">
        <f t="shared" si="284"/>
        <v>-5.6472705253653735E-2</v>
      </c>
      <c r="BT332" s="3"/>
      <c r="BU332" s="3">
        <f t="shared" si="285"/>
        <v>1.6936927069782269E-3</v>
      </c>
      <c r="BV332" s="3">
        <f t="shared" si="286"/>
        <v>1.8519180668980076E-2</v>
      </c>
      <c r="BW332" s="3">
        <f t="shared" si="287"/>
        <v>-9.3588032010545039E-2</v>
      </c>
      <c r="BX332" s="3"/>
      <c r="BY332" s="3">
        <f t="shared" si="288"/>
        <v>1.637700785813269E-3</v>
      </c>
      <c r="BZ332" s="3">
        <f t="shared" si="289"/>
        <v>-2.3050879834061205E-2</v>
      </c>
    </row>
    <row r="333" spans="1:78" s="2" customFormat="1" hidden="1">
      <c r="A333" s="11">
        <v>41491</v>
      </c>
      <c r="B333">
        <v>83.769997000000004</v>
      </c>
      <c r="C333">
        <f t="shared" si="261"/>
        <v>98.779999000000004</v>
      </c>
      <c r="D333">
        <f t="shared" si="262"/>
        <v>83.25</v>
      </c>
      <c r="E333" s="10">
        <f t="shared" si="266"/>
        <v>7.1580517539650335E-2</v>
      </c>
      <c r="F333" s="10">
        <f t="shared" si="267"/>
        <v>2.70425771093842E-3</v>
      </c>
      <c r="G333" s="33">
        <f t="shared" si="268"/>
        <v>0.51617445262691741</v>
      </c>
      <c r="H333" s="33">
        <f t="shared" si="269"/>
        <v>1.7550611709943226E-2</v>
      </c>
      <c r="I333" s="10">
        <f t="shared" si="270"/>
        <v>0.51617445262691741</v>
      </c>
      <c r="J333">
        <f t="shared" si="305"/>
        <v>0.34271217739486759</v>
      </c>
      <c r="K333">
        <f t="shared" si="259"/>
        <v>0.19924614659956041</v>
      </c>
      <c r="L333">
        <f t="shared" si="260"/>
        <v>-2.9545146780649668E-4</v>
      </c>
      <c r="M333">
        <f t="shared" ref="M333:M396" si="309">AVERAGE(L323:L333)</f>
        <v>-6.8034065538453785E-4</v>
      </c>
      <c r="N333">
        <f t="shared" si="271"/>
        <v>-3.4640026882023708E-4</v>
      </c>
      <c r="P333" s="2">
        <f t="shared" si="290"/>
        <v>0.28999400000000719</v>
      </c>
      <c r="Q333" s="2">
        <f t="shared" si="291"/>
        <v>0.28999400000000719</v>
      </c>
      <c r="R333" s="2">
        <f t="shared" si="292"/>
        <v>0</v>
      </c>
      <c r="S333" s="2">
        <f t="shared" si="256"/>
        <v>-0.67272709090909122</v>
      </c>
      <c r="T333" s="2">
        <f t="shared" si="257"/>
        <v>-0.73999980000000032</v>
      </c>
      <c r="U333" s="9">
        <f t="shared" si="272"/>
        <v>0.90909090909090917</v>
      </c>
      <c r="V333" s="9">
        <f t="shared" si="273"/>
        <v>47.61904761904762</v>
      </c>
      <c r="W333" s="9">
        <f t="shared" si="274"/>
        <v>0.47142857142857147</v>
      </c>
      <c r="X333" s="9">
        <f t="shared" si="258"/>
        <v>0</v>
      </c>
      <c r="Y333" s="9">
        <f t="shared" si="275"/>
        <v>0.9</v>
      </c>
      <c r="AA333" s="8">
        <f t="shared" si="276"/>
        <v>4.9137943485546192</v>
      </c>
      <c r="AD333" s="7">
        <f t="shared" si="293"/>
        <v>3.467794207623691E-3</v>
      </c>
      <c r="AE333" s="6">
        <f t="shared" si="297"/>
        <v>-5.4022669566451019E-3</v>
      </c>
      <c r="AF333" s="6">
        <f t="shared" si="263"/>
        <v>4.1791702506684117E-3</v>
      </c>
      <c r="AG333" s="6">
        <f t="shared" si="264"/>
        <v>8.9293079875109056E-3</v>
      </c>
      <c r="AI333">
        <f t="shared" si="265"/>
        <v>1.2516882438905192E-7</v>
      </c>
      <c r="AL333" s="7">
        <f t="shared" si="298"/>
        <v>-1.7043873750778451E-2</v>
      </c>
      <c r="AM333" s="6">
        <f t="shared" si="299"/>
        <v>-2.300109921362003E-3</v>
      </c>
      <c r="AN333" s="6">
        <f t="shared" si="294"/>
        <v>4.1660136567896952E-3</v>
      </c>
      <c r="AO333" s="6">
        <f t="shared" si="295"/>
        <v>-1.4717199919902042E-2</v>
      </c>
      <c r="AQ333">
        <f t="shared" si="296"/>
        <v>3.4163402757470769E-7</v>
      </c>
      <c r="AT333" s="7">
        <f t="shared" si="303"/>
        <v>5.970028309982237E-4</v>
      </c>
      <c r="AU333" s="6">
        <f t="shared" si="304"/>
        <v>-6.3973547609185499E-2</v>
      </c>
      <c r="AV333" s="6">
        <f t="shared" si="300"/>
        <v>3.5697900652585678E-3</v>
      </c>
      <c r="AW333" s="6">
        <f t="shared" si="301"/>
        <v>6.7133021394598133E-2</v>
      </c>
      <c r="AY333">
        <f t="shared" si="302"/>
        <v>1.4832392653604665</v>
      </c>
      <c r="BB333" s="7">
        <f t="shared" si="254"/>
        <v>-8.2564822762763279E-2</v>
      </c>
      <c r="BC333" s="6">
        <f t="shared" si="255"/>
        <v>-7.4468528463970632E-2</v>
      </c>
      <c r="BD333" s="6">
        <f t="shared" si="306"/>
        <v>3.3244066585343254E-3</v>
      </c>
      <c r="BE333" s="6">
        <f t="shared" si="307"/>
        <v>-4.1346516412785334E-3</v>
      </c>
      <c r="BG333">
        <f t="shared" si="308"/>
        <v>5.6412702324617767E-3</v>
      </c>
      <c r="BJ333" s="4">
        <f t="shared" si="277"/>
        <v>83.769997000000004</v>
      </c>
      <c r="BK333" s="3">
        <f t="shared" si="278"/>
        <v>3.467794207623691E-3</v>
      </c>
      <c r="BL333" s="3"/>
      <c r="BM333" s="3">
        <f t="shared" si="279"/>
        <v>4.1791702506684117E-3</v>
      </c>
      <c r="BN333" s="3">
        <f t="shared" si="280"/>
        <v>8.9293079875109056E-3</v>
      </c>
      <c r="BO333" s="3">
        <f t="shared" si="281"/>
        <v>-1.7043873750778451E-2</v>
      </c>
      <c r="BP333" s="3"/>
      <c r="BQ333" s="3">
        <f t="shared" si="282"/>
        <v>4.1660136567896952E-3</v>
      </c>
      <c r="BR333" s="3">
        <f t="shared" si="283"/>
        <v>-1.4717199919902042E-2</v>
      </c>
      <c r="BS333" s="3">
        <f t="shared" si="284"/>
        <v>5.970028309982237E-4</v>
      </c>
      <c r="BT333" s="3"/>
      <c r="BU333" s="3">
        <f t="shared" si="285"/>
        <v>3.5697900652585678E-3</v>
      </c>
      <c r="BV333" s="3">
        <f t="shared" si="286"/>
        <v>6.7133021394598133E-2</v>
      </c>
      <c r="BW333" s="3">
        <f t="shared" si="287"/>
        <v>-8.2564822762763279E-2</v>
      </c>
      <c r="BX333" s="3"/>
      <c r="BY333" s="3">
        <f t="shared" si="288"/>
        <v>3.3244066585343254E-3</v>
      </c>
      <c r="BZ333" s="3">
        <f t="shared" si="289"/>
        <v>-4.1346516412785334E-3</v>
      </c>
    </row>
    <row r="334" spans="1:78" s="2" customFormat="1" hidden="1">
      <c r="A334" s="11">
        <v>41498</v>
      </c>
      <c r="B334">
        <v>81.099997999999999</v>
      </c>
      <c r="C334">
        <f t="shared" si="261"/>
        <v>98.779999000000004</v>
      </c>
      <c r="D334">
        <f t="shared" si="262"/>
        <v>81.099997999999999</v>
      </c>
      <c r="E334" s="10">
        <f t="shared" si="266"/>
        <v>8.5648173927888566E-2</v>
      </c>
      <c r="F334" s="10">
        <f t="shared" si="267"/>
        <v>0</v>
      </c>
      <c r="G334" s="33">
        <f t="shared" si="268"/>
        <v>0.61761776549372038</v>
      </c>
      <c r="H334" s="33">
        <f t="shared" si="269"/>
        <v>0</v>
      </c>
      <c r="I334" s="10">
        <f t="shared" si="270"/>
        <v>0.61761776549372038</v>
      </c>
      <c r="J334">
        <f t="shared" si="305"/>
        <v>0.36258432105774097</v>
      </c>
      <c r="K334">
        <f t="shared" si="259"/>
        <v>0.20233579008464239</v>
      </c>
      <c r="L334">
        <f t="shared" si="260"/>
        <v>-1.6186956249772749E-4</v>
      </c>
      <c r="M334">
        <f t="shared" si="309"/>
        <v>-6.2067120387635747E-4</v>
      </c>
      <c r="N334">
        <f t="shared" si="271"/>
        <v>-4.1292147724076699E-4</v>
      </c>
      <c r="P334" s="2">
        <f t="shared" si="290"/>
        <v>-2.6699990000000042</v>
      </c>
      <c r="Q334" s="2">
        <f t="shared" si="291"/>
        <v>0</v>
      </c>
      <c r="R334" s="2">
        <f t="shared" si="292"/>
        <v>-2.6699990000000042</v>
      </c>
      <c r="S334" s="2">
        <f t="shared" si="256"/>
        <v>-0.79409068181818232</v>
      </c>
      <c r="T334" s="2">
        <f t="shared" si="257"/>
        <v>-0.87349975000000057</v>
      </c>
      <c r="U334" s="9">
        <f t="shared" si="272"/>
        <v>0.90909090909090906</v>
      </c>
      <c r="V334" s="9">
        <f t="shared" si="273"/>
        <v>47.61904761904762</v>
      </c>
      <c r="W334" s="9">
        <f t="shared" si="274"/>
        <v>0.47142857142857147</v>
      </c>
      <c r="X334" s="9">
        <f t="shared" si="258"/>
        <v>0</v>
      </c>
      <c r="Y334" s="9">
        <f t="shared" si="275"/>
        <v>0.9</v>
      </c>
      <c r="AA334" s="8">
        <f t="shared" si="276"/>
        <v>4.9335999710090714</v>
      </c>
      <c r="AD334" s="7">
        <f t="shared" si="293"/>
        <v>-3.2391975892919783E-2</v>
      </c>
      <c r="AE334" s="6">
        <f t="shared" si="297"/>
        <v>-1.4462090842648045E-2</v>
      </c>
      <c r="AF334" s="6">
        <f t="shared" si="263"/>
        <v>8.7961983320610278E-3</v>
      </c>
      <c r="AG334" s="6">
        <f t="shared" si="264"/>
        <v>-1.7871593902776782E-2</v>
      </c>
      <c r="AI334">
        <f t="shared" si="265"/>
        <v>5.0140324745018563E-7</v>
      </c>
      <c r="AL334" s="7">
        <f t="shared" si="298"/>
        <v>-4.3196509806210003E-2</v>
      </c>
      <c r="AM334" s="6">
        <f t="shared" si="299"/>
        <v>-1.3245962150031106E-2</v>
      </c>
      <c r="AN334" s="6">
        <f t="shared" si="294"/>
        <v>8.1646544552622605E-3</v>
      </c>
      <c r="AO334" s="6">
        <f t="shared" si="295"/>
        <v>-2.968782382905967E-2</v>
      </c>
      <c r="AQ334">
        <f t="shared" si="296"/>
        <v>1.3901685862859357E-6</v>
      </c>
      <c r="AT334" s="7">
        <f t="shared" si="303"/>
        <v>-4.8848950535231826E-2</v>
      </c>
      <c r="AU334" s="6">
        <f t="shared" si="304"/>
        <v>-5.5762237737994699E-2</v>
      </c>
      <c r="AV334" s="6">
        <f t="shared" si="300"/>
        <v>7.5451922984600276E-3</v>
      </c>
      <c r="AW334" s="6">
        <f t="shared" si="301"/>
        <v>8.952562873746725E-3</v>
      </c>
      <c r="AY334">
        <f t="shared" si="302"/>
        <v>2.6377497244679252E-2</v>
      </c>
      <c r="BB334" s="7">
        <f t="shared" ref="BB334:BB397" si="310">LN(B334/B323)</f>
        <v>-9.3065808979770889E-2</v>
      </c>
      <c r="BC334" s="6">
        <f t="shared" ref="BC334:BC397" si="311">AVERAGE(BB323:BB334)</f>
        <v>-8.2895357370880482E-2</v>
      </c>
      <c r="BD334" s="6">
        <f t="shared" si="306"/>
        <v>7.0206653733822493E-3</v>
      </c>
      <c r="BE334" s="6">
        <f t="shared" si="307"/>
        <v>-5.8719700600029651E-3</v>
      </c>
      <c r="BG334">
        <f t="shared" si="308"/>
        <v>1.1378020711102979E-2</v>
      </c>
      <c r="BJ334" s="4">
        <f t="shared" si="277"/>
        <v>81.099997999999999</v>
      </c>
      <c r="BK334" s="3">
        <f t="shared" si="278"/>
        <v>-3.2391975892919783E-2</v>
      </c>
      <c r="BL334" s="3"/>
      <c r="BM334" s="3">
        <f t="shared" si="279"/>
        <v>8.7961983320610278E-3</v>
      </c>
      <c r="BN334" s="3">
        <f t="shared" si="280"/>
        <v>-1.7871593902776782E-2</v>
      </c>
      <c r="BO334" s="3">
        <f t="shared" si="281"/>
        <v>-4.3196509806210003E-2</v>
      </c>
      <c r="BP334" s="3"/>
      <c r="BQ334" s="3">
        <f t="shared" si="282"/>
        <v>8.1646544552622605E-3</v>
      </c>
      <c r="BR334" s="3">
        <f t="shared" si="283"/>
        <v>-2.968782382905967E-2</v>
      </c>
      <c r="BS334" s="3">
        <f t="shared" si="284"/>
        <v>-4.8848950535231826E-2</v>
      </c>
      <c r="BT334" s="3"/>
      <c r="BU334" s="3">
        <f t="shared" si="285"/>
        <v>7.5451922984600276E-3</v>
      </c>
      <c r="BV334" s="3">
        <f t="shared" si="286"/>
        <v>8.952562873746725E-3</v>
      </c>
      <c r="BW334" s="3">
        <f t="shared" si="287"/>
        <v>-9.3065808979770889E-2</v>
      </c>
      <c r="BX334" s="3"/>
      <c r="BY334" s="3">
        <f t="shared" si="288"/>
        <v>7.0206653733822493E-3</v>
      </c>
      <c r="BZ334" s="3">
        <f t="shared" si="289"/>
        <v>-5.8719700600029651E-3</v>
      </c>
    </row>
    <row r="335" spans="1:78" s="2" customFormat="1" hidden="1">
      <c r="A335" s="11">
        <v>41505</v>
      </c>
      <c r="B335">
        <v>81.900002000000001</v>
      </c>
      <c r="C335">
        <f t="shared" si="261"/>
        <v>98.779999000000004</v>
      </c>
      <c r="D335">
        <f t="shared" si="262"/>
        <v>81.099997999999999</v>
      </c>
      <c r="E335" s="10">
        <f t="shared" si="266"/>
        <v>8.1385105063046095E-2</v>
      </c>
      <c r="F335" s="10">
        <f t="shared" si="267"/>
        <v>4.2630688648425206E-3</v>
      </c>
      <c r="G335" s="33">
        <f t="shared" si="268"/>
        <v>0.5868763387276732</v>
      </c>
      <c r="H335" s="33">
        <f t="shared" si="269"/>
        <v>2.7667284089442787E-2</v>
      </c>
      <c r="I335" s="10">
        <f t="shared" si="270"/>
        <v>0.5868763387276732</v>
      </c>
      <c r="J335">
        <f t="shared" si="305"/>
        <v>0.37894037426215255</v>
      </c>
      <c r="K335">
        <f t="shared" si="259"/>
        <v>0.20623373637013787</v>
      </c>
      <c r="L335">
        <f t="shared" si="260"/>
        <v>-2.5126140777123983E-5</v>
      </c>
      <c r="M335">
        <f t="shared" si="309"/>
        <v>-5.4738749855922947E-4</v>
      </c>
      <c r="N335">
        <f t="shared" si="271"/>
        <v>-4.7003522200389492E-4</v>
      </c>
      <c r="P335" s="2">
        <f t="shared" si="290"/>
        <v>0.80000400000000127</v>
      </c>
      <c r="Q335" s="2">
        <f t="shared" si="291"/>
        <v>0.80000400000000127</v>
      </c>
      <c r="R335" s="2">
        <f t="shared" si="292"/>
        <v>0</v>
      </c>
      <c r="S335" s="2">
        <f t="shared" si="256"/>
        <v>-0.79409068181818232</v>
      </c>
      <c r="T335" s="2">
        <f t="shared" si="257"/>
        <v>-0.87349975000000057</v>
      </c>
      <c r="U335" s="9">
        <f t="shared" si="272"/>
        <v>0.90909090909090906</v>
      </c>
      <c r="V335" s="9">
        <f t="shared" si="273"/>
        <v>47.61904761904762</v>
      </c>
      <c r="W335" s="9">
        <f t="shared" si="274"/>
        <v>0.47142857142857147</v>
      </c>
      <c r="X335" s="9">
        <f t="shared" si="258"/>
        <v>0</v>
      </c>
      <c r="Y335" s="9">
        <f t="shared" si="275"/>
        <v>0.9</v>
      </c>
      <c r="AA335" s="8">
        <f t="shared" si="276"/>
        <v>4.9498989104687201</v>
      </c>
      <c r="AD335" s="7">
        <f t="shared" si="293"/>
        <v>9.8160788185933968E-3</v>
      </c>
      <c r="AE335" s="6">
        <f t="shared" si="297"/>
        <v>-1.1287948537163193E-2</v>
      </c>
      <c r="AF335" s="6">
        <f t="shared" si="263"/>
        <v>1.039453621063216E-2</v>
      </c>
      <c r="AG335" s="6">
        <f t="shared" si="264"/>
        <v>2.1141318905722531E-2</v>
      </c>
      <c r="AI335">
        <f t="shared" si="265"/>
        <v>7.0165677405566859E-7</v>
      </c>
      <c r="AL335" s="7">
        <f t="shared" si="298"/>
        <v>-1.9108102866702812E-2</v>
      </c>
      <c r="AM335" s="6">
        <f t="shared" si="299"/>
        <v>-2.2280817218234602E-2</v>
      </c>
      <c r="AN335" s="6">
        <f t="shared" si="294"/>
        <v>9.7045230343667851E-3</v>
      </c>
      <c r="AO335" s="6">
        <f t="shared" si="295"/>
        <v>3.5825745377651291E-3</v>
      </c>
      <c r="AQ335">
        <f t="shared" si="296"/>
        <v>2.0244227631929065E-8</v>
      </c>
      <c r="AT335" s="7">
        <f t="shared" si="303"/>
        <v>-1.6349113581505322E-2</v>
      </c>
      <c r="AU335" s="6">
        <f t="shared" si="304"/>
        <v>-4.7565912650557853E-2</v>
      </c>
      <c r="AV335" s="6">
        <f t="shared" si="300"/>
        <v>9.3185445932867268E-3</v>
      </c>
      <c r="AW335" s="6">
        <f t="shared" si="301"/>
        <v>3.2515933535549851E-2</v>
      </c>
      <c r="AY335">
        <f t="shared" si="302"/>
        <v>0.34796156957706725</v>
      </c>
      <c r="BB335" s="7">
        <f t="shared" si="310"/>
        <v>-7.659915049973226E-2</v>
      </c>
      <c r="BC335" s="6">
        <f t="shared" si="311"/>
        <v>-8.788598503786986E-2</v>
      </c>
      <c r="BD335" s="6">
        <f t="shared" si="306"/>
        <v>8.6595093177489063E-3</v>
      </c>
      <c r="BE335" s="6">
        <f t="shared" si="307"/>
        <v>1.5103523487542181E-2</v>
      </c>
      <c r="BG335">
        <f t="shared" si="308"/>
        <v>7.5275839130945973E-2</v>
      </c>
      <c r="BJ335" s="4">
        <f t="shared" si="277"/>
        <v>81.900002000000001</v>
      </c>
      <c r="BK335" s="3">
        <f t="shared" si="278"/>
        <v>9.8160788185933968E-3</v>
      </c>
      <c r="BL335" s="3"/>
      <c r="BM335" s="3">
        <f t="shared" si="279"/>
        <v>1.039453621063216E-2</v>
      </c>
      <c r="BN335" s="3">
        <f t="shared" si="280"/>
        <v>2.1141318905722531E-2</v>
      </c>
      <c r="BO335" s="3">
        <f t="shared" si="281"/>
        <v>-1.9108102866702812E-2</v>
      </c>
      <c r="BP335" s="3"/>
      <c r="BQ335" s="3">
        <f t="shared" si="282"/>
        <v>9.7045230343667851E-3</v>
      </c>
      <c r="BR335" s="3">
        <f t="shared" si="283"/>
        <v>3.5825745377651291E-3</v>
      </c>
      <c r="BS335" s="3">
        <f t="shared" si="284"/>
        <v>-1.6349113581505322E-2</v>
      </c>
      <c r="BT335" s="3"/>
      <c r="BU335" s="3">
        <f t="shared" si="285"/>
        <v>9.3185445932867268E-3</v>
      </c>
      <c r="BV335" s="3">
        <f t="shared" si="286"/>
        <v>3.2515933535549851E-2</v>
      </c>
      <c r="BW335" s="3">
        <f t="shared" si="287"/>
        <v>-7.659915049973226E-2</v>
      </c>
      <c r="BX335" s="3"/>
      <c r="BY335" s="3">
        <f t="shared" si="288"/>
        <v>8.6595093177489063E-3</v>
      </c>
      <c r="BZ335" s="3">
        <f t="shared" si="289"/>
        <v>1.5103523487542181E-2</v>
      </c>
    </row>
    <row r="336" spans="1:78" s="2" customFormat="1" hidden="1">
      <c r="A336" s="11">
        <v>41512</v>
      </c>
      <c r="B336">
        <v>82.849997999999999</v>
      </c>
      <c r="C336">
        <f t="shared" si="261"/>
        <v>98.779999000000004</v>
      </c>
      <c r="D336">
        <f t="shared" si="262"/>
        <v>81.099997999999999</v>
      </c>
      <c r="E336" s="10">
        <f t="shared" si="266"/>
        <v>7.637651515746488E-2</v>
      </c>
      <c r="F336" s="10">
        <f t="shared" si="267"/>
        <v>9.2716587704236731E-3</v>
      </c>
      <c r="G336" s="33">
        <f t="shared" si="268"/>
        <v>0.55075888328298439</v>
      </c>
      <c r="H336" s="33">
        <f t="shared" si="269"/>
        <v>6.0172993989662318E-2</v>
      </c>
      <c r="I336" s="10">
        <f t="shared" si="270"/>
        <v>0.55075888328298439</v>
      </c>
      <c r="J336">
        <f t="shared" si="305"/>
        <v>0.39261642921031076</v>
      </c>
      <c r="K336">
        <f t="shared" si="259"/>
        <v>0.21082130972945917</v>
      </c>
      <c r="L336">
        <f t="shared" si="260"/>
        <v>1.087590798284959E-4</v>
      </c>
      <c r="M336">
        <f t="shared" si="309"/>
        <v>-4.6135052762435352E-4</v>
      </c>
      <c r="N336">
        <f t="shared" si="271"/>
        <v>-5.1309864670756448E-4</v>
      </c>
      <c r="P336" s="2">
        <f t="shared" si="290"/>
        <v>0.94999599999999873</v>
      </c>
      <c r="Q336" s="2">
        <f t="shared" si="291"/>
        <v>0.94999599999999873</v>
      </c>
      <c r="R336" s="2">
        <f t="shared" si="292"/>
        <v>0</v>
      </c>
      <c r="S336" s="2">
        <f t="shared" si="256"/>
        <v>-0.79409068181818232</v>
      </c>
      <c r="T336" s="2">
        <f t="shared" si="257"/>
        <v>-0.87349975000000057</v>
      </c>
      <c r="U336" s="9">
        <f t="shared" si="272"/>
        <v>0.90909090909090906</v>
      </c>
      <c r="V336" s="9">
        <f t="shared" si="273"/>
        <v>47.61904761904762</v>
      </c>
      <c r="W336" s="9">
        <f t="shared" si="274"/>
        <v>0.47142857142857147</v>
      </c>
      <c r="X336" s="9">
        <f t="shared" si="258"/>
        <v>0</v>
      </c>
      <c r="Y336" s="9">
        <f t="shared" si="275"/>
        <v>0.9</v>
      </c>
      <c r="AA336" s="8">
        <f t="shared" si="276"/>
        <v>4.9635319019921749</v>
      </c>
      <c r="AD336" s="7">
        <f t="shared" si="293"/>
        <v>1.1532704453511785E-2</v>
      </c>
      <c r="AE336" s="6">
        <f t="shared" si="297"/>
        <v>1.0674391636052591E-2</v>
      </c>
      <c r="AF336" s="6">
        <f t="shared" si="263"/>
        <v>4.2008886089001817E-4</v>
      </c>
      <c r="AG336" s="6">
        <f t="shared" si="264"/>
        <v>8.2891345126515602E-4</v>
      </c>
      <c r="AI336">
        <f t="shared" si="265"/>
        <v>1.0786460120695639E-9</v>
      </c>
      <c r="AL336" s="7">
        <f t="shared" si="298"/>
        <v>-1.1043192620814716E-2</v>
      </c>
      <c r="AM336" s="6">
        <f t="shared" si="299"/>
        <v>-2.2597919761126493E-2</v>
      </c>
      <c r="AN336" s="6">
        <f t="shared" si="294"/>
        <v>3.9676271226732937E-4</v>
      </c>
      <c r="AO336" s="6">
        <f t="shared" si="295"/>
        <v>1.1783463868381652E-2</v>
      </c>
      <c r="AQ336">
        <f t="shared" si="296"/>
        <v>2.1900634185718598E-7</v>
      </c>
      <c r="AT336" s="7">
        <f t="shared" si="303"/>
        <v>-1.7350180862438207E-2</v>
      </c>
      <c r="AU336" s="6">
        <f t="shared" si="304"/>
        <v>-3.7691307596394837E-2</v>
      </c>
      <c r="AV336" s="6">
        <f t="shared" si="300"/>
        <v>3.5102173897263674E-4</v>
      </c>
      <c r="AW336" s="6">
        <f t="shared" si="301"/>
        <v>2.1318074070182668E-2</v>
      </c>
      <c r="AY336">
        <f t="shared" si="302"/>
        <v>0.14956664797857733</v>
      </c>
      <c r="BB336" s="7">
        <f t="shared" si="310"/>
        <v>-6.4048103666844797E-2</v>
      </c>
      <c r="BC336" s="6">
        <f t="shared" si="311"/>
        <v>-9.0616188888230073E-2</v>
      </c>
      <c r="BD336" s="6">
        <f t="shared" si="306"/>
        <v>2.9302374865654708E-4</v>
      </c>
      <c r="BE336" s="6">
        <f t="shared" si="307"/>
        <v>3.1027410031440036E-2</v>
      </c>
      <c r="BG336">
        <f t="shared" si="308"/>
        <v>0.31768016884196049</v>
      </c>
      <c r="BJ336" s="4">
        <f t="shared" si="277"/>
        <v>82.849997999999999</v>
      </c>
      <c r="BK336" s="3">
        <f t="shared" si="278"/>
        <v>1.1532704453511785E-2</v>
      </c>
      <c r="BL336" s="3"/>
      <c r="BM336" s="3">
        <f t="shared" si="279"/>
        <v>4.2008886089001817E-4</v>
      </c>
      <c r="BN336" s="3">
        <f t="shared" si="280"/>
        <v>8.2891345126515602E-4</v>
      </c>
      <c r="BO336" s="3">
        <f t="shared" si="281"/>
        <v>-1.1043192620814716E-2</v>
      </c>
      <c r="BP336" s="3"/>
      <c r="BQ336" s="3">
        <f t="shared" si="282"/>
        <v>3.9676271226732937E-4</v>
      </c>
      <c r="BR336" s="3">
        <f t="shared" si="283"/>
        <v>1.1783463868381652E-2</v>
      </c>
      <c r="BS336" s="3">
        <f t="shared" si="284"/>
        <v>-1.7350180862438207E-2</v>
      </c>
      <c r="BT336" s="3"/>
      <c r="BU336" s="3">
        <f t="shared" si="285"/>
        <v>3.5102173897263674E-4</v>
      </c>
      <c r="BV336" s="3">
        <f t="shared" si="286"/>
        <v>2.1318074070182668E-2</v>
      </c>
      <c r="BW336" s="3">
        <f t="shared" si="287"/>
        <v>-6.4048103666844797E-2</v>
      </c>
      <c r="BX336" s="3"/>
      <c r="BY336" s="3">
        <f t="shared" si="288"/>
        <v>2.9302374865654708E-4</v>
      </c>
      <c r="BZ336" s="3">
        <f t="shared" si="289"/>
        <v>3.1027410031440036E-2</v>
      </c>
    </row>
    <row r="337" spans="1:78" s="2" customFormat="1" hidden="1">
      <c r="A337" s="11">
        <v>41519</v>
      </c>
      <c r="B337">
        <v>80.739998</v>
      </c>
      <c r="C337">
        <f t="shared" si="261"/>
        <v>98.779999000000004</v>
      </c>
      <c r="D337">
        <f t="shared" si="262"/>
        <v>80.739998</v>
      </c>
      <c r="E337" s="10">
        <f t="shared" si="266"/>
        <v>8.7580283112502766E-2</v>
      </c>
      <c r="F337" s="10">
        <f t="shared" si="267"/>
        <v>0</v>
      </c>
      <c r="G337" s="33">
        <f t="shared" si="268"/>
        <v>0.63155040296356324</v>
      </c>
      <c r="H337" s="33">
        <f t="shared" si="269"/>
        <v>0</v>
      </c>
      <c r="I337" s="10">
        <f t="shared" si="270"/>
        <v>0.63155040296356324</v>
      </c>
      <c r="J337">
        <f t="shared" si="305"/>
        <v>0.40035549453774566</v>
      </c>
      <c r="K337">
        <f t="shared" si="259"/>
        <v>0.21569857269469836</v>
      </c>
      <c r="L337">
        <f t="shared" si="260"/>
        <v>2.3555301616227971E-4</v>
      </c>
      <c r="M337">
        <f t="shared" si="309"/>
        <v>-3.6433291106392974E-4</v>
      </c>
      <c r="N337">
        <f t="shared" si="271"/>
        <v>-5.3989733450358847E-4</v>
      </c>
      <c r="P337" s="2">
        <f t="shared" si="290"/>
        <v>-2.1099999999999994</v>
      </c>
      <c r="Q337" s="2">
        <f t="shared" si="291"/>
        <v>0</v>
      </c>
      <c r="R337" s="2">
        <f t="shared" si="292"/>
        <v>-2.1099999999999994</v>
      </c>
      <c r="S337" s="2">
        <f t="shared" si="256"/>
        <v>-0.88999977272727326</v>
      </c>
      <c r="T337" s="2">
        <f t="shared" si="257"/>
        <v>-0.9789997500000005</v>
      </c>
      <c r="U337" s="9">
        <f t="shared" si="272"/>
        <v>0.90909090909090917</v>
      </c>
      <c r="V337" s="9">
        <f t="shared" si="273"/>
        <v>47.61904761904762</v>
      </c>
      <c r="W337" s="9">
        <f t="shared" si="274"/>
        <v>0.47142857142857147</v>
      </c>
      <c r="X337" s="9">
        <f t="shared" si="258"/>
        <v>0</v>
      </c>
      <c r="Y337" s="9">
        <f t="shared" si="275"/>
        <v>0.9</v>
      </c>
      <c r="AA337" s="8">
        <f t="shared" si="276"/>
        <v>4.9712441686318138</v>
      </c>
      <c r="AD337" s="7">
        <f t="shared" si="293"/>
        <v>-2.579762907863457E-2</v>
      </c>
      <c r="AE337" s="6">
        <f t="shared" si="297"/>
        <v>-7.1324623125613926E-3</v>
      </c>
      <c r="AF337" s="6">
        <f t="shared" si="263"/>
        <v>9.265048479279038E-3</v>
      </c>
      <c r="AG337" s="6">
        <f t="shared" si="264"/>
        <v>-1.865408444561311E-2</v>
      </c>
      <c r="AI337">
        <f t="shared" si="265"/>
        <v>5.4627137598754311E-7</v>
      </c>
      <c r="AL337" s="7">
        <f t="shared" si="298"/>
        <v>-4.4488458065295132E-3</v>
      </c>
      <c r="AM337" s="6">
        <f t="shared" si="299"/>
        <v>-1.9449162775064262E-2</v>
      </c>
      <c r="AN337" s="6">
        <f t="shared" si="294"/>
        <v>9.0055999724941733E-3</v>
      </c>
      <c r="AO337" s="6">
        <f t="shared" si="295"/>
        <v>1.5148717351906663E-2</v>
      </c>
      <c r="AQ337">
        <f t="shared" si="296"/>
        <v>3.6196157319867193E-7</v>
      </c>
      <c r="AT337" s="7">
        <f t="shared" si="303"/>
        <v>-5.3884695450227733E-2</v>
      </c>
      <c r="AU337" s="6">
        <f t="shared" si="304"/>
        <v>-3.4894665212530838E-2</v>
      </c>
      <c r="AV337" s="6">
        <f t="shared" si="300"/>
        <v>8.366611043295084E-3</v>
      </c>
      <c r="AW337" s="6">
        <f t="shared" si="301"/>
        <v>-1.8174348644757379E-2</v>
      </c>
      <c r="AY337">
        <f t="shared" si="302"/>
        <v>0.10870675626735933</v>
      </c>
      <c r="BB337" s="7">
        <f t="shared" si="310"/>
        <v>-3.6243818868451037E-2</v>
      </c>
      <c r="BC337" s="6">
        <f t="shared" si="311"/>
        <v>-9.0561742734896089E-2</v>
      </c>
      <c r="BD337" s="6">
        <f t="shared" si="306"/>
        <v>7.3114835372295149E-3</v>
      </c>
      <c r="BE337" s="6">
        <f t="shared" si="307"/>
        <v>5.9046606178530046E-2</v>
      </c>
      <c r="BG337">
        <f t="shared" si="308"/>
        <v>1.150506128357853</v>
      </c>
      <c r="BJ337" s="4">
        <f t="shared" si="277"/>
        <v>80.739998</v>
      </c>
      <c r="BK337" s="3">
        <f t="shared" si="278"/>
        <v>-2.579762907863457E-2</v>
      </c>
      <c r="BL337" s="3"/>
      <c r="BM337" s="3">
        <f t="shared" si="279"/>
        <v>9.265048479279038E-3</v>
      </c>
      <c r="BN337" s="3">
        <f t="shared" si="280"/>
        <v>-1.865408444561311E-2</v>
      </c>
      <c r="BO337" s="3">
        <f t="shared" si="281"/>
        <v>-4.4488458065295132E-3</v>
      </c>
      <c r="BP337" s="3"/>
      <c r="BQ337" s="3">
        <f t="shared" si="282"/>
        <v>9.0055999724941733E-3</v>
      </c>
      <c r="BR337" s="3">
        <f t="shared" si="283"/>
        <v>1.5148717351906663E-2</v>
      </c>
      <c r="BS337" s="3">
        <f t="shared" si="284"/>
        <v>-5.3884695450227733E-2</v>
      </c>
      <c r="BT337" s="3"/>
      <c r="BU337" s="3">
        <f t="shared" si="285"/>
        <v>8.366611043295084E-3</v>
      </c>
      <c r="BV337" s="3">
        <f t="shared" si="286"/>
        <v>-1.8174348644757379E-2</v>
      </c>
      <c r="BW337" s="3">
        <f t="shared" si="287"/>
        <v>-3.6243818868451037E-2</v>
      </c>
      <c r="BX337" s="3"/>
      <c r="BY337" s="3">
        <f t="shared" si="288"/>
        <v>7.3114835372295149E-3</v>
      </c>
      <c r="BZ337" s="3">
        <f t="shared" si="289"/>
        <v>5.9046606178530046E-2</v>
      </c>
    </row>
    <row r="338" spans="1:78" s="2" customFormat="1" hidden="1">
      <c r="A338" s="11">
        <v>41526</v>
      </c>
      <c r="B338">
        <v>81.230002999999996</v>
      </c>
      <c r="C338">
        <f t="shared" si="261"/>
        <v>98.120002999999997</v>
      </c>
      <c r="D338">
        <f t="shared" si="262"/>
        <v>80.739998</v>
      </c>
      <c r="E338" s="10">
        <f t="shared" si="266"/>
        <v>8.2041083539036566E-2</v>
      </c>
      <c r="F338" s="10">
        <f t="shared" si="267"/>
        <v>2.6277349573375101E-3</v>
      </c>
      <c r="G338" s="33">
        <f t="shared" si="268"/>
        <v>0.5916066667892419</v>
      </c>
      <c r="H338" s="33">
        <f t="shared" si="269"/>
        <v>1.7053979628617228E-2</v>
      </c>
      <c r="I338" s="10">
        <f t="shared" si="270"/>
        <v>0.5916066667892419</v>
      </c>
      <c r="J338">
        <f t="shared" si="305"/>
        <v>0.40901262273806288</v>
      </c>
      <c r="K338">
        <f t="shared" si="259"/>
        <v>0.22088132010394484</v>
      </c>
      <c r="L338">
        <f t="shared" si="260"/>
        <v>3.5169245043513962E-4</v>
      </c>
      <c r="M338">
        <f t="shared" si="309"/>
        <v>-2.5877580790138012E-4</v>
      </c>
      <c r="N338">
        <f t="shared" si="271"/>
        <v>-5.4942143250286785E-4</v>
      </c>
      <c r="P338" s="2">
        <f t="shared" si="290"/>
        <v>0.49000499999999647</v>
      </c>
      <c r="Q338" s="2">
        <f t="shared" si="291"/>
        <v>0.49000499999999647</v>
      </c>
      <c r="R338" s="2">
        <f t="shared" si="292"/>
        <v>0</v>
      </c>
      <c r="S338" s="2">
        <f t="shared" si="256"/>
        <v>-0.88999977272727326</v>
      </c>
      <c r="T338" s="2">
        <f t="shared" si="257"/>
        <v>-0.9789997500000005</v>
      </c>
      <c r="U338" s="9">
        <f t="shared" si="272"/>
        <v>0.90909090909090917</v>
      </c>
      <c r="V338" s="9">
        <f t="shared" si="273"/>
        <v>47.61904761904762</v>
      </c>
      <c r="W338" s="9">
        <f t="shared" si="274"/>
        <v>0.47142857142857147</v>
      </c>
      <c r="X338" s="9">
        <f t="shared" si="258"/>
        <v>0</v>
      </c>
      <c r="Y338" s="9">
        <f t="shared" si="275"/>
        <v>0.9</v>
      </c>
      <c r="AA338" s="8">
        <f t="shared" si="276"/>
        <v>4.9798917727341312</v>
      </c>
      <c r="AD338" s="7">
        <f t="shared" si="293"/>
        <v>6.0505833411046341E-3</v>
      </c>
      <c r="AE338" s="6">
        <f t="shared" si="297"/>
        <v>-9.8735228687649688E-3</v>
      </c>
      <c r="AF338" s="6">
        <f t="shared" si="263"/>
        <v>7.8953947819082552E-3</v>
      </c>
      <c r="AG338" s="6">
        <f t="shared" si="264"/>
        <v>1.5941281450909464E-2</v>
      </c>
      <c r="AI338">
        <f t="shared" si="265"/>
        <v>3.9893948869248056E-7</v>
      </c>
      <c r="AL338" s="7">
        <f t="shared" si="298"/>
        <v>-8.2143412840182447E-3</v>
      </c>
      <c r="AM338" s="6">
        <f t="shared" si="299"/>
        <v>-1.0703620644516321E-2</v>
      </c>
      <c r="AN338" s="6">
        <f t="shared" si="294"/>
        <v>7.7322658348050041E-3</v>
      </c>
      <c r="AO338" s="6">
        <f t="shared" si="295"/>
        <v>2.5541356788873724E-3</v>
      </c>
      <c r="AQ338">
        <f t="shared" si="296"/>
        <v>1.0289604205308295E-8</v>
      </c>
      <c r="AT338" s="7">
        <f t="shared" si="303"/>
        <v>-4.1594772271634863E-2</v>
      </c>
      <c r="AU338" s="6">
        <f t="shared" si="304"/>
        <v>-3.4640266829476123E-2</v>
      </c>
      <c r="AV338" s="6">
        <f t="shared" si="300"/>
        <v>6.9072984501081106E-3</v>
      </c>
      <c r="AW338" s="6">
        <f t="shared" si="301"/>
        <v>-5.9359663115646846E-3</v>
      </c>
      <c r="AY338">
        <f t="shared" si="302"/>
        <v>1.1596359804612481E-2</v>
      </c>
      <c r="BB338" s="7">
        <f t="shared" si="310"/>
        <v>-4.7247213000656617E-2</v>
      </c>
      <c r="BC338" s="6">
        <f t="shared" si="311"/>
        <v>-8.4989572801859384E-2</v>
      </c>
      <c r="BD338" s="6">
        <f t="shared" si="306"/>
        <v>6.3657384399412086E-3</v>
      </c>
      <c r="BE338" s="6">
        <f t="shared" si="307"/>
        <v>4.1677123572017645E-2</v>
      </c>
      <c r="BG338">
        <f t="shared" si="308"/>
        <v>0.57318462202366294</v>
      </c>
      <c r="BJ338" s="4">
        <f t="shared" si="277"/>
        <v>81.230002999999996</v>
      </c>
      <c r="BK338" s="3">
        <f t="shared" si="278"/>
        <v>6.0505833411046341E-3</v>
      </c>
      <c r="BL338" s="3"/>
      <c r="BM338" s="3">
        <f t="shared" si="279"/>
        <v>7.8953947819082552E-3</v>
      </c>
      <c r="BN338" s="3">
        <f t="shared" si="280"/>
        <v>1.5941281450909464E-2</v>
      </c>
      <c r="BO338" s="3">
        <f t="shared" si="281"/>
        <v>-8.2143412840182447E-3</v>
      </c>
      <c r="BP338" s="3"/>
      <c r="BQ338" s="3">
        <f t="shared" si="282"/>
        <v>7.7322658348050041E-3</v>
      </c>
      <c r="BR338" s="3">
        <f t="shared" si="283"/>
        <v>2.5541356788873724E-3</v>
      </c>
      <c r="BS338" s="3">
        <f t="shared" si="284"/>
        <v>-4.1594772271634863E-2</v>
      </c>
      <c r="BT338" s="3"/>
      <c r="BU338" s="3">
        <f t="shared" si="285"/>
        <v>6.9072984501081106E-3</v>
      </c>
      <c r="BV338" s="3">
        <f t="shared" si="286"/>
        <v>-5.9359663115646846E-3</v>
      </c>
      <c r="BW338" s="3">
        <f t="shared" si="287"/>
        <v>-4.7247213000656617E-2</v>
      </c>
      <c r="BX338" s="3"/>
      <c r="BY338" s="3">
        <f t="shared" si="288"/>
        <v>6.3657384399412086E-3</v>
      </c>
      <c r="BZ338" s="3">
        <f t="shared" si="289"/>
        <v>4.1677123572017645E-2</v>
      </c>
    </row>
    <row r="339" spans="1:78" s="2" customFormat="1" hidden="1">
      <c r="A339" s="11">
        <v>41533</v>
      </c>
      <c r="B339">
        <v>82.370002999999997</v>
      </c>
      <c r="C339">
        <f t="shared" si="261"/>
        <v>97.720000999999996</v>
      </c>
      <c r="D339">
        <f t="shared" si="262"/>
        <v>80.739998</v>
      </c>
      <c r="E339" s="10">
        <f t="shared" si="266"/>
        <v>7.4214380944538458E-2</v>
      </c>
      <c r="F339" s="10">
        <f t="shared" si="267"/>
        <v>8.6803474846913892E-3</v>
      </c>
      <c r="G339" s="33">
        <f t="shared" si="268"/>
        <v>0.53516751174470201</v>
      </c>
      <c r="H339" s="33">
        <f t="shared" si="269"/>
        <v>5.6335388300819404E-2</v>
      </c>
      <c r="I339" s="10">
        <f t="shared" si="270"/>
        <v>0.53516751174470201</v>
      </c>
      <c r="J339">
        <f t="shared" si="305"/>
        <v>0.40897801224534036</v>
      </c>
      <c r="K339">
        <f t="shared" si="259"/>
        <v>0.22620310270575378</v>
      </c>
      <c r="L339">
        <f t="shared" si="260"/>
        <v>4.5444686514400115E-4</v>
      </c>
      <c r="M339">
        <f t="shared" si="309"/>
        <v>-1.4757583613611312E-4</v>
      </c>
      <c r="N339">
        <f t="shared" si="271"/>
        <v>-5.4182043115210288E-4</v>
      </c>
      <c r="P339" s="2">
        <f t="shared" si="290"/>
        <v>1.1400000000000006</v>
      </c>
      <c r="Q339" s="2">
        <f t="shared" si="291"/>
        <v>1.1400000000000006</v>
      </c>
      <c r="R339" s="2">
        <f t="shared" si="292"/>
        <v>0</v>
      </c>
      <c r="S339" s="2">
        <f t="shared" si="256"/>
        <v>-0.88999977272727326</v>
      </c>
      <c r="T339" s="2">
        <f t="shared" si="257"/>
        <v>-0.92899975000000057</v>
      </c>
      <c r="U339" s="9">
        <f t="shared" si="272"/>
        <v>0.95801938883974158</v>
      </c>
      <c r="V339" s="9">
        <f t="shared" si="273"/>
        <v>48.927982751357355</v>
      </c>
      <c r="W339" s="9">
        <f t="shared" si="274"/>
        <v>0.45964815523778385</v>
      </c>
      <c r="X339" s="9">
        <f t="shared" si="258"/>
        <v>0.19246650176687286</v>
      </c>
      <c r="Y339" s="9">
        <f t="shared" si="275"/>
        <v>0.89826780148409813</v>
      </c>
      <c r="AA339" s="8">
        <f t="shared" si="276"/>
        <v>4.9663521485360702</v>
      </c>
      <c r="AD339" s="7">
        <f t="shared" si="293"/>
        <v>1.3936655379153973E-2</v>
      </c>
      <c r="AE339" s="6">
        <f t="shared" si="297"/>
        <v>9.9936193601293036E-3</v>
      </c>
      <c r="AF339" s="6">
        <f t="shared" si="263"/>
        <v>1.976892902824396E-3</v>
      </c>
      <c r="AG339" s="6">
        <f t="shared" si="264"/>
        <v>3.9702072622343036E-3</v>
      </c>
      <c r="AI339">
        <f t="shared" si="265"/>
        <v>2.4744969709729993E-8</v>
      </c>
      <c r="AL339" s="7">
        <f t="shared" si="298"/>
        <v>-5.8103903583757721E-3</v>
      </c>
      <c r="AM339" s="6">
        <f t="shared" si="299"/>
        <v>-7.3791925174345619E-3</v>
      </c>
      <c r="AN339" s="6">
        <f t="shared" si="294"/>
        <v>1.9645526483120985E-3</v>
      </c>
      <c r="AO339" s="6">
        <f t="shared" si="295"/>
        <v>1.57299496825292E-3</v>
      </c>
      <c r="AQ339">
        <f t="shared" si="296"/>
        <v>3.9027021611183038E-9</v>
      </c>
      <c r="AT339" s="7">
        <f t="shared" si="303"/>
        <v>-1.3385788771566834E-2</v>
      </c>
      <c r="AU339" s="6">
        <f t="shared" si="304"/>
        <v>-3.0911150486907533E-2</v>
      </c>
      <c r="AV339" s="6">
        <f t="shared" si="300"/>
        <v>1.7213955969843406E-3</v>
      </c>
      <c r="AW339" s="6">
        <f t="shared" si="301"/>
        <v>1.8198615955995832E-2</v>
      </c>
      <c r="AY339">
        <f t="shared" si="302"/>
        <v>0.10899725161870411</v>
      </c>
      <c r="BB339" s="7">
        <f t="shared" si="310"/>
        <v>-1.0626799486369496E-2</v>
      </c>
      <c r="BC339" s="6">
        <f t="shared" si="311"/>
        <v>-7.7715852109941752E-2</v>
      </c>
      <c r="BD339" s="6">
        <f t="shared" si="306"/>
        <v>1.6280884140685934E-3</v>
      </c>
      <c r="BE339" s="6">
        <f t="shared" si="307"/>
        <v>6.9477030642031604E-2</v>
      </c>
      <c r="BG339">
        <f t="shared" si="308"/>
        <v>1.59287447465592</v>
      </c>
      <c r="BJ339" s="4">
        <f t="shared" si="277"/>
        <v>82.370002999999997</v>
      </c>
      <c r="BK339" s="3">
        <f t="shared" si="278"/>
        <v>1.3936655379153973E-2</v>
      </c>
      <c r="BL339" s="3"/>
      <c r="BM339" s="3">
        <f t="shared" si="279"/>
        <v>1.976892902824396E-3</v>
      </c>
      <c r="BN339" s="3">
        <f t="shared" si="280"/>
        <v>3.9702072622343036E-3</v>
      </c>
      <c r="BO339" s="3">
        <f t="shared" si="281"/>
        <v>-5.8103903583757721E-3</v>
      </c>
      <c r="BP339" s="3"/>
      <c r="BQ339" s="3">
        <f t="shared" si="282"/>
        <v>1.9645526483120985E-3</v>
      </c>
      <c r="BR339" s="3">
        <f t="shared" si="283"/>
        <v>1.57299496825292E-3</v>
      </c>
      <c r="BS339" s="3">
        <f t="shared" si="284"/>
        <v>-1.3385788771566834E-2</v>
      </c>
      <c r="BT339" s="3"/>
      <c r="BU339" s="3">
        <f t="shared" si="285"/>
        <v>1.7213955969843406E-3</v>
      </c>
      <c r="BV339" s="3">
        <f t="shared" si="286"/>
        <v>1.8198615955995832E-2</v>
      </c>
      <c r="BW339" s="3">
        <f t="shared" si="287"/>
        <v>-1.0626799486369496E-2</v>
      </c>
      <c r="BX339" s="3"/>
      <c r="BY339" s="3">
        <f t="shared" si="288"/>
        <v>1.6280884140685934E-3</v>
      </c>
      <c r="BZ339" s="3">
        <f t="shared" si="289"/>
        <v>6.9477030642031604E-2</v>
      </c>
    </row>
    <row r="340" spans="1:78" s="2" customFormat="1" hidden="1">
      <c r="A340" s="11">
        <v>41540</v>
      </c>
      <c r="B340">
        <v>83.169998000000007</v>
      </c>
      <c r="C340">
        <f t="shared" si="261"/>
        <v>97.720000999999996</v>
      </c>
      <c r="D340">
        <f t="shared" si="262"/>
        <v>80.739998</v>
      </c>
      <c r="E340" s="10">
        <f t="shared" si="266"/>
        <v>7.0016771705823183E-2</v>
      </c>
      <c r="F340" s="10">
        <f t="shared" si="267"/>
        <v>1.2877956723406624E-2</v>
      </c>
      <c r="G340" s="33">
        <f t="shared" si="268"/>
        <v>0.5048981210556035</v>
      </c>
      <c r="H340" s="33">
        <f t="shared" si="269"/>
        <v>8.3577839921007854E-2</v>
      </c>
      <c r="I340" s="10">
        <f t="shared" si="270"/>
        <v>0.5048981210556035</v>
      </c>
      <c r="J340">
        <f t="shared" si="305"/>
        <v>0.40955588920151348</v>
      </c>
      <c r="K340">
        <f t="shared" si="259"/>
        <v>0.2316076450091912</v>
      </c>
      <c r="L340">
        <f t="shared" si="260"/>
        <v>5.4249586194121029E-4</v>
      </c>
      <c r="M340">
        <f t="shared" si="309"/>
        <v>-3.3863265869088346E-5</v>
      </c>
      <c r="N340">
        <f t="shared" si="271"/>
        <v>-5.1872321502926882E-4</v>
      </c>
      <c r="P340" s="2">
        <f t="shared" si="290"/>
        <v>0.79999500000000978</v>
      </c>
      <c r="Q340" s="2">
        <f t="shared" si="291"/>
        <v>0.79999500000000978</v>
      </c>
      <c r="R340" s="2">
        <f t="shared" si="292"/>
        <v>0</v>
      </c>
      <c r="S340" s="2">
        <f t="shared" si="256"/>
        <v>-0.88999977272727326</v>
      </c>
      <c r="T340" s="2">
        <f t="shared" si="257"/>
        <v>-0.85649990000000076</v>
      </c>
      <c r="U340" s="9">
        <f t="shared" si="272"/>
        <v>1.0391125238044656</v>
      </c>
      <c r="V340" s="9">
        <f t="shared" si="273"/>
        <v>50.95905751516576</v>
      </c>
      <c r="W340" s="9">
        <f t="shared" si="274"/>
        <v>0.44136848236350817</v>
      </c>
      <c r="X340" s="9">
        <f t="shared" si="258"/>
        <v>0.49111679005684977</v>
      </c>
      <c r="Y340" s="9">
        <f t="shared" si="275"/>
        <v>0.89557994888948844</v>
      </c>
      <c r="AA340" s="8">
        <f t="shared" si="276"/>
        <v>4.9459855972394813</v>
      </c>
      <c r="AD340" s="7">
        <f t="shared" si="293"/>
        <v>9.6653524592798957E-3</v>
      </c>
      <c r="AE340" s="6">
        <f t="shared" si="297"/>
        <v>1.1801003919216934E-2</v>
      </c>
      <c r="AF340" s="6">
        <f t="shared" si="263"/>
        <v>1.0722228166719985E-3</v>
      </c>
      <c r="AG340" s="6">
        <f t="shared" si="264"/>
        <v>-2.0872566332144071E-3</v>
      </c>
      <c r="AI340">
        <f t="shared" si="265"/>
        <v>6.839309659179815E-9</v>
      </c>
      <c r="AL340" s="7">
        <f t="shared" si="298"/>
        <v>2.9652591179538529E-2</v>
      </c>
      <c r="AM340" s="6">
        <f t="shared" si="299"/>
        <v>2.7947534326537501E-3</v>
      </c>
      <c r="AN340" s="6">
        <f t="shared" si="294"/>
        <v>1.0732789913872412E-3</v>
      </c>
      <c r="AO340" s="6">
        <f t="shared" si="295"/>
        <v>2.6872037709048793E-2</v>
      </c>
      <c r="AQ340">
        <f t="shared" si="296"/>
        <v>1.1389691019503791E-6</v>
      </c>
      <c r="AT340" s="7">
        <f t="shared" si="303"/>
        <v>-7.1882305199106348E-3</v>
      </c>
      <c r="AU340" s="6">
        <f t="shared" si="304"/>
        <v>-2.4750591145189647E-2</v>
      </c>
      <c r="AV340" s="6">
        <f t="shared" si="300"/>
        <v>1.0210182232034432E-3</v>
      </c>
      <c r="AW340" s="6">
        <f t="shared" si="301"/>
        <v>1.7724506693700966E-2</v>
      </c>
      <c r="AY340">
        <f t="shared" si="302"/>
        <v>0.10339204859253529</v>
      </c>
      <c r="BB340" s="7">
        <f t="shared" si="310"/>
        <v>-1.3495218761534264E-2</v>
      </c>
      <c r="BC340" s="6">
        <f t="shared" si="311"/>
        <v>-6.8348389917100086E-2</v>
      </c>
      <c r="BD340" s="6">
        <f t="shared" si="306"/>
        <v>9.1676211835517625E-4</v>
      </c>
      <c r="BE340" s="6">
        <f t="shared" si="307"/>
        <v>5.6376863670598097E-2</v>
      </c>
      <c r="BG340">
        <f t="shared" si="308"/>
        <v>1.0488198021304707</v>
      </c>
      <c r="BJ340" s="4">
        <f t="shared" si="277"/>
        <v>83.169998000000007</v>
      </c>
      <c r="BK340" s="3">
        <f t="shared" si="278"/>
        <v>9.6653524592798957E-3</v>
      </c>
      <c r="BL340" s="3"/>
      <c r="BM340" s="3">
        <f t="shared" si="279"/>
        <v>1.0722228166719985E-3</v>
      </c>
      <c r="BN340" s="3">
        <f t="shared" si="280"/>
        <v>-2.0872566332144071E-3</v>
      </c>
      <c r="BO340" s="3">
        <f t="shared" si="281"/>
        <v>2.9652591179538529E-2</v>
      </c>
      <c r="BP340" s="3"/>
      <c r="BQ340" s="3">
        <f t="shared" si="282"/>
        <v>1.0732789913872412E-3</v>
      </c>
      <c r="BR340" s="3">
        <f t="shared" si="283"/>
        <v>2.6872037709048793E-2</v>
      </c>
      <c r="BS340" s="3">
        <f t="shared" si="284"/>
        <v>-7.1882305199106348E-3</v>
      </c>
      <c r="BT340" s="3"/>
      <c r="BU340" s="3">
        <f t="shared" si="285"/>
        <v>1.0210182232034432E-3</v>
      </c>
      <c r="BV340" s="3">
        <f t="shared" si="286"/>
        <v>1.7724506693700966E-2</v>
      </c>
      <c r="BW340" s="3">
        <f t="shared" si="287"/>
        <v>-1.3495218761534264E-2</v>
      </c>
      <c r="BX340" s="3"/>
      <c r="BY340" s="3">
        <f t="shared" si="288"/>
        <v>9.1676211835517625E-4</v>
      </c>
      <c r="BZ340" s="3">
        <f t="shared" si="289"/>
        <v>5.6376863670598097E-2</v>
      </c>
    </row>
    <row r="341" spans="1:78" s="2" customFormat="1" hidden="1">
      <c r="A341" s="11">
        <v>41547</v>
      </c>
      <c r="B341">
        <v>82.769997000000004</v>
      </c>
      <c r="C341">
        <f t="shared" si="261"/>
        <v>97.720000999999996</v>
      </c>
      <c r="D341">
        <f t="shared" si="262"/>
        <v>80.739998</v>
      </c>
      <c r="E341" s="10">
        <f t="shared" si="266"/>
        <v>7.2110523287836265E-2</v>
      </c>
      <c r="F341" s="10">
        <f t="shared" si="267"/>
        <v>1.0784205141393513E-2</v>
      </c>
      <c r="G341" s="33">
        <f t="shared" si="268"/>
        <v>0.51999637842966751</v>
      </c>
      <c r="H341" s="33">
        <f t="shared" si="269"/>
        <v>6.9989408284350046E-2</v>
      </c>
      <c r="I341" s="10">
        <f t="shared" si="270"/>
        <v>0.51999637842966751</v>
      </c>
      <c r="J341">
        <f t="shared" si="305"/>
        <v>0.41345581705560447</v>
      </c>
      <c r="K341">
        <f t="shared" si="259"/>
        <v>0.23729371438205576</v>
      </c>
      <c r="L341">
        <f t="shared" si="260"/>
        <v>6.1614291402419951E-4</v>
      </c>
      <c r="M341">
        <f t="shared" si="309"/>
        <v>7.9369711235175808E-5</v>
      </c>
      <c r="N341">
        <f t="shared" si="271"/>
        <v>-4.830958825101213E-4</v>
      </c>
      <c r="P341" s="2">
        <f t="shared" si="290"/>
        <v>-0.40000100000000316</v>
      </c>
      <c r="Q341" s="2">
        <f t="shared" si="291"/>
        <v>0</v>
      </c>
      <c r="R341" s="2">
        <f t="shared" si="292"/>
        <v>-0.40000100000000316</v>
      </c>
      <c r="S341" s="2">
        <f t="shared" si="256"/>
        <v>-0.8627270909090915</v>
      </c>
      <c r="T341" s="2">
        <f t="shared" si="257"/>
        <v>-0.83849985000000093</v>
      </c>
      <c r="U341" s="9">
        <f t="shared" si="272"/>
        <v>1.0288935542553652</v>
      </c>
      <c r="V341" s="9">
        <f t="shared" si="273"/>
        <v>50.712051999839133</v>
      </c>
      <c r="W341" s="9">
        <f t="shared" si="274"/>
        <v>0.44359153200144785</v>
      </c>
      <c r="X341" s="9">
        <f t="shared" si="258"/>
        <v>0.45479697077890702</v>
      </c>
      <c r="Y341" s="9">
        <f t="shared" si="275"/>
        <v>0.89590682726298987</v>
      </c>
      <c r="AA341" s="8">
        <f t="shared" si="276"/>
        <v>4.9524710804375323</v>
      </c>
      <c r="AD341" s="7">
        <f t="shared" si="293"/>
        <v>-4.8210411811760688E-3</v>
      </c>
      <c r="AE341" s="6">
        <f t="shared" si="297"/>
        <v>2.4221556390519134E-3</v>
      </c>
      <c r="AF341" s="6">
        <f t="shared" si="263"/>
        <v>3.5950039295639812E-3</v>
      </c>
      <c r="AG341" s="6">
        <f t="shared" si="264"/>
        <v>-7.246372900989095E-3</v>
      </c>
      <c r="AI341">
        <f t="shared" si="265"/>
        <v>8.2433155761678351E-8</v>
      </c>
      <c r="AL341" s="7">
        <f t="shared" si="298"/>
        <v>1.8780966657257901E-2</v>
      </c>
      <c r="AM341" s="6">
        <f t="shared" si="299"/>
        <v>8.6022065486006036E-3</v>
      </c>
      <c r="AN341" s="6">
        <f t="shared" si="294"/>
        <v>3.64165036680645E-3</v>
      </c>
      <c r="AO341" s="6">
        <f t="shared" si="295"/>
        <v>1.0226126290414989E-2</v>
      </c>
      <c r="AQ341">
        <f t="shared" si="296"/>
        <v>1.6494267966485273E-7</v>
      </c>
      <c r="AT341" s="7">
        <f t="shared" si="303"/>
        <v>2.0382704191832982E-2</v>
      </c>
      <c r="AU341" s="6">
        <f t="shared" si="304"/>
        <v>-2.2277378475085305E-2</v>
      </c>
      <c r="AV341" s="6">
        <f t="shared" si="300"/>
        <v>3.544565777936228E-3</v>
      </c>
      <c r="AW341" s="6">
        <f t="shared" si="301"/>
        <v>4.2745294043895127E-2</v>
      </c>
      <c r="AY341">
        <f t="shared" si="302"/>
        <v>0.6013335635074134</v>
      </c>
      <c r="BB341" s="7">
        <f t="shared" si="310"/>
        <v>-2.9053145451865204E-2</v>
      </c>
      <c r="BC341" s="6">
        <f t="shared" si="311"/>
        <v>-6.0916901785128021E-2</v>
      </c>
      <c r="BD341" s="6">
        <f t="shared" si="306"/>
        <v>3.24542941748548E-3</v>
      </c>
      <c r="BE341" s="6">
        <f t="shared" si="307"/>
        <v>3.3052301661748412E-2</v>
      </c>
      <c r="BG341">
        <f t="shared" si="308"/>
        <v>0.36049767701309371</v>
      </c>
      <c r="BJ341" s="4">
        <f t="shared" si="277"/>
        <v>82.769997000000004</v>
      </c>
      <c r="BK341" s="3">
        <f t="shared" si="278"/>
        <v>-4.8210411811760688E-3</v>
      </c>
      <c r="BL341" s="3"/>
      <c r="BM341" s="3">
        <f t="shared" si="279"/>
        <v>3.5950039295639812E-3</v>
      </c>
      <c r="BN341" s="3">
        <f t="shared" si="280"/>
        <v>-7.246372900989095E-3</v>
      </c>
      <c r="BO341" s="3">
        <f t="shared" si="281"/>
        <v>1.8780966657257901E-2</v>
      </c>
      <c r="BP341" s="3"/>
      <c r="BQ341" s="3">
        <f t="shared" si="282"/>
        <v>3.64165036680645E-3</v>
      </c>
      <c r="BR341" s="3">
        <f t="shared" si="283"/>
        <v>1.0226126290414989E-2</v>
      </c>
      <c r="BS341" s="3">
        <f t="shared" si="284"/>
        <v>2.0382704191832982E-2</v>
      </c>
      <c r="BT341" s="3"/>
      <c r="BU341" s="3">
        <f t="shared" si="285"/>
        <v>3.544565777936228E-3</v>
      </c>
      <c r="BV341" s="3">
        <f t="shared" si="286"/>
        <v>4.2745294043895127E-2</v>
      </c>
      <c r="BW341" s="3">
        <f t="shared" si="287"/>
        <v>-2.9053145451865204E-2</v>
      </c>
      <c r="BX341" s="3"/>
      <c r="BY341" s="3">
        <f t="shared" si="288"/>
        <v>3.24542941748548E-3</v>
      </c>
      <c r="BZ341" s="3">
        <f t="shared" si="289"/>
        <v>3.3052301661748412E-2</v>
      </c>
    </row>
    <row r="342" spans="1:78" s="2" customFormat="1" hidden="1">
      <c r="A342" s="11">
        <v>41554</v>
      </c>
      <c r="B342">
        <v>82.769997000000004</v>
      </c>
      <c r="C342">
        <f t="shared" si="261"/>
        <v>97.720000999999996</v>
      </c>
      <c r="D342">
        <f t="shared" si="262"/>
        <v>80.739998</v>
      </c>
      <c r="E342" s="10">
        <f t="shared" si="266"/>
        <v>7.2110523287836265E-2</v>
      </c>
      <c r="F342" s="10">
        <f t="shared" si="267"/>
        <v>1.0784205141393513E-2</v>
      </c>
      <c r="G342" s="33">
        <f t="shared" si="268"/>
        <v>0.51999637842966751</v>
      </c>
      <c r="H342" s="33">
        <f t="shared" si="269"/>
        <v>6.9989408284350046E-2</v>
      </c>
      <c r="I342" s="10">
        <f t="shared" si="270"/>
        <v>0.51999637842966751</v>
      </c>
      <c r="J342">
        <f t="shared" si="305"/>
        <v>0.41602347198399625</v>
      </c>
      <c r="K342">
        <f t="shared" si="259"/>
        <v>0.24310151534019675</v>
      </c>
      <c r="L342">
        <f t="shared" si="260"/>
        <v>6.7599491051230137E-4</v>
      </c>
      <c r="M342">
        <f t="shared" si="309"/>
        <v>1.8927850140779107E-4</v>
      </c>
      <c r="N342">
        <f t="shared" si="271"/>
        <v>-4.3804476819405926E-4</v>
      </c>
      <c r="P342" s="2">
        <f t="shared" si="290"/>
        <v>0</v>
      </c>
      <c r="Q342" s="2">
        <f t="shared" si="291"/>
        <v>0</v>
      </c>
      <c r="R342" s="2">
        <f t="shared" si="292"/>
        <v>0</v>
      </c>
      <c r="S342" s="2">
        <f t="shared" ref="S342:S405" si="312">AVERAGE(R321:R342)</f>
        <v>-0.79681813636363719</v>
      </c>
      <c r="T342" s="2">
        <f t="shared" ref="T342:T405" si="313">AVERAGE(R323:R342)</f>
        <v>-0.80400010000000033</v>
      </c>
      <c r="U342" s="9">
        <f t="shared" si="272"/>
        <v>0.99106721051855196</v>
      </c>
      <c r="V342" s="9">
        <f t="shared" si="273"/>
        <v>49.775678353943626</v>
      </c>
      <c r="W342" s="9">
        <f t="shared" si="274"/>
        <v>0.45201889481450735</v>
      </c>
      <c r="X342" s="9">
        <f t="shared" ref="X342:X405" si="314">(V342-MIN(V323:V342))/(MAX(V323:V342)-MIN(V323:V342))</f>
        <v>0.43948976161986347</v>
      </c>
      <c r="Y342" s="9">
        <f t="shared" si="275"/>
        <v>0.89604459214542131</v>
      </c>
      <c r="AA342" s="8">
        <f t="shared" si="276"/>
        <v>4.9636489141757316</v>
      </c>
      <c r="AD342" s="7">
        <f t="shared" si="293"/>
        <v>0</v>
      </c>
      <c r="AE342" s="6">
        <f t="shared" si="297"/>
        <v>-2.4105205905880344E-3</v>
      </c>
      <c r="AF342" s="6">
        <f t="shared" si="263"/>
        <v>1.1871149835406215E-3</v>
      </c>
      <c r="AG342" s="6">
        <f t="shared" si="264"/>
        <v>2.4159611874025278E-3</v>
      </c>
      <c r="AI342">
        <f t="shared" si="265"/>
        <v>9.1630588053931428E-9</v>
      </c>
      <c r="AL342" s="7">
        <f t="shared" si="298"/>
        <v>4.8443112781036829E-3</v>
      </c>
      <c r="AM342" s="6">
        <f t="shared" si="299"/>
        <v>1.1866869689131084E-2</v>
      </c>
      <c r="AN342" s="6">
        <f t="shared" si="294"/>
        <v>1.2059166876174318E-3</v>
      </c>
      <c r="AO342" s="6">
        <f t="shared" si="295"/>
        <v>-7.0160991570450242E-3</v>
      </c>
      <c r="AQ342">
        <f t="shared" si="296"/>
        <v>7.7642976942409937E-8</v>
      </c>
      <c r="AT342" s="7">
        <f t="shared" si="303"/>
        <v>1.0566625373239553E-2</v>
      </c>
      <c r="AU342" s="6">
        <f t="shared" si="304"/>
        <v>-1.4850431486526386E-2</v>
      </c>
      <c r="AV342" s="6">
        <f t="shared" si="300"/>
        <v>1.1829668464825708E-3</v>
      </c>
      <c r="AW342" s="6">
        <f t="shared" si="301"/>
        <v>2.5458308911915653E-2</v>
      </c>
      <c r="AY342">
        <f t="shared" si="302"/>
        <v>0.21330347498358546</v>
      </c>
      <c r="BB342" s="7">
        <f t="shared" si="310"/>
        <v>-2.2813805614377011E-2</v>
      </c>
      <c r="BC342" s="6">
        <f t="shared" si="311"/>
        <v>-5.4743172842744305E-2</v>
      </c>
      <c r="BD342" s="6">
        <f t="shared" si="306"/>
        <v>1.0117086348505415E-3</v>
      </c>
      <c r="BE342" s="6">
        <f t="shared" si="307"/>
        <v>3.3355193374141057E-2</v>
      </c>
      <c r="BG342">
        <f t="shared" si="308"/>
        <v>0.36713516187927436</v>
      </c>
      <c r="BJ342" s="4">
        <f t="shared" si="277"/>
        <v>82.769997000000004</v>
      </c>
      <c r="BK342" s="3">
        <f t="shared" si="278"/>
        <v>0</v>
      </c>
      <c r="BL342" s="3"/>
      <c r="BM342" s="3">
        <f t="shared" si="279"/>
        <v>1.1871149835406215E-3</v>
      </c>
      <c r="BN342" s="3">
        <f t="shared" si="280"/>
        <v>2.4159611874025278E-3</v>
      </c>
      <c r="BO342" s="3">
        <f t="shared" si="281"/>
        <v>4.8443112781036829E-3</v>
      </c>
      <c r="BP342" s="3"/>
      <c r="BQ342" s="3">
        <f t="shared" si="282"/>
        <v>1.2059166876174318E-3</v>
      </c>
      <c r="BR342" s="3">
        <f t="shared" si="283"/>
        <v>-7.0160991570450242E-3</v>
      </c>
      <c r="BS342" s="3">
        <f t="shared" si="284"/>
        <v>1.0566625373239553E-2</v>
      </c>
      <c r="BT342" s="3"/>
      <c r="BU342" s="3">
        <f t="shared" si="285"/>
        <v>1.1829668464825708E-3</v>
      </c>
      <c r="BV342" s="3">
        <f t="shared" si="286"/>
        <v>2.5458308911915653E-2</v>
      </c>
      <c r="BW342" s="3">
        <f t="shared" si="287"/>
        <v>-2.2813805614377011E-2</v>
      </c>
      <c r="BX342" s="3"/>
      <c r="BY342" s="3">
        <f t="shared" si="288"/>
        <v>1.0117086348505415E-3</v>
      </c>
      <c r="BZ342" s="3">
        <f t="shared" si="289"/>
        <v>3.3355193374141057E-2</v>
      </c>
    </row>
    <row r="343" spans="1:78" s="2" customFormat="1" hidden="1">
      <c r="A343" s="11">
        <v>41561</v>
      </c>
      <c r="B343">
        <v>84.160004000000001</v>
      </c>
      <c r="C343">
        <f t="shared" si="261"/>
        <v>97.720000999999996</v>
      </c>
      <c r="D343">
        <f t="shared" si="262"/>
        <v>80.739998</v>
      </c>
      <c r="E343" s="10">
        <f t="shared" si="266"/>
        <v>6.4877715294637317E-2</v>
      </c>
      <c r="F343" s="10">
        <f t="shared" si="267"/>
        <v>1.8017013134592537E-2</v>
      </c>
      <c r="G343" s="33">
        <f t="shared" si="268"/>
        <v>0.46783985825953828</v>
      </c>
      <c r="H343" s="33">
        <f t="shared" si="269"/>
        <v>0.11693027643746681</v>
      </c>
      <c r="I343" s="10">
        <f t="shared" si="270"/>
        <v>0.46783985825953828</v>
      </c>
      <c r="J343">
        <f t="shared" si="305"/>
        <v>0.41198746075931447</v>
      </c>
      <c r="K343">
        <f t="shared" si="259"/>
        <v>0.24892216426960689</v>
      </c>
      <c r="L343">
        <f t="shared" si="260"/>
        <v>7.2298717399834147E-4</v>
      </c>
      <c r="M343">
        <f t="shared" si="309"/>
        <v>2.9323864554223824E-4</v>
      </c>
      <c r="N343">
        <f t="shared" si="271"/>
        <v>-3.8677367561049293E-4</v>
      </c>
      <c r="P343" s="2">
        <f t="shared" si="290"/>
        <v>1.3900069999999971</v>
      </c>
      <c r="Q343" s="2">
        <f t="shared" si="291"/>
        <v>1.3900069999999971</v>
      </c>
      <c r="R343" s="2">
        <f t="shared" si="292"/>
        <v>0</v>
      </c>
      <c r="S343" s="2">
        <f t="shared" si="312"/>
        <v>-0.76227259090909172</v>
      </c>
      <c r="T343" s="2">
        <f t="shared" si="313"/>
        <v>-0.7055000500000006</v>
      </c>
      <c r="U343" s="9">
        <f t="shared" si="272"/>
        <v>1.0804713492353275</v>
      </c>
      <c r="V343" s="9">
        <f t="shared" si="273"/>
        <v>51.933969176381702</v>
      </c>
      <c r="W343" s="9">
        <f t="shared" si="274"/>
        <v>0.43259427741256468</v>
      </c>
      <c r="X343" s="9">
        <f t="shared" si="314"/>
        <v>0.87931782477013143</v>
      </c>
      <c r="Y343" s="9">
        <f t="shared" si="275"/>
        <v>0.89208613957706895</v>
      </c>
      <c r="AA343" s="8">
        <f t="shared" si="276"/>
        <v>4.9362811040733376</v>
      </c>
      <c r="AD343" s="7">
        <f t="shared" si="293"/>
        <v>1.6654155865628208E-2</v>
      </c>
      <c r="AE343" s="6">
        <f t="shared" si="297"/>
        <v>8.3270779328141042E-3</v>
      </c>
      <c r="AF343" s="6">
        <f t="shared" si="263"/>
        <v>4.1866225269628988E-3</v>
      </c>
      <c r="AG343" s="6">
        <f t="shared" si="264"/>
        <v>8.3729905046969078E-3</v>
      </c>
      <c r="AI343">
        <f t="shared" si="265"/>
        <v>1.1005803766364926E-7</v>
      </c>
      <c r="AL343" s="7">
        <f t="shared" si="298"/>
        <v>1.1833114684452157E-2</v>
      </c>
      <c r="AM343" s="6">
        <f t="shared" si="299"/>
        <v>1.6277745949838066E-2</v>
      </c>
      <c r="AN343" s="6">
        <f t="shared" si="294"/>
        <v>4.1717242853940815E-3</v>
      </c>
      <c r="AO343" s="6">
        <f t="shared" si="295"/>
        <v>-4.4126927829086053E-3</v>
      </c>
      <c r="AQ343">
        <f t="shared" si="296"/>
        <v>3.071270914248216E-8</v>
      </c>
      <c r="AT343" s="7">
        <f t="shared" si="303"/>
        <v>1.5688076785356234E-2</v>
      </c>
      <c r="AU343" s="6">
        <f t="shared" si="304"/>
        <v>-1.0845782690668689E-2</v>
      </c>
      <c r="AV343" s="6">
        <f t="shared" si="300"/>
        <v>4.1865238322622705E-3</v>
      </c>
      <c r="AW343" s="6">
        <f t="shared" si="301"/>
        <v>2.6474313926966114E-2</v>
      </c>
      <c r="AY343">
        <f t="shared" si="302"/>
        <v>0.23066848089760836</v>
      </c>
      <c r="BB343" s="7">
        <f t="shared" si="310"/>
        <v>8.1126783721650313E-3</v>
      </c>
      <c r="BC343" s="6">
        <f t="shared" si="311"/>
        <v>-4.6769436727562071E-2</v>
      </c>
      <c r="BD343" s="6">
        <f t="shared" si="306"/>
        <v>3.8224498728457886E-3</v>
      </c>
      <c r="BE343" s="6">
        <f t="shared" si="307"/>
        <v>5.561141284374492E-2</v>
      </c>
      <c r="BG343">
        <f t="shared" si="308"/>
        <v>1.0205326704357724</v>
      </c>
      <c r="BJ343" s="4">
        <f t="shared" si="277"/>
        <v>84.160004000000001</v>
      </c>
      <c r="BK343" s="3">
        <f t="shared" si="278"/>
        <v>1.6654155865628208E-2</v>
      </c>
      <c r="BL343" s="3"/>
      <c r="BM343" s="3">
        <f t="shared" si="279"/>
        <v>4.1866225269628988E-3</v>
      </c>
      <c r="BN343" s="3">
        <f t="shared" si="280"/>
        <v>8.3729905046969078E-3</v>
      </c>
      <c r="BO343" s="3">
        <f t="shared" si="281"/>
        <v>1.1833114684452157E-2</v>
      </c>
      <c r="BP343" s="3"/>
      <c r="BQ343" s="3">
        <f t="shared" si="282"/>
        <v>4.1717242853940815E-3</v>
      </c>
      <c r="BR343" s="3">
        <f t="shared" si="283"/>
        <v>-4.4126927829086053E-3</v>
      </c>
      <c r="BS343" s="3">
        <f t="shared" si="284"/>
        <v>1.5688076785356234E-2</v>
      </c>
      <c r="BT343" s="3"/>
      <c r="BU343" s="3">
        <f t="shared" si="285"/>
        <v>4.1865238322622705E-3</v>
      </c>
      <c r="BV343" s="3">
        <f t="shared" si="286"/>
        <v>2.6474313926966114E-2</v>
      </c>
      <c r="BW343" s="3">
        <f t="shared" si="287"/>
        <v>8.1126783721650313E-3</v>
      </c>
      <c r="BX343" s="3"/>
      <c r="BY343" s="3">
        <f t="shared" si="288"/>
        <v>3.8224498728457886E-3</v>
      </c>
      <c r="BZ343" s="3">
        <f t="shared" si="289"/>
        <v>5.561141284374492E-2</v>
      </c>
    </row>
    <row r="344" spans="1:78" s="2" customFormat="1" hidden="1">
      <c r="A344" s="11">
        <v>41568</v>
      </c>
      <c r="B344">
        <v>84.910004000000001</v>
      </c>
      <c r="C344">
        <f t="shared" si="261"/>
        <v>97.650002000000001</v>
      </c>
      <c r="D344">
        <f t="shared" si="262"/>
        <v>80.739998</v>
      </c>
      <c r="E344" s="10">
        <f t="shared" si="266"/>
        <v>6.0713395178914165E-2</v>
      </c>
      <c r="F344" s="10">
        <f t="shared" si="267"/>
        <v>2.1870127023435704E-2</v>
      </c>
      <c r="G344" s="33">
        <f t="shared" si="268"/>
        <v>0.43781051885016636</v>
      </c>
      <c r="H344" s="33">
        <f t="shared" si="269"/>
        <v>0.1419369558910345</v>
      </c>
      <c r="I344" s="10">
        <f t="shared" si="270"/>
        <v>0.43781051885016636</v>
      </c>
      <c r="J344">
        <f t="shared" si="305"/>
        <v>0.40664446527453602</v>
      </c>
      <c r="K344">
        <f t="shared" si="259"/>
        <v>0.25472348575551346</v>
      </c>
      <c r="L344">
        <f t="shared" si="260"/>
        <v>7.5772651307065629E-4</v>
      </c>
      <c r="M344">
        <f t="shared" si="309"/>
        <v>3.889820983492522E-4</v>
      </c>
      <c r="N344">
        <f t="shared" si="271"/>
        <v>-3.3186997324926367E-4</v>
      </c>
      <c r="P344" s="2">
        <f t="shared" si="290"/>
        <v>0.75</v>
      </c>
      <c r="Q344" s="2">
        <f t="shared" si="291"/>
        <v>0.75</v>
      </c>
      <c r="R344" s="2">
        <f t="shared" si="292"/>
        <v>0</v>
      </c>
      <c r="S344" s="2">
        <f t="shared" si="312"/>
        <v>-0.73090918181818221</v>
      </c>
      <c r="T344" s="2">
        <f t="shared" si="313"/>
        <v>-0.67599985000000085</v>
      </c>
      <c r="U344" s="9">
        <f t="shared" si="272"/>
        <v>1.0812268402399516</v>
      </c>
      <c r="V344" s="9">
        <f t="shared" si="273"/>
        <v>51.951417276325977</v>
      </c>
      <c r="W344" s="9">
        <f t="shared" si="274"/>
        <v>0.4324372445130662</v>
      </c>
      <c r="X344" s="9">
        <f t="shared" si="314"/>
        <v>0.88287349202514664</v>
      </c>
      <c r="Y344" s="9">
        <f t="shared" si="275"/>
        <v>0.89205413857177374</v>
      </c>
      <c r="AA344" s="8">
        <f t="shared" si="276"/>
        <v>4.9308039783861268</v>
      </c>
      <c r="AD344" s="7">
        <f t="shared" si="293"/>
        <v>8.8721226020586786E-3</v>
      </c>
      <c r="AE344" s="6">
        <f t="shared" si="297"/>
        <v>1.2763139233843444E-2</v>
      </c>
      <c r="AF344" s="6">
        <f t="shared" si="263"/>
        <v>1.9476693820427238E-3</v>
      </c>
      <c r="AG344" s="6">
        <f t="shared" si="264"/>
        <v>-3.8768550967600585E-3</v>
      </c>
      <c r="AI344">
        <f t="shared" si="265"/>
        <v>2.3594984994151402E-8</v>
      </c>
      <c r="AL344" s="7">
        <f t="shared" si="298"/>
        <v>2.5526278467686736E-2</v>
      </c>
      <c r="AM344" s="6">
        <f t="shared" si="299"/>
        <v>1.5246167771875119E-2</v>
      </c>
      <c r="AN344" s="6">
        <f t="shared" si="294"/>
        <v>1.9540573329303902E-3</v>
      </c>
      <c r="AO344" s="6">
        <f t="shared" si="295"/>
        <v>1.0346812806261272E-2</v>
      </c>
      <c r="AQ344">
        <f t="shared" si="296"/>
        <v>1.6885888840348934E-7</v>
      </c>
      <c r="AT344" s="7">
        <f t="shared" si="303"/>
        <v>5.0357828466049373E-2</v>
      </c>
      <c r="AU344" s="6">
        <f t="shared" si="304"/>
        <v>-2.3822815246077392E-3</v>
      </c>
      <c r="AV344" s="6">
        <f t="shared" si="300"/>
        <v>1.9614644818166677E-3</v>
      </c>
      <c r="AW344" s="6">
        <f t="shared" si="301"/>
        <v>5.2720730552672186E-2</v>
      </c>
      <c r="AY344">
        <f t="shared" si="302"/>
        <v>0.91474841611902291</v>
      </c>
      <c r="BB344" s="7">
        <f t="shared" si="310"/>
        <v>1.3517006766600058E-2</v>
      </c>
      <c r="BC344" s="6">
        <f t="shared" si="311"/>
        <v>-3.7844016829466649E-2</v>
      </c>
      <c r="BD344" s="6">
        <f t="shared" si="306"/>
        <v>1.9039203978702076E-3</v>
      </c>
      <c r="BE344" s="6">
        <f t="shared" si="307"/>
        <v>5.1492024747508046E-2</v>
      </c>
      <c r="BG344">
        <f t="shared" si="308"/>
        <v>0.87494145396380774</v>
      </c>
      <c r="BJ344" s="4">
        <f t="shared" si="277"/>
        <v>84.910004000000001</v>
      </c>
      <c r="BK344" s="3">
        <f t="shared" si="278"/>
        <v>8.8721226020586786E-3</v>
      </c>
      <c r="BL344" s="3"/>
      <c r="BM344" s="3">
        <f t="shared" si="279"/>
        <v>1.9476693820427238E-3</v>
      </c>
      <c r="BN344" s="3">
        <f t="shared" si="280"/>
        <v>-3.8768550967600585E-3</v>
      </c>
      <c r="BO344" s="3">
        <f t="shared" si="281"/>
        <v>2.5526278467686736E-2</v>
      </c>
      <c r="BP344" s="3"/>
      <c r="BQ344" s="3">
        <f t="shared" si="282"/>
        <v>1.9540573329303902E-3</v>
      </c>
      <c r="BR344" s="3">
        <f t="shared" si="283"/>
        <v>1.0346812806261272E-2</v>
      </c>
      <c r="BS344" s="3">
        <f t="shared" si="284"/>
        <v>5.0357828466049373E-2</v>
      </c>
      <c r="BT344" s="3"/>
      <c r="BU344" s="3">
        <f t="shared" si="285"/>
        <v>1.9614644818166677E-3</v>
      </c>
      <c r="BV344" s="3">
        <f t="shared" si="286"/>
        <v>5.2720730552672186E-2</v>
      </c>
      <c r="BW344" s="3">
        <f t="shared" si="287"/>
        <v>1.3517006766600058E-2</v>
      </c>
      <c r="BX344" s="3"/>
      <c r="BY344" s="3">
        <f t="shared" si="288"/>
        <v>1.9039203978702076E-3</v>
      </c>
      <c r="BZ344" s="3">
        <f t="shared" si="289"/>
        <v>5.1492024747508046E-2</v>
      </c>
    </row>
    <row r="345" spans="1:78" s="2" customFormat="1" hidden="1">
      <c r="A345" s="11">
        <v>41575</v>
      </c>
      <c r="B345">
        <v>83.540001000000004</v>
      </c>
      <c r="C345">
        <f t="shared" si="261"/>
        <v>97.650002000000001</v>
      </c>
      <c r="D345">
        <f t="shared" si="262"/>
        <v>80.739998</v>
      </c>
      <c r="E345" s="10">
        <f t="shared" si="266"/>
        <v>6.7777780391049924E-2</v>
      </c>
      <c r="F345" s="10">
        <f t="shared" si="267"/>
        <v>1.4805741811299952E-2</v>
      </c>
      <c r="G345" s="33">
        <f t="shared" si="268"/>
        <v>0.48875252507413641</v>
      </c>
      <c r="H345" s="33">
        <f t="shared" si="269"/>
        <v>9.6089150289461495E-2</v>
      </c>
      <c r="I345" s="10">
        <f t="shared" si="270"/>
        <v>0.48875252507413641</v>
      </c>
      <c r="J345">
        <f t="shared" si="305"/>
        <v>0.39785819888229168</v>
      </c>
      <c r="K345">
        <f t="shared" si="259"/>
        <v>0.26043035976064227</v>
      </c>
      <c r="L345">
        <f t="shared" si="260"/>
        <v>7.8155012718216952E-4</v>
      </c>
      <c r="M345">
        <f t="shared" si="309"/>
        <v>4.7474752468378831E-4</v>
      </c>
      <c r="N345">
        <f t="shared" si="271"/>
        <v>-2.761223422485431E-4</v>
      </c>
      <c r="P345" s="2">
        <f t="shared" si="290"/>
        <v>-1.370002999999997</v>
      </c>
      <c r="Q345" s="2">
        <f t="shared" si="291"/>
        <v>0</v>
      </c>
      <c r="R345" s="2">
        <f t="shared" si="292"/>
        <v>-1.370002999999997</v>
      </c>
      <c r="S345" s="2">
        <f t="shared" si="312"/>
        <v>-0.70363654545454579</v>
      </c>
      <c r="T345" s="2">
        <f t="shared" si="313"/>
        <v>-0.74000020000000011</v>
      </c>
      <c r="U345" s="9">
        <f t="shared" si="272"/>
        <v>0.95085993957102399</v>
      </c>
      <c r="V345" s="9">
        <f t="shared" si="273"/>
        <v>48.740553859551255</v>
      </c>
      <c r="W345" s="9">
        <f t="shared" si="274"/>
        <v>0.46133501526403869</v>
      </c>
      <c r="X345" s="9">
        <f t="shared" si="314"/>
        <v>0.22854654824248316</v>
      </c>
      <c r="Y345" s="9">
        <f t="shared" si="275"/>
        <v>0.89794308106581777</v>
      </c>
      <c r="AA345" s="8">
        <f t="shared" si="276"/>
        <v>4.9568601728698996</v>
      </c>
      <c r="AD345" s="7">
        <f t="shared" si="293"/>
        <v>-1.6266348080631397E-2</v>
      </c>
      <c r="AE345" s="6">
        <f t="shared" si="297"/>
        <v>-3.6971127392863594E-3</v>
      </c>
      <c r="AF345" s="6">
        <f t="shared" si="263"/>
        <v>6.1184885583950733E-3</v>
      </c>
      <c r="AG345" s="6">
        <f t="shared" si="264"/>
        <v>-1.2549698428300929E-2</v>
      </c>
      <c r="AI345">
        <f t="shared" si="265"/>
        <v>2.472447890758223E-7</v>
      </c>
      <c r="AL345" s="7">
        <f t="shared" si="298"/>
        <v>9.2599303870553769E-3</v>
      </c>
      <c r="AM345" s="6">
        <f t="shared" si="299"/>
        <v>1.2865908704324486E-2</v>
      </c>
      <c r="AN345" s="6">
        <f t="shared" si="294"/>
        <v>6.2932248619356045E-3</v>
      </c>
      <c r="AO345" s="6">
        <f t="shared" si="295"/>
        <v>-3.5883817210214039E-3</v>
      </c>
      <c r="AQ345">
        <f t="shared" si="296"/>
        <v>2.0309910687319451E-8</v>
      </c>
      <c r="AT345" s="7">
        <f t="shared" si="303"/>
        <v>2.8040897044313288E-2</v>
      </c>
      <c r="AU345" s="6">
        <f t="shared" si="304"/>
        <v>7.8584175372098872E-3</v>
      </c>
      <c r="AV345" s="6">
        <f t="shared" si="300"/>
        <v>6.3138185749632703E-3</v>
      </c>
      <c r="AW345" s="6">
        <f t="shared" si="301"/>
        <v>2.0218824057656494E-2</v>
      </c>
      <c r="AY345">
        <f t="shared" si="302"/>
        <v>0.1345397489758284</v>
      </c>
      <c r="BB345" s="7">
        <f t="shared" si="310"/>
        <v>2.9642634578888442E-2</v>
      </c>
      <c r="BC345" s="6">
        <f t="shared" si="311"/>
        <v>-2.8493395384329007E-2</v>
      </c>
      <c r="BD345" s="6">
        <f t="shared" si="306"/>
        <v>6.1361860006618136E-3</v>
      </c>
      <c r="BE345" s="6">
        <f t="shared" si="307"/>
        <v>5.8270366377242588E-2</v>
      </c>
      <c r="BG345">
        <f t="shared" si="308"/>
        <v>1.120455344190658</v>
      </c>
      <c r="BJ345" s="4">
        <f t="shared" si="277"/>
        <v>83.540001000000004</v>
      </c>
      <c r="BK345" s="3">
        <f t="shared" si="278"/>
        <v>-1.6266348080631397E-2</v>
      </c>
      <c r="BL345" s="3"/>
      <c r="BM345" s="3">
        <f t="shared" si="279"/>
        <v>6.1184885583950733E-3</v>
      </c>
      <c r="BN345" s="3">
        <f t="shared" si="280"/>
        <v>-1.2549698428300929E-2</v>
      </c>
      <c r="BO345" s="3">
        <f t="shared" si="281"/>
        <v>9.2599303870553769E-3</v>
      </c>
      <c r="BP345" s="3"/>
      <c r="BQ345" s="3">
        <f t="shared" si="282"/>
        <v>6.2932248619356045E-3</v>
      </c>
      <c r="BR345" s="3">
        <f t="shared" si="283"/>
        <v>-3.5883817210214039E-3</v>
      </c>
      <c r="BS345" s="3">
        <f t="shared" si="284"/>
        <v>2.8040897044313288E-2</v>
      </c>
      <c r="BT345" s="3"/>
      <c r="BU345" s="3">
        <f t="shared" si="285"/>
        <v>6.3138185749632703E-3</v>
      </c>
      <c r="BV345" s="3">
        <f t="shared" si="286"/>
        <v>2.0218824057656494E-2</v>
      </c>
      <c r="BW345" s="3">
        <f t="shared" si="287"/>
        <v>2.9642634578888442E-2</v>
      </c>
      <c r="BX345" s="3"/>
      <c r="BY345" s="3">
        <f t="shared" si="288"/>
        <v>6.1361860006618136E-3</v>
      </c>
      <c r="BZ345" s="3">
        <f t="shared" si="289"/>
        <v>5.8270366377242588E-2</v>
      </c>
    </row>
    <row r="346" spans="1:78" s="2" customFormat="1" hidden="1">
      <c r="A346" s="11">
        <v>41582</v>
      </c>
      <c r="B346">
        <v>81.830001999999993</v>
      </c>
      <c r="C346">
        <f t="shared" si="261"/>
        <v>97.650002000000001</v>
      </c>
      <c r="D346">
        <f t="shared" si="262"/>
        <v>80.739998</v>
      </c>
      <c r="E346" s="10">
        <f t="shared" si="266"/>
        <v>7.675969472814248E-2</v>
      </c>
      <c r="F346" s="10">
        <f t="shared" si="267"/>
        <v>5.8238274742073957E-3</v>
      </c>
      <c r="G346" s="33">
        <f t="shared" si="268"/>
        <v>0.5535220304625611</v>
      </c>
      <c r="H346" s="33">
        <f t="shared" si="269"/>
        <v>3.7796595439879253E-2</v>
      </c>
      <c r="I346" s="10">
        <f t="shared" si="270"/>
        <v>0.5535220304625611</v>
      </c>
      <c r="J346">
        <f t="shared" si="305"/>
        <v>0.39558404150057946</v>
      </c>
      <c r="K346">
        <f t="shared" si="259"/>
        <v>0.26609805433518596</v>
      </c>
      <c r="L346">
        <f t="shared" si="260"/>
        <v>7.9710306715042505E-4</v>
      </c>
      <c r="M346">
        <f t="shared" si="309"/>
        <v>5.4949563449538364E-4</v>
      </c>
      <c r="N346">
        <f t="shared" si="271"/>
        <v>-2.2284668938953728E-4</v>
      </c>
      <c r="P346" s="2">
        <f t="shared" si="290"/>
        <v>-1.7099990000000105</v>
      </c>
      <c r="Q346" s="2">
        <f t="shared" si="291"/>
        <v>0</v>
      </c>
      <c r="R346" s="2">
        <f t="shared" si="292"/>
        <v>-1.7099990000000105</v>
      </c>
      <c r="S346" s="2">
        <f t="shared" si="312"/>
        <v>-0.75454540909091028</v>
      </c>
      <c r="T346" s="2">
        <f t="shared" si="313"/>
        <v>-0.5950001000000007</v>
      </c>
      <c r="U346" s="9">
        <f t="shared" si="272"/>
        <v>1.268143331557271</v>
      </c>
      <c r="V346" s="9">
        <f t="shared" si="273"/>
        <v>55.911075544180179</v>
      </c>
      <c r="W346" s="9">
        <f t="shared" si="274"/>
        <v>0.39680032010237837</v>
      </c>
      <c r="X346" s="9">
        <f t="shared" si="314"/>
        <v>1</v>
      </c>
      <c r="Y346" s="9">
        <f t="shared" si="275"/>
        <v>0.89100000000000001</v>
      </c>
      <c r="AA346" s="8">
        <f t="shared" si="276"/>
        <v>4.883161514913569</v>
      </c>
      <c r="AD346" s="7">
        <f t="shared" si="293"/>
        <v>-2.0681622059138809E-2</v>
      </c>
      <c r="AE346" s="6">
        <f t="shared" si="297"/>
        <v>-1.8473985069885103E-2</v>
      </c>
      <c r="AF346" s="6">
        <f t="shared" si="263"/>
        <v>1.1204777719071408E-3</v>
      </c>
      <c r="AG346" s="6">
        <f t="shared" si="264"/>
        <v>-2.482308426266934E-3</v>
      </c>
      <c r="AI346">
        <f t="shared" si="265"/>
        <v>9.6732419515162057E-9</v>
      </c>
      <c r="AL346" s="7">
        <f t="shared" si="298"/>
        <v>-2.8075847537711716E-2</v>
      </c>
      <c r="AM346" s="6">
        <f t="shared" si="299"/>
        <v>4.6358690003706366E-3</v>
      </c>
      <c r="AN346" s="6">
        <f t="shared" si="294"/>
        <v>1.1158259583903304E-3</v>
      </c>
      <c r="AO346" s="6">
        <f t="shared" si="295"/>
        <v>-3.2661829699892571E-2</v>
      </c>
      <c r="AQ346">
        <f t="shared" si="296"/>
        <v>1.682642144076947E-6</v>
      </c>
      <c r="AT346" s="7">
        <f t="shared" si="303"/>
        <v>-6.5773803939796821E-3</v>
      </c>
      <c r="AU346" s="6">
        <f t="shared" si="304"/>
        <v>1.2235591521916785E-2</v>
      </c>
      <c r="AV346" s="6">
        <f t="shared" si="300"/>
        <v>1.1226233938078025E-3</v>
      </c>
      <c r="AW346" s="6">
        <f t="shared" si="301"/>
        <v>-1.8608015323812194E-2</v>
      </c>
      <c r="AY346">
        <f t="shared" si="302"/>
        <v>0.11395645666319895</v>
      </c>
      <c r="BB346" s="7">
        <f t="shared" si="310"/>
        <v>-8.5506629884378427E-4</v>
      </c>
      <c r="BC346" s="6">
        <f t="shared" si="311"/>
        <v>-2.0809166827585081E-2</v>
      </c>
      <c r="BD346" s="6">
        <f t="shared" si="306"/>
        <v>1.1189042072890332E-3</v>
      </c>
      <c r="BE346" s="6">
        <f t="shared" si="307"/>
        <v>1.9673539324792554E-2</v>
      </c>
      <c r="BG346">
        <f t="shared" si="308"/>
        <v>0.12772151176336918</v>
      </c>
      <c r="BJ346" s="4">
        <f t="shared" si="277"/>
        <v>81.830001999999993</v>
      </c>
      <c r="BK346" s="3">
        <f t="shared" si="278"/>
        <v>-2.0681622059138809E-2</v>
      </c>
      <c r="BL346" s="3"/>
      <c r="BM346" s="3">
        <f t="shared" si="279"/>
        <v>1.1204777719071408E-3</v>
      </c>
      <c r="BN346" s="3">
        <f t="shared" si="280"/>
        <v>-2.482308426266934E-3</v>
      </c>
      <c r="BO346" s="3">
        <f t="shared" si="281"/>
        <v>-2.8075847537711716E-2</v>
      </c>
      <c r="BP346" s="3"/>
      <c r="BQ346" s="3">
        <f t="shared" si="282"/>
        <v>1.1158259583903304E-3</v>
      </c>
      <c r="BR346" s="3">
        <f t="shared" si="283"/>
        <v>-3.2661829699892571E-2</v>
      </c>
      <c r="BS346" s="3">
        <f t="shared" si="284"/>
        <v>-6.5773803939796821E-3</v>
      </c>
      <c r="BT346" s="3"/>
      <c r="BU346" s="3">
        <f t="shared" si="285"/>
        <v>1.1226233938078025E-3</v>
      </c>
      <c r="BV346" s="3">
        <f t="shared" si="286"/>
        <v>-1.8608015323812194E-2</v>
      </c>
      <c r="BW346" s="3">
        <f t="shared" si="287"/>
        <v>-8.5506629884378427E-4</v>
      </c>
      <c r="BX346" s="3"/>
      <c r="BY346" s="3">
        <f t="shared" si="288"/>
        <v>1.1189042072890332E-3</v>
      </c>
      <c r="BZ346" s="3">
        <f t="shared" si="289"/>
        <v>1.9673539324792554E-2</v>
      </c>
    </row>
    <row r="347" spans="1:78" s="2" customFormat="1" hidden="1">
      <c r="A347" s="11">
        <v>41589</v>
      </c>
      <c r="B347">
        <v>82.779999000000004</v>
      </c>
      <c r="C347">
        <f t="shared" si="261"/>
        <v>97.650002000000001</v>
      </c>
      <c r="D347">
        <f t="shared" si="262"/>
        <v>80.739998</v>
      </c>
      <c r="E347" s="10">
        <f t="shared" si="266"/>
        <v>7.1746839700421935E-2</v>
      </c>
      <c r="F347" s="10">
        <f t="shared" si="267"/>
        <v>1.0836682501927961E-2</v>
      </c>
      <c r="G347" s="33">
        <f t="shared" si="268"/>
        <v>0.51737381878473332</v>
      </c>
      <c r="H347" s="33">
        <f t="shared" si="269"/>
        <v>7.0329985949924373E-2</v>
      </c>
      <c r="I347" s="10">
        <f t="shared" si="270"/>
        <v>0.51737381878473332</v>
      </c>
      <c r="J347">
        <f t="shared" si="305"/>
        <v>0.39330778710297143</v>
      </c>
      <c r="K347">
        <f t="shared" si="259"/>
        <v>0.27171707342193568</v>
      </c>
      <c r="L347">
        <f t="shared" si="260"/>
        <v>8.0714460143637952E-4</v>
      </c>
      <c r="M347">
        <f t="shared" si="309"/>
        <v>6.1298522736882757E-4</v>
      </c>
      <c r="N347">
        <f t="shared" si="271"/>
        <v>-1.7474343666079676E-4</v>
      </c>
      <c r="P347" s="2">
        <f t="shared" si="290"/>
        <v>0.94999700000001042</v>
      </c>
      <c r="Q347" s="2">
        <f t="shared" si="291"/>
        <v>0.94999700000001042</v>
      </c>
      <c r="R347" s="2">
        <f t="shared" si="292"/>
        <v>0</v>
      </c>
      <c r="S347" s="2">
        <f t="shared" si="312"/>
        <v>-0.75045468181818231</v>
      </c>
      <c r="T347" s="2">
        <f t="shared" si="313"/>
        <v>-0.5950001000000007</v>
      </c>
      <c r="U347" s="9">
        <f t="shared" si="272"/>
        <v>1.261268160825824</v>
      </c>
      <c r="V347" s="9">
        <f t="shared" si="273"/>
        <v>55.777027363495179</v>
      </c>
      <c r="W347" s="9">
        <f t="shared" si="274"/>
        <v>0.39800675372854344</v>
      </c>
      <c r="X347" s="9">
        <f t="shared" si="314"/>
        <v>0.98383408957431162</v>
      </c>
      <c r="Y347" s="9">
        <f t="shared" si="275"/>
        <v>0.89114549319383118</v>
      </c>
      <c r="AA347" s="8">
        <f t="shared" si="276"/>
        <v>4.8822852905886851</v>
      </c>
      <c r="AD347" s="7">
        <f t="shared" si="293"/>
        <v>1.1542525260169707E-2</v>
      </c>
      <c r="AE347" s="6">
        <f t="shared" si="297"/>
        <v>-4.569548399484551E-3</v>
      </c>
      <c r="AF347" s="6">
        <f t="shared" si="263"/>
        <v>8.0574826477202485E-3</v>
      </c>
      <c r="AG347" s="6">
        <f t="shared" si="264"/>
        <v>1.6111253709413183E-2</v>
      </c>
      <c r="AI347">
        <f t="shared" si="265"/>
        <v>4.0749214456684467E-7</v>
      </c>
      <c r="AL347" s="7">
        <f t="shared" si="298"/>
        <v>-2.5405444879600555E-2</v>
      </c>
      <c r="AM347" s="6">
        <f t="shared" si="299"/>
        <v>-4.6737708906425405E-3</v>
      </c>
      <c r="AN347" s="6">
        <f t="shared" si="294"/>
        <v>8.136095309118482E-3</v>
      </c>
      <c r="AO347" s="6">
        <f t="shared" si="295"/>
        <v>-2.0777663493240454E-2</v>
      </c>
      <c r="AQ347">
        <f t="shared" si="296"/>
        <v>6.8093265021819736E-7</v>
      </c>
      <c r="AT347" s="7">
        <f t="shared" si="303"/>
        <v>-4.7002075930898026E-3</v>
      </c>
      <c r="AU347" s="6">
        <f t="shared" si="304"/>
        <v>1.3321289169226414E-2</v>
      </c>
      <c r="AV347" s="6">
        <f t="shared" si="300"/>
        <v>8.1611458076738981E-3</v>
      </c>
      <c r="AW347" s="6">
        <f t="shared" si="301"/>
        <v>-1.7849929298485091E-2</v>
      </c>
      <c r="AY347">
        <f t="shared" si="302"/>
        <v>0.10486047662358612</v>
      </c>
      <c r="BB347" s="7">
        <f t="shared" si="310"/>
        <v>-8.4524549218579581E-4</v>
      </c>
      <c r="BC347" s="6">
        <f t="shared" si="311"/>
        <v>-1.449634141028954E-2</v>
      </c>
      <c r="BD347" s="6">
        <f t="shared" si="306"/>
        <v>8.1900981668462606E-3</v>
      </c>
      <c r="BE347" s="6">
        <f t="shared" si="307"/>
        <v>1.3413809517897191E-2</v>
      </c>
      <c r="BG347">
        <f t="shared" si="308"/>
        <v>5.9374959260301223E-2</v>
      </c>
      <c r="BJ347" s="4">
        <f t="shared" si="277"/>
        <v>82.779999000000004</v>
      </c>
      <c r="BK347" s="3">
        <f t="shared" si="278"/>
        <v>1.1542525260169707E-2</v>
      </c>
      <c r="BL347" s="3"/>
      <c r="BM347" s="3">
        <f t="shared" si="279"/>
        <v>8.0574826477202485E-3</v>
      </c>
      <c r="BN347" s="3">
        <f t="shared" si="280"/>
        <v>1.6111253709413183E-2</v>
      </c>
      <c r="BO347" s="3">
        <f t="shared" si="281"/>
        <v>-2.5405444879600555E-2</v>
      </c>
      <c r="BP347" s="3"/>
      <c r="BQ347" s="3">
        <f t="shared" si="282"/>
        <v>8.136095309118482E-3</v>
      </c>
      <c r="BR347" s="3">
        <f t="shared" si="283"/>
        <v>-2.0777663493240454E-2</v>
      </c>
      <c r="BS347" s="3">
        <f t="shared" si="284"/>
        <v>-4.7002075930898026E-3</v>
      </c>
      <c r="BT347" s="3"/>
      <c r="BU347" s="3">
        <f t="shared" si="285"/>
        <v>8.1611458076738981E-3</v>
      </c>
      <c r="BV347" s="3">
        <f t="shared" si="286"/>
        <v>-1.7849929298485091E-2</v>
      </c>
      <c r="BW347" s="3">
        <f t="shared" si="287"/>
        <v>-8.4524549218579581E-4</v>
      </c>
      <c r="BX347" s="3"/>
      <c r="BY347" s="3">
        <f t="shared" si="288"/>
        <v>8.1900981668462606E-3</v>
      </c>
      <c r="BZ347" s="3">
        <f t="shared" si="289"/>
        <v>1.3413809517897191E-2</v>
      </c>
    </row>
    <row r="348" spans="1:78" s="2" customFormat="1" hidden="1">
      <c r="A348" s="11">
        <v>41596</v>
      </c>
      <c r="B348">
        <v>82.480002999999996</v>
      </c>
      <c r="C348">
        <f t="shared" si="261"/>
        <v>97.650002000000001</v>
      </c>
      <c r="D348">
        <f t="shared" si="262"/>
        <v>80.739998</v>
      </c>
      <c r="E348" s="10">
        <f t="shared" si="266"/>
        <v>7.332358844697752E-2</v>
      </c>
      <c r="F348" s="10">
        <f t="shared" si="267"/>
        <v>9.2599337553723165E-3</v>
      </c>
      <c r="G348" s="33">
        <f t="shared" si="268"/>
        <v>0.52874391569319279</v>
      </c>
      <c r="H348" s="33">
        <f t="shared" si="269"/>
        <v>6.0096898732310465E-2</v>
      </c>
      <c r="I348" s="10">
        <f t="shared" si="270"/>
        <v>0.52874391569319279</v>
      </c>
      <c r="J348">
        <f t="shared" si="305"/>
        <v>0.38629825387999162</v>
      </c>
      <c r="K348">
        <f t="shared" si="259"/>
        <v>0.27718448117084038</v>
      </c>
      <c r="L348">
        <f t="shared" si="260"/>
        <v>8.11608022532051E-4</v>
      </c>
      <c r="M348">
        <f t="shared" si="309"/>
        <v>6.6535386431153417E-4</v>
      </c>
      <c r="N348">
        <f t="shared" si="271"/>
        <v>-1.3162874239846517E-4</v>
      </c>
      <c r="P348" s="2">
        <f t="shared" si="290"/>
        <v>-0.29999600000000726</v>
      </c>
      <c r="Q348" s="2">
        <f t="shared" si="291"/>
        <v>0</v>
      </c>
      <c r="R348" s="2">
        <f t="shared" si="292"/>
        <v>-0.29999600000000726</v>
      </c>
      <c r="S348" s="2">
        <f t="shared" si="312"/>
        <v>-0.55454536363636464</v>
      </c>
      <c r="T348" s="2">
        <f t="shared" si="313"/>
        <v>-0.51449970000000111</v>
      </c>
      <c r="U348" s="9">
        <f t="shared" si="272"/>
        <v>1.0778341826756428</v>
      </c>
      <c r="V348" s="9">
        <f t="shared" si="273"/>
        <v>51.872964246247385</v>
      </c>
      <c r="W348" s="9">
        <f t="shared" si="274"/>
        <v>0.43314332178377357</v>
      </c>
      <c r="X348" s="9">
        <f t="shared" si="314"/>
        <v>0.51301281973574153</v>
      </c>
      <c r="Y348" s="9">
        <f t="shared" si="275"/>
        <v>0.89538288462237836</v>
      </c>
      <c r="AA348" s="8">
        <f t="shared" si="276"/>
        <v>4.9146928315437455</v>
      </c>
      <c r="AD348" s="7">
        <f t="shared" si="293"/>
        <v>-3.6305981592159721E-3</v>
      </c>
      <c r="AE348" s="6">
        <f t="shared" si="297"/>
        <v>3.9559635504768671E-3</v>
      </c>
      <c r="AF348" s="6">
        <f t="shared" si="263"/>
        <v>3.6554852061975438E-3</v>
      </c>
      <c r="AG348" s="6">
        <f t="shared" si="264"/>
        <v>-7.6128205297224544E-3</v>
      </c>
      <c r="AI348">
        <f t="shared" si="265"/>
        <v>9.0981218866191002E-8</v>
      </c>
      <c r="AL348" s="7">
        <f t="shared" si="298"/>
        <v>-1.2769694958185215E-2</v>
      </c>
      <c r="AM348" s="6">
        <f t="shared" si="299"/>
        <v>-1.4247764247110528E-2</v>
      </c>
      <c r="AN348" s="6">
        <f t="shared" si="294"/>
        <v>3.8258266464217664E-3</v>
      </c>
      <c r="AO348" s="6">
        <f t="shared" si="295"/>
        <v>1.3568654790154112E-3</v>
      </c>
      <c r="AQ348">
        <f t="shared" si="296"/>
        <v>2.9039178677345759E-9</v>
      </c>
      <c r="AT348" s="7">
        <f t="shared" si="303"/>
        <v>-3.5097645711298043E-3</v>
      </c>
      <c r="AU348" s="6">
        <f t="shared" si="304"/>
        <v>1.3781097412824019E-2</v>
      </c>
      <c r="AV348" s="6">
        <f t="shared" si="300"/>
        <v>3.8224390368875559E-3</v>
      </c>
      <c r="AW348" s="6">
        <f t="shared" si="301"/>
        <v>-1.7185737548165055E-2</v>
      </c>
      <c r="AY348">
        <f t="shared" si="302"/>
        <v>9.7201994694379373E-2</v>
      </c>
      <c r="BB348" s="7">
        <f t="shared" si="310"/>
        <v>2.13217854272327E-2</v>
      </c>
      <c r="BC348" s="6">
        <f t="shared" si="311"/>
        <v>-7.3821839857830833E-3</v>
      </c>
      <c r="BD348" s="6">
        <f t="shared" si="306"/>
        <v>3.836928568273253E-3</v>
      </c>
      <c r="BE348" s="6">
        <f t="shared" si="307"/>
        <v>2.8619991969771216E-2</v>
      </c>
      <c r="BG348">
        <f t="shared" si="308"/>
        <v>0.27029503608429778</v>
      </c>
      <c r="BJ348" s="4">
        <f t="shared" si="277"/>
        <v>82.480002999999996</v>
      </c>
      <c r="BK348" s="3">
        <f t="shared" si="278"/>
        <v>-3.6305981592159721E-3</v>
      </c>
      <c r="BL348" s="3"/>
      <c r="BM348" s="3">
        <f t="shared" si="279"/>
        <v>3.6554852061975438E-3</v>
      </c>
      <c r="BN348" s="3">
        <f t="shared" si="280"/>
        <v>-7.6128205297224544E-3</v>
      </c>
      <c r="BO348" s="3">
        <f t="shared" si="281"/>
        <v>-1.2769694958185215E-2</v>
      </c>
      <c r="BP348" s="3"/>
      <c r="BQ348" s="3">
        <f t="shared" si="282"/>
        <v>3.8258266464217664E-3</v>
      </c>
      <c r="BR348" s="3">
        <f t="shared" si="283"/>
        <v>1.3568654790154112E-3</v>
      </c>
      <c r="BS348" s="3">
        <f t="shared" si="284"/>
        <v>-3.5097645711298043E-3</v>
      </c>
      <c r="BT348" s="3"/>
      <c r="BU348" s="3">
        <f t="shared" si="285"/>
        <v>3.8224390368875559E-3</v>
      </c>
      <c r="BV348" s="3">
        <f t="shared" si="286"/>
        <v>-1.7185737548165055E-2</v>
      </c>
      <c r="BW348" s="3">
        <f t="shared" si="287"/>
        <v>2.13217854272327E-2</v>
      </c>
      <c r="BX348" s="3"/>
      <c r="BY348" s="3">
        <f t="shared" si="288"/>
        <v>3.836928568273253E-3</v>
      </c>
      <c r="BZ348" s="3">
        <f t="shared" si="289"/>
        <v>2.8619991969771216E-2</v>
      </c>
    </row>
    <row r="349" spans="1:78" s="2" customFormat="1" hidden="1">
      <c r="A349" s="11">
        <v>41603</v>
      </c>
      <c r="B349">
        <v>82.809997999999993</v>
      </c>
      <c r="C349">
        <f t="shared" si="261"/>
        <v>97.650002000000001</v>
      </c>
      <c r="D349">
        <f t="shared" si="262"/>
        <v>80.739998</v>
      </c>
      <c r="E349" s="10">
        <f t="shared" si="266"/>
        <v>7.1589482365544424E-2</v>
      </c>
      <c r="F349" s="10">
        <f t="shared" si="267"/>
        <v>1.0994039836805415E-2</v>
      </c>
      <c r="G349" s="33">
        <f t="shared" si="268"/>
        <v>0.51623909890579089</v>
      </c>
      <c r="H349" s="33">
        <f t="shared" si="269"/>
        <v>7.1351233840972209E-2</v>
      </c>
      <c r="I349" s="10">
        <f t="shared" si="270"/>
        <v>0.51623909890579089</v>
      </c>
      <c r="J349">
        <f t="shared" si="305"/>
        <v>0.38115955606975638</v>
      </c>
      <c r="K349">
        <f t="shared" si="259"/>
        <v>0.28254714970987166</v>
      </c>
      <c r="L349">
        <f t="shared" si="260"/>
        <v>8.1142718216602541E-4</v>
      </c>
      <c r="M349">
        <f t="shared" si="309"/>
        <v>7.0714793083252378E-4</v>
      </c>
      <c r="N349">
        <f t="shared" si="271"/>
        <v>-9.3851326200151465E-5</v>
      </c>
      <c r="P349" s="2">
        <f t="shared" si="290"/>
        <v>0.32999499999999671</v>
      </c>
      <c r="Q349" s="2">
        <f t="shared" si="291"/>
        <v>0.32999499999999671</v>
      </c>
      <c r="R349" s="2">
        <f t="shared" si="292"/>
        <v>0</v>
      </c>
      <c r="S349" s="2">
        <f t="shared" si="312"/>
        <v>-0.55454536363636464</v>
      </c>
      <c r="T349" s="2">
        <f t="shared" si="313"/>
        <v>-0.51449970000000111</v>
      </c>
      <c r="U349" s="9">
        <f t="shared" si="272"/>
        <v>1.0778341826756428</v>
      </c>
      <c r="V349" s="9">
        <f t="shared" si="273"/>
        <v>51.872964246247385</v>
      </c>
      <c r="W349" s="9">
        <f t="shared" si="274"/>
        <v>0.43314332178377357</v>
      </c>
      <c r="X349" s="9">
        <f t="shared" si="314"/>
        <v>0.51301281973574153</v>
      </c>
      <c r="Y349" s="9">
        <f t="shared" si="275"/>
        <v>0.89538288462237836</v>
      </c>
      <c r="AA349" s="8">
        <f t="shared" si="276"/>
        <v>4.9095919111497084</v>
      </c>
      <c r="AD349" s="7">
        <f t="shared" si="293"/>
        <v>3.9929268127781407E-3</v>
      </c>
      <c r="AE349" s="6">
        <f t="shared" si="297"/>
        <v>1.8116432678108433E-4</v>
      </c>
      <c r="AF349" s="6">
        <f t="shared" si="263"/>
        <v>1.9078613970881066E-3</v>
      </c>
      <c r="AG349" s="6">
        <f t="shared" si="264"/>
        <v>3.8119505150033084E-3</v>
      </c>
      <c r="AI349">
        <f t="shared" si="265"/>
        <v>2.2811564723444252E-8</v>
      </c>
      <c r="AL349" s="7">
        <f t="shared" si="298"/>
        <v>1.1904853913731741E-2</v>
      </c>
      <c r="AM349" s="6">
        <f t="shared" si="299"/>
        <v>-1.3586533365441434E-2</v>
      </c>
      <c r="AN349" s="6">
        <f t="shared" si="294"/>
        <v>1.8423587280343894E-3</v>
      </c>
      <c r="AO349" s="6">
        <f t="shared" si="295"/>
        <v>2.556492518268659E-2</v>
      </c>
      <c r="AQ349">
        <f t="shared" si="296"/>
        <v>1.0308602517292791E-6</v>
      </c>
      <c r="AT349" s="7">
        <f t="shared" si="303"/>
        <v>4.8316224164827575E-4</v>
      </c>
      <c r="AU349" s="6">
        <f t="shared" si="304"/>
        <v>1.1293654669050929E-2</v>
      </c>
      <c r="AV349" s="6">
        <f t="shared" si="300"/>
        <v>1.9268659256329521E-3</v>
      </c>
      <c r="AW349" s="6">
        <f t="shared" si="301"/>
        <v>-1.0687498006327421E-2</v>
      </c>
      <c r="AY349">
        <f t="shared" si="302"/>
        <v>3.7591609474145235E-2</v>
      </c>
      <c r="BB349" s="7">
        <f t="shared" si="310"/>
        <v>1.9264128898906111E-2</v>
      </c>
      <c r="BC349" s="6">
        <f t="shared" si="311"/>
        <v>-2.7565216718366536E-3</v>
      </c>
      <c r="BD349" s="6">
        <f t="shared" si="306"/>
        <v>1.9331713294260518E-3</v>
      </c>
      <c r="BE349" s="6">
        <f t="shared" si="307"/>
        <v>2.1981737457601316E-2</v>
      </c>
      <c r="BG349">
        <f t="shared" si="308"/>
        <v>0.15944947289285502</v>
      </c>
      <c r="BJ349" s="4">
        <f t="shared" si="277"/>
        <v>82.809997999999993</v>
      </c>
      <c r="BK349" s="3">
        <f t="shared" si="278"/>
        <v>3.9929268127781407E-3</v>
      </c>
      <c r="BL349" s="3"/>
      <c r="BM349" s="3">
        <f t="shared" si="279"/>
        <v>1.9078613970881066E-3</v>
      </c>
      <c r="BN349" s="3">
        <f t="shared" si="280"/>
        <v>3.8119505150033084E-3</v>
      </c>
      <c r="BO349" s="3">
        <f t="shared" si="281"/>
        <v>1.1904853913731741E-2</v>
      </c>
      <c r="BP349" s="3"/>
      <c r="BQ349" s="3">
        <f t="shared" si="282"/>
        <v>1.8423587280343894E-3</v>
      </c>
      <c r="BR349" s="3">
        <f t="shared" si="283"/>
        <v>2.556492518268659E-2</v>
      </c>
      <c r="BS349" s="3">
        <f t="shared" si="284"/>
        <v>4.8316224164827575E-4</v>
      </c>
      <c r="BT349" s="3"/>
      <c r="BU349" s="3">
        <f t="shared" si="285"/>
        <v>1.9268659256329521E-3</v>
      </c>
      <c r="BV349" s="3">
        <f t="shared" si="286"/>
        <v>-1.0687498006327421E-2</v>
      </c>
      <c r="BW349" s="3">
        <f t="shared" si="287"/>
        <v>1.9264128898906111E-2</v>
      </c>
      <c r="BX349" s="3"/>
      <c r="BY349" s="3">
        <f t="shared" si="288"/>
        <v>1.9331713294260518E-3</v>
      </c>
      <c r="BZ349" s="3">
        <f t="shared" si="289"/>
        <v>2.1981737457601316E-2</v>
      </c>
    </row>
    <row r="350" spans="1:78" s="2" customFormat="1" hidden="1">
      <c r="A350" s="11">
        <v>41610</v>
      </c>
      <c r="B350">
        <v>81.809997999999993</v>
      </c>
      <c r="C350">
        <f t="shared" si="261"/>
        <v>97.650002000000001</v>
      </c>
      <c r="D350">
        <f t="shared" si="262"/>
        <v>80.739998</v>
      </c>
      <c r="E350" s="10">
        <f t="shared" si="266"/>
        <v>7.686587447465025E-2</v>
      </c>
      <c r="F350" s="10">
        <f t="shared" si="267"/>
        <v>5.7176477276995917E-3</v>
      </c>
      <c r="G350" s="33">
        <f t="shared" si="268"/>
        <v>0.55428770350346024</v>
      </c>
      <c r="H350" s="33">
        <f t="shared" si="269"/>
        <v>3.7107489703069881E-2</v>
      </c>
      <c r="I350" s="10">
        <f t="shared" si="270"/>
        <v>0.55428770350346024</v>
      </c>
      <c r="J350">
        <f t="shared" si="305"/>
        <v>0.38246320550785351</v>
      </c>
      <c r="K350">
        <f t="shared" si="259"/>
        <v>0.2879963718003874</v>
      </c>
      <c r="L350">
        <f t="shared" si="260"/>
        <v>8.0801384369286427E-4</v>
      </c>
      <c r="M350">
        <f t="shared" si="309"/>
        <v>7.3929038342787493E-4</v>
      </c>
      <c r="N350">
        <f t="shared" si="271"/>
        <v>-6.1851114238490413E-5</v>
      </c>
      <c r="P350" s="2">
        <f t="shared" si="290"/>
        <v>-1</v>
      </c>
      <c r="Q350" s="2">
        <f t="shared" si="291"/>
        <v>0</v>
      </c>
      <c r="R350" s="2">
        <f t="shared" si="292"/>
        <v>-1</v>
      </c>
      <c r="S350" s="2">
        <f t="shared" si="312"/>
        <v>-0.51318154545454642</v>
      </c>
      <c r="T350" s="2">
        <f t="shared" si="313"/>
        <v>-0.56449970000000105</v>
      </c>
      <c r="U350" s="9">
        <f t="shared" si="272"/>
        <v>0.90909090909090906</v>
      </c>
      <c r="V350" s="9">
        <f t="shared" si="273"/>
        <v>47.61904761904762</v>
      </c>
      <c r="W350" s="9">
        <f t="shared" si="274"/>
        <v>0.47142857142857147</v>
      </c>
      <c r="X350" s="9">
        <f t="shared" si="314"/>
        <v>0</v>
      </c>
      <c r="Y350" s="9">
        <f t="shared" si="275"/>
        <v>0.9</v>
      </c>
      <c r="AA350" s="8">
        <f t="shared" si="276"/>
        <v>4.9538299258221867</v>
      </c>
      <c r="AD350" s="7">
        <f t="shared" si="293"/>
        <v>-1.214934181521855E-2</v>
      </c>
      <c r="AE350" s="6">
        <f t="shared" si="297"/>
        <v>-4.0782075012202046E-3</v>
      </c>
      <c r="AF350" s="6">
        <f t="shared" si="263"/>
        <v>3.8400114155977701E-3</v>
      </c>
      <c r="AG350" s="6">
        <f t="shared" si="264"/>
        <v>-8.0343875117098139E-3</v>
      </c>
      <c r="AI350">
        <f t="shared" si="265"/>
        <v>1.0133655053111242E-7</v>
      </c>
      <c r="AL350" s="7">
        <f t="shared" si="298"/>
        <v>-1.178701316165637E-2</v>
      </c>
      <c r="AM350" s="6">
        <f t="shared" si="299"/>
        <v>-9.5143247714275982E-3</v>
      </c>
      <c r="AN350" s="6">
        <f t="shared" si="294"/>
        <v>3.7223884135825563E-3</v>
      </c>
      <c r="AO350" s="6">
        <f t="shared" si="295"/>
        <v>-2.1332662027181409E-3</v>
      </c>
      <c r="AQ350">
        <f t="shared" si="296"/>
        <v>7.1779569269076908E-9</v>
      </c>
      <c r="AT350" s="7">
        <f t="shared" si="303"/>
        <v>-2.832033543919836E-2</v>
      </c>
      <c r="AU350" s="6">
        <f t="shared" si="304"/>
        <v>6.4327845674961911E-3</v>
      </c>
      <c r="AV350" s="6">
        <f t="shared" si="300"/>
        <v>3.9572492332921004E-3</v>
      </c>
      <c r="AW350" s="6">
        <f t="shared" si="301"/>
        <v>-3.4775989002066507E-2</v>
      </c>
      <c r="AY350">
        <f t="shared" si="302"/>
        <v>0.39801350331699126</v>
      </c>
      <c r="BB350" s="7">
        <f t="shared" si="310"/>
        <v>-6.8218682954664291E-3</v>
      </c>
      <c r="BC350" s="6">
        <f t="shared" si="311"/>
        <v>6.1225705359586316E-4</v>
      </c>
      <c r="BD350" s="6">
        <f t="shared" si="306"/>
        <v>4.0457682077969341E-3</v>
      </c>
      <c r="BE350" s="6">
        <f t="shared" si="307"/>
        <v>-7.4325815964338092E-3</v>
      </c>
      <c r="BG350">
        <f t="shared" si="308"/>
        <v>1.8229654019382858E-2</v>
      </c>
      <c r="BJ350" s="4">
        <f t="shared" si="277"/>
        <v>81.809997999999993</v>
      </c>
      <c r="BK350" s="3">
        <f t="shared" si="278"/>
        <v>-1.214934181521855E-2</v>
      </c>
      <c r="BL350" s="3"/>
      <c r="BM350" s="3">
        <f t="shared" si="279"/>
        <v>3.8400114155977701E-3</v>
      </c>
      <c r="BN350" s="3">
        <f t="shared" si="280"/>
        <v>-8.0343875117098139E-3</v>
      </c>
      <c r="BO350" s="3">
        <f t="shared" si="281"/>
        <v>-1.178701316165637E-2</v>
      </c>
      <c r="BP350" s="3"/>
      <c r="BQ350" s="3">
        <f t="shared" si="282"/>
        <v>3.7223884135825563E-3</v>
      </c>
      <c r="BR350" s="3">
        <f t="shared" si="283"/>
        <v>-2.1332662027181409E-3</v>
      </c>
      <c r="BS350" s="3">
        <f t="shared" si="284"/>
        <v>-2.832033543919836E-2</v>
      </c>
      <c r="BT350" s="3"/>
      <c r="BU350" s="3">
        <f t="shared" si="285"/>
        <v>3.9572492332921004E-3</v>
      </c>
      <c r="BV350" s="3">
        <f t="shared" si="286"/>
        <v>-3.4775989002066507E-2</v>
      </c>
      <c r="BW350" s="3">
        <f t="shared" si="287"/>
        <v>-6.8218682954664291E-3</v>
      </c>
      <c r="BX350" s="3"/>
      <c r="BY350" s="3">
        <f t="shared" si="288"/>
        <v>4.0457682077969341E-3</v>
      </c>
      <c r="BZ350" s="3">
        <f t="shared" si="289"/>
        <v>-7.4325815964338092E-3</v>
      </c>
    </row>
    <row r="351" spans="1:78" s="2" customFormat="1" hidden="1">
      <c r="A351" s="11">
        <v>41617</v>
      </c>
      <c r="B351">
        <v>82.410004000000001</v>
      </c>
      <c r="C351">
        <f t="shared" si="261"/>
        <v>97.650002000000001</v>
      </c>
      <c r="D351">
        <f t="shared" si="262"/>
        <v>80.739998</v>
      </c>
      <c r="E351" s="10">
        <f t="shared" si="266"/>
        <v>7.3692321298871336E-2</v>
      </c>
      <c r="F351" s="10">
        <f t="shared" si="267"/>
        <v>8.89120090347853E-3</v>
      </c>
      <c r="G351" s="33">
        <f t="shared" si="268"/>
        <v>0.5314028861020953</v>
      </c>
      <c r="H351" s="33">
        <f t="shared" si="269"/>
        <v>5.770382536429846E-2</v>
      </c>
      <c r="I351" s="10">
        <f t="shared" si="270"/>
        <v>0.5314028861020953</v>
      </c>
      <c r="J351">
        <f t="shared" si="305"/>
        <v>0.38427034857920528</v>
      </c>
      <c r="K351">
        <f t="shared" si="259"/>
        <v>0.2933779977654532</v>
      </c>
      <c r="L351">
        <f t="shared" si="260"/>
        <v>8.0140844619544321E-4</v>
      </c>
      <c r="M351">
        <f t="shared" si="309"/>
        <v>7.6282789108735049E-4</v>
      </c>
      <c r="N351">
        <f t="shared" si="271"/>
        <v>-3.4722499597283442E-5</v>
      </c>
      <c r="P351" s="2">
        <f t="shared" si="290"/>
        <v>0.60000600000000759</v>
      </c>
      <c r="Q351" s="2">
        <f t="shared" si="291"/>
        <v>0.60000600000000759</v>
      </c>
      <c r="R351" s="2">
        <f t="shared" si="292"/>
        <v>0</v>
      </c>
      <c r="S351" s="2">
        <f t="shared" si="312"/>
        <v>-0.51318154545454642</v>
      </c>
      <c r="T351" s="2">
        <f t="shared" si="313"/>
        <v>-0.53799975000000155</v>
      </c>
      <c r="U351" s="9">
        <f t="shared" si="272"/>
        <v>0.9538694868437112</v>
      </c>
      <c r="V351" s="9">
        <f t="shared" si="273"/>
        <v>48.819508839589687</v>
      </c>
      <c r="W351" s="9">
        <f t="shared" si="274"/>
        <v>0.46062442044369284</v>
      </c>
      <c r="X351" s="9">
        <f t="shared" si="314"/>
        <v>0.14477293508666955</v>
      </c>
      <c r="Y351" s="9">
        <f t="shared" si="275"/>
        <v>0.89869704358422009</v>
      </c>
      <c r="AA351" s="8">
        <f t="shared" si="276"/>
        <v>4.9435570901075216</v>
      </c>
      <c r="AD351" s="7">
        <f t="shared" si="293"/>
        <v>7.3073762343725656E-3</v>
      </c>
      <c r="AE351" s="6">
        <f t="shared" si="297"/>
        <v>-2.4209827904229922E-3</v>
      </c>
      <c r="AF351" s="6">
        <f t="shared" si="263"/>
        <v>4.8742873995136164E-3</v>
      </c>
      <c r="AG351" s="6">
        <f t="shared" si="264"/>
        <v>9.7233385943717339E-3</v>
      </c>
      <c r="AI351">
        <f t="shared" si="265"/>
        <v>1.4841964430266701E-7</v>
      </c>
      <c r="AL351" s="7">
        <f t="shared" si="298"/>
        <v>-8.4903876806789215E-4</v>
      </c>
      <c r="AM351" s="6">
        <f t="shared" si="299"/>
        <v>-3.3752232435444339E-3</v>
      </c>
      <c r="AN351" s="6">
        <f t="shared" si="294"/>
        <v>4.7143874895099391E-3</v>
      </c>
      <c r="AO351" s="6">
        <f t="shared" si="295"/>
        <v>2.5460073453386915E-3</v>
      </c>
      <c r="AQ351">
        <f t="shared" si="296"/>
        <v>1.0224216723215412E-8</v>
      </c>
      <c r="AT351" s="7">
        <f t="shared" si="303"/>
        <v>-2.9885081806884494E-2</v>
      </c>
      <c r="AU351" s="6">
        <f t="shared" si="304"/>
        <v>7.3613974346610012E-4</v>
      </c>
      <c r="AV351" s="6">
        <f t="shared" si="300"/>
        <v>4.797635375521931E-3</v>
      </c>
      <c r="AW351" s="6">
        <f t="shared" si="301"/>
        <v>-3.0623125514173153E-2</v>
      </c>
      <c r="AY351">
        <f t="shared" si="302"/>
        <v>0.30862979875066965</v>
      </c>
      <c r="BB351" s="7">
        <f t="shared" si="310"/>
        <v>-9.1798445203737696E-3</v>
      </c>
      <c r="BC351" s="6">
        <f t="shared" si="311"/>
        <v>7.3283663409550663E-4</v>
      </c>
      <c r="BD351" s="6">
        <f t="shared" si="306"/>
        <v>4.8665690255401736E-3</v>
      </c>
      <c r="BE351" s="6">
        <f t="shared" si="307"/>
        <v>-9.912321327503049E-3</v>
      </c>
      <c r="BG351">
        <f t="shared" si="308"/>
        <v>3.2422746379001714E-2</v>
      </c>
      <c r="BJ351" s="4">
        <f t="shared" si="277"/>
        <v>82.410004000000001</v>
      </c>
      <c r="BK351" s="3">
        <f t="shared" si="278"/>
        <v>7.3073762343725656E-3</v>
      </c>
      <c r="BL351" s="3"/>
      <c r="BM351" s="3">
        <f t="shared" si="279"/>
        <v>4.8742873995136164E-3</v>
      </c>
      <c r="BN351" s="3">
        <f t="shared" si="280"/>
        <v>9.7233385943717339E-3</v>
      </c>
      <c r="BO351" s="3">
        <f t="shared" si="281"/>
        <v>-8.4903876806789215E-4</v>
      </c>
      <c r="BP351" s="3"/>
      <c r="BQ351" s="3">
        <f t="shared" si="282"/>
        <v>4.7143874895099391E-3</v>
      </c>
      <c r="BR351" s="3">
        <f t="shared" si="283"/>
        <v>2.5460073453386915E-3</v>
      </c>
      <c r="BS351" s="3">
        <f t="shared" si="284"/>
        <v>-2.9885081806884494E-2</v>
      </c>
      <c r="BT351" s="3"/>
      <c r="BU351" s="3">
        <f t="shared" si="285"/>
        <v>4.797635375521931E-3</v>
      </c>
      <c r="BV351" s="3">
        <f t="shared" si="286"/>
        <v>-3.0623125514173153E-2</v>
      </c>
      <c r="BW351" s="3">
        <f t="shared" si="287"/>
        <v>-9.1798445203737696E-3</v>
      </c>
      <c r="BX351" s="3"/>
      <c r="BY351" s="3">
        <f t="shared" si="288"/>
        <v>4.8665690255401736E-3</v>
      </c>
      <c r="BZ351" s="3">
        <f t="shared" si="289"/>
        <v>-9.912321327503049E-3</v>
      </c>
    </row>
    <row r="352" spans="1:78" s="2" customFormat="1" hidden="1">
      <c r="A352" s="11">
        <v>41624</v>
      </c>
      <c r="B352">
        <v>83.190002000000007</v>
      </c>
      <c r="C352">
        <f t="shared" si="261"/>
        <v>97.650002000000001</v>
      </c>
      <c r="D352">
        <f t="shared" si="262"/>
        <v>80.739998</v>
      </c>
      <c r="E352" s="10">
        <f t="shared" si="266"/>
        <v>6.9601121780243219E-2</v>
      </c>
      <c r="F352" s="10">
        <f t="shared" si="267"/>
        <v>1.2982400422106593E-2</v>
      </c>
      <c r="G352" s="33">
        <f t="shared" si="268"/>
        <v>0.5019008268169608</v>
      </c>
      <c r="H352" s="33">
        <f t="shared" si="269"/>
        <v>8.4255678720919186E-2</v>
      </c>
      <c r="I352" s="10">
        <f t="shared" si="270"/>
        <v>0.5019008268169608</v>
      </c>
      <c r="J352">
        <f t="shared" si="305"/>
        <v>0.38303656096924799</v>
      </c>
      <c r="K352">
        <f t="shared" si="259"/>
        <v>0.29860304056559395</v>
      </c>
      <c r="L352">
        <f t="shared" si="260"/>
        <v>7.9281769477805998E-4</v>
      </c>
      <c r="M352">
        <f t="shared" si="309"/>
        <v>7.7888923479224701E-4</v>
      </c>
      <c r="N352">
        <f t="shared" si="271"/>
        <v>-1.2535613987231672E-5</v>
      </c>
      <c r="P352" s="2">
        <f t="shared" si="290"/>
        <v>0.77999800000000619</v>
      </c>
      <c r="Q352" s="2">
        <f t="shared" si="291"/>
        <v>0.77999800000000619</v>
      </c>
      <c r="R352" s="2">
        <f t="shared" si="292"/>
        <v>0</v>
      </c>
      <c r="S352" s="2">
        <f t="shared" si="312"/>
        <v>-0.51318154545454642</v>
      </c>
      <c r="T352" s="2">
        <f t="shared" si="313"/>
        <v>-0.47799990000000109</v>
      </c>
      <c r="U352" s="9">
        <f t="shared" si="272"/>
        <v>1.0736017841312211</v>
      </c>
      <c r="V352" s="9">
        <f t="shared" si="273"/>
        <v>51.774732851179003</v>
      </c>
      <c r="W352" s="9">
        <f t="shared" si="274"/>
        <v>0.43402740433938897</v>
      </c>
      <c r="X352" s="9">
        <f t="shared" si="314"/>
        <v>0.50116633345333905</v>
      </c>
      <c r="Y352" s="9">
        <f t="shared" si="275"/>
        <v>0.89548950299891994</v>
      </c>
      <c r="AA352" s="8">
        <f t="shared" si="276"/>
        <v>4.9125409326935703</v>
      </c>
      <c r="AD352" s="7">
        <f t="shared" si="293"/>
        <v>9.4203350240574784E-3</v>
      </c>
      <c r="AE352" s="6">
        <f t="shared" si="297"/>
        <v>8.363855629215022E-3</v>
      </c>
      <c r="AF352" s="6">
        <f t="shared" si="263"/>
        <v>5.3157482802512355E-4</v>
      </c>
      <c r="AG352" s="6">
        <f t="shared" si="264"/>
        <v>1.1089546991739068E-3</v>
      </c>
      <c r="AI352">
        <f t="shared" si="265"/>
        <v>1.930581671616782E-9</v>
      </c>
      <c r="AL352" s="7">
        <f t="shared" si="298"/>
        <v>4.5783694432115427E-3</v>
      </c>
      <c r="AM352" s="6">
        <f t="shared" si="299"/>
        <v>9.6179285680475556E-4</v>
      </c>
      <c r="AN352" s="6">
        <f t="shared" si="294"/>
        <v>5.2585081794665888E-4</v>
      </c>
      <c r="AO352" s="6">
        <f t="shared" si="295"/>
        <v>3.6159988708029693E-3</v>
      </c>
      <c r="AQ352">
        <f t="shared" si="296"/>
        <v>2.0623734753388562E-8</v>
      </c>
      <c r="AT352" s="7">
        <f t="shared" si="303"/>
        <v>-4.1983987021955611E-3</v>
      </c>
      <c r="AU352" s="6">
        <f t="shared" si="304"/>
        <v>-6.0833886525645166E-3</v>
      </c>
      <c r="AV352" s="6">
        <f t="shared" si="300"/>
        <v>5.3300529272952955E-4</v>
      </c>
      <c r="AW352" s="6">
        <f t="shared" si="301"/>
        <v>1.8305984296529566E-3</v>
      </c>
      <c r="AY352">
        <f t="shared" si="302"/>
        <v>1.1028717128660635E-3</v>
      </c>
      <c r="BB352" s="7">
        <f t="shared" si="310"/>
        <v>5.0615316848598981E-3</v>
      </c>
      <c r="BC352" s="6">
        <f t="shared" si="311"/>
        <v>2.2792325046283543E-3</v>
      </c>
      <c r="BD352" s="6">
        <f t="shared" si="306"/>
        <v>5.3253333882824039E-4</v>
      </c>
      <c r="BE352" s="6">
        <f t="shared" si="307"/>
        <v>2.8006758833307595E-3</v>
      </c>
      <c r="BG352">
        <f t="shared" si="308"/>
        <v>2.5883604683469442E-3</v>
      </c>
      <c r="BJ352" s="4">
        <f t="shared" si="277"/>
        <v>83.190002000000007</v>
      </c>
      <c r="BK352" s="3">
        <f t="shared" si="278"/>
        <v>9.4203350240574784E-3</v>
      </c>
      <c r="BL352" s="3"/>
      <c r="BM352" s="3">
        <f t="shared" si="279"/>
        <v>5.3157482802512355E-4</v>
      </c>
      <c r="BN352" s="3">
        <f t="shared" si="280"/>
        <v>1.1089546991739068E-3</v>
      </c>
      <c r="BO352" s="3">
        <f t="shared" si="281"/>
        <v>4.5783694432115427E-3</v>
      </c>
      <c r="BP352" s="3"/>
      <c r="BQ352" s="3">
        <f t="shared" si="282"/>
        <v>5.2585081794665888E-4</v>
      </c>
      <c r="BR352" s="3">
        <f t="shared" si="283"/>
        <v>3.6159988708029693E-3</v>
      </c>
      <c r="BS352" s="3">
        <f t="shared" si="284"/>
        <v>-4.1983987021955611E-3</v>
      </c>
      <c r="BT352" s="3"/>
      <c r="BU352" s="3">
        <f t="shared" si="285"/>
        <v>5.3300529272952955E-4</v>
      </c>
      <c r="BV352" s="3">
        <f t="shared" si="286"/>
        <v>1.8305984296529566E-3</v>
      </c>
      <c r="BW352" s="3">
        <f t="shared" si="287"/>
        <v>5.0615316848598981E-3</v>
      </c>
      <c r="BX352" s="3"/>
      <c r="BY352" s="3">
        <f t="shared" si="288"/>
        <v>5.3253333882824039E-4</v>
      </c>
      <c r="BZ352" s="3">
        <f t="shared" si="289"/>
        <v>2.8006758833307595E-3</v>
      </c>
    </row>
    <row r="353" spans="1:78" s="2" customFormat="1" hidden="1">
      <c r="A353" s="11">
        <v>41631</v>
      </c>
      <c r="B353">
        <v>81.599997999999999</v>
      </c>
      <c r="C353">
        <f t="shared" si="261"/>
        <v>97.650002000000001</v>
      </c>
      <c r="D353">
        <f t="shared" si="262"/>
        <v>80.739998</v>
      </c>
      <c r="E353" s="10">
        <f t="shared" si="266"/>
        <v>7.7982108409404921E-2</v>
      </c>
      <c r="F353" s="10">
        <f t="shared" si="267"/>
        <v>4.601413792944895E-3</v>
      </c>
      <c r="G353" s="33">
        <f t="shared" si="268"/>
        <v>0.56233698087780193</v>
      </c>
      <c r="H353" s="33">
        <f t="shared" si="269"/>
        <v>2.9863140066162107E-2</v>
      </c>
      <c r="I353" s="10">
        <f t="shared" si="270"/>
        <v>0.56233698087780193</v>
      </c>
      <c r="J353">
        <f t="shared" si="305"/>
        <v>0.38592342022707532</v>
      </c>
      <c r="K353">
        <f t="shared" si="259"/>
        <v>0.30382876419864335</v>
      </c>
      <c r="L353">
        <f t="shared" si="260"/>
        <v>7.8379330404970888E-4</v>
      </c>
      <c r="M353">
        <f t="shared" si="309"/>
        <v>7.8868908875019325E-4</v>
      </c>
      <c r="N353">
        <f t="shared" si="271"/>
        <v>4.4062062304359359E-6</v>
      </c>
      <c r="P353" s="2">
        <f t="shared" si="290"/>
        <v>-1.5900040000000075</v>
      </c>
      <c r="Q353" s="2">
        <f t="shared" si="291"/>
        <v>0</v>
      </c>
      <c r="R353" s="2">
        <f t="shared" si="292"/>
        <v>-1.5900040000000075</v>
      </c>
      <c r="S353" s="2">
        <f t="shared" si="312"/>
        <v>-0.56136359090909271</v>
      </c>
      <c r="T353" s="2">
        <f t="shared" si="313"/>
        <v>-0.5575001000000015</v>
      </c>
      <c r="U353" s="9">
        <f t="shared" si="272"/>
        <v>1.0069300272934323</v>
      </c>
      <c r="V353" s="9">
        <f t="shared" si="273"/>
        <v>50.172652439277563</v>
      </c>
      <c r="W353" s="9">
        <f t="shared" si="274"/>
        <v>0.44844612804650197</v>
      </c>
      <c r="X353" s="9">
        <f t="shared" si="314"/>
        <v>0.30795902320711493</v>
      </c>
      <c r="Y353" s="9">
        <f t="shared" si="275"/>
        <v>0.89722836879113599</v>
      </c>
      <c r="AA353" s="8">
        <f t="shared" si="276"/>
        <v>4.9316023232709441</v>
      </c>
      <c r="AD353" s="7">
        <f t="shared" si="293"/>
        <v>-1.9297934876890185E-2</v>
      </c>
      <c r="AE353" s="6">
        <f t="shared" si="297"/>
        <v>-4.9387999264163531E-3</v>
      </c>
      <c r="AF353" s="6">
        <f t="shared" si="263"/>
        <v>7.0433557320352634E-3</v>
      </c>
      <c r="AG353" s="6">
        <f t="shared" si="264"/>
        <v>-1.4339971671089347E-2</v>
      </c>
      <c r="AI353">
        <f t="shared" si="265"/>
        <v>3.2281756283774727E-7</v>
      </c>
      <c r="AL353" s="7">
        <f t="shared" si="298"/>
        <v>-2.5702236184602491E-3</v>
      </c>
      <c r="AM353" s="6">
        <f t="shared" si="299"/>
        <v>-2.6569765262432418E-3</v>
      </c>
      <c r="AN353" s="6">
        <f t="shared" si="294"/>
        <v>7.2119270537001562E-3</v>
      </c>
      <c r="AO353" s="6">
        <f t="shared" si="295"/>
        <v>7.4831178717271046E-5</v>
      </c>
      <c r="AQ353">
        <f t="shared" si="296"/>
        <v>8.832342757438737E-12</v>
      </c>
      <c r="AT353" s="7">
        <f t="shared" si="303"/>
        <v>-2.8147115199469142E-3</v>
      </c>
      <c r="AU353" s="6">
        <f t="shared" si="304"/>
        <v>-9.9403397230970435E-3</v>
      </c>
      <c r="AV353" s="6">
        <f t="shared" si="300"/>
        <v>6.8364531819228615E-3</v>
      </c>
      <c r="AW353" s="6">
        <f t="shared" si="301"/>
        <v>7.2242360599787739E-3</v>
      </c>
      <c r="AY353">
        <f t="shared" si="302"/>
        <v>1.7176025810790526E-2</v>
      </c>
      <c r="BB353" s="7">
        <f t="shared" si="310"/>
        <v>-1.4236403192030367E-2</v>
      </c>
      <c r="BC353" s="6">
        <f t="shared" si="311"/>
        <v>3.5139610262812562E-3</v>
      </c>
      <c r="BD353" s="6">
        <f t="shared" si="306"/>
        <v>7.2262218173087698E-3</v>
      </c>
      <c r="BE353" s="6">
        <f t="shared" si="307"/>
        <v>-1.7727677184355011E-2</v>
      </c>
      <c r="BG353">
        <f t="shared" si="308"/>
        <v>0.103705723193081</v>
      </c>
      <c r="BJ353" s="4">
        <f t="shared" si="277"/>
        <v>81.599997999999999</v>
      </c>
      <c r="BK353" s="3">
        <f t="shared" si="278"/>
        <v>-1.9297934876890185E-2</v>
      </c>
      <c r="BL353" s="3"/>
      <c r="BM353" s="3">
        <f t="shared" si="279"/>
        <v>7.0433557320352634E-3</v>
      </c>
      <c r="BN353" s="3">
        <f t="shared" si="280"/>
        <v>-1.4339971671089347E-2</v>
      </c>
      <c r="BO353" s="3">
        <f t="shared" si="281"/>
        <v>-2.5702236184602491E-3</v>
      </c>
      <c r="BP353" s="3"/>
      <c r="BQ353" s="3">
        <f t="shared" si="282"/>
        <v>7.2119270537001562E-3</v>
      </c>
      <c r="BR353" s="3">
        <f t="shared" si="283"/>
        <v>7.4831178717271046E-5</v>
      </c>
      <c r="BS353" s="3">
        <f t="shared" si="284"/>
        <v>-2.8147115199469142E-3</v>
      </c>
      <c r="BT353" s="3"/>
      <c r="BU353" s="3">
        <f t="shared" si="285"/>
        <v>6.8364531819228615E-3</v>
      </c>
      <c r="BV353" s="3">
        <f t="shared" si="286"/>
        <v>7.2242360599787739E-3</v>
      </c>
      <c r="BW353" s="3">
        <f t="shared" si="287"/>
        <v>-1.4236403192030367E-2</v>
      </c>
      <c r="BX353" s="3"/>
      <c r="BY353" s="3">
        <f t="shared" si="288"/>
        <v>7.2262218173087698E-3</v>
      </c>
      <c r="BZ353" s="3">
        <f t="shared" si="289"/>
        <v>-1.7727677184355011E-2</v>
      </c>
    </row>
    <row r="354" spans="1:78" s="2" customFormat="1" hidden="1">
      <c r="A354" s="11">
        <v>41638</v>
      </c>
      <c r="B354">
        <v>82.080001999999993</v>
      </c>
      <c r="C354">
        <f t="shared" si="261"/>
        <v>97.650002000000001</v>
      </c>
      <c r="D354">
        <f t="shared" si="262"/>
        <v>80.739998</v>
      </c>
      <c r="E354" s="10">
        <f t="shared" si="266"/>
        <v>7.5434898168828299E-2</v>
      </c>
      <c r="F354" s="10">
        <f t="shared" si="267"/>
        <v>7.1486240335215676E-3</v>
      </c>
      <c r="G354" s="33">
        <f t="shared" si="268"/>
        <v>0.54396878661422998</v>
      </c>
      <c r="H354" s="33">
        <f t="shared" si="269"/>
        <v>4.6394514903377183E-2</v>
      </c>
      <c r="I354" s="10">
        <f t="shared" si="270"/>
        <v>0.54396878661422998</v>
      </c>
      <c r="J354">
        <f t="shared" si="305"/>
        <v>0.39111402897853159</v>
      </c>
      <c r="K354">
        <f t="shared" si="259"/>
        <v>0.30908557113305907</v>
      </c>
      <c r="L354">
        <f t="shared" si="260"/>
        <v>7.7539317226953033E-4</v>
      </c>
      <c r="M354">
        <f t="shared" si="309"/>
        <v>7.934532704112103E-4</v>
      </c>
      <c r="N354">
        <f t="shared" si="271"/>
        <v>1.6254088327511979E-5</v>
      </c>
      <c r="P354" s="2">
        <f t="shared" si="290"/>
        <v>0.48000399999999388</v>
      </c>
      <c r="Q354" s="2">
        <f t="shared" si="291"/>
        <v>0.48000399999999388</v>
      </c>
      <c r="R354" s="2">
        <f t="shared" si="292"/>
        <v>0</v>
      </c>
      <c r="S354" s="2">
        <f t="shared" si="312"/>
        <v>-0.50681827272727409</v>
      </c>
      <c r="T354" s="2">
        <f t="shared" si="313"/>
        <v>-0.42400015000000124</v>
      </c>
      <c r="U354" s="9">
        <f t="shared" si="272"/>
        <v>1.1953256920481576</v>
      </c>
      <c r="V354" s="9">
        <f t="shared" si="273"/>
        <v>54.448672303058736</v>
      </c>
      <c r="W354" s="9">
        <f t="shared" si="274"/>
        <v>0.40996194927247137</v>
      </c>
      <c r="X354" s="9">
        <f t="shared" si="314"/>
        <v>0.82363744378030845</v>
      </c>
      <c r="Y354" s="9">
        <f t="shared" si="275"/>
        <v>0.89258726300597724</v>
      </c>
      <c r="AA354" s="8">
        <f t="shared" si="276"/>
        <v>4.8936794953453084</v>
      </c>
      <c r="AD354" s="7">
        <f t="shared" si="293"/>
        <v>5.8651683286737293E-3</v>
      </c>
      <c r="AE354" s="6">
        <f t="shared" si="297"/>
        <v>-6.7163832741082277E-3</v>
      </c>
      <c r="AF354" s="6">
        <f t="shared" si="263"/>
        <v>6.3395252154998961E-3</v>
      </c>
      <c r="AG354" s="6">
        <f t="shared" si="264"/>
        <v>1.2529904241439632E-2</v>
      </c>
      <c r="AI354">
        <f t="shared" si="265"/>
        <v>2.4646546357872352E-7</v>
      </c>
      <c r="AL354" s="7">
        <f t="shared" si="298"/>
        <v>-4.0124315241590264E-3</v>
      </c>
      <c r="AM354" s="6">
        <f t="shared" si="299"/>
        <v>-7.1333111686890625E-4</v>
      </c>
      <c r="AN354" s="6">
        <f t="shared" si="294"/>
        <v>6.3548929481023978E-3</v>
      </c>
      <c r="AO354" s="6">
        <f t="shared" si="295"/>
        <v>-3.3062975003407217E-3</v>
      </c>
      <c r="AQ354">
        <f t="shared" si="296"/>
        <v>1.7242276278800165E-8</v>
      </c>
      <c r="AT354" s="7">
        <f t="shared" si="303"/>
        <v>-8.4920684514429821E-3</v>
      </c>
      <c r="AU354" s="6">
        <f t="shared" si="304"/>
        <v>-1.0179675730279955E-2</v>
      </c>
      <c r="AV354" s="6">
        <f t="shared" si="300"/>
        <v>6.2167994304363752E-3</v>
      </c>
      <c r="AW354" s="6">
        <f t="shared" si="301"/>
        <v>1.7113644545699077E-3</v>
      </c>
      <c r="AY354">
        <f t="shared" si="302"/>
        <v>9.6388193662594345E-4</v>
      </c>
      <c r="BB354" s="7">
        <f t="shared" si="310"/>
        <v>-2.5025390728984905E-2</v>
      </c>
      <c r="BC354" s="6">
        <f t="shared" si="311"/>
        <v>3.3296622667305987E-3</v>
      </c>
      <c r="BD354" s="6">
        <f t="shared" si="306"/>
        <v>6.3455397411915975E-3</v>
      </c>
      <c r="BE354" s="6">
        <f t="shared" si="307"/>
        <v>-2.832631699667228E-2</v>
      </c>
      <c r="BG354">
        <f t="shared" si="308"/>
        <v>0.26477640233403482</v>
      </c>
      <c r="BJ354" s="4">
        <f t="shared" si="277"/>
        <v>82.080001999999993</v>
      </c>
      <c r="BK354" s="3">
        <f t="shared" si="278"/>
        <v>5.8651683286737293E-3</v>
      </c>
      <c r="BL354" s="3"/>
      <c r="BM354" s="3">
        <f t="shared" si="279"/>
        <v>6.3395252154998961E-3</v>
      </c>
      <c r="BN354" s="3">
        <f t="shared" si="280"/>
        <v>1.2529904241439632E-2</v>
      </c>
      <c r="BO354" s="3">
        <f t="shared" si="281"/>
        <v>-4.0124315241590264E-3</v>
      </c>
      <c r="BP354" s="3"/>
      <c r="BQ354" s="3">
        <f t="shared" si="282"/>
        <v>6.3548929481023978E-3</v>
      </c>
      <c r="BR354" s="3">
        <f t="shared" si="283"/>
        <v>-3.3062975003407217E-3</v>
      </c>
      <c r="BS354" s="3">
        <f t="shared" si="284"/>
        <v>-8.4920684514429821E-3</v>
      </c>
      <c r="BT354" s="3"/>
      <c r="BU354" s="3">
        <f t="shared" si="285"/>
        <v>6.2167994304363752E-3</v>
      </c>
      <c r="BV354" s="3">
        <f t="shared" si="286"/>
        <v>1.7113644545699077E-3</v>
      </c>
      <c r="BW354" s="3">
        <f t="shared" si="287"/>
        <v>-2.5025390728984905E-2</v>
      </c>
      <c r="BX354" s="3"/>
      <c r="BY354" s="3">
        <f t="shared" si="288"/>
        <v>6.3455397411915975E-3</v>
      </c>
      <c r="BZ354" s="3">
        <f t="shared" si="289"/>
        <v>-2.832631699667228E-2</v>
      </c>
    </row>
    <row r="355" spans="1:78" s="2" customFormat="1" hidden="1">
      <c r="A355" s="11">
        <v>41645</v>
      </c>
      <c r="B355">
        <v>83.459998999999996</v>
      </c>
      <c r="C355">
        <f t="shared" si="261"/>
        <v>96.889999000000003</v>
      </c>
      <c r="D355">
        <f t="shared" si="262"/>
        <v>80.739998</v>
      </c>
      <c r="E355" s="10">
        <f t="shared" si="266"/>
        <v>6.48005762515797E-2</v>
      </c>
      <c r="F355" s="10">
        <f t="shared" si="267"/>
        <v>1.4389640855622197E-2</v>
      </c>
      <c r="G355" s="33">
        <f t="shared" si="268"/>
        <v>0.46728360070936936</v>
      </c>
      <c r="H355" s="33">
        <f t="shared" si="269"/>
        <v>9.338865829282321E-2</v>
      </c>
      <c r="I355" s="10">
        <f t="shared" si="270"/>
        <v>0.46728360070936936</v>
      </c>
      <c r="J355">
        <f t="shared" si="305"/>
        <v>0.39312355728711357</v>
      </c>
      <c r="K355">
        <f t="shared" si="259"/>
        <v>0.314397700739174</v>
      </c>
      <c r="L355">
        <f t="shared" si="260"/>
        <v>7.6855819644073089E-4</v>
      </c>
      <c r="M355">
        <f t="shared" si="309"/>
        <v>7.9443796889939891E-4</v>
      </c>
      <c r="N355">
        <f t="shared" si="271"/>
        <v>2.3291795212801222E-5</v>
      </c>
      <c r="P355" s="2">
        <f t="shared" si="290"/>
        <v>1.379997000000003</v>
      </c>
      <c r="Q355" s="2">
        <f t="shared" si="291"/>
        <v>1.379997000000003</v>
      </c>
      <c r="R355" s="2">
        <f t="shared" si="292"/>
        <v>0</v>
      </c>
      <c r="S355" s="2">
        <f t="shared" si="312"/>
        <v>-0.50681827272727409</v>
      </c>
      <c r="T355" s="2">
        <f t="shared" si="313"/>
        <v>-0.42400015000000124</v>
      </c>
      <c r="U355" s="9">
        <f t="shared" si="272"/>
        <v>1.1953256920481576</v>
      </c>
      <c r="V355" s="9">
        <f t="shared" si="273"/>
        <v>54.448672303058736</v>
      </c>
      <c r="W355" s="9">
        <f t="shared" si="274"/>
        <v>0.40996194927247137</v>
      </c>
      <c r="X355" s="9">
        <f t="shared" si="314"/>
        <v>0.82363744378030845</v>
      </c>
      <c r="Y355" s="9">
        <f t="shared" si="275"/>
        <v>0.89258726300597724</v>
      </c>
      <c r="AA355" s="8">
        <f t="shared" si="276"/>
        <v>4.8956960613607752</v>
      </c>
      <c r="AD355" s="7">
        <f t="shared" si="293"/>
        <v>1.6673057392688002E-2</v>
      </c>
      <c r="AE355" s="6">
        <f t="shared" si="297"/>
        <v>1.1269112860680865E-2</v>
      </c>
      <c r="AF355" s="6">
        <f t="shared" si="263"/>
        <v>2.6953957873095498E-3</v>
      </c>
      <c r="AG355" s="6">
        <f t="shared" si="264"/>
        <v>5.3993008053305289E-3</v>
      </c>
      <c r="AI355">
        <f t="shared" si="265"/>
        <v>4.5765226352343643E-8</v>
      </c>
      <c r="AL355" s="7">
        <f t="shared" si="298"/>
        <v>3.2402908444715637E-3</v>
      </c>
      <c r="AM355" s="6">
        <f t="shared" si="299"/>
        <v>3.0900128626595771E-4</v>
      </c>
      <c r="AN355" s="6">
        <f t="shared" si="294"/>
        <v>2.7112690798978857E-3</v>
      </c>
      <c r="AO355" s="6">
        <f t="shared" si="295"/>
        <v>2.9323491090531475E-3</v>
      </c>
      <c r="AQ355">
        <f t="shared" si="296"/>
        <v>1.356257302423468E-8</v>
      </c>
      <c r="AT355" s="7">
        <f t="shared" si="303"/>
        <v>1.1811587100461061E-2</v>
      </c>
      <c r="AU355" s="6">
        <f t="shared" si="304"/>
        <v>-8.1157013935860972E-3</v>
      </c>
      <c r="AV355" s="6">
        <f t="shared" si="300"/>
        <v>2.7124567294046242E-3</v>
      </c>
      <c r="AW355" s="6">
        <f t="shared" si="301"/>
        <v>1.9895918860271054E-2</v>
      </c>
      <c r="AY355">
        <f t="shared" si="302"/>
        <v>0.13027672401522136</v>
      </c>
      <c r="BB355" s="7">
        <f t="shared" si="310"/>
        <v>-1.7224455938355501E-2</v>
      </c>
      <c r="BC355" s="6">
        <f t="shared" si="311"/>
        <v>1.2182344075205556E-3</v>
      </c>
      <c r="BD355" s="6">
        <f t="shared" si="306"/>
        <v>2.7213485951160599E-3</v>
      </c>
      <c r="BE355" s="6">
        <f t="shared" si="307"/>
        <v>-1.843401637045863E-2</v>
      </c>
      <c r="BG355">
        <f t="shared" si="308"/>
        <v>0.11213443329703429</v>
      </c>
      <c r="BJ355" s="4">
        <f t="shared" si="277"/>
        <v>83.459998999999996</v>
      </c>
      <c r="BK355" s="3">
        <f t="shared" si="278"/>
        <v>1.6673057392688002E-2</v>
      </c>
      <c r="BL355" s="3"/>
      <c r="BM355" s="3">
        <f t="shared" si="279"/>
        <v>2.6953957873095498E-3</v>
      </c>
      <c r="BN355" s="3">
        <f t="shared" si="280"/>
        <v>5.3993008053305289E-3</v>
      </c>
      <c r="BO355" s="3">
        <f t="shared" si="281"/>
        <v>3.2402908444715637E-3</v>
      </c>
      <c r="BP355" s="3"/>
      <c r="BQ355" s="3">
        <f t="shared" si="282"/>
        <v>2.7112690798978857E-3</v>
      </c>
      <c r="BR355" s="3">
        <f t="shared" si="283"/>
        <v>2.9323491090531475E-3</v>
      </c>
      <c r="BS355" s="3">
        <f t="shared" si="284"/>
        <v>1.1811587100461061E-2</v>
      </c>
      <c r="BT355" s="3"/>
      <c r="BU355" s="3">
        <f t="shared" si="285"/>
        <v>2.7124567294046242E-3</v>
      </c>
      <c r="BV355" s="3">
        <f t="shared" si="286"/>
        <v>1.9895918860271054E-2</v>
      </c>
      <c r="BW355" s="3">
        <f t="shared" si="287"/>
        <v>-1.7224455938355501E-2</v>
      </c>
      <c r="BX355" s="3"/>
      <c r="BY355" s="3">
        <f t="shared" si="288"/>
        <v>2.7213485951160599E-3</v>
      </c>
      <c r="BZ355" s="3">
        <f t="shared" si="289"/>
        <v>-1.843401637045863E-2</v>
      </c>
    </row>
    <row r="356" spans="1:78" s="2" customFormat="1" hidden="1">
      <c r="A356" s="11">
        <v>41652</v>
      </c>
      <c r="B356">
        <v>83.959998999999996</v>
      </c>
      <c r="C356">
        <f t="shared" si="261"/>
        <v>96.889999000000003</v>
      </c>
      <c r="D356">
        <f t="shared" si="262"/>
        <v>80.739998</v>
      </c>
      <c r="E356" s="10">
        <f t="shared" si="266"/>
        <v>6.2206526685918202E-2</v>
      </c>
      <c r="F356" s="10">
        <f t="shared" si="267"/>
        <v>1.6983690421283709E-2</v>
      </c>
      <c r="G356" s="33">
        <f t="shared" si="268"/>
        <v>0.44857764326919408</v>
      </c>
      <c r="H356" s="33">
        <f t="shared" si="269"/>
        <v>0.11022401998898103</v>
      </c>
      <c r="I356" s="10">
        <f t="shared" si="270"/>
        <v>0.44857764326919408</v>
      </c>
      <c r="J356">
        <f t="shared" si="305"/>
        <v>0.39038436080041294</v>
      </c>
      <c r="K356">
        <f t="shared" si="259"/>
        <v>0.31969636123092104</v>
      </c>
      <c r="L356">
        <f t="shared" si="260"/>
        <v>7.6310027451562948E-4</v>
      </c>
      <c r="M356">
        <f t="shared" si="309"/>
        <v>7.9276070956607711E-4</v>
      </c>
      <c r="N356">
        <f t="shared" si="271"/>
        <v>2.6694391545402873E-5</v>
      </c>
      <c r="P356" s="2">
        <f t="shared" si="290"/>
        <v>0.5</v>
      </c>
      <c r="Q356" s="2">
        <f t="shared" si="291"/>
        <v>0.5</v>
      </c>
      <c r="R356" s="2">
        <f t="shared" si="292"/>
        <v>0</v>
      </c>
      <c r="S356" s="2">
        <f t="shared" si="312"/>
        <v>-0.38545468181818293</v>
      </c>
      <c r="T356" s="2">
        <f t="shared" si="313"/>
        <v>-0.42400015000000124</v>
      </c>
      <c r="U356" s="9">
        <f t="shared" si="272"/>
        <v>0.90909090909090906</v>
      </c>
      <c r="V356" s="9">
        <f t="shared" si="273"/>
        <v>47.61904761904762</v>
      </c>
      <c r="W356" s="9">
        <f t="shared" si="274"/>
        <v>0.47142857142857147</v>
      </c>
      <c r="X356" s="9">
        <f t="shared" si="314"/>
        <v>0</v>
      </c>
      <c r="Y356" s="9">
        <f t="shared" si="275"/>
        <v>0.9</v>
      </c>
      <c r="AA356" s="8">
        <f t="shared" si="276"/>
        <v>4.96183962662053</v>
      </c>
      <c r="AD356" s="7">
        <f t="shared" si="293"/>
        <v>5.9730198603798711E-3</v>
      </c>
      <c r="AE356" s="6">
        <f t="shared" si="297"/>
        <v>1.1323038626533936E-2</v>
      </c>
      <c r="AF356" s="6">
        <f t="shared" si="263"/>
        <v>2.4692612994153432E-3</v>
      </c>
      <c r="AG356" s="6">
        <f t="shared" si="264"/>
        <v>-5.5029992892392156E-3</v>
      </c>
      <c r="AI356">
        <f t="shared" si="265"/>
        <v>4.754003324547459E-8</v>
      </c>
      <c r="AL356" s="7">
        <f t="shared" si="298"/>
        <v>2.8511245581741455E-2</v>
      </c>
      <c r="AM356" s="6">
        <f t="shared" si="299"/>
        <v>6.2922203208984357E-3</v>
      </c>
      <c r="AN356" s="6">
        <f t="shared" si="294"/>
        <v>2.5795941341197164E-3</v>
      </c>
      <c r="AO356" s="6">
        <f t="shared" si="295"/>
        <v>2.2180445553455087E-2</v>
      </c>
      <c r="AQ356">
        <f t="shared" si="296"/>
        <v>7.759813327283683E-7</v>
      </c>
      <c r="AT356" s="7">
        <f t="shared" si="303"/>
        <v>1.3791680148062854E-2</v>
      </c>
      <c r="AU356" s="6">
        <f t="shared" si="304"/>
        <v>-5.9530208036870152E-3</v>
      </c>
      <c r="AV356" s="6">
        <f t="shared" si="300"/>
        <v>2.5115798514536124E-3</v>
      </c>
      <c r="AW356" s="6">
        <f t="shared" si="301"/>
        <v>1.9808052803140321E-2</v>
      </c>
      <c r="AY356">
        <f t="shared" si="302"/>
        <v>0.12912858647387379</v>
      </c>
      <c r="BB356" s="7">
        <f t="shared" si="310"/>
        <v>5.0149120026556412E-3</v>
      </c>
      <c r="BC356" s="6">
        <f t="shared" si="311"/>
        <v>5.0972651052518588E-4</v>
      </c>
      <c r="BD356" s="6">
        <f t="shared" si="306"/>
        <v>2.6591381983122587E-3</v>
      </c>
      <c r="BE356" s="6">
        <f t="shared" si="307"/>
        <v>4.5046734422649936E-3</v>
      </c>
      <c r="BG356">
        <f t="shared" si="308"/>
        <v>6.6961578235194621E-3</v>
      </c>
      <c r="BJ356" s="4">
        <f t="shared" si="277"/>
        <v>83.959998999999996</v>
      </c>
      <c r="BK356" s="3">
        <f t="shared" si="278"/>
        <v>5.9730198603798711E-3</v>
      </c>
      <c r="BL356" s="3"/>
      <c r="BM356" s="3">
        <f t="shared" si="279"/>
        <v>2.4692612994153432E-3</v>
      </c>
      <c r="BN356" s="3">
        <f t="shared" si="280"/>
        <v>-5.5029992892392156E-3</v>
      </c>
      <c r="BO356" s="3">
        <f t="shared" si="281"/>
        <v>2.8511245581741455E-2</v>
      </c>
      <c r="BP356" s="3"/>
      <c r="BQ356" s="3">
        <f t="shared" si="282"/>
        <v>2.5795941341197164E-3</v>
      </c>
      <c r="BR356" s="3">
        <f t="shared" si="283"/>
        <v>2.2180445553455087E-2</v>
      </c>
      <c r="BS356" s="3">
        <f t="shared" si="284"/>
        <v>1.3791680148062854E-2</v>
      </c>
      <c r="BT356" s="3"/>
      <c r="BU356" s="3">
        <f t="shared" si="285"/>
        <v>2.5115798514536124E-3</v>
      </c>
      <c r="BV356" s="3">
        <f t="shared" si="286"/>
        <v>1.9808052803140321E-2</v>
      </c>
      <c r="BW356" s="3">
        <f t="shared" si="287"/>
        <v>5.0149120026556412E-3</v>
      </c>
      <c r="BX356" s="3"/>
      <c r="BY356" s="3">
        <f t="shared" si="288"/>
        <v>2.6591381983122587E-3</v>
      </c>
      <c r="BZ356" s="3">
        <f t="shared" si="289"/>
        <v>4.5046734422649936E-3</v>
      </c>
    </row>
    <row r="357" spans="1:78" s="2" customFormat="1" hidden="1">
      <c r="A357" s="11">
        <v>41659</v>
      </c>
      <c r="B357">
        <v>84.849997999999999</v>
      </c>
      <c r="C357">
        <f t="shared" si="261"/>
        <v>96.68</v>
      </c>
      <c r="D357">
        <f t="shared" si="262"/>
        <v>80.739998</v>
      </c>
      <c r="E357" s="10">
        <f t="shared" si="266"/>
        <v>5.6684805318676895E-2</v>
      </c>
      <c r="F357" s="10">
        <f t="shared" si="267"/>
        <v>2.1563102100492417E-2</v>
      </c>
      <c r="G357" s="33">
        <f t="shared" si="268"/>
        <v>0.40875994423236678</v>
      </c>
      <c r="H357" s="33">
        <f t="shared" si="269"/>
        <v>0.13994436650650319</v>
      </c>
      <c r="I357" s="10">
        <f t="shared" si="270"/>
        <v>0.40875994423236678</v>
      </c>
      <c r="J357">
        <f t="shared" si="305"/>
        <v>0.38051421855744516</v>
      </c>
      <c r="K357">
        <f t="shared" si="259"/>
        <v>0.32489219745350079</v>
      </c>
      <c r="L357">
        <f t="shared" si="260"/>
        <v>7.5857656959037493E-4</v>
      </c>
      <c r="M357">
        <f t="shared" si="309"/>
        <v>7.8925830069698157E-4</v>
      </c>
      <c r="N357">
        <f t="shared" si="271"/>
        <v>2.7613557995945976E-5</v>
      </c>
      <c r="P357" s="2">
        <f t="shared" si="290"/>
        <v>0.88999900000000309</v>
      </c>
      <c r="Q357" s="2">
        <f t="shared" si="291"/>
        <v>0.88999900000000309</v>
      </c>
      <c r="R357" s="2">
        <f t="shared" si="292"/>
        <v>0</v>
      </c>
      <c r="S357" s="2">
        <f t="shared" si="312"/>
        <v>-0.38545468181818293</v>
      </c>
      <c r="T357" s="2">
        <f t="shared" si="313"/>
        <v>-0.31850015000000126</v>
      </c>
      <c r="U357" s="9">
        <f t="shared" si="272"/>
        <v>1.210218211257299</v>
      </c>
      <c r="V357" s="9">
        <f t="shared" si="273"/>
        <v>54.755598569104968</v>
      </c>
      <c r="W357" s="9">
        <f t="shared" si="274"/>
        <v>0.40719961287805534</v>
      </c>
      <c r="X357" s="9">
        <f t="shared" si="314"/>
        <v>0.86065206418648932</v>
      </c>
      <c r="Y357" s="9">
        <f t="shared" si="275"/>
        <v>0.89225413142232157</v>
      </c>
      <c r="AA357" s="8">
        <f t="shared" si="276"/>
        <v>4.8799955764158183</v>
      </c>
      <c r="AD357" s="7">
        <f t="shared" si="293"/>
        <v>1.0544485067228694E-2</v>
      </c>
      <c r="AE357" s="6">
        <f t="shared" si="297"/>
        <v>8.2587524638042826E-3</v>
      </c>
      <c r="AF357" s="6">
        <f t="shared" si="263"/>
        <v>1.1620336975653196E-3</v>
      </c>
      <c r="AG357" s="6">
        <f t="shared" si="264"/>
        <v>2.4219582378946364E-3</v>
      </c>
      <c r="AI357">
        <f t="shared" si="265"/>
        <v>9.2086055040905685E-9</v>
      </c>
      <c r="AL357" s="7">
        <f t="shared" si="298"/>
        <v>3.3190562320296685E-2</v>
      </c>
      <c r="AM357" s="6">
        <f t="shared" si="299"/>
        <v>1.5232416805587668E-2</v>
      </c>
      <c r="AN357" s="6">
        <f t="shared" si="294"/>
        <v>1.1460709951540311E-3</v>
      </c>
      <c r="AO357" s="6">
        <f t="shared" si="295"/>
        <v>1.8000739059477557E-2</v>
      </c>
      <c r="AQ357">
        <f t="shared" si="296"/>
        <v>5.1108297584763554E-7</v>
      </c>
      <c r="AT357" s="7">
        <f t="shared" si="303"/>
        <v>3.6485507030510012E-2</v>
      </c>
      <c r="AU357" s="6">
        <f t="shared" si="304"/>
        <v>-1.4527277050792988E-3</v>
      </c>
      <c r="AV357" s="6">
        <f t="shared" si="300"/>
        <v>1.1601578726827188E-3</v>
      </c>
      <c r="AW357" s="6">
        <f t="shared" si="301"/>
        <v>3.791658255806702E-2</v>
      </c>
      <c r="AY357">
        <f t="shared" si="302"/>
        <v>0.473148209905978</v>
      </c>
      <c r="BB357" s="7">
        <f t="shared" si="310"/>
        <v>3.6241019129023243E-2</v>
      </c>
      <c r="BC357" s="6">
        <f t="shared" si="311"/>
        <v>1.0595918897030865E-3</v>
      </c>
      <c r="BD357" s="6">
        <f t="shared" si="306"/>
        <v>1.1436077459134792E-3</v>
      </c>
      <c r="BE357" s="6">
        <f t="shared" si="307"/>
        <v>3.518211421286082E-2</v>
      </c>
      <c r="BG357">
        <f t="shared" si="308"/>
        <v>0.40845378340552801</v>
      </c>
      <c r="BJ357" s="4">
        <f t="shared" si="277"/>
        <v>84.849997999999999</v>
      </c>
      <c r="BK357" s="3">
        <f t="shared" si="278"/>
        <v>1.0544485067228694E-2</v>
      </c>
      <c r="BL357" s="3"/>
      <c r="BM357" s="3">
        <f t="shared" si="279"/>
        <v>1.1620336975653196E-3</v>
      </c>
      <c r="BN357" s="3">
        <f t="shared" si="280"/>
        <v>2.4219582378946364E-3</v>
      </c>
      <c r="BO357" s="3">
        <f t="shared" si="281"/>
        <v>3.3190562320296685E-2</v>
      </c>
      <c r="BP357" s="3"/>
      <c r="BQ357" s="3">
        <f t="shared" si="282"/>
        <v>1.1460709951540311E-3</v>
      </c>
      <c r="BR357" s="3">
        <f t="shared" si="283"/>
        <v>1.8000739059477557E-2</v>
      </c>
      <c r="BS357" s="3">
        <f t="shared" si="284"/>
        <v>3.6485507030510012E-2</v>
      </c>
      <c r="BT357" s="3"/>
      <c r="BU357" s="3">
        <f t="shared" si="285"/>
        <v>1.1601578726827188E-3</v>
      </c>
      <c r="BV357" s="3">
        <f t="shared" si="286"/>
        <v>3.791658255806702E-2</v>
      </c>
      <c r="BW357" s="3">
        <f t="shared" si="287"/>
        <v>3.6241019129023243E-2</v>
      </c>
      <c r="BX357" s="3"/>
      <c r="BY357" s="3">
        <f t="shared" si="288"/>
        <v>1.1436077459134792E-3</v>
      </c>
      <c r="BZ357" s="3">
        <f t="shared" si="289"/>
        <v>3.518211421286082E-2</v>
      </c>
    </row>
    <row r="358" spans="1:78" s="2" customFormat="1" hidden="1">
      <c r="A358" s="11">
        <v>41666</v>
      </c>
      <c r="B358">
        <v>85.699996999999996</v>
      </c>
      <c r="C358">
        <f t="shared" si="261"/>
        <v>96.040001000000004</v>
      </c>
      <c r="D358">
        <f t="shared" si="262"/>
        <v>80.739998</v>
      </c>
      <c r="E358" s="10">
        <f t="shared" si="266"/>
        <v>4.9471349186649152E-2</v>
      </c>
      <c r="F358" s="10">
        <f t="shared" si="267"/>
        <v>2.58920724039137E-2</v>
      </c>
      <c r="G358" s="33">
        <f t="shared" si="268"/>
        <v>0.35674297231769447</v>
      </c>
      <c r="H358" s="33">
        <f t="shared" si="269"/>
        <v>0.1680393504246066</v>
      </c>
      <c r="I358" s="10">
        <f t="shared" si="270"/>
        <v>0.35674297231769447</v>
      </c>
      <c r="J358">
        <f t="shared" si="305"/>
        <v>0.36956211538923794</v>
      </c>
      <c r="K358">
        <f t="shared" si="259"/>
        <v>0.32989132018314743</v>
      </c>
      <c r="L358">
        <f t="shared" si="260"/>
        <v>7.5394323486046666E-4</v>
      </c>
      <c r="M358">
        <f t="shared" si="309"/>
        <v>7.8442181282644405E-4</v>
      </c>
      <c r="N358">
        <f t="shared" si="271"/>
        <v>2.7430720169379653E-5</v>
      </c>
      <c r="P358" s="2">
        <f t="shared" si="290"/>
        <v>0.84999899999999684</v>
      </c>
      <c r="Q358" s="2">
        <f t="shared" si="291"/>
        <v>0.84999899999999684</v>
      </c>
      <c r="R358" s="2">
        <f t="shared" si="292"/>
        <v>0</v>
      </c>
      <c r="S358" s="2">
        <f t="shared" si="312"/>
        <v>-0.38545468181818293</v>
      </c>
      <c r="T358" s="2">
        <f t="shared" si="313"/>
        <v>-0.31850015000000126</v>
      </c>
      <c r="U358" s="9">
        <f t="shared" si="272"/>
        <v>1.210218211257299</v>
      </c>
      <c r="V358" s="9">
        <f t="shared" si="273"/>
        <v>54.755598569104968</v>
      </c>
      <c r="W358" s="9">
        <f t="shared" si="274"/>
        <v>0.40719961287805534</v>
      </c>
      <c r="X358" s="9">
        <f t="shared" si="314"/>
        <v>0.86065206418648932</v>
      </c>
      <c r="Y358" s="9">
        <f t="shared" si="275"/>
        <v>0.89225413142232157</v>
      </c>
      <c r="AA358" s="8">
        <f t="shared" si="276"/>
        <v>4.8690432904097847</v>
      </c>
      <c r="AD358" s="7">
        <f t="shared" si="293"/>
        <v>9.9678224886717588E-3</v>
      </c>
      <c r="AE358" s="6">
        <f t="shared" si="297"/>
        <v>1.0256153777950226E-2</v>
      </c>
      <c r="AF358" s="6">
        <f t="shared" si="263"/>
        <v>1.444899266959247E-4</v>
      </c>
      <c r="AG358" s="6">
        <f t="shared" si="264"/>
        <v>-2.6531316810621784E-4</v>
      </c>
      <c r="AI358">
        <f t="shared" si="265"/>
        <v>1.1050404579365496E-10</v>
      </c>
      <c r="AL358" s="7">
        <f t="shared" si="298"/>
        <v>2.6485327416280381E-2</v>
      </c>
      <c r="AM358" s="6">
        <f t="shared" si="299"/>
        <v>2.2856856540697523E-2</v>
      </c>
      <c r="AN358" s="6">
        <f t="shared" si="294"/>
        <v>1.4495479636296926E-4</v>
      </c>
      <c r="AO358" s="6">
        <f t="shared" si="295"/>
        <v>3.7529064112867515E-3</v>
      </c>
      <c r="AQ358">
        <f t="shared" si="296"/>
        <v>2.221499452977477E-8</v>
      </c>
      <c r="AT358" s="7">
        <f t="shared" si="303"/>
        <v>3.9145953284809389E-2</v>
      </c>
      <c r="AU358" s="6">
        <f t="shared" si="304"/>
        <v>6.9805583854216698E-3</v>
      </c>
      <c r="AV358" s="6">
        <f t="shared" si="300"/>
        <v>1.4637189529818759E-4</v>
      </c>
      <c r="AW358" s="6">
        <f t="shared" si="301"/>
        <v>3.2270612239822714E-2</v>
      </c>
      <c r="AY358">
        <f t="shared" si="302"/>
        <v>0.34273088054133843</v>
      </c>
      <c r="BB358" s="7">
        <f t="shared" si="310"/>
        <v>3.4666316357525394E-2</v>
      </c>
      <c r="BC358" s="6">
        <f t="shared" si="311"/>
        <v>4.0197071110671849E-3</v>
      </c>
      <c r="BD358" s="6">
        <f t="shared" si="306"/>
        <v>1.4455772196905796E-4</v>
      </c>
      <c r="BE358" s="6">
        <f t="shared" si="307"/>
        <v>3.0657511715100606E-2</v>
      </c>
      <c r="BG358">
        <f t="shared" si="308"/>
        <v>0.31015076783832446</v>
      </c>
      <c r="BJ358" s="4">
        <f t="shared" si="277"/>
        <v>85.699996999999996</v>
      </c>
      <c r="BK358" s="3">
        <f t="shared" si="278"/>
        <v>9.9678224886717588E-3</v>
      </c>
      <c r="BL358" s="3"/>
      <c r="BM358" s="3">
        <f t="shared" si="279"/>
        <v>1.444899266959247E-4</v>
      </c>
      <c r="BN358" s="3">
        <f t="shared" si="280"/>
        <v>-2.6531316810621784E-4</v>
      </c>
      <c r="BO358" s="3">
        <f t="shared" si="281"/>
        <v>2.6485327416280381E-2</v>
      </c>
      <c r="BP358" s="3"/>
      <c r="BQ358" s="3">
        <f t="shared" si="282"/>
        <v>1.4495479636296926E-4</v>
      </c>
      <c r="BR358" s="3">
        <f t="shared" si="283"/>
        <v>3.7529064112867515E-3</v>
      </c>
      <c r="BS358" s="3">
        <f t="shared" si="284"/>
        <v>3.9145953284809389E-2</v>
      </c>
      <c r="BT358" s="3"/>
      <c r="BU358" s="3">
        <f t="shared" si="285"/>
        <v>1.4637189529818759E-4</v>
      </c>
      <c r="BV358" s="3">
        <f t="shared" si="286"/>
        <v>3.2270612239822714E-2</v>
      </c>
      <c r="BW358" s="3">
        <f t="shared" si="287"/>
        <v>3.4666316357525394E-2</v>
      </c>
      <c r="BX358" s="3"/>
      <c r="BY358" s="3">
        <f t="shared" si="288"/>
        <v>1.4455772196905796E-4</v>
      </c>
      <c r="BZ358" s="3">
        <f t="shared" si="289"/>
        <v>3.0657511715100606E-2</v>
      </c>
    </row>
    <row r="359" spans="1:78" s="2" customFormat="1" hidden="1">
      <c r="A359" s="11">
        <v>41673</v>
      </c>
      <c r="B359">
        <v>84.940002000000007</v>
      </c>
      <c r="C359">
        <f t="shared" si="261"/>
        <v>95.279999000000004</v>
      </c>
      <c r="D359">
        <f t="shared" si="262"/>
        <v>80.739998</v>
      </c>
      <c r="E359" s="10">
        <f t="shared" si="266"/>
        <v>4.9889477036062009E-2</v>
      </c>
      <c r="F359" s="10">
        <f t="shared" si="267"/>
        <v>2.2023532564129034E-2</v>
      </c>
      <c r="G359" s="33">
        <f t="shared" si="268"/>
        <v>0.35975813511920957</v>
      </c>
      <c r="H359" s="33">
        <f t="shared" si="269"/>
        <v>0.14293255666827265</v>
      </c>
      <c r="I359" s="10">
        <f t="shared" si="270"/>
        <v>0.35975813511920957</v>
      </c>
      <c r="J359">
        <f t="shared" si="305"/>
        <v>0.35804035762282999</v>
      </c>
      <c r="K359">
        <f t="shared" si="259"/>
        <v>0.33473039314181874</v>
      </c>
      <c r="L359">
        <f t="shared" si="260"/>
        <v>7.4778465925467931E-4</v>
      </c>
      <c r="M359">
        <f t="shared" si="309"/>
        <v>7.786196888921376E-4</v>
      </c>
      <c r="N359">
        <f t="shared" si="271"/>
        <v>2.7751526673712457E-5</v>
      </c>
      <c r="P359" s="2">
        <f t="shared" si="290"/>
        <v>-0.75999499999998932</v>
      </c>
      <c r="Q359" s="2">
        <f t="shared" si="291"/>
        <v>0</v>
      </c>
      <c r="R359" s="2">
        <f t="shared" si="292"/>
        <v>-0.75999499999998932</v>
      </c>
      <c r="S359" s="2">
        <f t="shared" si="312"/>
        <v>-0.32409081818181884</v>
      </c>
      <c r="T359" s="2">
        <f t="shared" si="313"/>
        <v>-0.35649990000000076</v>
      </c>
      <c r="U359" s="9">
        <f t="shared" si="272"/>
        <v>0.90909090909090906</v>
      </c>
      <c r="V359" s="9">
        <f t="shared" si="273"/>
        <v>47.61904761904762</v>
      </c>
      <c r="W359" s="9">
        <f t="shared" si="274"/>
        <v>0.47142857142857147</v>
      </c>
      <c r="X359" s="9">
        <f t="shared" si="314"/>
        <v>0</v>
      </c>
      <c r="Y359" s="9">
        <f t="shared" si="275"/>
        <v>0.9</v>
      </c>
      <c r="AA359" s="8">
        <f t="shared" si="276"/>
        <v>4.929496680578076</v>
      </c>
      <c r="AD359" s="7">
        <f t="shared" si="293"/>
        <v>-8.907642166741777E-3</v>
      </c>
      <c r="AE359" s="6">
        <f t="shared" si="297"/>
        <v>5.3009016096499089E-4</v>
      </c>
      <c r="AF359" s="6">
        <f t="shared" si="263"/>
        <v>4.4152605776325788E-3</v>
      </c>
      <c r="AG359" s="6">
        <f t="shared" si="264"/>
        <v>-9.4443138562358541E-3</v>
      </c>
      <c r="AI359">
        <f t="shared" si="265"/>
        <v>1.4002364868930697E-7</v>
      </c>
      <c r="AL359" s="7">
        <f t="shared" si="298"/>
        <v>1.1604665389158759E-2</v>
      </c>
      <c r="AM359" s="6">
        <f t="shared" si="299"/>
        <v>2.4947950176869318E-2</v>
      </c>
      <c r="AN359" s="6">
        <f t="shared" si="294"/>
        <v>4.7498271409284667E-3</v>
      </c>
      <c r="AO359" s="6">
        <f t="shared" si="295"/>
        <v>-1.318066562482764E-2</v>
      </c>
      <c r="AQ359">
        <f t="shared" si="296"/>
        <v>2.7402199733992587E-7</v>
      </c>
      <c r="AT359" s="7">
        <f t="shared" si="303"/>
        <v>2.0817976094010218E-2</v>
      </c>
      <c r="AU359" s="6">
        <f t="shared" si="304"/>
        <v>1.3318440623033509E-2</v>
      </c>
      <c r="AV359" s="6">
        <f t="shared" si="300"/>
        <v>4.632429913131373E-3</v>
      </c>
      <c r="AW359" s="6">
        <f t="shared" si="301"/>
        <v>7.4535665672030987E-3</v>
      </c>
      <c r="AY359">
        <f t="shared" si="302"/>
        <v>1.8283826680852187E-2</v>
      </c>
      <c r="BB359" s="7">
        <f t="shared" si="310"/>
        <v>2.9389272349999711E-2</v>
      </c>
      <c r="BC359" s="6">
        <f t="shared" si="311"/>
        <v>6.5392502645826439E-3</v>
      </c>
      <c r="BD359" s="6">
        <f t="shared" si="306"/>
        <v>4.6433442549201039E-3</v>
      </c>
      <c r="BE359" s="6">
        <f t="shared" si="307"/>
        <v>2.2830324806862187E-2</v>
      </c>
      <c r="BG359">
        <f t="shared" si="308"/>
        <v>0.17199793601390587</v>
      </c>
      <c r="BJ359" s="4">
        <f t="shared" si="277"/>
        <v>84.940002000000007</v>
      </c>
      <c r="BK359" s="3">
        <f t="shared" si="278"/>
        <v>-8.907642166741777E-3</v>
      </c>
      <c r="BL359" s="3"/>
      <c r="BM359" s="3">
        <f t="shared" si="279"/>
        <v>4.4152605776325788E-3</v>
      </c>
      <c r="BN359" s="3">
        <f t="shared" si="280"/>
        <v>-9.4443138562358541E-3</v>
      </c>
      <c r="BO359" s="3">
        <f t="shared" si="281"/>
        <v>1.1604665389158759E-2</v>
      </c>
      <c r="BP359" s="3"/>
      <c r="BQ359" s="3">
        <f t="shared" si="282"/>
        <v>4.7498271409284667E-3</v>
      </c>
      <c r="BR359" s="3">
        <f t="shared" si="283"/>
        <v>-1.318066562482764E-2</v>
      </c>
      <c r="BS359" s="3">
        <f t="shared" si="284"/>
        <v>2.0817976094010218E-2</v>
      </c>
      <c r="BT359" s="3"/>
      <c r="BU359" s="3">
        <f t="shared" si="285"/>
        <v>4.632429913131373E-3</v>
      </c>
      <c r="BV359" s="3">
        <f t="shared" si="286"/>
        <v>7.4535665672030987E-3</v>
      </c>
      <c r="BW359" s="3">
        <f t="shared" si="287"/>
        <v>2.9389272349999711E-2</v>
      </c>
      <c r="BX359" s="3"/>
      <c r="BY359" s="3">
        <f t="shared" si="288"/>
        <v>4.6433442549201039E-3</v>
      </c>
      <c r="BZ359" s="3">
        <f t="shared" si="289"/>
        <v>2.2830324806862187E-2</v>
      </c>
    </row>
    <row r="360" spans="1:78" s="2" customFormat="1" hidden="1">
      <c r="A360" s="11">
        <v>41680</v>
      </c>
      <c r="B360">
        <v>84.949996999999996</v>
      </c>
      <c r="C360">
        <f t="shared" si="261"/>
        <v>94.879997000000003</v>
      </c>
      <c r="D360">
        <f t="shared" si="262"/>
        <v>80.739998</v>
      </c>
      <c r="E360" s="10">
        <f t="shared" si="266"/>
        <v>4.8011294420277219E-2</v>
      </c>
      <c r="F360" s="10">
        <f t="shared" si="267"/>
        <v>2.2074633551558254E-2</v>
      </c>
      <c r="G360" s="33">
        <f t="shared" si="268"/>
        <v>0.34621436766741526</v>
      </c>
      <c r="H360" s="33">
        <f t="shared" si="269"/>
        <v>0.14326420168299786</v>
      </c>
      <c r="I360" s="10">
        <f t="shared" si="270"/>
        <v>0.34621436766741526</v>
      </c>
      <c r="J360">
        <f t="shared" si="305"/>
        <v>0.34644776231112256</v>
      </c>
      <c r="K360">
        <f t="shared" si="259"/>
        <v>0.33934064010382176</v>
      </c>
      <c r="L360">
        <f t="shared" si="260"/>
        <v>7.3861482919853412E-4</v>
      </c>
      <c r="M360">
        <f t="shared" si="309"/>
        <v>7.7200038407691113E-4</v>
      </c>
      <c r="N360">
        <f t="shared" si="271"/>
        <v>3.0046999390539305E-5</v>
      </c>
      <c r="P360" s="2">
        <f t="shared" si="290"/>
        <v>9.994999999989318E-3</v>
      </c>
      <c r="Q360" s="2">
        <f t="shared" si="291"/>
        <v>9.994999999989318E-3</v>
      </c>
      <c r="R360" s="2">
        <f t="shared" si="292"/>
        <v>0</v>
      </c>
      <c r="S360" s="2">
        <f t="shared" si="312"/>
        <v>-0.32409081818181884</v>
      </c>
      <c r="T360" s="2">
        <f t="shared" si="313"/>
        <v>-0.35649990000000076</v>
      </c>
      <c r="U360" s="9">
        <f t="shared" si="272"/>
        <v>0.90909090909090906</v>
      </c>
      <c r="V360" s="9">
        <f t="shared" si="273"/>
        <v>47.61904761904762</v>
      </c>
      <c r="W360" s="9">
        <f t="shared" si="274"/>
        <v>0.47142857142857147</v>
      </c>
      <c r="X360" s="9">
        <f t="shared" si="314"/>
        <v>0</v>
      </c>
      <c r="Y360" s="9">
        <f t="shared" si="275"/>
        <v>0.9</v>
      </c>
      <c r="AA360" s="8">
        <f t="shared" si="276"/>
        <v>4.917906380739085</v>
      </c>
      <c r="AD360" s="7">
        <f t="shared" si="293"/>
        <v>1.1766437189187255E-4</v>
      </c>
      <c r="AE360" s="6">
        <f t="shared" si="297"/>
        <v>-4.3949888974249519E-3</v>
      </c>
      <c r="AF360" s="6">
        <f t="shared" si="263"/>
        <v>2.2616442434548736E-3</v>
      </c>
      <c r="AG360" s="6">
        <f t="shared" si="264"/>
        <v>4.5023197114688416E-3</v>
      </c>
      <c r="AI360">
        <f t="shared" si="265"/>
        <v>3.1822421953345168E-8</v>
      </c>
      <c r="AL360" s="7">
        <f t="shared" si="298"/>
        <v>1.1778446938217832E-3</v>
      </c>
      <c r="AM360" s="6">
        <f t="shared" si="299"/>
        <v>1.8114599954889402E-2</v>
      </c>
      <c r="AN360" s="6">
        <f t="shared" si="294"/>
        <v>2.1519965474504597E-3</v>
      </c>
      <c r="AO360" s="6">
        <f t="shared" si="295"/>
        <v>-1.7077480604673047E-2</v>
      </c>
      <c r="AQ360">
        <f t="shared" si="296"/>
        <v>4.6000054227600012E-7</v>
      </c>
      <c r="AT360" s="7">
        <f t="shared" si="303"/>
        <v>4.023357534279217E-2</v>
      </c>
      <c r="AU360" s="6">
        <f t="shared" si="304"/>
        <v>1.8872437378656976E-2</v>
      </c>
      <c r="AV360" s="6">
        <f t="shared" si="300"/>
        <v>2.2626103085490773E-3</v>
      </c>
      <c r="AW360" s="6">
        <f t="shared" si="301"/>
        <v>2.141355010137394E-2</v>
      </c>
      <c r="AY360">
        <f t="shared" si="302"/>
        <v>0.15090935909539932</v>
      </c>
      <c r="BB360" s="7">
        <f t="shared" si="310"/>
        <v>2.5514009909113324E-2</v>
      </c>
      <c r="BC360" s="6">
        <f t="shared" si="311"/>
        <v>6.888602304739362E-3</v>
      </c>
      <c r="BD360" s="6">
        <f t="shared" si="306"/>
        <v>2.2331603868255921E-3</v>
      </c>
      <c r="BE360" s="6">
        <f t="shared" si="307"/>
        <v>1.861374165017398E-2</v>
      </c>
      <c r="BG360">
        <f t="shared" si="308"/>
        <v>0.11433163615109125</v>
      </c>
      <c r="BJ360" s="4">
        <f t="shared" si="277"/>
        <v>84.949996999999996</v>
      </c>
      <c r="BK360" s="3">
        <f t="shared" si="278"/>
        <v>1.1766437189187255E-4</v>
      </c>
      <c r="BL360" s="3"/>
      <c r="BM360" s="3">
        <f t="shared" si="279"/>
        <v>2.2616442434548736E-3</v>
      </c>
      <c r="BN360" s="3">
        <f t="shared" si="280"/>
        <v>4.5023197114688416E-3</v>
      </c>
      <c r="BO360" s="3">
        <f t="shared" si="281"/>
        <v>1.1778446938217832E-3</v>
      </c>
      <c r="BP360" s="3"/>
      <c r="BQ360" s="3">
        <f t="shared" si="282"/>
        <v>2.1519965474504597E-3</v>
      </c>
      <c r="BR360" s="3">
        <f t="shared" si="283"/>
        <v>-1.7077480604673047E-2</v>
      </c>
      <c r="BS360" s="3">
        <f t="shared" si="284"/>
        <v>4.023357534279217E-2</v>
      </c>
      <c r="BT360" s="3"/>
      <c r="BU360" s="3">
        <f t="shared" si="285"/>
        <v>2.2626103085490773E-3</v>
      </c>
      <c r="BV360" s="3">
        <f t="shared" si="286"/>
        <v>2.141355010137394E-2</v>
      </c>
      <c r="BW360" s="3">
        <f t="shared" si="287"/>
        <v>2.5514009909113324E-2</v>
      </c>
      <c r="BX360" s="3"/>
      <c r="BY360" s="3">
        <f t="shared" si="288"/>
        <v>2.2331603868255921E-3</v>
      </c>
      <c r="BZ360" s="3">
        <f t="shared" si="289"/>
        <v>1.861374165017398E-2</v>
      </c>
    </row>
    <row r="361" spans="1:78" s="2" customFormat="1" hidden="1">
      <c r="A361" s="11">
        <v>41687</v>
      </c>
      <c r="B361">
        <v>85.110000999999997</v>
      </c>
      <c r="C361">
        <f t="shared" si="261"/>
        <v>94.879997000000003</v>
      </c>
      <c r="D361">
        <f t="shared" si="262"/>
        <v>80.739998</v>
      </c>
      <c r="E361" s="10">
        <f t="shared" si="266"/>
        <v>4.7194066670021038E-2</v>
      </c>
      <c r="F361" s="10">
        <f t="shared" si="267"/>
        <v>2.2891861301814444E-2</v>
      </c>
      <c r="G361" s="33">
        <f t="shared" si="268"/>
        <v>0.34032125455285378</v>
      </c>
      <c r="H361" s="33">
        <f t="shared" si="269"/>
        <v>0.14856800348610327</v>
      </c>
      <c r="I361" s="10">
        <f t="shared" si="270"/>
        <v>0.34032125455285378</v>
      </c>
      <c r="J361">
        <f t="shared" si="305"/>
        <v>0.3318591407917631</v>
      </c>
      <c r="K361">
        <f t="shared" si="259"/>
        <v>0.34354094218734044</v>
      </c>
      <c r="L361">
        <f t="shared" si="260"/>
        <v>7.2542337909919095E-4</v>
      </c>
      <c r="M361">
        <f t="shared" si="309"/>
        <v>7.6449216002294094E-4</v>
      </c>
      <c r="N361">
        <f t="shared" si="271"/>
        <v>3.5161902831374999E-5</v>
      </c>
      <c r="P361" s="2">
        <f t="shared" si="290"/>
        <v>0.1600040000000007</v>
      </c>
      <c r="Q361" s="2">
        <f t="shared" si="291"/>
        <v>0.1600040000000007</v>
      </c>
      <c r="R361" s="2">
        <f t="shared" si="292"/>
        <v>0</v>
      </c>
      <c r="S361" s="2">
        <f t="shared" si="312"/>
        <v>-0.32409081818181884</v>
      </c>
      <c r="T361" s="2">
        <f t="shared" si="313"/>
        <v>-0.3364998500000006</v>
      </c>
      <c r="U361" s="9">
        <f t="shared" si="272"/>
        <v>0.96312321738573814</v>
      </c>
      <c r="V361" s="9">
        <f t="shared" si="273"/>
        <v>49.060762404324016</v>
      </c>
      <c r="W361" s="9">
        <f t="shared" si="274"/>
        <v>0.45845313836108392</v>
      </c>
      <c r="X361" s="9">
        <f t="shared" si="314"/>
        <v>0.17386757477102305</v>
      </c>
      <c r="Y361" s="9">
        <f t="shared" si="275"/>
        <v>0.89843519182706078</v>
      </c>
      <c r="AA361" s="8">
        <f t="shared" si="276"/>
        <v>4.8887826328827391</v>
      </c>
      <c r="AD361" s="7">
        <f t="shared" si="293"/>
        <v>1.8817364353210489E-3</v>
      </c>
      <c r="AE361" s="6">
        <f t="shared" si="297"/>
        <v>9.9970040360646082E-4</v>
      </c>
      <c r="AF361" s="6">
        <f t="shared" si="263"/>
        <v>4.4364527471874189E-4</v>
      </c>
      <c r="AG361" s="6">
        <f t="shared" si="264"/>
        <v>8.8795623845145289E-4</v>
      </c>
      <c r="AI361">
        <f t="shared" si="265"/>
        <v>1.2377806615460809E-9</v>
      </c>
      <c r="AL361" s="7">
        <f t="shared" si="298"/>
        <v>-6.9082413595289169E-3</v>
      </c>
      <c r="AM361" s="6">
        <f t="shared" si="299"/>
        <v>8.089899034933002E-3</v>
      </c>
      <c r="AN361" s="6">
        <f t="shared" si="294"/>
        <v>4.2741798338639448E-4</v>
      </c>
      <c r="AO361" s="6">
        <f t="shared" si="295"/>
        <v>-1.5030937245526416E-2</v>
      </c>
      <c r="AQ361">
        <f t="shared" si="296"/>
        <v>3.5635500706459504E-7</v>
      </c>
      <c r="AT361" s="7">
        <f t="shared" si="303"/>
        <v>3.6250143449439505E-2</v>
      </c>
      <c r="AU361" s="6">
        <f t="shared" si="304"/>
        <v>2.3755544249830278E-2</v>
      </c>
      <c r="AV361" s="6">
        <f t="shared" si="300"/>
        <v>4.4145976275613186E-4</v>
      </c>
      <c r="AW361" s="6">
        <f t="shared" si="301"/>
        <v>1.2518370195038236E-2</v>
      </c>
      <c r="AY361">
        <f t="shared" si="302"/>
        <v>5.1574426539653814E-2</v>
      </c>
      <c r="BB361" s="7">
        <f t="shared" si="310"/>
        <v>3.9545088159652894E-2</v>
      </c>
      <c r="BC361" s="6">
        <f t="shared" si="311"/>
        <v>8.5786822431349278E-3</v>
      </c>
      <c r="BD361" s="6">
        <f t="shared" si="306"/>
        <v>4.4688594458787201E-4</v>
      </c>
      <c r="BE361" s="6">
        <f t="shared" si="307"/>
        <v>3.1079050085829254E-2</v>
      </c>
      <c r="BG361">
        <f t="shared" si="308"/>
        <v>0.31873850229095996</v>
      </c>
      <c r="BJ361" s="4">
        <f t="shared" si="277"/>
        <v>85.110000999999997</v>
      </c>
      <c r="BK361" s="3">
        <f t="shared" si="278"/>
        <v>1.8817364353210489E-3</v>
      </c>
      <c r="BL361" s="3"/>
      <c r="BM361" s="3">
        <f t="shared" si="279"/>
        <v>4.4364527471874189E-4</v>
      </c>
      <c r="BN361" s="3">
        <f t="shared" si="280"/>
        <v>8.8795623845145289E-4</v>
      </c>
      <c r="BO361" s="3">
        <f t="shared" si="281"/>
        <v>-6.9082413595289169E-3</v>
      </c>
      <c r="BP361" s="3"/>
      <c r="BQ361" s="3">
        <f t="shared" si="282"/>
        <v>4.2741798338639448E-4</v>
      </c>
      <c r="BR361" s="3">
        <f t="shared" si="283"/>
        <v>-1.5030937245526416E-2</v>
      </c>
      <c r="BS361" s="3">
        <f t="shared" si="284"/>
        <v>3.6250143449439505E-2</v>
      </c>
      <c r="BT361" s="3"/>
      <c r="BU361" s="3">
        <f t="shared" si="285"/>
        <v>4.4145976275613186E-4</v>
      </c>
      <c r="BV361" s="3">
        <f t="shared" si="286"/>
        <v>1.2518370195038236E-2</v>
      </c>
      <c r="BW361" s="3">
        <f t="shared" si="287"/>
        <v>3.9545088159652894E-2</v>
      </c>
      <c r="BX361" s="3"/>
      <c r="BY361" s="3">
        <f t="shared" si="288"/>
        <v>4.4688594458787201E-4</v>
      </c>
      <c r="BZ361" s="3">
        <f t="shared" si="289"/>
        <v>3.1079050085829254E-2</v>
      </c>
    </row>
    <row r="362" spans="1:78" s="2" customFormat="1" hidden="1">
      <c r="A362" s="11">
        <v>41694</v>
      </c>
      <c r="B362">
        <v>86.239998</v>
      </c>
      <c r="C362">
        <f t="shared" si="261"/>
        <v>94.879997000000003</v>
      </c>
      <c r="D362">
        <f t="shared" si="262"/>
        <v>80.739998</v>
      </c>
      <c r="E362" s="10">
        <f t="shared" si="266"/>
        <v>4.1465924517380126E-2</v>
      </c>
      <c r="F362" s="10">
        <f t="shared" si="267"/>
        <v>2.862000345445543E-2</v>
      </c>
      <c r="G362" s="33">
        <f t="shared" si="268"/>
        <v>0.29901503406386681</v>
      </c>
      <c r="H362" s="33">
        <f t="shared" si="269"/>
        <v>0.18574360192619199</v>
      </c>
      <c r="I362" s="10">
        <f t="shared" si="270"/>
        <v>0.29901503406386681</v>
      </c>
      <c r="J362">
        <f t="shared" si="305"/>
        <v>0.31601451451642931</v>
      </c>
      <c r="K362">
        <f t="shared" ref="K362:K425" si="315">AVERAGE(J323:J362)</f>
        <v>0.34738813386250211</v>
      </c>
      <c r="L362">
        <f t="shared" ref="L362:L425" si="316">SLOPE(K352:K362,A352:A362)</f>
        <v>7.0701263520666637E-4</v>
      </c>
      <c r="M362">
        <f t="shared" si="309"/>
        <v>7.5591072266032464E-4</v>
      </c>
      <c r="N362">
        <f t="shared" si="271"/>
        <v>4.4008278708292444E-5</v>
      </c>
      <c r="P362" s="2">
        <f t="shared" si="290"/>
        <v>1.129997000000003</v>
      </c>
      <c r="Q362" s="2">
        <f t="shared" si="291"/>
        <v>1.129997000000003</v>
      </c>
      <c r="R362" s="2">
        <f t="shared" si="292"/>
        <v>0</v>
      </c>
      <c r="S362" s="2">
        <f t="shared" si="312"/>
        <v>-0.32409081818181884</v>
      </c>
      <c r="T362" s="2">
        <f t="shared" si="313"/>
        <v>-0.3364998500000006</v>
      </c>
      <c r="U362" s="9">
        <f t="shared" si="272"/>
        <v>0.96312321738573814</v>
      </c>
      <c r="V362" s="9">
        <f t="shared" si="273"/>
        <v>49.060762404324016</v>
      </c>
      <c r="W362" s="9">
        <f t="shared" si="274"/>
        <v>0.45845313836108392</v>
      </c>
      <c r="X362" s="9">
        <f t="shared" si="314"/>
        <v>0.17386757477102305</v>
      </c>
      <c r="Y362" s="9">
        <f t="shared" si="275"/>
        <v>0.89843519182706078</v>
      </c>
      <c r="AA362" s="8">
        <f t="shared" si="276"/>
        <v>4.8729468529832829</v>
      </c>
      <c r="AD362" s="7">
        <f t="shared" si="293"/>
        <v>1.3189534731222006E-2</v>
      </c>
      <c r="AE362" s="6">
        <f t="shared" si="297"/>
        <v>7.5356355832715272E-3</v>
      </c>
      <c r="AF362" s="6">
        <f t="shared" si="263"/>
        <v>2.83613640744397E-3</v>
      </c>
      <c r="AG362" s="6">
        <f t="shared" si="264"/>
        <v>5.6783086329818943E-3</v>
      </c>
      <c r="AI362">
        <f t="shared" si="265"/>
        <v>5.0617251069696557E-8</v>
      </c>
      <c r="AL362" s="7">
        <f t="shared" si="298"/>
        <v>1.5188935538434688E-2</v>
      </c>
      <c r="AM362" s="6">
        <f t="shared" si="299"/>
        <v>5.2658010654715783E-3</v>
      </c>
      <c r="AN362" s="6">
        <f t="shared" si="294"/>
        <v>2.8597559057187516E-3</v>
      </c>
      <c r="AO362" s="6">
        <f t="shared" si="295"/>
        <v>9.9835422917925916E-3</v>
      </c>
      <c r="AQ362">
        <f t="shared" si="296"/>
        <v>1.5720996323661083E-7</v>
      </c>
      <c r="AT362" s="7">
        <f t="shared" si="303"/>
        <v>3.2766620787973391E-2</v>
      </c>
      <c r="AU362" s="6">
        <f t="shared" si="304"/>
        <v>2.8912880404757327E-2</v>
      </c>
      <c r="AV362" s="6">
        <f t="shared" si="300"/>
        <v>2.8401471045191346E-3</v>
      </c>
      <c r="AW362" s="6">
        <f t="shared" si="301"/>
        <v>3.9880920939590128E-3</v>
      </c>
      <c r="AY362">
        <f t="shared" si="302"/>
        <v>5.2344274408807805E-3</v>
      </c>
      <c r="BB362" s="7">
        <f t="shared" si="310"/>
        <v>4.5427246656502329E-2</v>
      </c>
      <c r="BC362" s="6">
        <f t="shared" si="311"/>
        <v>1.2932775155798992E-2</v>
      </c>
      <c r="BD362" s="6">
        <f t="shared" si="306"/>
        <v>2.8679127910549518E-3</v>
      </c>
      <c r="BE362" s="6">
        <f t="shared" si="307"/>
        <v>3.2679194020091812E-2</v>
      </c>
      <c r="BG362">
        <f t="shared" si="308"/>
        <v>0.35240472969391762</v>
      </c>
      <c r="BJ362" s="4">
        <f t="shared" si="277"/>
        <v>86.239998</v>
      </c>
      <c r="BK362" s="3">
        <f t="shared" si="278"/>
        <v>1.3189534731222006E-2</v>
      </c>
      <c r="BL362" s="3"/>
      <c r="BM362" s="3">
        <f t="shared" si="279"/>
        <v>2.83613640744397E-3</v>
      </c>
      <c r="BN362" s="3">
        <f t="shared" si="280"/>
        <v>5.6783086329818943E-3</v>
      </c>
      <c r="BO362" s="3">
        <f t="shared" si="281"/>
        <v>1.5188935538434688E-2</v>
      </c>
      <c r="BP362" s="3"/>
      <c r="BQ362" s="3">
        <f t="shared" si="282"/>
        <v>2.8597559057187516E-3</v>
      </c>
      <c r="BR362" s="3">
        <f t="shared" si="283"/>
        <v>9.9835422917925916E-3</v>
      </c>
      <c r="BS362" s="3">
        <f t="shared" si="284"/>
        <v>3.2766620787973391E-2</v>
      </c>
      <c r="BT362" s="3"/>
      <c r="BU362" s="3">
        <f t="shared" si="285"/>
        <v>2.8401471045191346E-3</v>
      </c>
      <c r="BV362" s="3">
        <f t="shared" si="286"/>
        <v>3.9880920939590128E-3</v>
      </c>
      <c r="BW362" s="3">
        <f t="shared" si="287"/>
        <v>4.5427246656502329E-2</v>
      </c>
      <c r="BX362" s="3"/>
      <c r="BY362" s="3">
        <f t="shared" si="288"/>
        <v>2.8679127910549518E-3</v>
      </c>
      <c r="BZ362" s="3">
        <f t="shared" si="289"/>
        <v>3.2679194020091812E-2</v>
      </c>
    </row>
    <row r="363" spans="1:78" s="2" customFormat="1" hidden="1">
      <c r="A363" s="11">
        <v>41701</v>
      </c>
      <c r="B363">
        <v>84.419998000000007</v>
      </c>
      <c r="C363">
        <f t="shared" si="261"/>
        <v>94.879997000000003</v>
      </c>
      <c r="D363">
        <f t="shared" si="262"/>
        <v>80.739998</v>
      </c>
      <c r="E363" s="10">
        <f t="shared" si="266"/>
        <v>5.0729324758790058E-2</v>
      </c>
      <c r="F363" s="10">
        <f t="shared" si="267"/>
        <v>1.9356603213045418E-2</v>
      </c>
      <c r="G363" s="33">
        <f t="shared" si="268"/>
        <v>0.36581436317496485</v>
      </c>
      <c r="H363" s="33">
        <f t="shared" si="269"/>
        <v>0.12562420572620328</v>
      </c>
      <c r="I363" s="10">
        <f t="shared" si="270"/>
        <v>0.36581436317496485</v>
      </c>
      <c r="J363">
        <f t="shared" si="305"/>
        <v>0.30673589199538415</v>
      </c>
      <c r="K363">
        <f t="shared" si="315"/>
        <v>0.3509141500684354</v>
      </c>
      <c r="L363">
        <f t="shared" si="316"/>
        <v>6.8206968577318324E-4</v>
      </c>
      <c r="M363">
        <f t="shared" si="309"/>
        <v>7.458427218416994E-4</v>
      </c>
      <c r="N363">
        <f t="shared" si="271"/>
        <v>5.7395732461664545E-5</v>
      </c>
      <c r="P363" s="2">
        <f t="shared" si="290"/>
        <v>-1.8199999999999932</v>
      </c>
      <c r="Q363" s="2">
        <f t="shared" si="291"/>
        <v>0</v>
      </c>
      <c r="R363" s="2">
        <f t="shared" si="292"/>
        <v>-1.8199999999999932</v>
      </c>
      <c r="S363" s="2">
        <f t="shared" si="312"/>
        <v>-0.38863622727272751</v>
      </c>
      <c r="T363" s="2">
        <f t="shared" si="313"/>
        <v>-0.42749985000000024</v>
      </c>
      <c r="U363" s="9">
        <f t="shared" si="272"/>
        <v>0.90909090909090917</v>
      </c>
      <c r="V363" s="9">
        <f t="shared" si="273"/>
        <v>47.61904761904762</v>
      </c>
      <c r="W363" s="9">
        <f t="shared" si="274"/>
        <v>0.47142857142857147</v>
      </c>
      <c r="X363" s="9">
        <f t="shared" si="314"/>
        <v>0</v>
      </c>
      <c r="Y363" s="9">
        <f t="shared" si="275"/>
        <v>0.9</v>
      </c>
      <c r="AA363" s="8">
        <f t="shared" si="276"/>
        <v>4.878221859156417</v>
      </c>
      <c r="AD363" s="7">
        <f t="shared" si="293"/>
        <v>-2.1329767306308086E-2</v>
      </c>
      <c r="AE363" s="6">
        <f t="shared" si="297"/>
        <v>-4.0701162875430401E-3</v>
      </c>
      <c r="AF363" s="6">
        <f t="shared" si="263"/>
        <v>8.5855420437902473E-3</v>
      </c>
      <c r="AG363" s="6">
        <f t="shared" si="264"/>
        <v>-1.7255245083467596E-2</v>
      </c>
      <c r="AI363">
        <f t="shared" si="265"/>
        <v>4.6741520077006703E-7</v>
      </c>
      <c r="AL363" s="7">
        <f t="shared" si="298"/>
        <v>-6.2584961397651982E-3</v>
      </c>
      <c r="AM363" s="6">
        <f t="shared" si="299"/>
        <v>8.0001068324058898E-4</v>
      </c>
      <c r="AN363" s="6">
        <f t="shared" si="294"/>
        <v>8.7000294702866236E-3</v>
      </c>
      <c r="AO363" s="6">
        <f t="shared" si="295"/>
        <v>-7.052051222030997E-3</v>
      </c>
      <c r="AQ363">
        <f t="shared" si="296"/>
        <v>7.8440735706859436E-8</v>
      </c>
      <c r="AT363" s="7">
        <f t="shared" si="303"/>
        <v>5.4638336212855182E-3</v>
      </c>
      <c r="AU363" s="6">
        <f t="shared" si="304"/>
        <v>2.811941121986038E-2</v>
      </c>
      <c r="AV363" s="6">
        <f t="shared" si="300"/>
        <v>8.777749643120919E-3</v>
      </c>
      <c r="AW363" s="6">
        <f t="shared" si="301"/>
        <v>-2.2181704485869789E-2</v>
      </c>
      <c r="AY363">
        <f t="shared" si="302"/>
        <v>0.1619305001010902</v>
      </c>
      <c r="BB363" s="7">
        <f t="shared" si="310"/>
        <v>1.4677144326136834E-2</v>
      </c>
      <c r="BC363" s="6">
        <f t="shared" si="311"/>
        <v>1.4920857559674873E-2</v>
      </c>
      <c r="BD363" s="6">
        <f t="shared" si="306"/>
        <v>8.6905377165801909E-3</v>
      </c>
      <c r="BE363" s="6">
        <f t="shared" si="307"/>
        <v>-1.3947593254783758E-4</v>
      </c>
      <c r="BG363">
        <f t="shared" si="308"/>
        <v>6.4194467774078757E-6</v>
      </c>
      <c r="BJ363" s="4">
        <f t="shared" si="277"/>
        <v>84.419998000000007</v>
      </c>
      <c r="BK363" s="3">
        <f t="shared" si="278"/>
        <v>-2.1329767306308086E-2</v>
      </c>
      <c r="BL363" s="3"/>
      <c r="BM363" s="3">
        <f t="shared" si="279"/>
        <v>8.5855420437902473E-3</v>
      </c>
      <c r="BN363" s="3">
        <f t="shared" si="280"/>
        <v>-1.7255245083467596E-2</v>
      </c>
      <c r="BO363" s="3">
        <f t="shared" si="281"/>
        <v>-6.2584961397651982E-3</v>
      </c>
      <c r="BP363" s="3"/>
      <c r="BQ363" s="3">
        <f t="shared" si="282"/>
        <v>8.7000294702866236E-3</v>
      </c>
      <c r="BR363" s="3">
        <f t="shared" si="283"/>
        <v>-7.052051222030997E-3</v>
      </c>
      <c r="BS363" s="3">
        <f t="shared" si="284"/>
        <v>5.4638336212855182E-3</v>
      </c>
      <c r="BT363" s="3"/>
      <c r="BU363" s="3">
        <f t="shared" si="285"/>
        <v>8.777749643120919E-3</v>
      </c>
      <c r="BV363" s="3">
        <f t="shared" si="286"/>
        <v>-2.2181704485869789E-2</v>
      </c>
      <c r="BW363" s="3">
        <f t="shared" si="287"/>
        <v>1.4677144326136834E-2</v>
      </c>
      <c r="BX363" s="3"/>
      <c r="BY363" s="3">
        <f t="shared" si="288"/>
        <v>8.6905377165801909E-3</v>
      </c>
      <c r="BZ363" s="3">
        <f t="shared" si="289"/>
        <v>-1.3947593254783758E-4</v>
      </c>
    </row>
    <row r="364" spans="1:78" s="2" customFormat="1" hidden="1">
      <c r="A364" s="11">
        <v>41708</v>
      </c>
      <c r="B364">
        <v>85.75</v>
      </c>
      <c r="C364">
        <f t="shared" si="261"/>
        <v>94.879997000000003</v>
      </c>
      <c r="D364">
        <f t="shared" si="262"/>
        <v>80.739998</v>
      </c>
      <c r="E364" s="10">
        <f t="shared" si="266"/>
        <v>4.3940533573470941E-2</v>
      </c>
      <c r="F364" s="10">
        <f t="shared" si="267"/>
        <v>2.6145394398364569E-2</v>
      </c>
      <c r="G364" s="33">
        <f t="shared" si="268"/>
        <v>0.31685969374079276</v>
      </c>
      <c r="H364" s="33">
        <f t="shared" si="269"/>
        <v>0.16968340821695832</v>
      </c>
      <c r="I364" s="10">
        <f t="shared" si="270"/>
        <v>0.31685969374079276</v>
      </c>
      <c r="J364">
        <f t="shared" si="305"/>
        <v>0.28999880423604257</v>
      </c>
      <c r="K364">
        <f t="shared" si="315"/>
        <v>0.35385473008790497</v>
      </c>
      <c r="L364">
        <f t="shared" si="316"/>
        <v>6.4900483035632722E-4</v>
      </c>
      <c r="M364">
        <f t="shared" si="309"/>
        <v>7.3358922423321033E-4</v>
      </c>
      <c r="N364">
        <f t="shared" si="271"/>
        <v>7.6125954489194802E-5</v>
      </c>
      <c r="P364" s="2">
        <f t="shared" si="290"/>
        <v>1.3300019999999932</v>
      </c>
      <c r="Q364" s="2">
        <f t="shared" si="291"/>
        <v>1.3300019999999932</v>
      </c>
      <c r="R364" s="2">
        <f t="shared" si="292"/>
        <v>0</v>
      </c>
      <c r="S364" s="2">
        <f t="shared" si="312"/>
        <v>-0.38863622727272751</v>
      </c>
      <c r="T364" s="2">
        <f t="shared" si="313"/>
        <v>-0.42749985000000024</v>
      </c>
      <c r="U364" s="9">
        <f t="shared" si="272"/>
        <v>0.90909090909090917</v>
      </c>
      <c r="V364" s="9">
        <f t="shared" si="273"/>
        <v>47.61904761904762</v>
      </c>
      <c r="W364" s="9">
        <f t="shared" si="274"/>
        <v>0.47142857142857147</v>
      </c>
      <c r="X364" s="9">
        <f t="shared" si="314"/>
        <v>0</v>
      </c>
      <c r="Y364" s="9">
        <f t="shared" si="275"/>
        <v>0.9</v>
      </c>
      <c r="AA364" s="8">
        <f t="shared" si="276"/>
        <v>4.8615035016191035</v>
      </c>
      <c r="AD364" s="7">
        <f t="shared" si="293"/>
        <v>1.5631769382765361E-2</v>
      </c>
      <c r="AE364" s="6">
        <f t="shared" si="297"/>
        <v>-2.8489989617713624E-3</v>
      </c>
      <c r="AF364" s="6">
        <f t="shared" si="263"/>
        <v>9.2721611824716187E-3</v>
      </c>
      <c r="AG364" s="6">
        <f t="shared" si="264"/>
        <v>1.8471004421402124E-2</v>
      </c>
      <c r="AI364">
        <f t="shared" si="265"/>
        <v>5.3560126269302481E-7</v>
      </c>
      <c r="AL364" s="7">
        <f t="shared" si="298"/>
        <v>7.4915368076791198E-3</v>
      </c>
      <c r="AM364" s="6">
        <f t="shared" si="299"/>
        <v>2.378433711704923E-3</v>
      </c>
      <c r="AN364" s="6">
        <f t="shared" si="294"/>
        <v>9.2922343154756611E-3</v>
      </c>
      <c r="AO364" s="6">
        <f t="shared" si="295"/>
        <v>5.1263746218929498E-3</v>
      </c>
      <c r="AQ364">
        <f t="shared" si="296"/>
        <v>4.1450657356448085E-8</v>
      </c>
      <c r="AT364" s="7">
        <f t="shared" si="303"/>
        <v>1.0551117936821874E-2</v>
      </c>
      <c r="AU364" s="6">
        <f t="shared" si="304"/>
        <v>2.7714340943455255E-2</v>
      </c>
      <c r="AV364" s="6">
        <f t="shared" si="300"/>
        <v>9.2755325322781933E-3</v>
      </c>
      <c r="AW364" s="6">
        <f t="shared" si="301"/>
        <v>-1.7058203307815448E-2</v>
      </c>
      <c r="AY364">
        <f t="shared" si="302"/>
        <v>9.5764688276443466E-2</v>
      </c>
      <c r="BB364" s="7">
        <f t="shared" si="310"/>
        <v>4.9606848585792215E-2</v>
      </c>
      <c r="BC364" s="6">
        <f t="shared" si="311"/>
        <v>1.8632967301419234E-2</v>
      </c>
      <c r="BD364" s="6">
        <f t="shared" si="306"/>
        <v>9.3736227972885024E-3</v>
      </c>
      <c r="BE364" s="6">
        <f t="shared" si="307"/>
        <v>3.1238734158973876E-2</v>
      </c>
      <c r="BG364">
        <f t="shared" si="308"/>
        <v>0.32202227175515008</v>
      </c>
      <c r="BJ364" s="4">
        <f t="shared" si="277"/>
        <v>85.75</v>
      </c>
      <c r="BK364" s="3">
        <f t="shared" si="278"/>
        <v>1.5631769382765361E-2</v>
      </c>
      <c r="BL364" s="3"/>
      <c r="BM364" s="3">
        <f t="shared" si="279"/>
        <v>9.2721611824716187E-3</v>
      </c>
      <c r="BN364" s="3">
        <f t="shared" si="280"/>
        <v>1.8471004421402124E-2</v>
      </c>
      <c r="BO364" s="3">
        <f t="shared" si="281"/>
        <v>7.4915368076791198E-3</v>
      </c>
      <c r="BP364" s="3"/>
      <c r="BQ364" s="3">
        <f t="shared" si="282"/>
        <v>9.2922343154756611E-3</v>
      </c>
      <c r="BR364" s="3">
        <f t="shared" si="283"/>
        <v>5.1263746218929498E-3</v>
      </c>
      <c r="BS364" s="3">
        <f t="shared" si="284"/>
        <v>1.0551117936821874E-2</v>
      </c>
      <c r="BT364" s="3"/>
      <c r="BU364" s="3">
        <f t="shared" si="285"/>
        <v>9.2755325322781933E-3</v>
      </c>
      <c r="BV364" s="3">
        <f t="shared" si="286"/>
        <v>-1.7058203307815448E-2</v>
      </c>
      <c r="BW364" s="3">
        <f t="shared" si="287"/>
        <v>4.9606848585792215E-2</v>
      </c>
      <c r="BX364" s="3"/>
      <c r="BY364" s="3">
        <f t="shared" si="288"/>
        <v>9.3736227972885024E-3</v>
      </c>
      <c r="BZ364" s="3">
        <f t="shared" si="289"/>
        <v>3.1238734158973876E-2</v>
      </c>
    </row>
    <row r="365" spans="1:78" s="2" customFormat="1" hidden="1">
      <c r="A365" s="11">
        <v>41715</v>
      </c>
      <c r="B365">
        <v>85.830001999999993</v>
      </c>
      <c r="C365">
        <f t="shared" si="261"/>
        <v>94.879997000000003</v>
      </c>
      <c r="D365">
        <f t="shared" si="262"/>
        <v>80.739998</v>
      </c>
      <c r="E365" s="10">
        <f t="shared" si="266"/>
        <v>4.3535539643477998E-2</v>
      </c>
      <c r="F365" s="10">
        <f t="shared" si="267"/>
        <v>2.6550388328357474E-2</v>
      </c>
      <c r="G365" s="33">
        <f t="shared" si="268"/>
        <v>0.3139392409791103</v>
      </c>
      <c r="H365" s="33">
        <f t="shared" si="269"/>
        <v>0.17231181570247231</v>
      </c>
      <c r="I365" s="10">
        <f t="shared" si="270"/>
        <v>0.3139392409791103</v>
      </c>
      <c r="J365">
        <f t="shared" si="305"/>
        <v>0.27431497157910262</v>
      </c>
      <c r="K365">
        <f t="shared" si="315"/>
        <v>0.35620624992647221</v>
      </c>
      <c r="L365">
        <f t="shared" si="316"/>
        <v>6.0720292936813209E-4</v>
      </c>
      <c r="M365">
        <f t="shared" si="309"/>
        <v>7.1829920215126495E-4</v>
      </c>
      <c r="N365">
        <f t="shared" si="271"/>
        <v>9.9986645504819587E-5</v>
      </c>
      <c r="P365" s="2">
        <f t="shared" si="290"/>
        <v>8.0001999999993245E-2</v>
      </c>
      <c r="Q365" s="2">
        <f t="shared" si="291"/>
        <v>8.0001999999993245E-2</v>
      </c>
      <c r="R365" s="2">
        <f t="shared" si="292"/>
        <v>0</v>
      </c>
      <c r="S365" s="2">
        <f t="shared" si="312"/>
        <v>-0.38863622727272751</v>
      </c>
      <c r="T365" s="2">
        <f t="shared" si="313"/>
        <v>-0.35899970000000037</v>
      </c>
      <c r="U365" s="9">
        <f t="shared" si="272"/>
        <v>1.0825530697455377</v>
      </c>
      <c r="V365" s="9">
        <f t="shared" si="273"/>
        <v>51.982015991449011</v>
      </c>
      <c r="W365" s="9">
        <f t="shared" si="274"/>
        <v>0.43216185607695889</v>
      </c>
      <c r="X365" s="9">
        <f t="shared" si="314"/>
        <v>0.52616421601494334</v>
      </c>
      <c r="Y365" s="9">
        <f t="shared" si="275"/>
        <v>0.89526452205586549</v>
      </c>
      <c r="AA365" s="8">
        <f t="shared" si="276"/>
        <v>4.8018413363574322</v>
      </c>
      <c r="AD365" s="7">
        <f t="shared" si="293"/>
        <v>9.3253298595483299E-4</v>
      </c>
      <c r="AE365" s="6">
        <f t="shared" si="297"/>
        <v>8.2821511843600964E-3</v>
      </c>
      <c r="AF365" s="6">
        <f t="shared" si="263"/>
        <v>3.7204680563451093E-3</v>
      </c>
      <c r="AG365" s="6">
        <f t="shared" si="264"/>
        <v>-7.2479765822840627E-3</v>
      </c>
      <c r="AI365">
        <f t="shared" si="265"/>
        <v>8.2469646055475916E-8</v>
      </c>
      <c r="AL365" s="7">
        <f t="shared" si="298"/>
        <v>-4.7654649375880789E-3</v>
      </c>
      <c r="AM365" s="6">
        <f t="shared" si="299"/>
        <v>2.9141278171901327E-3</v>
      </c>
      <c r="AN365" s="6">
        <f t="shared" si="294"/>
        <v>3.7292255576394685E-3</v>
      </c>
      <c r="AO365" s="6">
        <f t="shared" si="295"/>
        <v>-7.6370701149451482E-3</v>
      </c>
      <c r="AQ365">
        <f t="shared" si="296"/>
        <v>9.1995015679161353E-8</v>
      </c>
      <c r="AT365" s="7">
        <f t="shared" si="303"/>
        <v>1.5158284341048756E-3</v>
      </c>
      <c r="AU365" s="6">
        <f t="shared" si="304"/>
        <v>2.3343131118904622E-2</v>
      </c>
      <c r="AV365" s="6">
        <f t="shared" si="300"/>
        <v>3.7262381937805708E-3</v>
      </c>
      <c r="AW365" s="6">
        <f t="shared" si="301"/>
        <v>-2.1505123576640979E-2</v>
      </c>
      <c r="AY365">
        <f t="shared" si="302"/>
        <v>0.15220282449430295</v>
      </c>
      <c r="BB365" s="7">
        <f t="shared" si="310"/>
        <v>4.4674213243073309E-2</v>
      </c>
      <c r="BC365" s="6">
        <f t="shared" si="311"/>
        <v>2.3542185337677875E-2</v>
      </c>
      <c r="BD365" s="6">
        <f t="shared" si="306"/>
        <v>3.7450920758073272E-3</v>
      </c>
      <c r="BE365" s="6">
        <f t="shared" si="307"/>
        <v>2.1573836765583398E-2</v>
      </c>
      <c r="BG365">
        <f t="shared" si="308"/>
        <v>0.15358677870778301</v>
      </c>
      <c r="BJ365" s="4">
        <f t="shared" si="277"/>
        <v>85.830001999999993</v>
      </c>
      <c r="BK365" s="3">
        <f t="shared" si="278"/>
        <v>9.3253298595483299E-4</v>
      </c>
      <c r="BL365" s="3"/>
      <c r="BM365" s="3">
        <f t="shared" si="279"/>
        <v>3.7204680563451093E-3</v>
      </c>
      <c r="BN365" s="3">
        <f t="shared" si="280"/>
        <v>-7.2479765822840627E-3</v>
      </c>
      <c r="BO365" s="3">
        <f t="shared" si="281"/>
        <v>-4.7654649375880789E-3</v>
      </c>
      <c r="BP365" s="3"/>
      <c r="BQ365" s="3">
        <f t="shared" si="282"/>
        <v>3.7292255576394685E-3</v>
      </c>
      <c r="BR365" s="3">
        <f t="shared" si="283"/>
        <v>-7.6370701149451482E-3</v>
      </c>
      <c r="BS365" s="3">
        <f t="shared" si="284"/>
        <v>1.5158284341048756E-3</v>
      </c>
      <c r="BT365" s="3"/>
      <c r="BU365" s="3">
        <f t="shared" si="285"/>
        <v>3.7262381937805708E-3</v>
      </c>
      <c r="BV365" s="3">
        <f t="shared" si="286"/>
        <v>-2.1505123576640979E-2</v>
      </c>
      <c r="BW365" s="3">
        <f t="shared" si="287"/>
        <v>4.4674213243073309E-2</v>
      </c>
      <c r="BX365" s="3"/>
      <c r="BY365" s="3">
        <f t="shared" si="288"/>
        <v>3.7450920758073272E-3</v>
      </c>
      <c r="BZ365" s="3">
        <f t="shared" si="289"/>
        <v>2.1573836765583398E-2</v>
      </c>
    </row>
    <row r="366" spans="1:78" s="2" customFormat="1" hidden="1">
      <c r="A366" s="11">
        <v>41722</v>
      </c>
      <c r="B366">
        <v>86.900002000000001</v>
      </c>
      <c r="C366">
        <f t="shared" si="261"/>
        <v>94.879997000000003</v>
      </c>
      <c r="D366">
        <f t="shared" si="262"/>
        <v>80.739998</v>
      </c>
      <c r="E366" s="10">
        <f t="shared" si="266"/>
        <v>3.8154875844342663E-2</v>
      </c>
      <c r="F366" s="10">
        <f t="shared" si="267"/>
        <v>3.1931052127492851E-2</v>
      </c>
      <c r="G366" s="33">
        <f t="shared" si="268"/>
        <v>0.2751387225314797</v>
      </c>
      <c r="H366" s="33">
        <f t="shared" si="269"/>
        <v>0.20723228230534016</v>
      </c>
      <c r="I366" s="10">
        <f t="shared" si="270"/>
        <v>0.2751387225314797</v>
      </c>
      <c r="J366">
        <f t="shared" si="305"/>
        <v>0.26121418443061012</v>
      </c>
      <c r="K366">
        <f t="shared" si="315"/>
        <v>0.35764338178228816</v>
      </c>
      <c r="L366">
        <f t="shared" si="316"/>
        <v>5.5493058438299688E-4</v>
      </c>
      <c r="M366">
        <f t="shared" si="309"/>
        <v>6.9887851014601647E-4</v>
      </c>
      <c r="N366">
        <f t="shared" si="271"/>
        <v>1.2955313318671762E-4</v>
      </c>
      <c r="P366" s="2">
        <f t="shared" si="290"/>
        <v>1.0700000000000074</v>
      </c>
      <c r="Q366" s="2">
        <f t="shared" si="291"/>
        <v>1.0700000000000074</v>
      </c>
      <c r="R366" s="2">
        <f t="shared" si="292"/>
        <v>0</v>
      </c>
      <c r="S366" s="2">
        <f t="shared" si="312"/>
        <v>-0.38863622727272751</v>
      </c>
      <c r="T366" s="2">
        <f t="shared" si="313"/>
        <v>-0.27349974999999987</v>
      </c>
      <c r="U366" s="9">
        <f t="shared" si="272"/>
        <v>1.4209747075554098</v>
      </c>
      <c r="V366" s="9">
        <f t="shared" si="273"/>
        <v>58.694322708982185</v>
      </c>
      <c r="W366" s="9">
        <f t="shared" si="274"/>
        <v>0.37175109561916037</v>
      </c>
      <c r="X366" s="9">
        <f t="shared" si="314"/>
        <v>1</v>
      </c>
      <c r="Y366" s="9">
        <f t="shared" si="275"/>
        <v>0.89100000000000001</v>
      </c>
      <c r="AA366" s="8">
        <f t="shared" si="276"/>
        <v>4.7240948331829573</v>
      </c>
      <c r="AD366" s="7">
        <f t="shared" si="293"/>
        <v>1.2389436254301877E-2</v>
      </c>
      <c r="AE366" s="6">
        <f t="shared" si="297"/>
        <v>6.6609846201283549E-3</v>
      </c>
      <c r="AF366" s="6">
        <f t="shared" si="263"/>
        <v>2.9113636391339343E-3</v>
      </c>
      <c r="AG366" s="6">
        <f t="shared" si="264"/>
        <v>5.836299483704256E-3</v>
      </c>
      <c r="AI366">
        <f t="shared" si="265"/>
        <v>5.3473142328864305E-8</v>
      </c>
      <c r="AL366" s="7">
        <f t="shared" si="298"/>
        <v>2.8953738623021696E-2</v>
      </c>
      <c r="AM366" s="6">
        <f t="shared" si="299"/>
        <v>6.3553285883368848E-3</v>
      </c>
      <c r="AN366" s="6">
        <f t="shared" si="294"/>
        <v>2.9576732652207656E-3</v>
      </c>
      <c r="AO366" s="6">
        <f t="shared" si="295"/>
        <v>2.2799206128566007E-2</v>
      </c>
      <c r="AQ366">
        <f t="shared" si="296"/>
        <v>8.1987981087199025E-7</v>
      </c>
      <c r="AT366" s="7">
        <f t="shared" si="303"/>
        <v>2.2812906855148384E-2</v>
      </c>
      <c r="AU366" s="6">
        <f t="shared" si="304"/>
        <v>2.1301500315196994E-2</v>
      </c>
      <c r="AV366" s="6">
        <f t="shared" si="300"/>
        <v>2.9887612667254849E-3</v>
      </c>
      <c r="AW366" s="6">
        <f t="shared" si="301"/>
        <v>2.398995638909069E-3</v>
      </c>
      <c r="AY366">
        <f t="shared" si="302"/>
        <v>1.8940774945197401E-3</v>
      </c>
      <c r="BB366" s="7">
        <f t="shared" si="310"/>
        <v>4.0390592104687005E-2</v>
      </c>
      <c r="BC366" s="6">
        <f t="shared" si="311"/>
        <v>2.8993517240483865E-2</v>
      </c>
      <c r="BD366" s="6">
        <f t="shared" si="306"/>
        <v>2.9682679003528029E-3</v>
      </c>
      <c r="BE366" s="6">
        <f t="shared" si="307"/>
        <v>1.2413339580252293E-2</v>
      </c>
      <c r="BG366">
        <f t="shared" si="308"/>
        <v>5.0848287046086967E-2</v>
      </c>
      <c r="BJ366" s="4">
        <f t="shared" si="277"/>
        <v>86.900002000000001</v>
      </c>
      <c r="BK366" s="3">
        <f t="shared" si="278"/>
        <v>1.2389436254301877E-2</v>
      </c>
      <c r="BL366" s="3"/>
      <c r="BM366" s="3">
        <f t="shared" si="279"/>
        <v>2.9113636391339343E-3</v>
      </c>
      <c r="BN366" s="3">
        <f t="shared" si="280"/>
        <v>5.836299483704256E-3</v>
      </c>
      <c r="BO366" s="3">
        <f t="shared" si="281"/>
        <v>2.8953738623021696E-2</v>
      </c>
      <c r="BP366" s="3"/>
      <c r="BQ366" s="3">
        <f t="shared" si="282"/>
        <v>2.9576732652207656E-3</v>
      </c>
      <c r="BR366" s="3">
        <f t="shared" si="283"/>
        <v>2.2799206128566007E-2</v>
      </c>
      <c r="BS366" s="3">
        <f t="shared" si="284"/>
        <v>2.2812906855148384E-2</v>
      </c>
      <c r="BT366" s="3"/>
      <c r="BU366" s="3">
        <f t="shared" si="285"/>
        <v>2.9887612667254849E-3</v>
      </c>
      <c r="BV366" s="3">
        <f t="shared" si="286"/>
        <v>2.398995638909069E-3</v>
      </c>
      <c r="BW366" s="3">
        <f t="shared" si="287"/>
        <v>4.0390592104687005E-2</v>
      </c>
      <c r="BX366" s="3"/>
      <c r="BY366" s="3">
        <f t="shared" si="288"/>
        <v>2.9682679003528029E-3</v>
      </c>
      <c r="BZ366" s="3">
        <f t="shared" si="289"/>
        <v>1.2413339580252293E-2</v>
      </c>
    </row>
    <row r="367" spans="1:78" s="2" customFormat="1" hidden="1">
      <c r="A367" s="11">
        <v>41729</v>
      </c>
      <c r="B367">
        <v>86.230002999999996</v>
      </c>
      <c r="C367">
        <f t="shared" si="261"/>
        <v>94.879997000000003</v>
      </c>
      <c r="D367">
        <f t="shared" si="262"/>
        <v>80.739998</v>
      </c>
      <c r="E367" s="10">
        <f t="shared" si="266"/>
        <v>4.1516261078246519E-2</v>
      </c>
      <c r="F367" s="10">
        <f t="shared" si="267"/>
        <v>2.8569666893588988E-2</v>
      </c>
      <c r="G367" s="33">
        <f t="shared" si="268"/>
        <v>0.29937801616633541</v>
      </c>
      <c r="H367" s="33">
        <f t="shared" si="269"/>
        <v>0.18541691803396995</v>
      </c>
      <c r="I367" s="10">
        <f t="shared" si="270"/>
        <v>0.29937801616633541</v>
      </c>
      <c r="J367">
        <f t="shared" si="305"/>
        <v>0.25104148258268794</v>
      </c>
      <c r="K367">
        <f t="shared" si="315"/>
        <v>0.35833445943430142</v>
      </c>
      <c r="L367">
        <f t="shared" si="316"/>
        <v>4.922707980568675E-4</v>
      </c>
      <c r="M367">
        <f t="shared" si="309"/>
        <v>6.7425764864976546E-4</v>
      </c>
      <c r="N367">
        <f t="shared" si="271"/>
        <v>1.6378816553360817E-4</v>
      </c>
      <c r="P367" s="2">
        <f t="shared" si="290"/>
        <v>-0.66999900000000423</v>
      </c>
      <c r="Q367" s="2">
        <f t="shared" si="291"/>
        <v>0</v>
      </c>
      <c r="R367" s="2">
        <f t="shared" si="292"/>
        <v>-0.66999900000000423</v>
      </c>
      <c r="S367" s="2">
        <f t="shared" si="312"/>
        <v>-0.3568178636363642</v>
      </c>
      <c r="T367" s="2">
        <f t="shared" si="313"/>
        <v>-0.3069997000000001</v>
      </c>
      <c r="U367" s="9">
        <f t="shared" si="272"/>
        <v>1.1622743072268933</v>
      </c>
      <c r="V367" s="9">
        <f t="shared" si="273"/>
        <v>53.752398728610189</v>
      </c>
      <c r="W367" s="9">
        <f t="shared" si="274"/>
        <v>0.41622841144250833</v>
      </c>
      <c r="X367" s="9">
        <f t="shared" si="314"/>
        <v>0.55378769915491155</v>
      </c>
      <c r="Y367" s="9">
        <f t="shared" si="275"/>
        <v>0.89501591070760589</v>
      </c>
      <c r="AA367" s="8">
        <f t="shared" si="276"/>
        <v>4.7624495928983359</v>
      </c>
      <c r="AD367" s="7">
        <f t="shared" si="293"/>
        <v>-7.739875531397291E-3</v>
      </c>
      <c r="AE367" s="6">
        <f t="shared" si="297"/>
        <v>2.3247803614522928E-3</v>
      </c>
      <c r="AF367" s="6">
        <f t="shared" si="263"/>
        <v>4.820695258285327E-3</v>
      </c>
      <c r="AG367" s="6">
        <f t="shared" si="264"/>
        <v>-1.0083530702797982E-2</v>
      </c>
      <c r="AI367">
        <f t="shared" si="265"/>
        <v>1.596194528010511E-7</v>
      </c>
      <c r="AL367" s="7">
        <f t="shared" si="298"/>
        <v>5.5820937088592558E-3</v>
      </c>
      <c r="AM367" s="6">
        <f t="shared" si="299"/>
        <v>9.3154760504929983E-3</v>
      </c>
      <c r="AN367" s="6">
        <f t="shared" si="294"/>
        <v>5.1369950391330146E-3</v>
      </c>
      <c r="AO367" s="6">
        <f t="shared" si="295"/>
        <v>-3.543578032310769E-3</v>
      </c>
      <c r="AQ367">
        <f t="shared" si="296"/>
        <v>1.9805907367626909E-8</v>
      </c>
      <c r="AT367" s="7">
        <f t="shared" si="303"/>
        <v>1.495536695185928E-2</v>
      </c>
      <c r="AU367" s="6">
        <f t="shared" si="304"/>
        <v>2.0568674172428129E-2</v>
      </c>
      <c r="AV367" s="6">
        <f t="shared" si="300"/>
        <v>5.1965941549488659E-3</v>
      </c>
      <c r="AW367" s="6">
        <f t="shared" si="301"/>
        <v>-4.9631240390606013E-3</v>
      </c>
      <c r="AY367">
        <f t="shared" si="302"/>
        <v>8.106793029853631E-3</v>
      </c>
      <c r="BB367" s="7">
        <f t="shared" si="310"/>
        <v>2.667769671290994E-2</v>
      </c>
      <c r="BC367" s="6">
        <f t="shared" si="311"/>
        <v>3.2652029961422649E-2</v>
      </c>
      <c r="BD367" s="6">
        <f t="shared" si="306"/>
        <v>5.2430170087163948E-3</v>
      </c>
      <c r="BE367" s="6">
        <f t="shared" si="307"/>
        <v>-4.6622212406644409E-3</v>
      </c>
      <c r="BG367">
        <f t="shared" si="308"/>
        <v>7.17273543395345E-3</v>
      </c>
      <c r="BJ367" s="4">
        <f t="shared" si="277"/>
        <v>86.230002999999996</v>
      </c>
      <c r="BK367" s="3">
        <f t="shared" si="278"/>
        <v>-7.739875531397291E-3</v>
      </c>
      <c r="BL367" s="3"/>
      <c r="BM367" s="3">
        <f t="shared" si="279"/>
        <v>4.820695258285327E-3</v>
      </c>
      <c r="BN367" s="3">
        <f t="shared" si="280"/>
        <v>-1.0083530702797982E-2</v>
      </c>
      <c r="BO367" s="3">
        <f t="shared" si="281"/>
        <v>5.5820937088592558E-3</v>
      </c>
      <c r="BP367" s="3"/>
      <c r="BQ367" s="3">
        <f t="shared" si="282"/>
        <v>5.1369950391330146E-3</v>
      </c>
      <c r="BR367" s="3">
        <f t="shared" si="283"/>
        <v>-3.543578032310769E-3</v>
      </c>
      <c r="BS367" s="3">
        <f t="shared" si="284"/>
        <v>1.495536695185928E-2</v>
      </c>
      <c r="BT367" s="3"/>
      <c r="BU367" s="3">
        <f t="shared" si="285"/>
        <v>5.1965941549488659E-3</v>
      </c>
      <c r="BV367" s="3">
        <f t="shared" si="286"/>
        <v>-4.9631240390606013E-3</v>
      </c>
      <c r="BW367" s="3">
        <f t="shared" si="287"/>
        <v>2.667769671290994E-2</v>
      </c>
      <c r="BX367" s="3"/>
      <c r="BY367" s="3">
        <f t="shared" si="288"/>
        <v>5.2430170087163948E-3</v>
      </c>
      <c r="BZ367" s="3">
        <f t="shared" si="289"/>
        <v>-4.6622212406644409E-3</v>
      </c>
    </row>
    <row r="368" spans="1:78" s="2" customFormat="1" hidden="1">
      <c r="A368" s="11">
        <v>41736</v>
      </c>
      <c r="B368">
        <v>87.699996999999996</v>
      </c>
      <c r="C368">
        <f t="shared" si="261"/>
        <v>94.879997000000003</v>
      </c>
      <c r="D368">
        <f t="shared" si="262"/>
        <v>80.739998</v>
      </c>
      <c r="E368" s="10">
        <f t="shared" si="266"/>
        <v>3.4175083778378426E-2</v>
      </c>
      <c r="F368" s="10">
        <f t="shared" si="267"/>
        <v>3.5910844193457081E-2</v>
      </c>
      <c r="G368" s="33">
        <f t="shared" si="268"/>
        <v>0.24644003381244203</v>
      </c>
      <c r="H368" s="33">
        <f t="shared" si="269"/>
        <v>0.233061102152474</v>
      </c>
      <c r="I368" s="10">
        <f t="shared" si="270"/>
        <v>0.24644003381244203</v>
      </c>
      <c r="J368">
        <f t="shared" si="305"/>
        <v>0.23997421596314761</v>
      </c>
      <c r="K368">
        <f t="shared" si="315"/>
        <v>0.35816153752496616</v>
      </c>
      <c r="L368">
        <f t="shared" si="316"/>
        <v>4.1879582937414284E-4</v>
      </c>
      <c r="M368">
        <f t="shared" si="309"/>
        <v>6.4336849044828979E-4</v>
      </c>
      <c r="N368">
        <f t="shared" si="271"/>
        <v>2.0211539496673225E-4</v>
      </c>
      <c r="P368" s="2">
        <f t="shared" si="290"/>
        <v>1.4699939999999998</v>
      </c>
      <c r="Q368" s="2">
        <f t="shared" si="291"/>
        <v>1.4699939999999998</v>
      </c>
      <c r="R368" s="2">
        <f t="shared" si="292"/>
        <v>0</v>
      </c>
      <c r="S368" s="2">
        <f t="shared" si="312"/>
        <v>-0.27909063636363646</v>
      </c>
      <c r="T368" s="2">
        <f t="shared" si="313"/>
        <v>-0.2919998999999997</v>
      </c>
      <c r="U368" s="9">
        <f t="shared" si="272"/>
        <v>0.95579017788580323</v>
      </c>
      <c r="V368" s="9">
        <f t="shared" si="273"/>
        <v>48.869770831910323</v>
      </c>
      <c r="W368" s="9">
        <f t="shared" si="274"/>
        <v>0.46017206251280712</v>
      </c>
      <c r="X368" s="9">
        <f t="shared" si="314"/>
        <v>0.11292931351198537</v>
      </c>
      <c r="Y368" s="9">
        <f t="shared" si="275"/>
        <v>0.89898363617839216</v>
      </c>
      <c r="AA368" s="8">
        <f t="shared" si="276"/>
        <v>4.7993320300493139</v>
      </c>
      <c r="AD368" s="7">
        <f t="shared" si="293"/>
        <v>1.690368541570246E-2</v>
      </c>
      <c r="AE368" s="6">
        <f t="shared" si="297"/>
        <v>4.5819049421525846E-3</v>
      </c>
      <c r="AF368" s="6">
        <f t="shared" si="263"/>
        <v>5.9227790215665129E-3</v>
      </c>
      <c r="AG368" s="6">
        <f t="shared" si="264"/>
        <v>1.2286296251037013E-2</v>
      </c>
      <c r="AI368">
        <f t="shared" si="265"/>
        <v>2.3697500089206618E-7</v>
      </c>
      <c r="AL368" s="7">
        <f t="shared" si="298"/>
        <v>2.1553246138607072E-2</v>
      </c>
      <c r="AM368" s="6">
        <f t="shared" si="299"/>
        <v>1.2830903383224986E-2</v>
      </c>
      <c r="AN368" s="6">
        <f t="shared" si="294"/>
        <v>6.1641114268568033E-3</v>
      </c>
      <c r="AO368" s="6">
        <f t="shared" si="295"/>
        <v>8.7290478221560761E-3</v>
      </c>
      <c r="AQ368">
        <f t="shared" si="296"/>
        <v>1.2018340044398696E-7</v>
      </c>
      <c r="AT368" s="7">
        <f t="shared" si="303"/>
        <v>2.9977315932240772E-2</v>
      </c>
      <c r="AU368" s="6">
        <f t="shared" si="304"/>
        <v>1.9286641746109199E-2</v>
      </c>
      <c r="AV368" s="6">
        <f t="shared" si="300"/>
        <v>6.2757177465658015E-3</v>
      </c>
      <c r="AW368" s="6">
        <f t="shared" si="301"/>
        <v>1.1043564028117549E-2</v>
      </c>
      <c r="AY368">
        <f t="shared" si="302"/>
        <v>4.0138148351232604E-2</v>
      </c>
      <c r="BB368" s="7">
        <f t="shared" si="310"/>
        <v>3.3036897061383755E-2</v>
      </c>
      <c r="BC368" s="6">
        <f t="shared" si="311"/>
        <v>3.4987195382983324E-2</v>
      </c>
      <c r="BD368" s="6">
        <f t="shared" si="306"/>
        <v>6.2644378246812359E-3</v>
      </c>
      <c r="BE368" s="6">
        <f t="shared" si="307"/>
        <v>-1.371979916835353E-3</v>
      </c>
      <c r="BG368">
        <f t="shared" si="308"/>
        <v>6.211472449056143E-4</v>
      </c>
      <c r="BJ368" s="4">
        <f t="shared" si="277"/>
        <v>87.699996999999996</v>
      </c>
      <c r="BK368" s="3">
        <f t="shared" si="278"/>
        <v>1.690368541570246E-2</v>
      </c>
      <c r="BL368" s="3"/>
      <c r="BM368" s="3">
        <f t="shared" si="279"/>
        <v>5.9227790215665129E-3</v>
      </c>
      <c r="BN368" s="3">
        <f t="shared" si="280"/>
        <v>1.2286296251037013E-2</v>
      </c>
      <c r="BO368" s="3">
        <f t="shared" si="281"/>
        <v>2.1553246138607072E-2</v>
      </c>
      <c r="BP368" s="3"/>
      <c r="BQ368" s="3">
        <f t="shared" si="282"/>
        <v>6.1641114268568033E-3</v>
      </c>
      <c r="BR368" s="3">
        <f t="shared" si="283"/>
        <v>8.7290478221560761E-3</v>
      </c>
      <c r="BS368" s="3">
        <f t="shared" si="284"/>
        <v>2.9977315932240772E-2</v>
      </c>
      <c r="BT368" s="3"/>
      <c r="BU368" s="3">
        <f t="shared" si="285"/>
        <v>6.2757177465658015E-3</v>
      </c>
      <c r="BV368" s="3">
        <f t="shared" si="286"/>
        <v>1.1043564028117549E-2</v>
      </c>
      <c r="BW368" s="3">
        <f t="shared" si="287"/>
        <v>3.3036897061383755E-2</v>
      </c>
      <c r="BX368" s="3"/>
      <c r="BY368" s="3">
        <f t="shared" si="288"/>
        <v>6.2644378246812359E-3</v>
      </c>
      <c r="BZ368" s="3">
        <f t="shared" si="289"/>
        <v>-1.371979916835353E-3</v>
      </c>
    </row>
    <row r="369" spans="1:78" s="2" customFormat="1" hidden="1">
      <c r="A369" s="11">
        <v>41743</v>
      </c>
      <c r="B369">
        <v>87.599997999999999</v>
      </c>
      <c r="C369">
        <f t="shared" si="261"/>
        <v>94.879997000000003</v>
      </c>
      <c r="D369">
        <f t="shared" si="262"/>
        <v>80.739998</v>
      </c>
      <c r="E369" s="10">
        <f t="shared" si="266"/>
        <v>3.4670566035597546E-2</v>
      </c>
      <c r="F369" s="10">
        <f t="shared" si="267"/>
        <v>3.5415361936237941E-2</v>
      </c>
      <c r="G369" s="33">
        <f t="shared" si="268"/>
        <v>0.25001300718141439</v>
      </c>
      <c r="H369" s="33">
        <f t="shared" si="269"/>
        <v>0.22984542612039874</v>
      </c>
      <c r="I369" s="10">
        <f t="shared" si="270"/>
        <v>0.25001300718141439</v>
      </c>
      <c r="J369">
        <f t="shared" si="305"/>
        <v>0.23269717288567396</v>
      </c>
      <c r="K369">
        <f t="shared" si="315"/>
        <v>0.35730962870017635</v>
      </c>
      <c r="L369">
        <f t="shared" si="316"/>
        <v>3.3553625313617862E-4</v>
      </c>
      <c r="M369">
        <f t="shared" si="309"/>
        <v>6.0533149210971807E-4</v>
      </c>
      <c r="N369">
        <f t="shared" si="271"/>
        <v>2.4281571507618551E-4</v>
      </c>
      <c r="P369" s="2">
        <f t="shared" si="290"/>
        <v>-9.999899999999684E-2</v>
      </c>
      <c r="Q369" s="2">
        <f t="shared" si="291"/>
        <v>0</v>
      </c>
      <c r="R369" s="2">
        <f t="shared" si="292"/>
        <v>-9.999899999999684E-2</v>
      </c>
      <c r="S369" s="2">
        <f t="shared" si="312"/>
        <v>-0.2836360454545454</v>
      </c>
      <c r="T369" s="2">
        <f t="shared" si="313"/>
        <v>-0.29699984999999957</v>
      </c>
      <c r="U369" s="9">
        <f t="shared" si="272"/>
        <v>0.95500400237422955</v>
      </c>
      <c r="V369" s="9">
        <f t="shared" si="273"/>
        <v>48.849209577803272</v>
      </c>
      <c r="W369" s="9">
        <f t="shared" si="274"/>
        <v>0.46035711379977062</v>
      </c>
      <c r="X369" s="9">
        <f t="shared" si="314"/>
        <v>0.11107281297903362</v>
      </c>
      <c r="Y369" s="9">
        <f t="shared" si="275"/>
        <v>0.89900034468318879</v>
      </c>
      <c r="AA369" s="8">
        <f t="shared" si="276"/>
        <v>4.7922974470837101</v>
      </c>
      <c r="AD369" s="7">
        <f t="shared" si="293"/>
        <v>-1.1408900593157796E-3</v>
      </c>
      <c r="AE369" s="6">
        <f t="shared" si="297"/>
        <v>7.8813976781933401E-3</v>
      </c>
      <c r="AF369" s="6">
        <f t="shared" si="263"/>
        <v>4.5177657481693771E-3</v>
      </c>
      <c r="AG369" s="6">
        <f t="shared" si="264"/>
        <v>-9.0107356411955001E-3</v>
      </c>
      <c r="AI369">
        <f t="shared" si="265"/>
        <v>1.2746209858007986E-7</v>
      </c>
      <c r="AL369" s="7">
        <f t="shared" si="298"/>
        <v>8.0229198249894725E-3</v>
      </c>
      <c r="AM369" s="6">
        <f t="shared" si="299"/>
        <v>1.6027999573869373E-2</v>
      </c>
      <c r="AN369" s="6">
        <f t="shared" si="294"/>
        <v>4.1727386941264382E-3</v>
      </c>
      <c r="AO369" s="6">
        <f t="shared" si="295"/>
        <v>-8.2364788856752781E-3</v>
      </c>
      <c r="AQ369">
        <f t="shared" si="296"/>
        <v>1.0700249910753102E-7</v>
      </c>
      <c r="AT369" s="7">
        <f t="shared" si="303"/>
        <v>1.5646891141703079E-2</v>
      </c>
      <c r="AU369" s="6">
        <f t="shared" si="304"/>
        <v>1.6711235207642148E-2</v>
      </c>
      <c r="AV369" s="6">
        <f t="shared" si="300"/>
        <v>4.5870617509310829E-3</v>
      </c>
      <c r="AW369" s="6">
        <f t="shared" si="301"/>
        <v>-7.8776579984957823E-4</v>
      </c>
      <c r="AY369">
        <f t="shared" si="302"/>
        <v>2.042363646817079E-4</v>
      </c>
      <c r="BB369" s="7">
        <f t="shared" si="310"/>
        <v>2.1928184513396055E-2</v>
      </c>
      <c r="BC369" s="6">
        <f t="shared" si="311"/>
        <v>3.3794459165014397E-2</v>
      </c>
      <c r="BD369" s="6">
        <f t="shared" si="306"/>
        <v>4.5833872018105036E-3</v>
      </c>
      <c r="BE369" s="6">
        <f t="shared" si="307"/>
        <v>-1.1333606504371419E-2</v>
      </c>
      <c r="BG369">
        <f t="shared" si="308"/>
        <v>4.238725720799634E-2</v>
      </c>
      <c r="BJ369" s="4">
        <f t="shared" si="277"/>
        <v>87.599997999999999</v>
      </c>
      <c r="BK369" s="3">
        <f t="shared" si="278"/>
        <v>-1.1408900593157796E-3</v>
      </c>
      <c r="BL369" s="3"/>
      <c r="BM369" s="3">
        <f t="shared" si="279"/>
        <v>4.5177657481693771E-3</v>
      </c>
      <c r="BN369" s="3">
        <f t="shared" si="280"/>
        <v>-9.0107356411955001E-3</v>
      </c>
      <c r="BO369" s="3">
        <f t="shared" si="281"/>
        <v>8.0229198249894725E-3</v>
      </c>
      <c r="BP369" s="3"/>
      <c r="BQ369" s="3">
        <f t="shared" si="282"/>
        <v>4.1727386941264382E-3</v>
      </c>
      <c r="BR369" s="3">
        <f t="shared" si="283"/>
        <v>-8.2364788856752781E-3</v>
      </c>
      <c r="BS369" s="3">
        <f t="shared" si="284"/>
        <v>1.5646891141703079E-2</v>
      </c>
      <c r="BT369" s="3"/>
      <c r="BU369" s="3">
        <f t="shared" si="285"/>
        <v>4.5870617509310829E-3</v>
      </c>
      <c r="BV369" s="3">
        <f t="shared" si="286"/>
        <v>-7.8776579984957823E-4</v>
      </c>
      <c r="BW369" s="3">
        <f t="shared" si="287"/>
        <v>2.1928184513396055E-2</v>
      </c>
      <c r="BX369" s="3"/>
      <c r="BY369" s="3">
        <f t="shared" si="288"/>
        <v>4.5833872018105036E-3</v>
      </c>
      <c r="BZ369" s="3">
        <f t="shared" si="289"/>
        <v>-1.1333606504371419E-2</v>
      </c>
    </row>
    <row r="370" spans="1:78" s="2" customFormat="1" hidden="1">
      <c r="A370" s="11">
        <v>41750</v>
      </c>
      <c r="B370">
        <v>88.389999000000003</v>
      </c>
      <c r="C370">
        <f t="shared" si="261"/>
        <v>94.879997000000003</v>
      </c>
      <c r="D370">
        <f t="shared" si="262"/>
        <v>80.739998</v>
      </c>
      <c r="E370" s="10">
        <f t="shared" si="266"/>
        <v>3.0771533302613792E-2</v>
      </c>
      <c r="F370" s="10">
        <f t="shared" si="267"/>
        <v>3.9314394669221729E-2</v>
      </c>
      <c r="G370" s="33">
        <f t="shared" si="268"/>
        <v>0.22189668229444354</v>
      </c>
      <c r="H370" s="33">
        <f t="shared" si="269"/>
        <v>0.2551501185186727</v>
      </c>
      <c r="I370" s="10">
        <f t="shared" si="270"/>
        <v>0.2551501185186727</v>
      </c>
      <c r="J370">
        <f t="shared" si="305"/>
        <v>0.22556480811745555</v>
      </c>
      <c r="K370">
        <f t="shared" si="315"/>
        <v>0.35578876043722008</v>
      </c>
      <c r="L370">
        <f t="shared" si="316"/>
        <v>2.444997780933021E-4</v>
      </c>
      <c r="M370">
        <f t="shared" si="309"/>
        <v>5.595783210950475E-4</v>
      </c>
      <c r="N370">
        <f t="shared" si="271"/>
        <v>2.8357068870157084E-4</v>
      </c>
      <c r="P370" s="2">
        <f t="shared" si="290"/>
        <v>0.79000100000000373</v>
      </c>
      <c r="Q370" s="2">
        <f t="shared" si="291"/>
        <v>0.79000100000000373</v>
      </c>
      <c r="R370" s="2">
        <f t="shared" si="292"/>
        <v>0</v>
      </c>
      <c r="S370" s="2">
        <f t="shared" si="312"/>
        <v>-0.26999986363636325</v>
      </c>
      <c r="T370" s="2">
        <f t="shared" si="313"/>
        <v>-0.24699984999999955</v>
      </c>
      <c r="U370" s="9">
        <f t="shared" si="272"/>
        <v>1.0931175206639345</v>
      </c>
      <c r="V370" s="9">
        <f t="shared" si="273"/>
        <v>52.224373924174067</v>
      </c>
      <c r="W370" s="9">
        <f t="shared" si="274"/>
        <v>0.42998063468243336</v>
      </c>
      <c r="X370" s="9">
        <f t="shared" si="314"/>
        <v>0.41582048912824393</v>
      </c>
      <c r="Y370" s="9">
        <f t="shared" si="275"/>
        <v>0.89625761559784578</v>
      </c>
      <c r="AA370" s="8">
        <f t="shared" si="276"/>
        <v>4.7520866290864365</v>
      </c>
      <c r="AD370" s="7">
        <f t="shared" si="293"/>
        <v>8.9778546480642398E-3</v>
      </c>
      <c r="AE370" s="6">
        <f t="shared" si="297"/>
        <v>3.9184822943742299E-3</v>
      </c>
      <c r="AF370" s="6">
        <f t="shared" si="263"/>
        <v>2.5510916684504661E-3</v>
      </c>
      <c r="AG370" s="6">
        <f t="shared" si="264"/>
        <v>5.092251234874755E-3</v>
      </c>
      <c r="AI370">
        <f t="shared" si="265"/>
        <v>4.0708041819597285E-8</v>
      </c>
      <c r="AL370" s="7">
        <f t="shared" si="298"/>
        <v>2.4740650004451119E-2</v>
      </c>
      <c r="AM370" s="6">
        <f t="shared" si="299"/>
        <v>1.497472741922673E-2</v>
      </c>
      <c r="AN370" s="6">
        <f t="shared" si="294"/>
        <v>2.5352027106021234E-3</v>
      </c>
      <c r="AO370" s="6">
        <f t="shared" si="295"/>
        <v>9.7985071943234355E-3</v>
      </c>
      <c r="AQ370">
        <f t="shared" si="296"/>
        <v>1.5143650352871943E-7</v>
      </c>
      <c r="AT370" s="7">
        <f t="shared" si="303"/>
        <v>4.5954513096075532E-2</v>
      </c>
      <c r="AU370" s="6">
        <f t="shared" si="304"/>
        <v>1.8359721746154915E-2</v>
      </c>
      <c r="AV370" s="6">
        <f t="shared" si="300"/>
        <v>2.5968319536008757E-3</v>
      </c>
      <c r="AW370" s="6">
        <f t="shared" si="301"/>
        <v>2.8069515090114044E-2</v>
      </c>
      <c r="AY370">
        <f t="shared" si="302"/>
        <v>0.25930366020836221</v>
      </c>
      <c r="BB370" s="7">
        <f t="shared" si="310"/>
        <v>3.9813681328202226E-2</v>
      </c>
      <c r="BC370" s="6">
        <f t="shared" si="311"/>
        <v>3.4223406245904128E-2</v>
      </c>
      <c r="BD370" s="6">
        <f t="shared" si="306"/>
        <v>2.6241271645460309E-3</v>
      </c>
      <c r="BE370" s="6">
        <f t="shared" si="307"/>
        <v>6.8219578803060191E-3</v>
      </c>
      <c r="BG370">
        <f t="shared" si="308"/>
        <v>1.5357379709087812E-2</v>
      </c>
      <c r="BJ370" s="4">
        <f t="shared" si="277"/>
        <v>88.389999000000003</v>
      </c>
      <c r="BK370" s="3">
        <f t="shared" si="278"/>
        <v>8.9778546480642398E-3</v>
      </c>
      <c r="BL370" s="3"/>
      <c r="BM370" s="3">
        <f t="shared" si="279"/>
        <v>2.5510916684504661E-3</v>
      </c>
      <c r="BN370" s="3">
        <f t="shared" si="280"/>
        <v>5.092251234874755E-3</v>
      </c>
      <c r="BO370" s="3">
        <f t="shared" si="281"/>
        <v>2.4740650004451119E-2</v>
      </c>
      <c r="BP370" s="3"/>
      <c r="BQ370" s="3">
        <f t="shared" si="282"/>
        <v>2.5352027106021234E-3</v>
      </c>
      <c r="BR370" s="3">
        <f t="shared" si="283"/>
        <v>9.7985071943234355E-3</v>
      </c>
      <c r="BS370" s="3">
        <f t="shared" si="284"/>
        <v>4.5954513096075532E-2</v>
      </c>
      <c r="BT370" s="3"/>
      <c r="BU370" s="3">
        <f t="shared" si="285"/>
        <v>2.5968319536008757E-3</v>
      </c>
      <c r="BV370" s="3">
        <f t="shared" si="286"/>
        <v>2.8069515090114044E-2</v>
      </c>
      <c r="BW370" s="3">
        <f t="shared" si="287"/>
        <v>3.9813681328202226E-2</v>
      </c>
      <c r="BX370" s="3"/>
      <c r="BY370" s="3">
        <f t="shared" si="288"/>
        <v>2.6241271645460309E-3</v>
      </c>
      <c r="BZ370" s="3">
        <f t="shared" si="289"/>
        <v>6.8219578803060191E-3</v>
      </c>
    </row>
    <row r="371" spans="1:78" s="2" customFormat="1" hidden="1">
      <c r="A371" s="11">
        <v>41757</v>
      </c>
      <c r="B371">
        <v>89.25</v>
      </c>
      <c r="C371">
        <f t="shared" si="261"/>
        <v>94.879997000000003</v>
      </c>
      <c r="D371">
        <f t="shared" si="262"/>
        <v>80.739998</v>
      </c>
      <c r="E371" s="10">
        <f t="shared" si="266"/>
        <v>2.6566437504048235E-2</v>
      </c>
      <c r="F371" s="10">
        <f t="shared" si="267"/>
        <v>4.3519490467787261E-2</v>
      </c>
      <c r="G371" s="33">
        <f t="shared" si="268"/>
        <v>0.19157330525451094</v>
      </c>
      <c r="H371" s="33">
        <f t="shared" si="269"/>
        <v>0.28244115785461188</v>
      </c>
      <c r="I371" s="10">
        <f t="shared" si="270"/>
        <v>0.28244115785461188</v>
      </c>
      <c r="J371">
        <f t="shared" si="305"/>
        <v>0.22121663472112801</v>
      </c>
      <c r="K371">
        <f t="shared" si="315"/>
        <v>0.35369171045311038</v>
      </c>
      <c r="L371">
        <f t="shared" si="316"/>
        <v>1.4842156870765709E-4</v>
      </c>
      <c r="M371">
        <f t="shared" si="309"/>
        <v>5.0592438832314961E-4</v>
      </c>
      <c r="N371">
        <f t="shared" si="271"/>
        <v>3.217525376539433E-4</v>
      </c>
      <c r="P371" s="2">
        <f t="shared" si="290"/>
        <v>0.86000099999999691</v>
      </c>
      <c r="Q371" s="2">
        <f t="shared" si="291"/>
        <v>0.86000099999999691</v>
      </c>
      <c r="R371" s="2">
        <f t="shared" si="292"/>
        <v>0</v>
      </c>
      <c r="S371" s="2">
        <f t="shared" si="312"/>
        <v>-0.26999986363636325</v>
      </c>
      <c r="T371" s="2">
        <f t="shared" si="313"/>
        <v>-0.24699984999999955</v>
      </c>
      <c r="U371" s="9">
        <f t="shared" si="272"/>
        <v>1.0931175206639345</v>
      </c>
      <c r="V371" s="9">
        <f t="shared" si="273"/>
        <v>52.224373924174067</v>
      </c>
      <c r="W371" s="9">
        <f t="shared" si="274"/>
        <v>0.42998063468243336</v>
      </c>
      <c r="X371" s="9">
        <f t="shared" si="314"/>
        <v>0.41582048912824393</v>
      </c>
      <c r="Y371" s="9">
        <f t="shared" si="275"/>
        <v>0.89625761559784578</v>
      </c>
      <c r="AA371" s="8">
        <f t="shared" si="276"/>
        <v>4.7477766375390615</v>
      </c>
      <c r="AD371" s="7">
        <f t="shared" si="293"/>
        <v>9.6825909003888273E-3</v>
      </c>
      <c r="AE371" s="6">
        <f t="shared" si="297"/>
        <v>9.3302227742265327E-3</v>
      </c>
      <c r="AF371" s="6">
        <f t="shared" si="263"/>
        <v>1.7634400148613841E-4</v>
      </c>
      <c r="AG371" s="6">
        <f t="shared" si="264"/>
        <v>3.6083034169639462E-4</v>
      </c>
      <c r="AI371">
        <f t="shared" si="265"/>
        <v>2.0439330531983814E-10</v>
      </c>
      <c r="AL371" s="7">
        <f t="shared" si="298"/>
        <v>1.7519555489137452E-2</v>
      </c>
      <c r="AM371" s="6">
        <f t="shared" si="299"/>
        <v>1.7959092864296276E-2</v>
      </c>
      <c r="AN371" s="6">
        <f t="shared" si="294"/>
        <v>1.7809721932661628E-4</v>
      </c>
      <c r="AO371" s="6">
        <f t="shared" si="295"/>
        <v>-2.4661717794184981E-4</v>
      </c>
      <c r="AQ371">
        <f t="shared" si="296"/>
        <v>9.5930650561517366E-11</v>
      </c>
      <c r="AT371" s="7">
        <f t="shared" si="303"/>
        <v>4.0005334613699206E-2</v>
      </c>
      <c r="AU371" s="6">
        <f t="shared" si="304"/>
        <v>2.2677409370206625E-2</v>
      </c>
      <c r="AV371" s="6">
        <f t="shared" si="300"/>
        <v>1.8040432501105247E-4</v>
      </c>
      <c r="AW371" s="6">
        <f t="shared" si="301"/>
        <v>1.7858425869949811E-2</v>
      </c>
      <c r="AY371">
        <f t="shared" si="302"/>
        <v>0.10496032761636727</v>
      </c>
      <c r="BB371" s="7">
        <f t="shared" si="310"/>
        <v>4.9378607856699216E-2</v>
      </c>
      <c r="BC371" s="6">
        <f t="shared" si="311"/>
        <v>3.5889184204795761E-2</v>
      </c>
      <c r="BD371" s="6">
        <f t="shared" si="306"/>
        <v>1.8249736543217554E-4</v>
      </c>
      <c r="BE371" s="6">
        <f t="shared" si="307"/>
        <v>1.4730971827023986E-2</v>
      </c>
      <c r="BG371">
        <f t="shared" si="308"/>
        <v>7.1608050888453068E-2</v>
      </c>
      <c r="BJ371" s="4">
        <f t="shared" si="277"/>
        <v>89.25</v>
      </c>
      <c r="BK371" s="3">
        <f t="shared" si="278"/>
        <v>9.6825909003888273E-3</v>
      </c>
      <c r="BL371" s="3"/>
      <c r="BM371" s="3">
        <f t="shared" si="279"/>
        <v>1.7634400148613841E-4</v>
      </c>
      <c r="BN371" s="3">
        <f t="shared" si="280"/>
        <v>3.6083034169639462E-4</v>
      </c>
      <c r="BO371" s="3">
        <f t="shared" si="281"/>
        <v>1.7519555489137452E-2</v>
      </c>
      <c r="BP371" s="3"/>
      <c r="BQ371" s="3">
        <f t="shared" si="282"/>
        <v>1.7809721932661628E-4</v>
      </c>
      <c r="BR371" s="3">
        <f t="shared" si="283"/>
        <v>-2.4661717794184981E-4</v>
      </c>
      <c r="BS371" s="3">
        <f t="shared" si="284"/>
        <v>4.0005334613699206E-2</v>
      </c>
      <c r="BT371" s="3"/>
      <c r="BU371" s="3">
        <f t="shared" si="285"/>
        <v>1.8040432501105247E-4</v>
      </c>
      <c r="BV371" s="3">
        <f t="shared" si="286"/>
        <v>1.7858425869949811E-2</v>
      </c>
      <c r="BW371" s="3">
        <f t="shared" si="287"/>
        <v>4.9378607856699216E-2</v>
      </c>
      <c r="BX371" s="3"/>
      <c r="BY371" s="3">
        <f t="shared" si="288"/>
        <v>1.8249736543217554E-4</v>
      </c>
      <c r="BZ371" s="3">
        <f t="shared" si="289"/>
        <v>1.4730971827023986E-2</v>
      </c>
    </row>
    <row r="372" spans="1:78" s="2" customFormat="1" hidden="1">
      <c r="A372" s="11">
        <v>41764</v>
      </c>
      <c r="B372">
        <v>88.5</v>
      </c>
      <c r="C372">
        <f t="shared" si="261"/>
        <v>94.879997000000003</v>
      </c>
      <c r="D372">
        <f t="shared" si="262"/>
        <v>80.739998</v>
      </c>
      <c r="E372" s="10">
        <f t="shared" si="266"/>
        <v>3.0231391590453557E-2</v>
      </c>
      <c r="F372" s="10">
        <f t="shared" si="267"/>
        <v>3.9854536381381929E-2</v>
      </c>
      <c r="G372" s="33">
        <f t="shared" si="268"/>
        <v>0.21800166501602228</v>
      </c>
      <c r="H372" s="33">
        <f t="shared" si="269"/>
        <v>0.25865563406925163</v>
      </c>
      <c r="I372" s="10">
        <f t="shared" si="270"/>
        <v>0.25865563406925163</v>
      </c>
      <c r="J372">
        <f t="shared" si="305"/>
        <v>0.21564852423360972</v>
      </c>
      <c r="K372">
        <f t="shared" si="315"/>
        <v>0.35095586638599707</v>
      </c>
      <c r="L372">
        <f t="shared" si="316"/>
        <v>4.8670011031436737E-5</v>
      </c>
      <c r="M372">
        <f t="shared" si="309"/>
        <v>4.4440135486244469E-4</v>
      </c>
      <c r="N372">
        <f t="shared" si="271"/>
        <v>3.5615820944790718E-4</v>
      </c>
      <c r="P372" s="2">
        <f t="shared" si="290"/>
        <v>-0.75</v>
      </c>
      <c r="Q372" s="2">
        <f t="shared" si="291"/>
        <v>0</v>
      </c>
      <c r="R372" s="2">
        <f t="shared" si="292"/>
        <v>-0.75</v>
      </c>
      <c r="S372" s="2">
        <f t="shared" si="312"/>
        <v>-0.25863622727272689</v>
      </c>
      <c r="T372" s="2">
        <f t="shared" si="313"/>
        <v>-0.28449984999999955</v>
      </c>
      <c r="U372" s="9">
        <f t="shared" si="272"/>
        <v>0.90909090909090917</v>
      </c>
      <c r="V372" s="9">
        <f t="shared" si="273"/>
        <v>47.61904761904762</v>
      </c>
      <c r="W372" s="9">
        <f t="shared" si="274"/>
        <v>0.47142857142857147</v>
      </c>
      <c r="X372" s="9">
        <f t="shared" si="314"/>
        <v>0</v>
      </c>
      <c r="Y372" s="9">
        <f t="shared" si="275"/>
        <v>0.9</v>
      </c>
      <c r="AA372" s="8">
        <f t="shared" si="276"/>
        <v>4.7874332538716295</v>
      </c>
      <c r="AD372" s="7">
        <f t="shared" si="293"/>
        <v>-8.4388686458645949E-3</v>
      </c>
      <c r="AE372" s="6">
        <f t="shared" si="297"/>
        <v>6.2186112726211624E-4</v>
      </c>
      <c r="AF372" s="6">
        <f t="shared" si="263"/>
        <v>4.3306754111995414E-3</v>
      </c>
      <c r="AG372" s="6">
        <f t="shared" si="264"/>
        <v>-9.0659239745432205E-3</v>
      </c>
      <c r="AI372">
        <f t="shared" si="265"/>
        <v>1.2902822215415626E-7</v>
      </c>
      <c r="AL372" s="7">
        <f t="shared" si="298"/>
        <v>1.0221576902588464E-2</v>
      </c>
      <c r="AM372" s="6">
        <f t="shared" si="299"/>
        <v>1.5126175555291627E-2</v>
      </c>
      <c r="AN372" s="6">
        <f t="shared" si="294"/>
        <v>4.5349678896677119E-3</v>
      </c>
      <c r="AO372" s="6">
        <f t="shared" si="295"/>
        <v>-4.8892455488373839E-3</v>
      </c>
      <c r="AQ372">
        <f t="shared" si="296"/>
        <v>3.7704608890893015E-8</v>
      </c>
      <c r="AT372" s="7">
        <f t="shared" si="303"/>
        <v>3.0633932981879702E-2</v>
      </c>
      <c r="AU372" s="6">
        <f t="shared" si="304"/>
        <v>2.5187761250838853E-2</v>
      </c>
      <c r="AV372" s="6">
        <f t="shared" si="300"/>
        <v>4.5439993055755908E-3</v>
      </c>
      <c r="AW372" s="6">
        <f t="shared" si="301"/>
        <v>5.5217484351245544E-3</v>
      </c>
      <c r="AY372">
        <f t="shared" si="302"/>
        <v>1.0034415044585359E-2</v>
      </c>
      <c r="BB372" s="7">
        <f t="shared" si="310"/>
        <v>3.905800277551353E-2</v>
      </c>
      <c r="BC372" s="6">
        <f t="shared" si="311"/>
        <v>3.7017850276995778E-2</v>
      </c>
      <c r="BD372" s="6">
        <f t="shared" si="306"/>
        <v>4.6262721595421727E-3</v>
      </c>
      <c r="BE372" s="6">
        <f t="shared" si="307"/>
        <v>2.8075697513661318E-3</v>
      </c>
      <c r="BG372">
        <f t="shared" si="308"/>
        <v>2.6011186578203272E-3</v>
      </c>
      <c r="BJ372" s="4">
        <f t="shared" si="277"/>
        <v>88.5</v>
      </c>
      <c r="BK372" s="3">
        <f t="shared" si="278"/>
        <v>-8.4388686458645949E-3</v>
      </c>
      <c r="BL372" s="3"/>
      <c r="BM372" s="3">
        <f t="shared" si="279"/>
        <v>4.3306754111995414E-3</v>
      </c>
      <c r="BN372" s="3">
        <f t="shared" si="280"/>
        <v>-9.0659239745432205E-3</v>
      </c>
      <c r="BO372" s="3">
        <f t="shared" si="281"/>
        <v>1.0221576902588464E-2</v>
      </c>
      <c r="BP372" s="3"/>
      <c r="BQ372" s="3">
        <f t="shared" si="282"/>
        <v>4.5349678896677119E-3</v>
      </c>
      <c r="BR372" s="3">
        <f t="shared" si="283"/>
        <v>-4.8892455488373839E-3</v>
      </c>
      <c r="BS372" s="3">
        <f t="shared" si="284"/>
        <v>3.0633932981879702E-2</v>
      </c>
      <c r="BT372" s="3"/>
      <c r="BU372" s="3">
        <f t="shared" si="285"/>
        <v>4.5439993055755908E-3</v>
      </c>
      <c r="BV372" s="3">
        <f t="shared" si="286"/>
        <v>5.5217484351245544E-3</v>
      </c>
      <c r="BW372" s="3">
        <f t="shared" si="287"/>
        <v>3.905800277551353E-2</v>
      </c>
      <c r="BX372" s="3"/>
      <c r="BY372" s="3">
        <f t="shared" si="288"/>
        <v>4.6262721595421727E-3</v>
      </c>
      <c r="BZ372" s="3">
        <f t="shared" si="289"/>
        <v>2.8075697513661318E-3</v>
      </c>
    </row>
    <row r="373" spans="1:78" s="2" customFormat="1" hidden="1">
      <c r="A373" s="11">
        <v>41771</v>
      </c>
      <c r="B373">
        <v>89.68</v>
      </c>
      <c r="C373">
        <f t="shared" si="261"/>
        <v>94.879997000000003</v>
      </c>
      <c r="D373">
        <f t="shared" si="262"/>
        <v>80.739998</v>
      </c>
      <c r="E373" s="10">
        <f t="shared" si="266"/>
        <v>2.447906270136227E-2</v>
      </c>
      <c r="F373" s="10">
        <f t="shared" si="267"/>
        <v>4.5606865270473224E-2</v>
      </c>
      <c r="G373" s="33">
        <f t="shared" si="268"/>
        <v>0.17652103149011938</v>
      </c>
      <c r="H373" s="33">
        <f t="shared" si="269"/>
        <v>0.29598820424256428</v>
      </c>
      <c r="I373" s="10">
        <f t="shared" si="270"/>
        <v>0.29598820424256428</v>
      </c>
      <c r="J373">
        <f t="shared" si="305"/>
        <v>0.21544214947306639</v>
      </c>
      <c r="K373">
        <f t="shared" si="315"/>
        <v>0.34777411568795208</v>
      </c>
      <c r="L373">
        <f t="shared" si="316"/>
        <v>-5.139392020051291E-5</v>
      </c>
      <c r="M373">
        <f t="shared" si="309"/>
        <v>3.754553043708829E-4</v>
      </c>
      <c r="N373">
        <f t="shared" si="271"/>
        <v>3.8416430211425624E-4</v>
      </c>
      <c r="P373" s="2">
        <f t="shared" si="290"/>
        <v>1.1800000000000068</v>
      </c>
      <c r="Q373" s="2">
        <f t="shared" si="291"/>
        <v>1.1800000000000068</v>
      </c>
      <c r="R373" s="2">
        <f t="shared" si="292"/>
        <v>0</v>
      </c>
      <c r="S373" s="2">
        <f t="shared" si="312"/>
        <v>-0.25863622727272689</v>
      </c>
      <c r="T373" s="2">
        <f t="shared" si="313"/>
        <v>-0.20499964999999917</v>
      </c>
      <c r="U373" s="9">
        <f t="shared" si="272"/>
        <v>1.2616422870611141</v>
      </c>
      <c r="V373" s="9">
        <f t="shared" si="273"/>
        <v>55.784342832594994</v>
      </c>
      <c r="W373" s="9">
        <f t="shared" si="274"/>
        <v>0.39794091450664504</v>
      </c>
      <c r="X373" s="9">
        <f t="shared" si="314"/>
        <v>0.7372543929828127</v>
      </c>
      <c r="Y373" s="9">
        <f t="shared" si="275"/>
        <v>0.89336471046315458</v>
      </c>
      <c r="AA373" s="8">
        <f t="shared" si="276"/>
        <v>4.7071319387449808</v>
      </c>
      <c r="AD373" s="7">
        <f t="shared" si="293"/>
        <v>1.3245226750020723E-2</v>
      </c>
      <c r="AE373" s="6">
        <f t="shared" si="297"/>
        <v>2.4031790520780642E-3</v>
      </c>
      <c r="AF373" s="6">
        <f t="shared" si="263"/>
        <v>5.5135038028095015E-3</v>
      </c>
      <c r="AG373" s="6">
        <f t="shared" si="264"/>
        <v>1.0882357072117353E-2</v>
      </c>
      <c r="AI373">
        <f t="shared" si="265"/>
        <v>1.8591160980386586E-7</v>
      </c>
      <c r="AL373" s="7">
        <f t="shared" si="298"/>
        <v>1.4488949004545056E-2</v>
      </c>
      <c r="AM373" s="6">
        <f t="shared" si="299"/>
        <v>1.6742682850180522E-2</v>
      </c>
      <c r="AN373" s="6">
        <f t="shared" si="294"/>
        <v>5.4727964467305356E-3</v>
      </c>
      <c r="AO373" s="6">
        <f t="shared" si="295"/>
        <v>-2.0953482391088095E-3</v>
      </c>
      <c r="AQ373">
        <f t="shared" si="296"/>
        <v>6.9250540112561338E-9</v>
      </c>
      <c r="AT373" s="7">
        <f t="shared" si="303"/>
        <v>3.1489723477598701E-2</v>
      </c>
      <c r="AU373" s="6">
        <f t="shared" si="304"/>
        <v>2.893449813127558E-2</v>
      </c>
      <c r="AV373" s="6">
        <f t="shared" si="300"/>
        <v>5.4405593658194869E-3</v>
      </c>
      <c r="AW373" s="6">
        <f t="shared" si="301"/>
        <v>2.659120982365204E-3</v>
      </c>
      <c r="AY373">
        <f t="shared" si="302"/>
        <v>2.3270998637079142E-3</v>
      </c>
      <c r="BB373" s="7">
        <f t="shared" si="310"/>
        <v>3.9113694794312426E-2</v>
      </c>
      <c r="BC373" s="6">
        <f t="shared" si="311"/>
        <v>3.6981900829884069E-2</v>
      </c>
      <c r="BD373" s="6">
        <f t="shared" si="306"/>
        <v>5.6119865447908637E-3</v>
      </c>
      <c r="BE373" s="6">
        <f t="shared" si="307"/>
        <v>3.3902010227204946E-3</v>
      </c>
      <c r="BG373">
        <f t="shared" si="308"/>
        <v>3.7927127881808324E-3</v>
      </c>
      <c r="BJ373" s="4">
        <f t="shared" si="277"/>
        <v>89.68</v>
      </c>
      <c r="BK373" s="3">
        <f t="shared" si="278"/>
        <v>1.3245226750020723E-2</v>
      </c>
      <c r="BL373" s="3"/>
      <c r="BM373" s="3">
        <f t="shared" si="279"/>
        <v>5.5135038028095015E-3</v>
      </c>
      <c r="BN373" s="3">
        <f t="shared" si="280"/>
        <v>1.0882357072117353E-2</v>
      </c>
      <c r="BO373" s="3">
        <f t="shared" si="281"/>
        <v>1.4488949004545056E-2</v>
      </c>
      <c r="BP373" s="3"/>
      <c r="BQ373" s="3">
        <f t="shared" si="282"/>
        <v>5.4727964467305356E-3</v>
      </c>
      <c r="BR373" s="3">
        <f t="shared" si="283"/>
        <v>-2.0953482391088095E-3</v>
      </c>
      <c r="BS373" s="3">
        <f t="shared" si="284"/>
        <v>3.1489723477598701E-2</v>
      </c>
      <c r="BT373" s="3"/>
      <c r="BU373" s="3">
        <f t="shared" si="285"/>
        <v>5.4405593658194869E-3</v>
      </c>
      <c r="BV373" s="3">
        <f t="shared" si="286"/>
        <v>2.659120982365204E-3</v>
      </c>
      <c r="BW373" s="3">
        <f t="shared" si="287"/>
        <v>3.9113694794312426E-2</v>
      </c>
      <c r="BX373" s="3"/>
      <c r="BY373" s="3">
        <f t="shared" si="288"/>
        <v>5.6119865447908637E-3</v>
      </c>
      <c r="BZ373" s="3">
        <f t="shared" si="289"/>
        <v>3.3902010227204946E-3</v>
      </c>
    </row>
    <row r="374" spans="1:78" s="2" customFormat="1" hidden="1">
      <c r="A374" s="11">
        <v>41778</v>
      </c>
      <c r="B374">
        <v>89.139999000000003</v>
      </c>
      <c r="C374">
        <f t="shared" si="261"/>
        <v>94.879997000000003</v>
      </c>
      <c r="D374">
        <f t="shared" si="262"/>
        <v>80.739998</v>
      </c>
      <c r="E374" s="10">
        <f t="shared" si="266"/>
        <v>2.7102037410170868E-2</v>
      </c>
      <c r="F374" s="10">
        <f t="shared" si="267"/>
        <v>4.2983890561664656E-2</v>
      </c>
      <c r="G374" s="33">
        <f t="shared" si="268"/>
        <v>0.19543557110382864</v>
      </c>
      <c r="H374" s="33">
        <f t="shared" si="269"/>
        <v>0.27896511859022616</v>
      </c>
      <c r="I374" s="10">
        <f t="shared" si="270"/>
        <v>0.27896511859022616</v>
      </c>
      <c r="J374">
        <f t="shared" si="305"/>
        <v>0.20952061006956141</v>
      </c>
      <c r="K374">
        <f t="shared" si="315"/>
        <v>0.34394752291324754</v>
      </c>
      <c r="L374">
        <f t="shared" si="316"/>
        <v>-1.4933168060567414E-4</v>
      </c>
      <c r="M374">
        <f t="shared" si="309"/>
        <v>2.998733619728049E-4</v>
      </c>
      <c r="N374">
        <f t="shared" si="271"/>
        <v>4.0428453832063116E-4</v>
      </c>
      <c r="P374" s="2">
        <f t="shared" si="290"/>
        <v>-0.54000100000000373</v>
      </c>
      <c r="Q374" s="2">
        <f t="shared" si="291"/>
        <v>0</v>
      </c>
      <c r="R374" s="2">
        <f t="shared" si="292"/>
        <v>-0.54000100000000373</v>
      </c>
      <c r="S374" s="2">
        <f t="shared" si="312"/>
        <v>-0.28318172727272706</v>
      </c>
      <c r="T374" s="2">
        <f t="shared" si="313"/>
        <v>-0.23199969999999936</v>
      </c>
      <c r="U374" s="9">
        <f t="shared" si="272"/>
        <v>1.2206124717951266</v>
      </c>
      <c r="V374" s="9">
        <f t="shared" si="273"/>
        <v>54.96737892354502</v>
      </c>
      <c r="W374" s="9">
        <f t="shared" si="274"/>
        <v>0.40529358968809481</v>
      </c>
      <c r="X374" s="9">
        <f t="shared" si="314"/>
        <v>0.66348973229348618</v>
      </c>
      <c r="Y374" s="9">
        <f t="shared" si="275"/>
        <v>0.89402859240935861</v>
      </c>
      <c r="AA374" s="8">
        <f t="shared" si="276"/>
        <v>4.7092470767053358</v>
      </c>
      <c r="AD374" s="7">
        <f t="shared" si="293"/>
        <v>-6.0396224638030712E-3</v>
      </c>
      <c r="AE374" s="6">
        <f t="shared" si="297"/>
        <v>3.602802143108826E-3</v>
      </c>
      <c r="AF374" s="6">
        <f t="shared" si="263"/>
        <v>4.8096689873854603E-3</v>
      </c>
      <c r="AG374" s="6">
        <f t="shared" si="264"/>
        <v>-9.644043517041399E-3</v>
      </c>
      <c r="AI374">
        <f t="shared" si="265"/>
        <v>1.4600875252525624E-7</v>
      </c>
      <c r="AL374" s="7">
        <f t="shared" si="298"/>
        <v>-1.2332643596470055E-3</v>
      </c>
      <c r="AM374" s="6">
        <f t="shared" si="299"/>
        <v>1.0249204259155993E-2</v>
      </c>
      <c r="AN374" s="6">
        <f t="shared" si="294"/>
        <v>4.8606579281413017E-3</v>
      </c>
      <c r="AO374" s="6">
        <f t="shared" si="295"/>
        <v>-1.1399293404561008E-2</v>
      </c>
      <c r="AQ374">
        <f t="shared" si="296"/>
        <v>2.0495881722912945E-7</v>
      </c>
      <c r="AT374" s="7">
        <f t="shared" si="303"/>
        <v>3.3189976545192845E-2</v>
      </c>
      <c r="AU374" s="6">
        <f t="shared" si="304"/>
        <v>3.023163184253114E-2</v>
      </c>
      <c r="AV374" s="6">
        <f t="shared" si="300"/>
        <v>4.8756797419798924E-3</v>
      </c>
      <c r="AW374" s="6">
        <f t="shared" si="301"/>
        <v>3.2960698273625487E-3</v>
      </c>
      <c r="AY374">
        <f t="shared" si="302"/>
        <v>3.5754576158496063E-3</v>
      </c>
      <c r="BB374" s="7">
        <f t="shared" si="310"/>
        <v>5.4403839636817469E-2</v>
      </c>
      <c r="BC374" s="6">
        <f t="shared" si="311"/>
        <v>3.7729950244910333E-2</v>
      </c>
      <c r="BD374" s="6">
        <f t="shared" si="306"/>
        <v>4.9942045646088505E-3</v>
      </c>
      <c r="BE374" s="6">
        <f t="shared" si="307"/>
        <v>1.7980802098748708E-2</v>
      </c>
      <c r="BG374">
        <f t="shared" si="308"/>
        <v>0.10668839386484125</v>
      </c>
      <c r="BJ374" s="4">
        <f t="shared" si="277"/>
        <v>89.139999000000003</v>
      </c>
      <c r="BK374" s="3">
        <f t="shared" si="278"/>
        <v>-6.0396224638030712E-3</v>
      </c>
      <c r="BL374" s="3"/>
      <c r="BM374" s="3">
        <f t="shared" si="279"/>
        <v>4.8096689873854603E-3</v>
      </c>
      <c r="BN374" s="3">
        <f t="shared" si="280"/>
        <v>-9.644043517041399E-3</v>
      </c>
      <c r="BO374" s="3">
        <f t="shared" si="281"/>
        <v>-1.2332643596470055E-3</v>
      </c>
      <c r="BP374" s="3"/>
      <c r="BQ374" s="3">
        <f t="shared" si="282"/>
        <v>4.8606579281413017E-3</v>
      </c>
      <c r="BR374" s="3">
        <f t="shared" si="283"/>
        <v>-1.1399293404561008E-2</v>
      </c>
      <c r="BS374" s="3">
        <f t="shared" si="284"/>
        <v>3.3189976545192845E-2</v>
      </c>
      <c r="BT374" s="3"/>
      <c r="BU374" s="3">
        <f t="shared" si="285"/>
        <v>4.8756797419798924E-3</v>
      </c>
      <c r="BV374" s="3">
        <f t="shared" si="286"/>
        <v>3.2960698273625487E-3</v>
      </c>
      <c r="BW374" s="3">
        <f t="shared" si="287"/>
        <v>5.4403839636817469E-2</v>
      </c>
      <c r="BX374" s="3"/>
      <c r="BY374" s="3">
        <f t="shared" si="288"/>
        <v>4.9942045646088505E-3</v>
      </c>
      <c r="BZ374" s="3">
        <f t="shared" si="289"/>
        <v>1.7980802098748708E-2</v>
      </c>
    </row>
    <row r="375" spans="1:78" s="2" customFormat="1" hidden="1">
      <c r="A375" s="11">
        <v>41785</v>
      </c>
      <c r="B375">
        <v>90.010002</v>
      </c>
      <c r="C375">
        <f t="shared" si="261"/>
        <v>94.879997000000003</v>
      </c>
      <c r="D375">
        <f t="shared" si="262"/>
        <v>80.739998</v>
      </c>
      <c r="E375" s="10">
        <f t="shared" si="266"/>
        <v>2.2883890937235838E-2</v>
      </c>
      <c r="F375" s="10">
        <f t="shared" si="267"/>
        <v>4.7202037034599666E-2</v>
      </c>
      <c r="G375" s="33">
        <f t="shared" si="268"/>
        <v>0.16501808431265899</v>
      </c>
      <c r="H375" s="33">
        <f t="shared" si="269"/>
        <v>0.30634085670227873</v>
      </c>
      <c r="I375" s="10">
        <f t="shared" si="270"/>
        <v>0.30634085670227873</v>
      </c>
      <c r="J375">
        <f t="shared" si="305"/>
        <v>0.20880341663511731</v>
      </c>
      <c r="K375">
        <f t="shared" si="315"/>
        <v>0.33969409897257169</v>
      </c>
      <c r="L375">
        <f t="shared" si="316"/>
        <v>-2.4292789871391848E-4</v>
      </c>
      <c r="M375">
        <f t="shared" si="309"/>
        <v>2.1878856842096441E-4</v>
      </c>
      <c r="N375">
        <f t="shared" si="271"/>
        <v>4.1554482042139462E-4</v>
      </c>
      <c r="P375" s="2">
        <f t="shared" si="290"/>
        <v>0.87000299999999697</v>
      </c>
      <c r="Q375" s="2">
        <f t="shared" si="291"/>
        <v>0.87000299999999697</v>
      </c>
      <c r="R375" s="2">
        <f t="shared" si="292"/>
        <v>0</v>
      </c>
      <c r="S375" s="2">
        <f t="shared" si="312"/>
        <v>-0.21090881818181761</v>
      </c>
      <c r="T375" s="2">
        <f t="shared" si="313"/>
        <v>-0.23199969999999936</v>
      </c>
      <c r="U375" s="9">
        <f t="shared" si="272"/>
        <v>0.90909090909090917</v>
      </c>
      <c r="V375" s="9">
        <f t="shared" si="273"/>
        <v>47.61904761904762</v>
      </c>
      <c r="W375" s="9">
        <f t="shared" si="274"/>
        <v>0.47142857142857147</v>
      </c>
      <c r="X375" s="9">
        <f t="shared" si="314"/>
        <v>0</v>
      </c>
      <c r="Y375" s="9">
        <f t="shared" si="275"/>
        <v>0.9</v>
      </c>
      <c r="AA375" s="8">
        <f t="shared" si="276"/>
        <v>4.7806475328841103</v>
      </c>
      <c r="AD375" s="7">
        <f t="shared" si="293"/>
        <v>9.712641188645621E-3</v>
      </c>
      <c r="AE375" s="6">
        <f t="shared" si="297"/>
        <v>1.8365093624212749E-3</v>
      </c>
      <c r="AF375" s="6">
        <f t="shared" si="263"/>
        <v>3.6209560006529645E-3</v>
      </c>
      <c r="AG375" s="6">
        <f t="shared" si="264"/>
        <v>7.8482871189669793E-3</v>
      </c>
      <c r="AI375">
        <f t="shared" si="265"/>
        <v>9.6696406125185261E-8</v>
      </c>
      <c r="AL375" s="7">
        <f t="shared" si="298"/>
        <v>1.691824547486313E-2</v>
      </c>
      <c r="AM375" s="6">
        <f t="shared" si="299"/>
        <v>1.0098876755587412E-2</v>
      </c>
      <c r="AN375" s="6">
        <f t="shared" si="294"/>
        <v>3.9436556614324625E-3</v>
      </c>
      <c r="AO375" s="6">
        <f t="shared" si="295"/>
        <v>6.8336828948092031E-3</v>
      </c>
      <c r="AQ375">
        <f t="shared" si="296"/>
        <v>7.3658078717362608E-8</v>
      </c>
      <c r="AT375" s="7">
        <f t="shared" si="303"/>
        <v>2.599893231813586E-2</v>
      </c>
      <c r="AU375" s="6">
        <f t="shared" si="304"/>
        <v>3.1612077513315712E-2</v>
      </c>
      <c r="AV375" s="6">
        <f t="shared" si="300"/>
        <v>3.9534572969955892E-3</v>
      </c>
      <c r="AW375" s="6">
        <f t="shared" si="301"/>
        <v>-5.4900747826754498E-3</v>
      </c>
      <c r="AY375">
        <f t="shared" si="302"/>
        <v>9.9196271197968706E-3</v>
      </c>
      <c r="BB375" s="7">
        <f t="shared" si="310"/>
        <v>4.8484711442697608E-2</v>
      </c>
      <c r="BC375" s="6">
        <f t="shared" si="311"/>
        <v>4.0547247504623733E-2</v>
      </c>
      <c r="BD375" s="6">
        <f t="shared" si="306"/>
        <v>4.0046711443400933E-3</v>
      </c>
      <c r="BE375" s="6">
        <f t="shared" si="307"/>
        <v>8.6118411087232408E-3</v>
      </c>
      <c r="BG375">
        <f t="shared" si="308"/>
        <v>2.447321759537488E-2</v>
      </c>
      <c r="BJ375" s="4">
        <f t="shared" si="277"/>
        <v>90.010002</v>
      </c>
      <c r="BK375" s="3">
        <f t="shared" si="278"/>
        <v>9.712641188645621E-3</v>
      </c>
      <c r="BL375" s="3"/>
      <c r="BM375" s="3">
        <f t="shared" si="279"/>
        <v>3.6209560006529645E-3</v>
      </c>
      <c r="BN375" s="3">
        <f t="shared" si="280"/>
        <v>7.8482871189669793E-3</v>
      </c>
      <c r="BO375" s="3">
        <f t="shared" si="281"/>
        <v>1.691824547486313E-2</v>
      </c>
      <c r="BP375" s="3"/>
      <c r="BQ375" s="3">
        <f t="shared" si="282"/>
        <v>3.9436556614324625E-3</v>
      </c>
      <c r="BR375" s="3">
        <f t="shared" si="283"/>
        <v>6.8336828948092031E-3</v>
      </c>
      <c r="BS375" s="3">
        <f t="shared" si="284"/>
        <v>2.599893231813586E-2</v>
      </c>
      <c r="BT375" s="3"/>
      <c r="BU375" s="3">
        <f t="shared" si="285"/>
        <v>3.9534572969955892E-3</v>
      </c>
      <c r="BV375" s="3">
        <f t="shared" si="286"/>
        <v>-5.4900747826754498E-3</v>
      </c>
      <c r="BW375" s="3">
        <f t="shared" si="287"/>
        <v>4.8484711442697608E-2</v>
      </c>
      <c r="BX375" s="3"/>
      <c r="BY375" s="3">
        <f t="shared" si="288"/>
        <v>4.0046711443400933E-3</v>
      </c>
      <c r="BZ375" s="3">
        <f t="shared" si="289"/>
        <v>8.6118411087232408E-3</v>
      </c>
    </row>
    <row r="376" spans="1:78" s="2" customFormat="1" hidden="1">
      <c r="A376" s="11">
        <v>41792</v>
      </c>
      <c r="B376">
        <v>88.610000999999997</v>
      </c>
      <c r="C376">
        <f t="shared" si="261"/>
        <v>94.879997000000003</v>
      </c>
      <c r="D376">
        <f t="shared" si="262"/>
        <v>80.739998</v>
      </c>
      <c r="E376" s="10">
        <f t="shared" si="266"/>
        <v>2.9691920830170054E-2</v>
      </c>
      <c r="F376" s="10">
        <f t="shared" si="267"/>
        <v>4.0394007141665453E-2</v>
      </c>
      <c r="G376" s="33">
        <f t="shared" si="268"/>
        <v>0.21411148604039085</v>
      </c>
      <c r="H376" s="33">
        <f t="shared" si="269"/>
        <v>0.26215679514732004</v>
      </c>
      <c r="I376" s="10">
        <f t="shared" si="270"/>
        <v>0.26215679514732004</v>
      </c>
      <c r="J376">
        <f t="shared" si="305"/>
        <v>0.20527279532840431</v>
      </c>
      <c r="K376">
        <f t="shared" si="315"/>
        <v>0.33501050812552402</v>
      </c>
      <c r="L376">
        <f t="shared" si="316"/>
        <v>-3.3022308317086628E-4</v>
      </c>
      <c r="M376">
        <f t="shared" si="309"/>
        <v>1.3356802182651001E-4</v>
      </c>
      <c r="N376">
        <f t="shared" si="271"/>
        <v>4.1741199449763872E-4</v>
      </c>
      <c r="P376" s="2">
        <f t="shared" si="290"/>
        <v>-1.4000010000000032</v>
      </c>
      <c r="Q376" s="2">
        <f t="shared" si="291"/>
        <v>0</v>
      </c>
      <c r="R376" s="2">
        <f t="shared" si="292"/>
        <v>-1.4000010000000032</v>
      </c>
      <c r="S376" s="2">
        <f t="shared" si="312"/>
        <v>-0.27454522727272684</v>
      </c>
      <c r="T376" s="2">
        <f t="shared" si="313"/>
        <v>-0.30199974999999951</v>
      </c>
      <c r="U376" s="9">
        <f t="shared" si="272"/>
        <v>0.90909090909090917</v>
      </c>
      <c r="V376" s="9">
        <f t="shared" si="273"/>
        <v>47.61904761904762</v>
      </c>
      <c r="W376" s="9">
        <f t="shared" si="274"/>
        <v>0.47142857142857147</v>
      </c>
      <c r="X376" s="9">
        <f t="shared" si="314"/>
        <v>0</v>
      </c>
      <c r="Y376" s="9">
        <f t="shared" si="275"/>
        <v>0.9</v>
      </c>
      <c r="AA376" s="8">
        <f t="shared" si="276"/>
        <v>4.7771187787514737</v>
      </c>
      <c r="AD376" s="7">
        <f t="shared" si="293"/>
        <v>-1.5676068144128107E-2</v>
      </c>
      <c r="AE376" s="6">
        <f t="shared" si="297"/>
        <v>-2.9817134777412428E-3</v>
      </c>
      <c r="AF376" s="6">
        <f t="shared" si="263"/>
        <v>6.3518658555606613E-3</v>
      </c>
      <c r="AG376" s="6">
        <f t="shared" si="264"/>
        <v>-1.2696555567767805E-2</v>
      </c>
      <c r="AI376">
        <f t="shared" si="265"/>
        <v>2.5306518569139036E-7</v>
      </c>
      <c r="AL376" s="7">
        <f t="shared" si="298"/>
        <v>-1.200304941928566E-2</v>
      </c>
      <c r="AM376" s="6">
        <f t="shared" si="299"/>
        <v>4.5427201751188804E-3</v>
      </c>
      <c r="AN376" s="6">
        <f t="shared" si="294"/>
        <v>5.8872006755076355E-3</v>
      </c>
      <c r="AO376" s="6">
        <f t="shared" si="295"/>
        <v>-1.6613311918313795E-2</v>
      </c>
      <c r="AQ376">
        <f t="shared" si="296"/>
        <v>4.3533459447190403E-7</v>
      </c>
      <c r="AT376" s="7">
        <f t="shared" si="303"/>
        <v>1.1463754233323707E-2</v>
      </c>
      <c r="AU376" s="6">
        <f t="shared" si="304"/>
        <v>2.9297882300951081E-2</v>
      </c>
      <c r="AV376" s="6">
        <f t="shared" si="300"/>
        <v>6.3673446566468407E-3</v>
      </c>
      <c r="AW376" s="6">
        <f t="shared" si="301"/>
        <v>-1.7741332734450874E-2</v>
      </c>
      <c r="AY376">
        <f t="shared" si="302"/>
        <v>0.10358844385471537</v>
      </c>
      <c r="BB376" s="7">
        <f t="shared" si="310"/>
        <v>3.187611031261494E-2</v>
      </c>
      <c r="BC376" s="6">
        <f t="shared" si="311"/>
        <v>3.9069685981858955E-2</v>
      </c>
      <c r="BD376" s="6">
        <f t="shared" si="306"/>
        <v>6.3800252619393288E-3</v>
      </c>
      <c r="BE376" s="6">
        <f t="shared" si="307"/>
        <v>-6.992423133232499E-3</v>
      </c>
      <c r="BG376">
        <f t="shared" si="308"/>
        <v>1.613446081966359E-2</v>
      </c>
      <c r="BJ376" s="4">
        <f t="shared" si="277"/>
        <v>88.610000999999997</v>
      </c>
      <c r="BK376" s="3">
        <f t="shared" si="278"/>
        <v>-1.5676068144128107E-2</v>
      </c>
      <c r="BL376" s="3"/>
      <c r="BM376" s="3">
        <f t="shared" si="279"/>
        <v>6.3518658555606613E-3</v>
      </c>
      <c r="BN376" s="3">
        <f t="shared" si="280"/>
        <v>-1.2696555567767805E-2</v>
      </c>
      <c r="BO376" s="3">
        <f t="shared" si="281"/>
        <v>-1.200304941928566E-2</v>
      </c>
      <c r="BP376" s="3"/>
      <c r="BQ376" s="3">
        <f t="shared" si="282"/>
        <v>5.8872006755076355E-3</v>
      </c>
      <c r="BR376" s="3">
        <f t="shared" si="283"/>
        <v>-1.6613311918313795E-2</v>
      </c>
      <c r="BS376" s="3">
        <f t="shared" si="284"/>
        <v>1.1463754233323707E-2</v>
      </c>
      <c r="BT376" s="3"/>
      <c r="BU376" s="3">
        <f t="shared" si="285"/>
        <v>6.3673446566468407E-3</v>
      </c>
      <c r="BV376" s="3">
        <f t="shared" si="286"/>
        <v>-1.7741332734450874E-2</v>
      </c>
      <c r="BW376" s="3">
        <f t="shared" si="287"/>
        <v>3.187611031261494E-2</v>
      </c>
      <c r="BX376" s="3"/>
      <c r="BY376" s="3">
        <f t="shared" si="288"/>
        <v>6.3800252619393288E-3</v>
      </c>
      <c r="BZ376" s="3">
        <f t="shared" si="289"/>
        <v>-6.992423133232499E-3</v>
      </c>
    </row>
    <row r="377" spans="1:78" s="2" customFormat="1" hidden="1">
      <c r="A377" s="11">
        <v>41799</v>
      </c>
      <c r="B377">
        <v>88.970000999999996</v>
      </c>
      <c r="C377">
        <f t="shared" si="261"/>
        <v>94.879997000000003</v>
      </c>
      <c r="D377">
        <f t="shared" si="262"/>
        <v>80.739998</v>
      </c>
      <c r="E377" s="10">
        <f t="shared" si="266"/>
        <v>2.7931066838655386E-2</v>
      </c>
      <c r="F377" s="10">
        <f t="shared" si="267"/>
        <v>4.2154861133180115E-2</v>
      </c>
      <c r="G377" s="33">
        <f t="shared" si="268"/>
        <v>0.20141378733036772</v>
      </c>
      <c r="H377" s="33">
        <f t="shared" si="269"/>
        <v>0.27358472398634082</v>
      </c>
      <c r="I377" s="10">
        <f t="shared" si="270"/>
        <v>0.27358472398634082</v>
      </c>
      <c r="J377">
        <f t="shared" si="305"/>
        <v>0.20516684088214487</v>
      </c>
      <c r="K377">
        <f t="shared" si="315"/>
        <v>0.33013079178413396</v>
      </c>
      <c r="L377">
        <f t="shared" si="316"/>
        <v>-4.104793699279522E-4</v>
      </c>
      <c r="M377">
        <f t="shared" si="309"/>
        <v>4.5803480525514638E-5</v>
      </c>
      <c r="N377">
        <f t="shared" si="271"/>
        <v>4.1065456540812016E-4</v>
      </c>
      <c r="P377" s="2">
        <f t="shared" si="290"/>
        <v>0.35999999999999943</v>
      </c>
      <c r="Q377" s="2">
        <f t="shared" si="291"/>
        <v>0.35999999999999943</v>
      </c>
      <c r="R377" s="2">
        <f t="shared" si="292"/>
        <v>0</v>
      </c>
      <c r="S377" s="2">
        <f t="shared" si="312"/>
        <v>-0.27454522727272684</v>
      </c>
      <c r="T377" s="2">
        <f t="shared" si="313"/>
        <v>-0.30199974999999951</v>
      </c>
      <c r="U377" s="9">
        <f t="shared" si="272"/>
        <v>0.90909090909090917</v>
      </c>
      <c r="V377" s="9">
        <f t="shared" si="273"/>
        <v>47.61904761904762</v>
      </c>
      <c r="W377" s="9">
        <f t="shared" si="274"/>
        <v>0.47142857142857147</v>
      </c>
      <c r="X377" s="9">
        <f t="shared" si="314"/>
        <v>0</v>
      </c>
      <c r="Y377" s="9">
        <f t="shared" si="275"/>
        <v>0.9</v>
      </c>
      <c r="AA377" s="8">
        <f t="shared" si="276"/>
        <v>4.7770060668761243</v>
      </c>
      <c r="AD377" s="7">
        <f t="shared" si="293"/>
        <v>4.0545161518006296E-3</v>
      </c>
      <c r="AE377" s="6">
        <f t="shared" si="297"/>
        <v>-5.810775996163739E-3</v>
      </c>
      <c r="AF377" s="6">
        <f t="shared" si="263"/>
        <v>4.9327624581319328E-3</v>
      </c>
      <c r="AG377" s="6">
        <f t="shared" si="264"/>
        <v>9.8651550478648948E-3</v>
      </c>
      <c r="AI377">
        <f t="shared" si="265"/>
        <v>1.5278066580598779E-7</v>
      </c>
      <c r="AL377" s="7">
        <f t="shared" si="298"/>
        <v>-1.9089108036818142E-3</v>
      </c>
      <c r="AM377" s="6">
        <f t="shared" si="299"/>
        <v>4.432552230621628E-4</v>
      </c>
      <c r="AN377" s="6">
        <f t="shared" si="294"/>
        <v>4.5696910778256156E-3</v>
      </c>
      <c r="AO377" s="6">
        <f t="shared" si="295"/>
        <v>-2.358543803448705E-3</v>
      </c>
      <c r="AQ377">
        <f t="shared" si="296"/>
        <v>8.7740203040793119E-9</v>
      </c>
      <c r="AT377" s="7">
        <f t="shared" si="303"/>
        <v>6.5404157370599894E-3</v>
      </c>
      <c r="AU377" s="6">
        <f t="shared" si="304"/>
        <v>2.8159572875370693E-2</v>
      </c>
      <c r="AV377" s="6">
        <f t="shared" si="300"/>
        <v>4.7971435154065866E-3</v>
      </c>
      <c r="AW377" s="6">
        <f t="shared" si="301"/>
        <v>-2.1766822948979414E-2</v>
      </c>
      <c r="AY377">
        <f t="shared" si="302"/>
        <v>0.15592972620796558</v>
      </c>
      <c r="BB377" s="7">
        <f t="shared" si="310"/>
        <v>2.3541190210113801E-2</v>
      </c>
      <c r="BC377" s="6">
        <f t="shared" si="311"/>
        <v>3.730860072911233E-2</v>
      </c>
      <c r="BD377" s="6">
        <f t="shared" si="306"/>
        <v>4.6477395268658059E-3</v>
      </c>
      <c r="BE377" s="6">
        <f t="shared" si="307"/>
        <v>-1.4185277679089611E-2</v>
      </c>
      <c r="BG377">
        <f t="shared" si="308"/>
        <v>6.6401018072194853E-2</v>
      </c>
      <c r="BJ377" s="4">
        <f t="shared" si="277"/>
        <v>88.970000999999996</v>
      </c>
      <c r="BK377" s="3">
        <f t="shared" si="278"/>
        <v>4.0545161518006296E-3</v>
      </c>
      <c r="BL377" s="3"/>
      <c r="BM377" s="3">
        <f t="shared" si="279"/>
        <v>4.9327624581319328E-3</v>
      </c>
      <c r="BN377" s="3">
        <f t="shared" si="280"/>
        <v>9.8651550478648948E-3</v>
      </c>
      <c r="BO377" s="3">
        <f t="shared" si="281"/>
        <v>-1.9089108036818142E-3</v>
      </c>
      <c r="BP377" s="3"/>
      <c r="BQ377" s="3">
        <f t="shared" si="282"/>
        <v>4.5696910778256156E-3</v>
      </c>
      <c r="BR377" s="3">
        <f t="shared" si="283"/>
        <v>-2.358543803448705E-3</v>
      </c>
      <c r="BS377" s="3">
        <f t="shared" si="284"/>
        <v>6.5404157370599894E-3</v>
      </c>
      <c r="BT377" s="3"/>
      <c r="BU377" s="3">
        <f t="shared" si="285"/>
        <v>4.7971435154065866E-3</v>
      </c>
      <c r="BV377" s="3">
        <f t="shared" si="286"/>
        <v>-2.1766822948979414E-2</v>
      </c>
      <c r="BW377" s="3">
        <f t="shared" si="287"/>
        <v>2.3541190210113801E-2</v>
      </c>
      <c r="BX377" s="3"/>
      <c r="BY377" s="3">
        <f t="shared" si="288"/>
        <v>4.6477395268658059E-3</v>
      </c>
      <c r="BZ377" s="3">
        <f t="shared" si="289"/>
        <v>-1.4185277679089611E-2</v>
      </c>
    </row>
    <row r="378" spans="1:78" s="2" customFormat="1" hidden="1">
      <c r="A378" s="11">
        <v>41806</v>
      </c>
      <c r="B378">
        <v>88.650002000000001</v>
      </c>
      <c r="C378">
        <f t="shared" si="261"/>
        <v>93.879997000000003</v>
      </c>
      <c r="D378">
        <f t="shared" si="262"/>
        <v>80.739998</v>
      </c>
      <c r="E378" s="10">
        <f t="shared" si="266"/>
        <v>2.4894317313481362E-2</v>
      </c>
      <c r="F378" s="10">
        <f t="shared" si="267"/>
        <v>4.0590015418450809E-2</v>
      </c>
      <c r="G378" s="33">
        <f t="shared" si="268"/>
        <v>0.17951547508285598</v>
      </c>
      <c r="H378" s="33">
        <f t="shared" si="269"/>
        <v>0.26342888735357695</v>
      </c>
      <c r="I378" s="10">
        <f t="shared" si="270"/>
        <v>0.26342888735357695</v>
      </c>
      <c r="J378">
        <f t="shared" si="305"/>
        <v>0.20271576391763863</v>
      </c>
      <c r="K378">
        <f t="shared" si="315"/>
        <v>0.32497337031362339</v>
      </c>
      <c r="L378">
        <f t="shared" si="316"/>
        <v>-4.8310974946727075E-4</v>
      </c>
      <c r="M378">
        <f t="shared" si="309"/>
        <v>-4.2867478340316129E-5</v>
      </c>
      <c r="N378">
        <f t="shared" si="271"/>
        <v>3.9621804401425919E-4</v>
      </c>
      <c r="P378" s="2">
        <f t="shared" si="290"/>
        <v>-0.3199989999999957</v>
      </c>
      <c r="Q378" s="2">
        <f t="shared" si="291"/>
        <v>0</v>
      </c>
      <c r="R378" s="2">
        <f t="shared" si="292"/>
        <v>-0.3199989999999957</v>
      </c>
      <c r="S378" s="2">
        <f t="shared" si="312"/>
        <v>-0.28909063636363574</v>
      </c>
      <c r="T378" s="2">
        <f t="shared" si="313"/>
        <v>-0.31799969999999933</v>
      </c>
      <c r="U378" s="9">
        <f t="shared" si="272"/>
        <v>0.90909090909090906</v>
      </c>
      <c r="V378" s="9">
        <f t="shared" si="273"/>
        <v>47.61904761904762</v>
      </c>
      <c r="W378" s="9">
        <f t="shared" si="274"/>
        <v>0.47142857142857147</v>
      </c>
      <c r="X378" s="9">
        <f t="shared" si="314"/>
        <v>0</v>
      </c>
      <c r="Y378" s="9">
        <f t="shared" si="275"/>
        <v>0.9</v>
      </c>
      <c r="AA378" s="8">
        <f t="shared" si="276"/>
        <v>4.7745405533902243</v>
      </c>
      <c r="AD378" s="7">
        <f t="shared" si="293"/>
        <v>-3.603190415571232E-3</v>
      </c>
      <c r="AE378" s="6">
        <f t="shared" si="297"/>
        <v>2.2566286811469879E-4</v>
      </c>
      <c r="AF378" s="6">
        <f t="shared" si="263"/>
        <v>1.9154152280012457E-3</v>
      </c>
      <c r="AG378" s="6">
        <f t="shared" si="264"/>
        <v>-3.8287368143248256E-3</v>
      </c>
      <c r="AI378">
        <f t="shared" si="265"/>
        <v>2.3012913019413209E-8</v>
      </c>
      <c r="AL378" s="7">
        <f t="shared" si="298"/>
        <v>-1.522474240789869E-2</v>
      </c>
      <c r="AM378" s="6">
        <f t="shared" si="299"/>
        <v>-3.0546142890007589E-3</v>
      </c>
      <c r="AN378" s="6">
        <f t="shared" si="294"/>
        <v>1.916875330698688E-3</v>
      </c>
      <c r="AO378" s="6">
        <f t="shared" si="295"/>
        <v>-1.217403019841673E-2</v>
      </c>
      <c r="AQ378">
        <f t="shared" si="296"/>
        <v>2.3376500200624995E-7</v>
      </c>
      <c r="AT378" s="7">
        <f t="shared" si="303"/>
        <v>-6.7453655789001064E-3</v>
      </c>
      <c r="AU378" s="6">
        <f t="shared" si="304"/>
        <v>2.1572088040998739E-2</v>
      </c>
      <c r="AV378" s="6">
        <f t="shared" si="300"/>
        <v>1.8480647426024851E-3</v>
      </c>
      <c r="AW378" s="6">
        <f t="shared" si="301"/>
        <v>-2.8439058655927336E-2</v>
      </c>
      <c r="AY378">
        <f t="shared" si="302"/>
        <v>0.26617622460603463</v>
      </c>
      <c r="BB378" s="7">
        <f t="shared" si="310"/>
        <v>2.7677875325939755E-2</v>
      </c>
      <c r="BC378" s="6">
        <f t="shared" si="311"/>
        <v>3.6249207664216729E-2</v>
      </c>
      <c r="BD378" s="6">
        <f t="shared" si="306"/>
        <v>1.8842491969754908E-3</v>
      </c>
      <c r="BE378" s="6">
        <f t="shared" si="307"/>
        <v>-8.6633622336450729E-3</v>
      </c>
      <c r="BG378">
        <f t="shared" si="308"/>
        <v>2.4766920038985459E-2</v>
      </c>
      <c r="BJ378" s="4">
        <f t="shared" si="277"/>
        <v>88.650002000000001</v>
      </c>
      <c r="BK378" s="3">
        <f t="shared" si="278"/>
        <v>-3.603190415571232E-3</v>
      </c>
      <c r="BL378" s="3"/>
      <c r="BM378" s="3">
        <f t="shared" si="279"/>
        <v>1.9154152280012457E-3</v>
      </c>
      <c r="BN378" s="3">
        <f t="shared" si="280"/>
        <v>-3.8287368143248256E-3</v>
      </c>
      <c r="BO378" s="3">
        <f t="shared" si="281"/>
        <v>-1.522474240789869E-2</v>
      </c>
      <c r="BP378" s="3"/>
      <c r="BQ378" s="3">
        <f t="shared" si="282"/>
        <v>1.916875330698688E-3</v>
      </c>
      <c r="BR378" s="3">
        <f t="shared" si="283"/>
        <v>-1.217403019841673E-2</v>
      </c>
      <c r="BS378" s="3">
        <f t="shared" si="284"/>
        <v>-6.7453655789001064E-3</v>
      </c>
      <c r="BT378" s="3"/>
      <c r="BU378" s="3">
        <f t="shared" si="285"/>
        <v>1.8480647426024851E-3</v>
      </c>
      <c r="BV378" s="3">
        <f t="shared" si="286"/>
        <v>-2.8439058655927336E-2</v>
      </c>
      <c r="BW378" s="3">
        <f t="shared" si="287"/>
        <v>2.7677875325939755E-2</v>
      </c>
      <c r="BX378" s="3"/>
      <c r="BY378" s="3">
        <f t="shared" si="288"/>
        <v>1.8842491969754908E-3</v>
      </c>
      <c r="BZ378" s="3">
        <f t="shared" si="289"/>
        <v>-8.6633622336450729E-3</v>
      </c>
    </row>
    <row r="379" spans="1:78" s="2" customFormat="1" hidden="1">
      <c r="A379" s="11">
        <v>41813</v>
      </c>
      <c r="B379">
        <v>89.730002999999996</v>
      </c>
      <c r="C379">
        <f t="shared" si="261"/>
        <v>92.43</v>
      </c>
      <c r="D379">
        <f t="shared" si="262"/>
        <v>80.739998</v>
      </c>
      <c r="E379" s="10">
        <f t="shared" si="266"/>
        <v>1.2875270765579939E-2</v>
      </c>
      <c r="F379" s="10">
        <f t="shared" si="267"/>
        <v>4.5848947954579694E-2</v>
      </c>
      <c r="G379" s="33">
        <f t="shared" si="268"/>
        <v>9.2844897861561929E-2</v>
      </c>
      <c r="H379" s="33">
        <f t="shared" si="269"/>
        <v>0.29755931899737037</v>
      </c>
      <c r="I379" s="10">
        <f t="shared" si="270"/>
        <v>0.29755931899737037</v>
      </c>
      <c r="J379">
        <f t="shared" si="305"/>
        <v>0.2062011697257019</v>
      </c>
      <c r="K379">
        <f t="shared" si="315"/>
        <v>0.31990394925063242</v>
      </c>
      <c r="L379">
        <f t="shared" si="316"/>
        <v>-5.4667980127969115E-4</v>
      </c>
      <c r="M379">
        <f t="shared" si="309"/>
        <v>-1.3063799021793742E-4</v>
      </c>
      <c r="N379">
        <f t="shared" si="271"/>
        <v>3.7443762995557835E-4</v>
      </c>
      <c r="P379" s="2">
        <f t="shared" si="290"/>
        <v>1.0800009999999958</v>
      </c>
      <c r="Q379" s="2">
        <f t="shared" si="291"/>
        <v>1.0800009999999958</v>
      </c>
      <c r="R379" s="2">
        <f t="shared" si="292"/>
        <v>0</v>
      </c>
      <c r="S379" s="2">
        <f t="shared" si="312"/>
        <v>-0.28909063636363574</v>
      </c>
      <c r="T379" s="2">
        <f t="shared" si="313"/>
        <v>-0.27999994999999983</v>
      </c>
      <c r="U379" s="9">
        <f t="shared" si="272"/>
        <v>1.032466742810618</v>
      </c>
      <c r="V379" s="9">
        <f t="shared" si="273"/>
        <v>50.798702928976859</v>
      </c>
      <c r="W379" s="9">
        <f t="shared" si="274"/>
        <v>0.44281167363920831</v>
      </c>
      <c r="X379" s="9">
        <f t="shared" si="314"/>
        <v>0.28709492848795909</v>
      </c>
      <c r="Y379" s="9">
        <f t="shared" si="275"/>
        <v>0.89741614564360839</v>
      </c>
      <c r="AA379" s="8">
        <f t="shared" si="276"/>
        <v>4.7468034266384738</v>
      </c>
      <c r="AD379" s="7">
        <f t="shared" si="293"/>
        <v>1.2109139662751572E-2</v>
      </c>
      <c r="AE379" s="6">
        <f t="shared" si="297"/>
        <v>4.2529746235901705E-3</v>
      </c>
      <c r="AF379" s="6">
        <f t="shared" si="263"/>
        <v>3.9510355919842293E-3</v>
      </c>
      <c r="AG379" s="6">
        <f t="shared" si="264"/>
        <v>7.8808721905380373E-3</v>
      </c>
      <c r="AI379">
        <f t="shared" si="265"/>
        <v>9.7501014887905495E-8</v>
      </c>
      <c r="AL379" s="7">
        <f t="shared" si="298"/>
        <v>1.2560465398981089E-2</v>
      </c>
      <c r="AM379" s="6">
        <f t="shared" si="299"/>
        <v>-4.1440593079712686E-3</v>
      </c>
      <c r="AN379" s="6">
        <f t="shared" si="294"/>
        <v>3.9531691292434782E-3</v>
      </c>
      <c r="AO379" s="6">
        <f t="shared" si="295"/>
        <v>1.667822671795173E-2</v>
      </c>
      <c r="AQ379">
        <f t="shared" si="296"/>
        <v>4.3874329093911506E-7</v>
      </c>
      <c r="AT379" s="7">
        <f t="shared" si="303"/>
        <v>1.380264272971605E-2</v>
      </c>
      <c r="AU379" s="6">
        <f t="shared" si="304"/>
        <v>1.8296751555500843E-2</v>
      </c>
      <c r="AV379" s="6">
        <f t="shared" si="300"/>
        <v>3.9617045805307085E-3</v>
      </c>
      <c r="AW379" s="6">
        <f t="shared" si="301"/>
        <v>-4.3388285711667713E-3</v>
      </c>
      <c r="AY379">
        <f t="shared" si="302"/>
        <v>6.1956062543394551E-3</v>
      </c>
      <c r="BB379" s="7">
        <f t="shared" si="310"/>
        <v>2.2883329572988869E-2</v>
      </c>
      <c r="BC379" s="6">
        <f t="shared" si="311"/>
        <v>3.5933010402556635E-2</v>
      </c>
      <c r="BD379" s="6">
        <f t="shared" si="306"/>
        <v>3.971551075215041E-3</v>
      </c>
      <c r="BE379" s="6">
        <f t="shared" si="307"/>
        <v>-1.2656394672040949E-2</v>
      </c>
      <c r="BG379">
        <f t="shared" si="308"/>
        <v>5.2859015894068717E-2</v>
      </c>
      <c r="BJ379" s="4">
        <f t="shared" si="277"/>
        <v>89.730002999999996</v>
      </c>
      <c r="BK379" s="3">
        <f t="shared" si="278"/>
        <v>1.2109139662751572E-2</v>
      </c>
      <c r="BL379" s="3"/>
      <c r="BM379" s="3">
        <f t="shared" si="279"/>
        <v>3.9510355919842293E-3</v>
      </c>
      <c r="BN379" s="3">
        <f t="shared" si="280"/>
        <v>7.8808721905380373E-3</v>
      </c>
      <c r="BO379" s="3">
        <f t="shared" si="281"/>
        <v>1.2560465398981089E-2</v>
      </c>
      <c r="BP379" s="3"/>
      <c r="BQ379" s="3">
        <f t="shared" si="282"/>
        <v>3.9531691292434782E-3</v>
      </c>
      <c r="BR379" s="3">
        <f t="shared" si="283"/>
        <v>1.667822671795173E-2</v>
      </c>
      <c r="BS379" s="3">
        <f t="shared" si="284"/>
        <v>1.380264272971605E-2</v>
      </c>
      <c r="BT379" s="3"/>
      <c r="BU379" s="3">
        <f t="shared" si="285"/>
        <v>3.9617045805307085E-3</v>
      </c>
      <c r="BV379" s="3">
        <f t="shared" si="286"/>
        <v>-4.3388285711667713E-3</v>
      </c>
      <c r="BW379" s="3">
        <f t="shared" si="287"/>
        <v>2.2883329572988869E-2</v>
      </c>
      <c r="BX379" s="3"/>
      <c r="BY379" s="3">
        <f t="shared" si="288"/>
        <v>3.971551075215041E-3</v>
      </c>
      <c r="BZ379" s="3">
        <f t="shared" si="289"/>
        <v>-1.2656394672040949E-2</v>
      </c>
    </row>
    <row r="380" spans="1:78" s="2" customFormat="1" hidden="1">
      <c r="A380" s="11">
        <v>41820</v>
      </c>
      <c r="B380">
        <v>88.110000999999997</v>
      </c>
      <c r="C380">
        <f t="shared" ref="C380:C443" si="317">MAX(B321:B380)</f>
        <v>91.669998000000007</v>
      </c>
      <c r="D380">
        <f t="shared" ref="D380:D443" si="318">MIN(B321:B380)</f>
        <v>80.739998</v>
      </c>
      <c r="E380" s="10">
        <f t="shared" si="266"/>
        <v>1.7202015703447544E-2</v>
      </c>
      <c r="F380" s="10">
        <f t="shared" si="267"/>
        <v>3.7936471855022448E-2</v>
      </c>
      <c r="G380" s="33">
        <f t="shared" si="268"/>
        <v>0.12404549932023373</v>
      </c>
      <c r="H380" s="33">
        <f t="shared" si="269"/>
        <v>0.24620741007026384</v>
      </c>
      <c r="I380" s="10">
        <f t="shared" si="270"/>
        <v>0.24620741007026384</v>
      </c>
      <c r="J380">
        <f t="shared" si="305"/>
        <v>0.20594169719539621</v>
      </c>
      <c r="K380">
        <f t="shared" si="315"/>
        <v>0.31481359445047941</v>
      </c>
      <c r="L380">
        <f t="shared" si="316"/>
        <v>-6.002571760468778E-4</v>
      </c>
      <c r="M380">
        <f t="shared" si="309"/>
        <v>-2.1571012014366981E-4</v>
      </c>
      <c r="N380">
        <f t="shared" si="271"/>
        <v>3.460923503128872E-4</v>
      </c>
      <c r="P380" s="2">
        <f t="shared" si="290"/>
        <v>-1.6200019999999995</v>
      </c>
      <c r="Q380" s="2">
        <f t="shared" si="291"/>
        <v>0</v>
      </c>
      <c r="R380" s="2">
        <f t="shared" si="292"/>
        <v>-1.6200019999999995</v>
      </c>
      <c r="S380" s="2">
        <f t="shared" si="312"/>
        <v>-0.36272709090909028</v>
      </c>
      <c r="T380" s="2">
        <f t="shared" si="313"/>
        <v>-0.36100004999999979</v>
      </c>
      <c r="U380" s="9">
        <f t="shared" si="272"/>
        <v>1.0047840461769755</v>
      </c>
      <c r="V380" s="9">
        <f t="shared" si="273"/>
        <v>50.119315748399394</v>
      </c>
      <c r="W380" s="9">
        <f t="shared" si="274"/>
        <v>0.44892615826440546</v>
      </c>
      <c r="X380" s="9">
        <f t="shared" si="314"/>
        <v>0.22575223721748172</v>
      </c>
      <c r="Y380" s="9">
        <f t="shared" si="275"/>
        <v>0.89796822986504266</v>
      </c>
      <c r="AA380" s="8">
        <f t="shared" si="276"/>
        <v>4.753182177675157</v>
      </c>
      <c r="AD380" s="7">
        <f t="shared" si="293"/>
        <v>-1.8219149515512168E-2</v>
      </c>
      <c r="AE380" s="6">
        <f t="shared" si="297"/>
        <v>-3.055004926380298E-3</v>
      </c>
      <c r="AF380" s="6">
        <f t="shared" si="263"/>
        <v>7.5324937780224827E-3</v>
      </c>
      <c r="AG380" s="6">
        <f t="shared" si="264"/>
        <v>-1.5160039275705183E-2</v>
      </c>
      <c r="AI380">
        <f t="shared" si="265"/>
        <v>3.607955900171487E-7</v>
      </c>
      <c r="AL380" s="7">
        <f t="shared" si="298"/>
        <v>-9.7132002683318029E-3</v>
      </c>
      <c r="AM380" s="6">
        <f t="shared" si="299"/>
        <v>-3.5715970202328047E-3</v>
      </c>
      <c r="AN380" s="6">
        <f t="shared" si="294"/>
        <v>7.620075140555696E-3</v>
      </c>
      <c r="AO380" s="6">
        <f t="shared" si="295"/>
        <v>-6.1594155201558712E-3</v>
      </c>
      <c r="AQ380">
        <f t="shared" si="296"/>
        <v>5.9839746924190889E-8</v>
      </c>
      <c r="AT380" s="7">
        <f t="shared" si="303"/>
        <v>-1.7661733535816709E-2</v>
      </c>
      <c r="AU380" s="6">
        <f t="shared" si="304"/>
        <v>1.2259793240788793E-2</v>
      </c>
      <c r="AV380" s="6">
        <f t="shared" si="300"/>
        <v>7.228458981570189E-3</v>
      </c>
      <c r="AW380" s="6">
        <f t="shared" si="301"/>
        <v>-3.0041465290188661E-2</v>
      </c>
      <c r="AY380">
        <f t="shared" si="302"/>
        <v>0.29701682443280086</v>
      </c>
      <c r="BB380" s="7">
        <f t="shared" si="310"/>
        <v>5.8050701167926761E-3</v>
      </c>
      <c r="BC380" s="6">
        <f t="shared" si="311"/>
        <v>3.366369149050738E-2</v>
      </c>
      <c r="BD380" s="6">
        <f t="shared" si="306"/>
        <v>7.644467294250573E-3</v>
      </c>
      <c r="BE380" s="6">
        <f t="shared" si="307"/>
        <v>-2.7583854547056461E-2</v>
      </c>
      <c r="BG380">
        <f t="shared" si="308"/>
        <v>0.2510781748696071</v>
      </c>
      <c r="BJ380" s="4">
        <f t="shared" si="277"/>
        <v>88.110000999999997</v>
      </c>
      <c r="BK380" s="3">
        <f t="shared" si="278"/>
        <v>-1.8219149515512168E-2</v>
      </c>
      <c r="BL380" s="3"/>
      <c r="BM380" s="3">
        <f t="shared" si="279"/>
        <v>7.5324937780224827E-3</v>
      </c>
      <c r="BN380" s="3">
        <f t="shared" si="280"/>
        <v>-1.5160039275705183E-2</v>
      </c>
      <c r="BO380" s="3">
        <f t="shared" si="281"/>
        <v>-9.7132002683318029E-3</v>
      </c>
      <c r="BP380" s="3"/>
      <c r="BQ380" s="3">
        <f t="shared" si="282"/>
        <v>7.620075140555696E-3</v>
      </c>
      <c r="BR380" s="3">
        <f t="shared" si="283"/>
        <v>-6.1594155201558712E-3</v>
      </c>
      <c r="BS380" s="3">
        <f t="shared" si="284"/>
        <v>-1.7661733535816709E-2</v>
      </c>
      <c r="BT380" s="3"/>
      <c r="BU380" s="3">
        <f t="shared" si="285"/>
        <v>7.228458981570189E-3</v>
      </c>
      <c r="BV380" s="3">
        <f t="shared" si="286"/>
        <v>-3.0041465290188661E-2</v>
      </c>
      <c r="BW380" s="3">
        <f t="shared" si="287"/>
        <v>5.8050701167926761E-3</v>
      </c>
      <c r="BX380" s="3"/>
      <c r="BY380" s="3">
        <f t="shared" si="288"/>
        <v>7.644467294250573E-3</v>
      </c>
      <c r="BZ380" s="3">
        <f t="shared" si="289"/>
        <v>-2.7583854547056461E-2</v>
      </c>
    </row>
    <row r="381" spans="1:78" s="2" customFormat="1" hidden="1">
      <c r="A381" s="11">
        <v>41827</v>
      </c>
      <c r="B381">
        <v>89.75</v>
      </c>
      <c r="C381">
        <f t="shared" si="317"/>
        <v>90.980002999999996</v>
      </c>
      <c r="D381">
        <f t="shared" si="318"/>
        <v>80.739998</v>
      </c>
      <c r="E381" s="10">
        <f t="shared" si="266"/>
        <v>5.9114895641271935E-3</v>
      </c>
      <c r="F381" s="10">
        <f t="shared" si="267"/>
        <v>4.5945722933913226E-2</v>
      </c>
      <c r="G381" s="33">
        <f t="shared" si="268"/>
        <v>4.2628357475661731E-2</v>
      </c>
      <c r="H381" s="33">
        <f t="shared" si="269"/>
        <v>0.29818738786767457</v>
      </c>
      <c r="I381" s="10">
        <f t="shared" si="270"/>
        <v>0.29818738786767457</v>
      </c>
      <c r="J381">
        <f t="shared" si="305"/>
        <v>0.20887605646919177</v>
      </c>
      <c r="K381">
        <f t="shared" si="315"/>
        <v>0.30969910043581911</v>
      </c>
      <c r="L381">
        <f t="shared" si="316"/>
        <v>-6.4370681756905452E-4</v>
      </c>
      <c r="M381">
        <f t="shared" si="309"/>
        <v>-2.9645617429479313E-4</v>
      </c>
      <c r="N381">
        <f t="shared" si="271"/>
        <v>3.1252557894683526E-4</v>
      </c>
      <c r="P381" s="2">
        <f t="shared" si="290"/>
        <v>1.6399990000000031</v>
      </c>
      <c r="Q381" s="2">
        <f t="shared" si="291"/>
        <v>1.6399990000000031</v>
      </c>
      <c r="R381" s="2">
        <f t="shared" si="292"/>
        <v>0</v>
      </c>
      <c r="S381" s="2">
        <f t="shared" si="312"/>
        <v>-0.32818186363636348</v>
      </c>
      <c r="T381" s="2">
        <f t="shared" si="313"/>
        <v>-0.36100004999999979</v>
      </c>
      <c r="U381" s="9">
        <f t="shared" si="272"/>
        <v>0.90909090909090917</v>
      </c>
      <c r="V381" s="9">
        <f t="shared" si="273"/>
        <v>47.61904761904762</v>
      </c>
      <c r="W381" s="9">
        <f t="shared" si="274"/>
        <v>0.47142857142857147</v>
      </c>
      <c r="X381" s="9">
        <f t="shared" si="314"/>
        <v>0</v>
      </c>
      <c r="Y381" s="9">
        <f t="shared" si="275"/>
        <v>0.9</v>
      </c>
      <c r="AA381" s="8">
        <f t="shared" si="276"/>
        <v>4.7806171534767099</v>
      </c>
      <c r="AD381" s="7">
        <f t="shared" si="293"/>
        <v>1.8441982140300468E-2</v>
      </c>
      <c r="AE381" s="6">
        <f t="shared" si="297"/>
        <v>1.1141631239415008E-4</v>
      </c>
      <c r="AF381" s="6">
        <f t="shared" si="263"/>
        <v>8.9203839833184306E-3</v>
      </c>
      <c r="AG381" s="6">
        <f t="shared" si="264"/>
        <v>1.8329922742133426E-2</v>
      </c>
      <c r="AI381">
        <f t="shared" si="265"/>
        <v>5.2745065578113058E-7</v>
      </c>
      <c r="AL381" s="7">
        <f t="shared" si="298"/>
        <v>1.2331972287539883E-2</v>
      </c>
      <c r="AM381" s="6">
        <f t="shared" si="299"/>
        <v>-1.1376247427380241E-5</v>
      </c>
      <c r="AN381" s="6">
        <f t="shared" si="294"/>
        <v>9.1107112025595616E-3</v>
      </c>
      <c r="AO381" s="6">
        <f t="shared" si="295"/>
        <v>1.2343363013618209E-2</v>
      </c>
      <c r="AQ381">
        <f t="shared" si="296"/>
        <v>2.4031326575072239E-7</v>
      </c>
      <c r="AT381" s="7">
        <f t="shared" si="303"/>
        <v>6.8198710682868206E-3</v>
      </c>
      <c r="AU381" s="6">
        <f t="shared" si="304"/>
        <v>9.1760616896248079E-3</v>
      </c>
      <c r="AV381" s="6">
        <f t="shared" si="300"/>
        <v>8.5361408803911326E-3</v>
      </c>
      <c r="AW381" s="6">
        <f t="shared" si="301"/>
        <v>-2.495256636898497E-3</v>
      </c>
      <c r="AY381">
        <f t="shared" si="302"/>
        <v>2.0491288396399924E-3</v>
      </c>
      <c r="BB381" s="7">
        <f t="shared" si="310"/>
        <v>1.5269197609028604E-2</v>
      </c>
      <c r="BC381" s="6">
        <f t="shared" si="311"/>
        <v>3.3108775915143426E-2</v>
      </c>
      <c r="BD381" s="6">
        <f t="shared" si="306"/>
        <v>8.9106837340987601E-3</v>
      </c>
      <c r="BE381" s="6">
        <f t="shared" si="307"/>
        <v>-1.8038356403508364E-2</v>
      </c>
      <c r="BG381">
        <f t="shared" si="308"/>
        <v>0.10737247943459684</v>
      </c>
      <c r="BJ381" s="4">
        <f t="shared" si="277"/>
        <v>89.75</v>
      </c>
      <c r="BK381" s="3">
        <f t="shared" si="278"/>
        <v>1.8441982140300468E-2</v>
      </c>
      <c r="BL381" s="3"/>
      <c r="BM381" s="3">
        <f t="shared" si="279"/>
        <v>8.9203839833184306E-3</v>
      </c>
      <c r="BN381" s="3">
        <f t="shared" si="280"/>
        <v>1.8329922742133426E-2</v>
      </c>
      <c r="BO381" s="3">
        <f t="shared" si="281"/>
        <v>1.2331972287539883E-2</v>
      </c>
      <c r="BP381" s="3"/>
      <c r="BQ381" s="3">
        <f t="shared" si="282"/>
        <v>9.1107112025595616E-3</v>
      </c>
      <c r="BR381" s="3">
        <f t="shared" si="283"/>
        <v>1.2343363013618209E-2</v>
      </c>
      <c r="BS381" s="3">
        <f t="shared" si="284"/>
        <v>6.8198710682868206E-3</v>
      </c>
      <c r="BT381" s="3"/>
      <c r="BU381" s="3">
        <f t="shared" si="285"/>
        <v>8.5361408803911326E-3</v>
      </c>
      <c r="BV381" s="3">
        <f t="shared" si="286"/>
        <v>-2.495256636898497E-3</v>
      </c>
      <c r="BW381" s="3">
        <f t="shared" si="287"/>
        <v>1.5269197609028604E-2</v>
      </c>
      <c r="BX381" s="3"/>
      <c r="BY381" s="3">
        <f t="shared" si="288"/>
        <v>8.9106837340987601E-3</v>
      </c>
      <c r="BZ381" s="3">
        <f t="shared" si="289"/>
        <v>-1.8038356403508364E-2</v>
      </c>
    </row>
    <row r="382" spans="1:78" s="2" customFormat="1" hidden="1">
      <c r="A382" s="11">
        <v>41834</v>
      </c>
      <c r="B382">
        <v>90.349997999999999</v>
      </c>
      <c r="C382">
        <f t="shared" si="317"/>
        <v>90.349997999999999</v>
      </c>
      <c r="D382">
        <f t="shared" si="318"/>
        <v>80.739998</v>
      </c>
      <c r="E382" s="10">
        <f t="shared" si="266"/>
        <v>0</v>
      </c>
      <c r="F382" s="10">
        <f t="shared" si="267"/>
        <v>4.8839412966904791E-2</v>
      </c>
      <c r="G382" s="33">
        <f t="shared" si="268"/>
        <v>0</v>
      </c>
      <c r="H382" s="33">
        <f t="shared" si="269"/>
        <v>0.31696741388832489</v>
      </c>
      <c r="I382" s="10">
        <f t="shared" si="270"/>
        <v>0.31696741388832489</v>
      </c>
      <c r="J382">
        <f t="shared" si="305"/>
        <v>0.21123011938058128</v>
      </c>
      <c r="K382">
        <f t="shared" si="315"/>
        <v>0.30457926662073376</v>
      </c>
      <c r="L382">
        <f t="shared" si="316"/>
        <v>-6.7688608114147019E-4</v>
      </c>
      <c r="M382">
        <f t="shared" si="309"/>
        <v>-3.7148414246289564E-4</v>
      </c>
      <c r="N382">
        <f t="shared" si="271"/>
        <v>2.7486174481071711E-4</v>
      </c>
      <c r="P382" s="2">
        <f t="shared" si="290"/>
        <v>0.59999799999999937</v>
      </c>
      <c r="Q382" s="2">
        <f t="shared" si="291"/>
        <v>0.59999799999999937</v>
      </c>
      <c r="R382" s="2">
        <f t="shared" si="292"/>
        <v>0</v>
      </c>
      <c r="S382" s="2">
        <f t="shared" si="312"/>
        <v>-0.32818186363636348</v>
      </c>
      <c r="T382" s="2">
        <f t="shared" si="313"/>
        <v>-0.36100004999999979</v>
      </c>
      <c r="U382" s="9">
        <f t="shared" si="272"/>
        <v>0.90909090909090917</v>
      </c>
      <c r="V382" s="9">
        <f t="shared" si="273"/>
        <v>47.61904761904762</v>
      </c>
      <c r="W382" s="9">
        <f t="shared" si="274"/>
        <v>0.47142857142857147</v>
      </c>
      <c r="X382" s="9">
        <f t="shared" si="314"/>
        <v>0</v>
      </c>
      <c r="Y382" s="9">
        <f t="shared" si="275"/>
        <v>0.9</v>
      </c>
      <c r="AA382" s="8">
        <f t="shared" si="276"/>
        <v>4.7829335525539634</v>
      </c>
      <c r="AD382" s="7">
        <f t="shared" si="293"/>
        <v>6.662967533711716E-3</v>
      </c>
      <c r="AE382" s="6">
        <f t="shared" si="297"/>
        <v>1.2552474837006092E-2</v>
      </c>
      <c r="AF382" s="6">
        <f t="shared" si="263"/>
        <v>2.9364500828342548E-3</v>
      </c>
      <c r="AG382" s="6">
        <f t="shared" si="264"/>
        <v>-5.8955894764105687E-3</v>
      </c>
      <c r="AI382">
        <f t="shared" si="265"/>
        <v>5.4565110320821108E-8</v>
      </c>
      <c r="AL382" s="7">
        <f t="shared" si="298"/>
        <v>6.8858001585001116E-3</v>
      </c>
      <c r="AM382" s="6">
        <f t="shared" si="299"/>
        <v>5.5162593941723206E-3</v>
      </c>
      <c r="AN382" s="6">
        <f t="shared" si="294"/>
        <v>2.8169862360320963E-3</v>
      </c>
      <c r="AO382" s="6">
        <f t="shared" si="295"/>
        <v>1.3275539516075753E-3</v>
      </c>
      <c r="AQ382">
        <f t="shared" si="296"/>
        <v>2.7798099281212748E-9</v>
      </c>
      <c r="AT382" s="7">
        <f t="shared" si="303"/>
        <v>3.770197413353099E-3</v>
      </c>
      <c r="AU382" s="6">
        <f t="shared" si="304"/>
        <v>5.4985892981448386E-3</v>
      </c>
      <c r="AV382" s="6">
        <f t="shared" si="300"/>
        <v>2.9365588838761074E-3</v>
      </c>
      <c r="AW382" s="6">
        <f t="shared" si="301"/>
        <v>-1.7310212113014942E-3</v>
      </c>
      <c r="AY382">
        <f t="shared" si="302"/>
        <v>9.8615142371537572E-4</v>
      </c>
      <c r="BB382" s="7">
        <f t="shared" si="310"/>
        <v>1.2249574242351522E-2</v>
      </c>
      <c r="BC382" s="6">
        <f t="shared" si="311"/>
        <v>3.0811766991322532E-2</v>
      </c>
      <c r="BD382" s="6">
        <f t="shared" si="306"/>
        <v>2.820379013247486E-3</v>
      </c>
      <c r="BE382" s="6">
        <f t="shared" si="307"/>
        <v>-1.8790351475943969E-2</v>
      </c>
      <c r="BG382">
        <f t="shared" si="308"/>
        <v>0.11651151845881264</v>
      </c>
      <c r="BJ382" s="4">
        <f t="shared" si="277"/>
        <v>90.349997999999999</v>
      </c>
      <c r="BK382" s="3">
        <f t="shared" si="278"/>
        <v>6.662967533711716E-3</v>
      </c>
      <c r="BL382" s="3"/>
      <c r="BM382" s="3">
        <f t="shared" si="279"/>
        <v>2.9364500828342548E-3</v>
      </c>
      <c r="BN382" s="3">
        <f t="shared" si="280"/>
        <v>-5.8955894764105687E-3</v>
      </c>
      <c r="BO382" s="3">
        <f t="shared" si="281"/>
        <v>6.8858001585001116E-3</v>
      </c>
      <c r="BP382" s="3"/>
      <c r="BQ382" s="3">
        <f t="shared" si="282"/>
        <v>2.8169862360320963E-3</v>
      </c>
      <c r="BR382" s="3">
        <f t="shared" si="283"/>
        <v>1.3275539516075753E-3</v>
      </c>
      <c r="BS382" s="3">
        <f t="shared" si="284"/>
        <v>3.770197413353099E-3</v>
      </c>
      <c r="BT382" s="3"/>
      <c r="BU382" s="3">
        <f t="shared" si="285"/>
        <v>2.9365588838761074E-3</v>
      </c>
      <c r="BV382" s="3">
        <f t="shared" si="286"/>
        <v>-1.7310212113014942E-3</v>
      </c>
      <c r="BW382" s="3">
        <f t="shared" si="287"/>
        <v>1.2249574242351522E-2</v>
      </c>
      <c r="BX382" s="3"/>
      <c r="BY382" s="3">
        <f t="shared" si="288"/>
        <v>2.820379013247486E-3</v>
      </c>
      <c r="BZ382" s="3">
        <f t="shared" si="289"/>
        <v>-1.8790351475943969E-2</v>
      </c>
    </row>
    <row r="383" spans="1:78" s="2" customFormat="1" hidden="1">
      <c r="A383" s="11">
        <v>41841</v>
      </c>
      <c r="B383">
        <v>90.800003000000004</v>
      </c>
      <c r="C383">
        <f t="shared" si="317"/>
        <v>90.800003000000004</v>
      </c>
      <c r="D383">
        <f t="shared" si="318"/>
        <v>80.739998</v>
      </c>
      <c r="E383" s="10">
        <f t="shared" si="266"/>
        <v>0</v>
      </c>
      <c r="F383" s="10">
        <f t="shared" si="267"/>
        <v>5.0997128553578019E-2</v>
      </c>
      <c r="G383" s="33">
        <f t="shared" si="268"/>
        <v>0</v>
      </c>
      <c r="H383" s="33">
        <f t="shared" si="269"/>
        <v>0.33097097142243764</v>
      </c>
      <c r="I383" s="10">
        <f t="shared" si="270"/>
        <v>0.33097097142243764</v>
      </c>
      <c r="J383">
        <f t="shared" si="305"/>
        <v>0.21616071056375308</v>
      </c>
      <c r="K383">
        <f t="shared" si="315"/>
        <v>0.29968359786584475</v>
      </c>
      <c r="L383">
        <f t="shared" si="316"/>
        <v>-6.9939127243433805E-4</v>
      </c>
      <c r="M383">
        <f t="shared" si="309"/>
        <v>-4.3948971368705693E-4</v>
      </c>
      <c r="N383">
        <f t="shared" si="271"/>
        <v>2.3391140287255303E-4</v>
      </c>
      <c r="P383" s="2">
        <f t="shared" si="290"/>
        <v>0.45000500000000443</v>
      </c>
      <c r="Q383" s="2">
        <f t="shared" si="291"/>
        <v>0.45000500000000443</v>
      </c>
      <c r="R383" s="2">
        <f t="shared" si="292"/>
        <v>0</v>
      </c>
      <c r="S383" s="2">
        <f t="shared" si="312"/>
        <v>-0.32818186363636348</v>
      </c>
      <c r="T383" s="2">
        <f t="shared" si="313"/>
        <v>-0.27000005000000016</v>
      </c>
      <c r="U383" s="9">
        <f t="shared" si="272"/>
        <v>1.2154881587479829</v>
      </c>
      <c r="V383" s="9">
        <f t="shared" si="273"/>
        <v>54.863220728513383</v>
      </c>
      <c r="W383" s="9">
        <f t="shared" si="274"/>
        <v>0.40623101344337953</v>
      </c>
      <c r="X383" s="9">
        <f t="shared" si="314"/>
        <v>0.65408516272877182</v>
      </c>
      <c r="Y383" s="9">
        <f t="shared" si="275"/>
        <v>0.89411323353544103</v>
      </c>
      <c r="AA383" s="8">
        <f t="shared" si="276"/>
        <v>4.7167388689454466</v>
      </c>
      <c r="AD383" s="7">
        <f t="shared" si="293"/>
        <v>4.9683237447946524E-3</v>
      </c>
      <c r="AE383" s="6">
        <f t="shared" si="297"/>
        <v>5.8156456392531846E-3</v>
      </c>
      <c r="AF383" s="6">
        <f t="shared" si="263"/>
        <v>4.2960660229695815E-4</v>
      </c>
      <c r="AG383" s="6">
        <f t="shared" si="264"/>
        <v>-7.6683471669624585E-4</v>
      </c>
      <c r="AI383">
        <f t="shared" si="265"/>
        <v>9.231326259507247E-10</v>
      </c>
      <c r="AL383" s="7">
        <f t="shared" si="298"/>
        <v>3.0073273418806806E-2</v>
      </c>
      <c r="AM383" s="6">
        <f t="shared" si="299"/>
        <v>9.8944613991287494E-3</v>
      </c>
      <c r="AN383" s="6">
        <f t="shared" si="294"/>
        <v>4.2693431196824937E-4</v>
      </c>
      <c r="AO383" s="6">
        <f t="shared" si="295"/>
        <v>2.0254674231140572E-2</v>
      </c>
      <c r="AQ383">
        <f t="shared" si="296"/>
        <v>6.4708490253884847E-7</v>
      </c>
      <c r="AT383" s="7">
        <f t="shared" si="303"/>
        <v>2.4414589302275819E-2</v>
      </c>
      <c r="AU383" s="6">
        <f t="shared" si="304"/>
        <v>5.3005464211623339E-3</v>
      </c>
      <c r="AV383" s="6">
        <f t="shared" si="300"/>
        <v>4.2908431504605569E-4</v>
      </c>
      <c r="AW383" s="6">
        <f t="shared" si="301"/>
        <v>1.9181038601683801E-2</v>
      </c>
      <c r="AY383">
        <f t="shared" si="302"/>
        <v>0.12108297013885834</v>
      </c>
      <c r="BB383" s="7">
        <f t="shared" si="310"/>
        <v>2.5656766633010954E-2</v>
      </c>
      <c r="BC383" s="6">
        <f t="shared" si="311"/>
        <v>2.8834946889348515E-2</v>
      </c>
      <c r="BD383" s="6">
        <f t="shared" si="306"/>
        <v>4.3001076877202904E-4</v>
      </c>
      <c r="BE383" s="6">
        <f t="shared" si="307"/>
        <v>-2.7523844850705428E-3</v>
      </c>
      <c r="BG383">
        <f t="shared" si="308"/>
        <v>2.4998690349094074E-3</v>
      </c>
      <c r="BJ383" s="4">
        <f t="shared" si="277"/>
        <v>90.800003000000004</v>
      </c>
      <c r="BK383" s="3">
        <f t="shared" si="278"/>
        <v>4.9683237447946524E-3</v>
      </c>
      <c r="BL383" s="3"/>
      <c r="BM383" s="3">
        <f t="shared" si="279"/>
        <v>4.2960660229695815E-4</v>
      </c>
      <c r="BN383" s="3">
        <f t="shared" si="280"/>
        <v>-7.6683471669624585E-4</v>
      </c>
      <c r="BO383" s="3">
        <f t="shared" si="281"/>
        <v>3.0073273418806806E-2</v>
      </c>
      <c r="BP383" s="3"/>
      <c r="BQ383" s="3">
        <f t="shared" si="282"/>
        <v>4.2693431196824937E-4</v>
      </c>
      <c r="BR383" s="3">
        <f t="shared" si="283"/>
        <v>2.0254674231140572E-2</v>
      </c>
      <c r="BS383" s="3">
        <f t="shared" si="284"/>
        <v>2.4414589302275819E-2</v>
      </c>
      <c r="BT383" s="3"/>
      <c r="BU383" s="3">
        <f t="shared" si="285"/>
        <v>4.2908431504605569E-4</v>
      </c>
      <c r="BV383" s="3">
        <f t="shared" si="286"/>
        <v>1.9181038601683801E-2</v>
      </c>
      <c r="BW383" s="3">
        <f t="shared" si="287"/>
        <v>2.5656766633010954E-2</v>
      </c>
      <c r="BX383" s="3"/>
      <c r="BY383" s="3">
        <f t="shared" si="288"/>
        <v>4.3001076877202904E-4</v>
      </c>
      <c r="BZ383" s="3">
        <f t="shared" si="289"/>
        <v>-2.7523844850705428E-3</v>
      </c>
    </row>
    <row r="384" spans="1:78" s="2" customFormat="1" hidden="1">
      <c r="A384" s="11">
        <v>41848</v>
      </c>
      <c r="B384">
        <v>89.589995999999999</v>
      </c>
      <c r="C384">
        <f t="shared" si="317"/>
        <v>90.800003000000004</v>
      </c>
      <c r="D384">
        <f t="shared" si="318"/>
        <v>80.739998</v>
      </c>
      <c r="E384" s="10">
        <f t="shared" si="266"/>
        <v>5.8263456695120692E-3</v>
      </c>
      <c r="F384" s="10">
        <f t="shared" si="267"/>
        <v>4.5170782884065959E-2</v>
      </c>
      <c r="G384" s="33">
        <f t="shared" si="268"/>
        <v>4.2014376120006663E-2</v>
      </c>
      <c r="H384" s="33">
        <f t="shared" si="269"/>
        <v>0.29315803291443171</v>
      </c>
      <c r="I384" s="10">
        <f t="shared" si="270"/>
        <v>0.29315803291443171</v>
      </c>
      <c r="J384">
        <f t="shared" si="305"/>
        <v>0.21596774433683497</v>
      </c>
      <c r="K384">
        <f t="shared" si="315"/>
        <v>0.29491667984240222</v>
      </c>
      <c r="L384">
        <f t="shared" si="316"/>
        <v>-7.110559777341284E-4</v>
      </c>
      <c r="M384">
        <f t="shared" si="309"/>
        <v>-4.9945899164465836E-4</v>
      </c>
      <c r="N384">
        <f t="shared" si="271"/>
        <v>1.9043728748052304E-4</v>
      </c>
      <c r="P384" s="2">
        <f t="shared" si="290"/>
        <v>-1.2100070000000045</v>
      </c>
      <c r="Q384" s="2">
        <f t="shared" si="291"/>
        <v>0</v>
      </c>
      <c r="R384" s="2">
        <f t="shared" si="292"/>
        <v>-1.2100070000000045</v>
      </c>
      <c r="S384" s="2">
        <f t="shared" si="312"/>
        <v>-0.38318218181818187</v>
      </c>
      <c r="T384" s="2">
        <f t="shared" si="313"/>
        <v>-0.33050040000000036</v>
      </c>
      <c r="U384" s="9">
        <f t="shared" si="272"/>
        <v>1.1594000546389096</v>
      </c>
      <c r="V384" s="9">
        <f t="shared" si="273"/>
        <v>53.690841219913835</v>
      </c>
      <c r="W384" s="9">
        <f t="shared" si="274"/>
        <v>0.4167824290207755</v>
      </c>
      <c r="X384" s="9">
        <f t="shared" si="314"/>
        <v>0.54822959714873221</v>
      </c>
      <c r="Y384" s="9">
        <f t="shared" si="275"/>
        <v>0.89506593362566145</v>
      </c>
      <c r="AA384" s="8">
        <f t="shared" si="276"/>
        <v>4.7280065442707526</v>
      </c>
      <c r="AD384" s="7">
        <f t="shared" si="293"/>
        <v>-1.3415656685248823E-2</v>
      </c>
      <c r="AE384" s="6">
        <f t="shared" si="297"/>
        <v>-4.2236664702270856E-3</v>
      </c>
      <c r="AF384" s="6">
        <f t="shared" si="263"/>
        <v>4.5372769269074959E-3</v>
      </c>
      <c r="AG384" s="6">
        <f t="shared" si="264"/>
        <v>-9.1819004254889234E-3</v>
      </c>
      <c r="AI384">
        <f t="shared" si="265"/>
        <v>1.323505422662381E-7</v>
      </c>
      <c r="AL384" s="7">
        <f t="shared" si="298"/>
        <v>-1.7843654067423421E-3</v>
      </c>
      <c r="AM384" s="6">
        <f t="shared" si="299"/>
        <v>1.1876670114526113E-2</v>
      </c>
      <c r="AN384" s="6">
        <f t="shared" si="294"/>
        <v>4.6471367673731525E-3</v>
      </c>
      <c r="AO384" s="6">
        <f t="shared" si="295"/>
        <v>-1.3530332971785072E-2</v>
      </c>
      <c r="AQ384">
        <f t="shared" si="296"/>
        <v>2.8875380177819284E-7</v>
      </c>
      <c r="AT384" s="7">
        <f t="shared" si="303"/>
        <v>6.9444164652262509E-3</v>
      </c>
      <c r="AU384" s="6">
        <f t="shared" si="304"/>
        <v>4.7356292001501515E-3</v>
      </c>
      <c r="AV384" s="6">
        <f t="shared" si="300"/>
        <v>4.6436265065066141E-3</v>
      </c>
      <c r="AW384" s="6">
        <f t="shared" si="301"/>
        <v>2.25736236981637E-3</v>
      </c>
      <c r="AY384">
        <f t="shared" si="302"/>
        <v>1.6770321523002689E-3</v>
      </c>
      <c r="BB384" s="7">
        <f t="shared" si="310"/>
        <v>-1.0041168022587134E-3</v>
      </c>
      <c r="BC384" s="6">
        <f t="shared" si="311"/>
        <v>2.5496436924534165E-2</v>
      </c>
      <c r="BD384" s="6">
        <f t="shared" si="306"/>
        <v>4.4875878983260502E-3</v>
      </c>
      <c r="BE384" s="6">
        <f t="shared" si="307"/>
        <v>-2.6613622166351911E-2</v>
      </c>
      <c r="BG384">
        <f t="shared" si="308"/>
        <v>0.23372600114319284</v>
      </c>
      <c r="BJ384" s="4">
        <f t="shared" si="277"/>
        <v>89.589995999999999</v>
      </c>
      <c r="BK384" s="3">
        <f t="shared" si="278"/>
        <v>-1.3415656685248823E-2</v>
      </c>
      <c r="BL384" s="3"/>
      <c r="BM384" s="3">
        <f t="shared" si="279"/>
        <v>4.5372769269074959E-3</v>
      </c>
      <c r="BN384" s="3">
        <f t="shared" si="280"/>
        <v>-9.1819004254889234E-3</v>
      </c>
      <c r="BO384" s="3">
        <f t="shared" si="281"/>
        <v>-1.7843654067423421E-3</v>
      </c>
      <c r="BP384" s="3"/>
      <c r="BQ384" s="3">
        <f t="shared" si="282"/>
        <v>4.6471367673731525E-3</v>
      </c>
      <c r="BR384" s="3">
        <f t="shared" si="283"/>
        <v>-1.3530332971785072E-2</v>
      </c>
      <c r="BS384" s="3">
        <f t="shared" si="284"/>
        <v>6.9444164652262509E-3</v>
      </c>
      <c r="BT384" s="3"/>
      <c r="BU384" s="3">
        <f t="shared" si="285"/>
        <v>4.6436265065066141E-3</v>
      </c>
      <c r="BV384" s="3">
        <f t="shared" si="286"/>
        <v>2.25736236981637E-3</v>
      </c>
      <c r="BW384" s="3">
        <f t="shared" si="287"/>
        <v>-1.0041168022587134E-3</v>
      </c>
      <c r="BX384" s="3"/>
      <c r="BY384" s="3">
        <f t="shared" si="288"/>
        <v>4.4875878983260502E-3</v>
      </c>
      <c r="BZ384" s="3">
        <f t="shared" si="289"/>
        <v>-2.6613622166351911E-2</v>
      </c>
    </row>
    <row r="385" spans="1:78" s="2" customFormat="1" hidden="1">
      <c r="A385" s="11">
        <v>41855</v>
      </c>
      <c r="B385">
        <v>90.620002999999997</v>
      </c>
      <c r="C385">
        <f t="shared" si="317"/>
        <v>90.800003000000004</v>
      </c>
      <c r="D385">
        <f t="shared" si="318"/>
        <v>80.739998</v>
      </c>
      <c r="E385" s="10">
        <f t="shared" si="266"/>
        <v>8.6179064941657138E-4</v>
      </c>
      <c r="F385" s="10">
        <f t="shared" si="267"/>
        <v>5.0135337904161394E-2</v>
      </c>
      <c r="G385" s="33">
        <f t="shared" si="268"/>
        <v>6.2144607503737169E-3</v>
      </c>
      <c r="H385" s="33">
        <f t="shared" si="269"/>
        <v>0.32537795674710096</v>
      </c>
      <c r="I385" s="10">
        <f t="shared" si="270"/>
        <v>0.32537795674710096</v>
      </c>
      <c r="J385">
        <f t="shared" si="305"/>
        <v>0.21913225602934913</v>
      </c>
      <c r="K385">
        <f t="shared" si="315"/>
        <v>0.29044853127107872</v>
      </c>
      <c r="L385">
        <f t="shared" si="316"/>
        <v>-7.1290622025378214E-4</v>
      </c>
      <c r="M385">
        <f t="shared" si="309"/>
        <v>-5.5069304070357733E-4</v>
      </c>
      <c r="N385">
        <f t="shared" si="271"/>
        <v>1.4599186159518432E-4</v>
      </c>
      <c r="P385" s="2">
        <f t="shared" si="290"/>
        <v>1.0300069999999977</v>
      </c>
      <c r="Q385" s="2">
        <f t="shared" si="291"/>
        <v>1.0300069999999977</v>
      </c>
      <c r="R385" s="2">
        <f t="shared" si="292"/>
        <v>0</v>
      </c>
      <c r="S385" s="2">
        <f t="shared" si="312"/>
        <v>-0.30045490909090944</v>
      </c>
      <c r="T385" s="2">
        <f t="shared" si="313"/>
        <v>-0.33050040000000036</v>
      </c>
      <c r="U385" s="9">
        <f t="shared" si="272"/>
        <v>0.90909090909090917</v>
      </c>
      <c r="V385" s="9">
        <f t="shared" si="273"/>
        <v>47.61904761904762</v>
      </c>
      <c r="W385" s="9">
        <f t="shared" si="274"/>
        <v>0.47142857142857147</v>
      </c>
      <c r="X385" s="9">
        <f t="shared" si="314"/>
        <v>0</v>
      </c>
      <c r="Y385" s="9">
        <f t="shared" si="275"/>
        <v>0.9</v>
      </c>
      <c r="AA385" s="8">
        <f t="shared" si="276"/>
        <v>4.7907068193195155</v>
      </c>
      <c r="AD385" s="7">
        <f t="shared" si="293"/>
        <v>1.1431310382620435E-2</v>
      </c>
      <c r="AE385" s="6">
        <f t="shared" si="297"/>
        <v>-9.9217315131419365E-4</v>
      </c>
      <c r="AF385" s="6">
        <f t="shared" si="263"/>
        <v>5.806951224851001E-3</v>
      </c>
      <c r="AG385" s="6">
        <f t="shared" si="264"/>
        <v>1.2436641199623307E-2</v>
      </c>
      <c r="AI385">
        <f t="shared" si="265"/>
        <v>2.4281011668472189E-7</v>
      </c>
      <c r="AL385" s="7">
        <f t="shared" si="298"/>
        <v>2.9839774421663561E-3</v>
      </c>
      <c r="AM385" s="6">
        <f t="shared" si="299"/>
        <v>9.5396714031827333E-3</v>
      </c>
      <c r="AN385" s="6">
        <f t="shared" si="294"/>
        <v>6.1606552098252363E-3</v>
      </c>
      <c r="AO385" s="6">
        <f t="shared" si="295"/>
        <v>-6.5711979210563501E-3</v>
      </c>
      <c r="AQ385">
        <f t="shared" si="296"/>
        <v>6.8108268324440535E-8</v>
      </c>
      <c r="AT385" s="7">
        <f t="shared" si="303"/>
        <v>2.1978917263417878E-2</v>
      </c>
      <c r="AU385" s="6">
        <f t="shared" si="304"/>
        <v>6.6654418909448876E-3</v>
      </c>
      <c r="AV385" s="6">
        <f t="shared" si="300"/>
        <v>6.105782999950635E-3</v>
      </c>
      <c r="AW385" s="6">
        <f t="shared" si="301"/>
        <v>1.5290906644667602E-2</v>
      </c>
      <c r="AY385">
        <f t="shared" si="302"/>
        <v>7.694941110431161E-2</v>
      </c>
      <c r="BB385" s="7">
        <f t="shared" si="310"/>
        <v>1.6466816044164976E-2</v>
      </c>
      <c r="BC385" s="6">
        <f t="shared" si="311"/>
        <v>2.3609197028688546E-2</v>
      </c>
      <c r="BD385" s="6">
        <f t="shared" si="306"/>
        <v>5.6890634758634045E-3</v>
      </c>
      <c r="BE385" s="6">
        <f t="shared" si="307"/>
        <v>-7.550768797258578E-3</v>
      </c>
      <c r="BG385">
        <f t="shared" si="308"/>
        <v>1.8814011270684168E-2</v>
      </c>
      <c r="BJ385" s="4">
        <f t="shared" si="277"/>
        <v>90.620002999999997</v>
      </c>
      <c r="BK385" s="3">
        <f t="shared" si="278"/>
        <v>1.1431310382620435E-2</v>
      </c>
      <c r="BL385" s="3"/>
      <c r="BM385" s="3">
        <f t="shared" si="279"/>
        <v>5.806951224851001E-3</v>
      </c>
      <c r="BN385" s="3">
        <f t="shared" si="280"/>
        <v>1.2436641199623307E-2</v>
      </c>
      <c r="BO385" s="3">
        <f t="shared" si="281"/>
        <v>2.9839774421663561E-3</v>
      </c>
      <c r="BP385" s="3"/>
      <c r="BQ385" s="3">
        <f t="shared" si="282"/>
        <v>6.1606552098252363E-3</v>
      </c>
      <c r="BR385" s="3">
        <f t="shared" si="283"/>
        <v>-6.5711979210563501E-3</v>
      </c>
      <c r="BS385" s="3">
        <f t="shared" si="284"/>
        <v>2.1978917263417878E-2</v>
      </c>
      <c r="BT385" s="3"/>
      <c r="BU385" s="3">
        <f t="shared" si="285"/>
        <v>6.105782999950635E-3</v>
      </c>
      <c r="BV385" s="3">
        <f t="shared" si="286"/>
        <v>1.5290906644667602E-2</v>
      </c>
      <c r="BW385" s="3">
        <f t="shared" si="287"/>
        <v>1.6466816044164976E-2</v>
      </c>
      <c r="BX385" s="3"/>
      <c r="BY385" s="3">
        <f t="shared" si="288"/>
        <v>5.6890634758634045E-3</v>
      </c>
      <c r="BZ385" s="3">
        <f t="shared" si="289"/>
        <v>-7.550768797258578E-3</v>
      </c>
    </row>
    <row r="386" spans="1:78" s="2" customFormat="1" hidden="1">
      <c r="A386" s="11">
        <v>41862</v>
      </c>
      <c r="B386">
        <v>91.720000999999996</v>
      </c>
      <c r="C386">
        <f t="shared" si="317"/>
        <v>91.720000999999996</v>
      </c>
      <c r="D386">
        <f t="shared" si="318"/>
        <v>80.739998</v>
      </c>
      <c r="E386" s="10">
        <f t="shared" si="266"/>
        <v>0</v>
      </c>
      <c r="F386" s="10">
        <f t="shared" si="267"/>
        <v>5.5375316476460726E-2</v>
      </c>
      <c r="G386" s="33">
        <f t="shared" si="268"/>
        <v>0</v>
      </c>
      <c r="H386" s="33">
        <f t="shared" si="269"/>
        <v>0.35938537731166503</v>
      </c>
      <c r="I386" s="10">
        <f t="shared" si="270"/>
        <v>0.35938537731166503</v>
      </c>
      <c r="J386">
        <f t="shared" si="305"/>
        <v>0.22274892788908002</v>
      </c>
      <c r="K386">
        <f t="shared" si="315"/>
        <v>0.28612765343079122</v>
      </c>
      <c r="L386">
        <f t="shared" si="316"/>
        <v>-7.0647846433619414E-4</v>
      </c>
      <c r="M386">
        <f t="shared" si="309"/>
        <v>-5.9283400121469326E-4</v>
      </c>
      <c r="N386">
        <f t="shared" si="271"/>
        <v>1.0228001680935079E-4</v>
      </c>
      <c r="P386" s="2">
        <f t="shared" si="290"/>
        <v>1.0999979999999994</v>
      </c>
      <c r="Q386" s="2">
        <f t="shared" si="291"/>
        <v>1.0999979999999994</v>
      </c>
      <c r="R386" s="2">
        <f t="shared" si="292"/>
        <v>0</v>
      </c>
      <c r="S386" s="2">
        <f t="shared" si="312"/>
        <v>-0.30045490909090944</v>
      </c>
      <c r="T386" s="2">
        <f t="shared" si="313"/>
        <v>-0.33050040000000036</v>
      </c>
      <c r="U386" s="9">
        <f t="shared" si="272"/>
        <v>0.90909090909090917</v>
      </c>
      <c r="V386" s="9">
        <f t="shared" si="273"/>
        <v>47.61904761904762</v>
      </c>
      <c r="W386" s="9">
        <f t="shared" si="274"/>
        <v>0.47142857142857147</v>
      </c>
      <c r="X386" s="9">
        <f t="shared" si="314"/>
        <v>0</v>
      </c>
      <c r="Y386" s="9">
        <f t="shared" si="275"/>
        <v>0.9</v>
      </c>
      <c r="AA386" s="8">
        <f t="shared" si="276"/>
        <v>4.7942797793344614</v>
      </c>
      <c r="AD386" s="7">
        <f t="shared" si="293"/>
        <v>1.2065496548184758E-2</v>
      </c>
      <c r="AE386" s="6">
        <f t="shared" si="297"/>
        <v>1.1748403465402596E-2</v>
      </c>
      <c r="AF386" s="6">
        <f t="shared" ref="AF386:AF449" si="319">IF(AA386/AA385&lt;1,_xlfn.STDEV.P(AD386:AE386)*(1/(AA386/AA385)),_xlfn.STDEV.P(AD386:AE386)^(AA386/AA385))</f>
        <v>1.5751532337619171E-4</v>
      </c>
      <c r="AG386" s="6">
        <f t="shared" ref="AG386:AG449" si="320">AD386-AE386*(AA386/AA385)</f>
        <v>3.083309987297507E-4</v>
      </c>
      <c r="AI386">
        <f t="shared" ref="AI386:AI449" si="321">(AG386^2)/$AJ$2</f>
        <v>1.4924333560076221E-10</v>
      </c>
      <c r="AL386" s="7">
        <f t="shared" si="298"/>
        <v>1.0081150245556504E-2</v>
      </c>
      <c r="AM386" s="6">
        <f t="shared" si="299"/>
        <v>1.0338508924946831E-2</v>
      </c>
      <c r="AN386" s="6">
        <f t="shared" si="294"/>
        <v>1.3730589519481801E-4</v>
      </c>
      <c r="AO386" s="6">
        <f t="shared" si="295"/>
        <v>-4.2731877605443717E-4</v>
      </c>
      <c r="AQ386">
        <f t="shared" si="296"/>
        <v>2.8801472613353665E-10</v>
      </c>
      <c r="AT386" s="7">
        <f t="shared" si="303"/>
        <v>2.1935274148851183E-2</v>
      </c>
      <c r="AU386" s="6">
        <f t="shared" si="304"/>
        <v>1.0250521856913799E-2</v>
      </c>
      <c r="AV386" s="6">
        <f t="shared" si="300"/>
        <v>1.4526188694857022E-4</v>
      </c>
      <c r="AW386" s="6">
        <f t="shared" si="301"/>
        <v>1.1582229110070254E-2</v>
      </c>
      <c r="AY386">
        <f t="shared" si="302"/>
        <v>4.4149229636140958E-2</v>
      </c>
      <c r="BB386" s="7">
        <f t="shared" si="310"/>
        <v>1.8819671403704139E-2</v>
      </c>
      <c r="BC386" s="6">
        <f t="shared" si="311"/>
        <v>2.0643849675929093E-2</v>
      </c>
      <c r="BD386" s="6">
        <f t="shared" si="306"/>
        <v>1.5463982045357626E-4</v>
      </c>
      <c r="BE386" s="6">
        <f t="shared" si="307"/>
        <v>-1.8830452028092484E-3</v>
      </c>
      <c r="BG386">
        <f t="shared" si="308"/>
        <v>1.1700934434369043E-3</v>
      </c>
      <c r="BJ386" s="4">
        <f t="shared" si="277"/>
        <v>91.720000999999996</v>
      </c>
      <c r="BK386" s="3">
        <f t="shared" si="278"/>
        <v>1.2065496548184758E-2</v>
      </c>
      <c r="BL386" s="3"/>
      <c r="BM386" s="3">
        <f t="shared" si="279"/>
        <v>1.5751532337619171E-4</v>
      </c>
      <c r="BN386" s="3">
        <f t="shared" si="280"/>
        <v>3.083309987297507E-4</v>
      </c>
      <c r="BO386" s="3">
        <f t="shared" si="281"/>
        <v>1.0081150245556504E-2</v>
      </c>
      <c r="BP386" s="3"/>
      <c r="BQ386" s="3">
        <f t="shared" si="282"/>
        <v>1.3730589519481801E-4</v>
      </c>
      <c r="BR386" s="3">
        <f t="shared" si="283"/>
        <v>-4.2731877605443717E-4</v>
      </c>
      <c r="BS386" s="3">
        <f t="shared" si="284"/>
        <v>2.1935274148851183E-2</v>
      </c>
      <c r="BT386" s="3"/>
      <c r="BU386" s="3">
        <f t="shared" si="285"/>
        <v>1.4526188694857022E-4</v>
      </c>
      <c r="BV386" s="3">
        <f t="shared" si="286"/>
        <v>1.1582229110070254E-2</v>
      </c>
      <c r="BW386" s="3">
        <f t="shared" si="287"/>
        <v>1.8819671403704139E-2</v>
      </c>
      <c r="BX386" s="3"/>
      <c r="BY386" s="3">
        <f t="shared" si="288"/>
        <v>1.5463982045357626E-4</v>
      </c>
      <c r="BZ386" s="3">
        <f t="shared" si="289"/>
        <v>-1.8830452028092484E-3</v>
      </c>
    </row>
    <row r="387" spans="1:78" s="2" customFormat="1" hidden="1">
      <c r="A387" s="11">
        <v>41869</v>
      </c>
      <c r="B387">
        <v>91.599997999999999</v>
      </c>
      <c r="C387">
        <f t="shared" si="317"/>
        <v>91.720000999999996</v>
      </c>
      <c r="D387">
        <f t="shared" si="318"/>
        <v>80.739998</v>
      </c>
      <c r="E387" s="10">
        <f t="shared" ref="E387:E450" si="322">ABS(LOG(C387/B387))</f>
        <v>5.6858660746626213E-4</v>
      </c>
      <c r="F387" s="10">
        <f t="shared" ref="F387:F450" si="323">ABS(LOG(D387/B387))</f>
        <v>5.4806729868994465E-2</v>
      </c>
      <c r="G387" s="33">
        <f t="shared" ref="G387:G450" si="324">E387*SQRT(52)</f>
        <v>4.1001363355234475E-3</v>
      </c>
      <c r="H387" s="33">
        <f t="shared" ref="H387:H450" si="325">F387*SQRT(52)*0.9</f>
        <v>0.35569525460969392</v>
      </c>
      <c r="I387" s="10">
        <f t="shared" ref="I387:I450" si="326">MAX(G387:H387)</f>
        <v>0.35569525460969392</v>
      </c>
      <c r="J387">
        <f t="shared" si="305"/>
        <v>0.22912655012515099</v>
      </c>
      <c r="K387">
        <f t="shared" si="315"/>
        <v>0.28202312250634576</v>
      </c>
      <c r="L387">
        <f t="shared" si="316"/>
        <v>-6.9363220733124615E-4</v>
      </c>
      <c r="M387">
        <f t="shared" si="309"/>
        <v>-6.2587119432018241E-4</v>
      </c>
      <c r="N387">
        <f t="shared" ref="N387:N450" si="327">-(L387-M387)*0.9</f>
        <v>6.0984911709957371E-5</v>
      </c>
      <c r="P387" s="2">
        <f t="shared" si="290"/>
        <v>-0.12000299999999697</v>
      </c>
      <c r="Q387" s="2">
        <f t="shared" si="291"/>
        <v>0</v>
      </c>
      <c r="R387" s="2">
        <f t="shared" si="292"/>
        <v>-0.12000299999999697</v>
      </c>
      <c r="S387" s="2">
        <f t="shared" si="312"/>
        <v>-0.30590959090909114</v>
      </c>
      <c r="T387" s="2">
        <f t="shared" si="313"/>
        <v>-0.30300060000000001</v>
      </c>
      <c r="U387" s="9">
        <f t="shared" ref="U387:U450" si="328">S387/T387</f>
        <v>1.009600611051896</v>
      </c>
      <c r="V387" s="9">
        <f t="shared" ref="V387:V450" si="329">100-100/(U387+1)</f>
        <v>50.23886863387424</v>
      </c>
      <c r="W387" s="9">
        <f t="shared" ref="W387:W450" si="330">(100-V387)*0.9*0.01</f>
        <v>0.44785018229513185</v>
      </c>
      <c r="X387" s="9">
        <f t="shared" si="314"/>
        <v>0.32084829100605794</v>
      </c>
      <c r="Y387" s="9">
        <f t="shared" ref="Y387:Y450" si="331">((100-X387)*0.01)*0.9</f>
        <v>0.89711236538094552</v>
      </c>
      <c r="AA387" s="8">
        <f t="shared" ref="AA387:AA450" si="332">J387+N387+W387+Y387+3.2</f>
        <v>4.7741500827129384</v>
      </c>
      <c r="AD387" s="7">
        <f t="shared" si="293"/>
        <v>-1.3092190464278814E-3</v>
      </c>
      <c r="AE387" s="6">
        <f t="shared" si="297"/>
        <v>5.3781387508784386E-3</v>
      </c>
      <c r="AF387" s="6">
        <f t="shared" si="319"/>
        <v>3.3577771654993145E-3</v>
      </c>
      <c r="AG387" s="6">
        <f t="shared" si="320"/>
        <v>-6.6647766576093236E-3</v>
      </c>
      <c r="AI387">
        <f t="shared" si="321"/>
        <v>6.9731943321529217E-8</v>
      </c>
      <c r="AL387" s="7">
        <f t="shared" si="298"/>
        <v>2.2187587884377368E-2</v>
      </c>
      <c r="AM387" s="6">
        <f t="shared" si="299"/>
        <v>8.367087541339472E-3</v>
      </c>
      <c r="AN387" s="6">
        <f t="shared" si="294"/>
        <v>3.1627287146882409E-3</v>
      </c>
      <c r="AO387" s="6">
        <f t="shared" si="295"/>
        <v>1.3738840763678647E-2</v>
      </c>
      <c r="AQ387">
        <f t="shared" si="296"/>
        <v>2.9772199610365628E-7</v>
      </c>
      <c r="AT387" s="7">
        <f t="shared" si="303"/>
        <v>3.8845204617935274E-2</v>
      </c>
      <c r="AU387" s="6">
        <f t="shared" si="304"/>
        <v>1.3380842092941204E-2</v>
      </c>
      <c r="AV387" s="6">
        <f t="shared" si="300"/>
        <v>3.2606416820589908E-3</v>
      </c>
      <c r="AW387" s="6">
        <f t="shared" si="301"/>
        <v>2.5405335074363603E-2</v>
      </c>
      <c r="AY387">
        <f t="shared" si="302"/>
        <v>0.21241671163832634</v>
      </c>
      <c r="BB387" s="7">
        <f t="shared" si="310"/>
        <v>3.3186520501404283E-2</v>
      </c>
      <c r="BC387" s="6">
        <f t="shared" si="311"/>
        <v>1.9369000430821317E-2</v>
      </c>
      <c r="BD387" s="6">
        <f t="shared" si="306"/>
        <v>3.3457580889024374E-3</v>
      </c>
      <c r="BE387" s="6">
        <f t="shared" si="307"/>
        <v>1.3829556755771771E-2</v>
      </c>
      <c r="BG387">
        <f t="shared" si="308"/>
        <v>6.3112528068910517E-2</v>
      </c>
      <c r="BJ387" s="4">
        <f t="shared" ref="BJ387:BJ450" si="333">IF(B387&lt;&gt;"",B387,"")</f>
        <v>91.599997999999999</v>
      </c>
      <c r="BK387" s="3">
        <f t="shared" ref="BK387:BK450" si="334">IF(AD387&lt;&gt;"",AD387,"")</f>
        <v>-1.3092190464278814E-3</v>
      </c>
      <c r="BL387" s="3"/>
      <c r="BM387" s="3">
        <f t="shared" ref="BM387:BM450" si="335">IF(AF387&lt;&gt;"",AF387,"")</f>
        <v>3.3577771654993145E-3</v>
      </c>
      <c r="BN387" s="3">
        <f t="shared" ref="BN387:BN450" si="336">IF(AG387&lt;&gt;"",AG387,"")</f>
        <v>-6.6647766576093236E-3</v>
      </c>
      <c r="BO387" s="3">
        <f t="shared" ref="BO387:BO450" si="337">IF(AL387&lt;&gt;"",AL387,"")</f>
        <v>2.2187587884377368E-2</v>
      </c>
      <c r="BP387" s="3"/>
      <c r="BQ387" s="3">
        <f t="shared" ref="BQ387:BQ450" si="338">IF(AN387&lt;&gt;"",AN387,"")</f>
        <v>3.1627287146882409E-3</v>
      </c>
      <c r="BR387" s="3">
        <f t="shared" ref="BR387:BR450" si="339">IF(AO387&lt;&gt;"",AO387,"")</f>
        <v>1.3738840763678647E-2</v>
      </c>
      <c r="BS387" s="3">
        <f t="shared" ref="BS387:BS450" si="340">IF(AT387&lt;&gt;"",AT387,"")</f>
        <v>3.8845204617935274E-2</v>
      </c>
      <c r="BT387" s="3"/>
      <c r="BU387" s="3">
        <f t="shared" ref="BU387:BU450" si="341">IF(AV387&lt;&gt;"",AV387,"")</f>
        <v>3.2606416820589908E-3</v>
      </c>
      <c r="BV387" s="3">
        <f t="shared" ref="BV387:BV450" si="342">IF(AW387&lt;&gt;"",AW387,"")</f>
        <v>2.5405335074363603E-2</v>
      </c>
      <c r="BW387" s="3">
        <f t="shared" ref="BW387:BW450" si="343">IF(BB387&lt;&gt;"",BB387,"")</f>
        <v>3.3186520501404283E-2</v>
      </c>
      <c r="BX387" s="3"/>
      <c r="BY387" s="3">
        <f t="shared" ref="BY387:BY450" si="344">IF(BD387&lt;&gt;"",BD387,"")</f>
        <v>3.3457580889024374E-3</v>
      </c>
      <c r="BZ387" s="3">
        <f t="shared" ref="BZ387:BZ450" si="345">IF(BE387&lt;&gt;"",BE387,"")</f>
        <v>1.3829556755771771E-2</v>
      </c>
    </row>
    <row r="388" spans="1:78" s="2" customFormat="1" hidden="1">
      <c r="A388" s="11">
        <v>41876</v>
      </c>
      <c r="B388">
        <v>92.82</v>
      </c>
      <c r="C388">
        <f t="shared" si="317"/>
        <v>92.82</v>
      </c>
      <c r="D388">
        <f t="shared" si="318"/>
        <v>80.739998</v>
      </c>
      <c r="E388" s="10">
        <f t="shared" si="322"/>
        <v>0</v>
      </c>
      <c r="F388" s="10">
        <f t="shared" si="323"/>
        <v>6.0552829766567617E-2</v>
      </c>
      <c r="G388" s="33">
        <f t="shared" si="324"/>
        <v>0</v>
      </c>
      <c r="H388" s="33">
        <f t="shared" si="325"/>
        <v>0.39298739867604304</v>
      </c>
      <c r="I388" s="10">
        <f t="shared" si="326"/>
        <v>0.39298739867604304</v>
      </c>
      <c r="J388">
        <f t="shared" si="305"/>
        <v>0.23726764158126706</v>
      </c>
      <c r="K388">
        <f t="shared" si="315"/>
        <v>0.27829735719887766</v>
      </c>
      <c r="L388">
        <f t="shared" si="316"/>
        <v>-6.7418820872435349E-4</v>
      </c>
      <c r="M388">
        <f t="shared" si="309"/>
        <v>-6.4984472511985523E-4</v>
      </c>
      <c r="N388">
        <f t="shared" si="327"/>
        <v>2.190913524404844E-5</v>
      </c>
      <c r="P388" s="2">
        <f t="shared" ref="P388:P451" si="346">B388-B387</f>
        <v>1.2200019999999938</v>
      </c>
      <c r="Q388" s="2">
        <f t="shared" ref="Q388:Q451" si="347">IF($P388&gt;0,$P388,0)</f>
        <v>1.2200019999999938</v>
      </c>
      <c r="R388" s="2">
        <f t="shared" ref="R388:R451" si="348">IF($P388&lt;0,$P388,0)</f>
        <v>0</v>
      </c>
      <c r="S388" s="2">
        <f t="shared" si="312"/>
        <v>-0.30590959090909114</v>
      </c>
      <c r="T388" s="2">
        <f t="shared" si="313"/>
        <v>-0.30300060000000001</v>
      </c>
      <c r="U388" s="9">
        <f t="shared" si="328"/>
        <v>1.009600611051896</v>
      </c>
      <c r="V388" s="9">
        <f t="shared" si="329"/>
        <v>50.23886863387424</v>
      </c>
      <c r="W388" s="9">
        <f t="shared" si="330"/>
        <v>0.44785018229513185</v>
      </c>
      <c r="X388" s="9">
        <f t="shared" si="314"/>
        <v>0.32084829100605794</v>
      </c>
      <c r="Y388" s="9">
        <f t="shared" si="331"/>
        <v>0.89711236538094552</v>
      </c>
      <c r="AA388" s="8">
        <f t="shared" si="332"/>
        <v>4.7822520983925889</v>
      </c>
      <c r="AD388" s="7">
        <f t="shared" ref="AD388:AD451" si="349">LN(B388/B387)</f>
        <v>1.3230883967006583E-2</v>
      </c>
      <c r="AE388" s="6">
        <f t="shared" si="297"/>
        <v>5.960832460289351E-3</v>
      </c>
      <c r="AF388" s="6">
        <f t="shared" si="319"/>
        <v>3.6005390768062517E-3</v>
      </c>
      <c r="AG388" s="6">
        <f t="shared" si="320"/>
        <v>7.2599356207018531E-3</v>
      </c>
      <c r="AI388">
        <f t="shared" si="321"/>
        <v>8.2742017608690101E-8</v>
      </c>
      <c r="AL388" s="7">
        <f t="shared" si="298"/>
        <v>2.3987161468763445E-2</v>
      </c>
      <c r="AM388" s="6">
        <f t="shared" si="299"/>
        <v>1.4809969260215919E-2</v>
      </c>
      <c r="AN388" s="6">
        <f t="shared" ref="AN388:AN451" si="350">IF(AA388/AA385&lt;1,_xlfn.STDEV.P(AD388:AE388)*(1/(AA388/AA385)),_xlfn.STDEV.P(AD388:AE388)^(AA388/AA385))</f>
        <v>3.6414522502631148E-3</v>
      </c>
      <c r="AO388" s="6">
        <f t="shared" ref="AO388:AO451" si="351">AL388-AM388*(AA388/AA385)</f>
        <v>9.2033290943462007E-3</v>
      </c>
      <c r="AQ388">
        <f t="shared" ref="AQ388:AQ451" si="352">(AO388^2)/$AR$2</f>
        <v>1.3359821201709662E-7</v>
      </c>
      <c r="AT388" s="7">
        <f t="shared" si="303"/>
        <v>3.363410644464148E-2</v>
      </c>
      <c r="AU388" s="6">
        <f t="shared" si="304"/>
        <v>1.9792822090498478E-2</v>
      </c>
      <c r="AV388" s="6">
        <f t="shared" si="300"/>
        <v>3.6280494597653755E-3</v>
      </c>
      <c r="AW388" s="6">
        <f t="shared" si="301"/>
        <v>1.3834515317257417E-2</v>
      </c>
      <c r="AY388">
        <f t="shared" si="302"/>
        <v>6.2989291568960326E-2</v>
      </c>
      <c r="BB388" s="7">
        <f t="shared" si="310"/>
        <v>4.2362888316610045E-2</v>
      </c>
      <c r="BC388" s="6">
        <f t="shared" si="311"/>
        <v>2.024289859782091E-2</v>
      </c>
      <c r="BD388" s="6">
        <f t="shared" si="306"/>
        <v>3.612671562491595E-3</v>
      </c>
      <c r="BE388" s="6">
        <f t="shared" si="307"/>
        <v>2.2097759291918814E-2</v>
      </c>
      <c r="BG388">
        <f t="shared" si="308"/>
        <v>0.1611370957930611</v>
      </c>
      <c r="BJ388" s="4">
        <f t="shared" si="333"/>
        <v>92.82</v>
      </c>
      <c r="BK388" s="3">
        <f t="shared" si="334"/>
        <v>1.3230883967006583E-2</v>
      </c>
      <c r="BL388" s="3"/>
      <c r="BM388" s="3">
        <f t="shared" si="335"/>
        <v>3.6005390768062517E-3</v>
      </c>
      <c r="BN388" s="3">
        <f t="shared" si="336"/>
        <v>7.2599356207018531E-3</v>
      </c>
      <c r="BO388" s="3">
        <f t="shared" si="337"/>
        <v>2.3987161468763445E-2</v>
      </c>
      <c r="BP388" s="3"/>
      <c r="BQ388" s="3">
        <f t="shared" si="338"/>
        <v>3.6414522502631148E-3</v>
      </c>
      <c r="BR388" s="3">
        <f t="shared" si="339"/>
        <v>9.2033290943462007E-3</v>
      </c>
      <c r="BS388" s="3">
        <f t="shared" si="340"/>
        <v>3.363410644464148E-2</v>
      </c>
      <c r="BT388" s="3"/>
      <c r="BU388" s="3">
        <f t="shared" si="341"/>
        <v>3.6280494597653755E-3</v>
      </c>
      <c r="BV388" s="3">
        <f t="shared" si="342"/>
        <v>1.3834515317257417E-2</v>
      </c>
      <c r="BW388" s="3">
        <f t="shared" si="343"/>
        <v>4.2362888316610045E-2</v>
      </c>
      <c r="BX388" s="3"/>
      <c r="BY388" s="3">
        <f t="shared" si="344"/>
        <v>3.612671562491595E-3</v>
      </c>
      <c r="BZ388" s="3">
        <f t="shared" si="345"/>
        <v>2.2097759291918814E-2</v>
      </c>
    </row>
    <row r="389" spans="1:78" s="2" customFormat="1" hidden="1">
      <c r="A389" s="11">
        <v>41883</v>
      </c>
      <c r="B389">
        <v>90.690002000000007</v>
      </c>
      <c r="C389">
        <f t="shared" si="317"/>
        <v>92.82</v>
      </c>
      <c r="D389">
        <f t="shared" si="318"/>
        <v>80.739998</v>
      </c>
      <c r="E389" s="10">
        <f t="shared" si="322"/>
        <v>1.0082152607971118E-2</v>
      </c>
      <c r="F389" s="10">
        <f t="shared" si="323"/>
        <v>5.0470677158596489E-2</v>
      </c>
      <c r="G389" s="33">
        <f t="shared" si="324"/>
        <v>7.2703436390185699E-2</v>
      </c>
      <c r="H389" s="33">
        <f t="shared" si="325"/>
        <v>0.32755430592487583</v>
      </c>
      <c r="I389" s="10">
        <f t="shared" si="326"/>
        <v>0.32755430592487583</v>
      </c>
      <c r="J389">
        <f t="shared" si="305"/>
        <v>0.24163982921112831</v>
      </c>
      <c r="K389">
        <f t="shared" si="315"/>
        <v>0.27480936402741196</v>
      </c>
      <c r="L389">
        <f t="shared" si="316"/>
        <v>-6.5026506738387064E-4</v>
      </c>
      <c r="M389">
        <f t="shared" si="309"/>
        <v>-6.6504066311227341E-4</v>
      </c>
      <c r="N389">
        <f t="shared" si="327"/>
        <v>-1.3298036155562495E-5</v>
      </c>
      <c r="P389" s="2">
        <f t="shared" si="346"/>
        <v>-2.1299979999999863</v>
      </c>
      <c r="Q389" s="2">
        <f t="shared" si="347"/>
        <v>0</v>
      </c>
      <c r="R389" s="2">
        <f t="shared" si="348"/>
        <v>-2.1299979999999863</v>
      </c>
      <c r="S389" s="2">
        <f t="shared" si="312"/>
        <v>-0.3722731818181812</v>
      </c>
      <c r="T389" s="2">
        <f t="shared" si="313"/>
        <v>-0.40450054999999951</v>
      </c>
      <c r="U389" s="9">
        <f t="shared" si="328"/>
        <v>0.92032799910452934</v>
      </c>
      <c r="V389" s="9">
        <f t="shared" si="329"/>
        <v>47.925562692086388</v>
      </c>
      <c r="W389" s="9">
        <f t="shared" si="330"/>
        <v>0.46866993577122251</v>
      </c>
      <c r="X389" s="9">
        <f t="shared" si="314"/>
        <v>3.7538761921334513E-2</v>
      </c>
      <c r="Y389" s="9">
        <f t="shared" si="331"/>
        <v>0.89966215114270798</v>
      </c>
      <c r="AA389" s="8">
        <f t="shared" si="332"/>
        <v>4.8099586180889036</v>
      </c>
      <c r="AD389" s="7">
        <f t="shared" si="349"/>
        <v>-2.3215014300405366E-2</v>
      </c>
      <c r="AE389" s="6">
        <f t="shared" ref="AE389:AE452" si="353">AVERAGE(AD388:AD389)</f>
        <v>-4.9920651666993917E-3</v>
      </c>
      <c r="AF389" s="6">
        <f t="shared" si="319"/>
        <v>8.8668081720572091E-3</v>
      </c>
      <c r="AG389" s="6">
        <f t="shared" si="320"/>
        <v>-1.81940270382119E-2</v>
      </c>
      <c r="AI389">
        <f t="shared" si="321"/>
        <v>5.196587439045301E-7</v>
      </c>
      <c r="AL389" s="7">
        <f t="shared" si="298"/>
        <v>-1.1293349379826779E-2</v>
      </c>
      <c r="AM389" s="6">
        <f t="shared" si="299"/>
        <v>1.1240637554717634E-2</v>
      </c>
      <c r="AN389" s="6">
        <f t="shared" si="350"/>
        <v>8.9725495452493715E-3</v>
      </c>
      <c r="AO389" s="6">
        <f t="shared" si="351"/>
        <v>-2.2570747439110129E-2</v>
      </c>
      <c r="AQ389">
        <f t="shared" si="352"/>
        <v>8.0353097785504158E-7</v>
      </c>
      <c r="AT389" s="7">
        <f t="shared" si="303"/>
        <v>3.756124610524254E-3</v>
      </c>
      <c r="AU389" s="6">
        <f t="shared" si="304"/>
        <v>1.9409853783278155E-2</v>
      </c>
      <c r="AV389" s="6">
        <f t="shared" si="300"/>
        <v>8.8727798737906413E-3</v>
      </c>
      <c r="AW389" s="6">
        <f t="shared" si="301"/>
        <v>-1.5763400897178467E-2</v>
      </c>
      <c r="AY389">
        <f t="shared" si="302"/>
        <v>8.1778411117451724E-2</v>
      </c>
      <c r="BB389" s="7">
        <f t="shared" si="310"/>
        <v>2.2751064431775887E-2</v>
      </c>
      <c r="BC389" s="6">
        <f t="shared" si="311"/>
        <v>2.0177054782959416E-2</v>
      </c>
      <c r="BD389" s="6">
        <f t="shared" si="306"/>
        <v>8.799392146277632E-3</v>
      </c>
      <c r="BE389" s="6">
        <f t="shared" si="307"/>
        <v>2.4243340467893365E-3</v>
      </c>
      <c r="BG389">
        <f t="shared" si="308"/>
        <v>1.9394740637073827E-3</v>
      </c>
      <c r="BJ389" s="4">
        <f t="shared" si="333"/>
        <v>90.690002000000007</v>
      </c>
      <c r="BK389" s="3">
        <f t="shared" si="334"/>
        <v>-2.3215014300405366E-2</v>
      </c>
      <c r="BL389" s="3"/>
      <c r="BM389" s="3">
        <f t="shared" si="335"/>
        <v>8.8668081720572091E-3</v>
      </c>
      <c r="BN389" s="3">
        <f t="shared" si="336"/>
        <v>-1.81940270382119E-2</v>
      </c>
      <c r="BO389" s="3">
        <f t="shared" si="337"/>
        <v>-1.1293349379826779E-2</v>
      </c>
      <c r="BP389" s="3"/>
      <c r="BQ389" s="3">
        <f t="shared" si="338"/>
        <v>8.9725495452493715E-3</v>
      </c>
      <c r="BR389" s="3">
        <f t="shared" si="339"/>
        <v>-2.2570747439110129E-2</v>
      </c>
      <c r="BS389" s="3">
        <f t="shared" si="340"/>
        <v>3.756124610524254E-3</v>
      </c>
      <c r="BT389" s="3"/>
      <c r="BU389" s="3">
        <f t="shared" si="341"/>
        <v>8.8727798737906413E-3</v>
      </c>
      <c r="BV389" s="3">
        <f t="shared" si="342"/>
        <v>-1.5763400897178467E-2</v>
      </c>
      <c r="BW389" s="3">
        <f t="shared" si="343"/>
        <v>2.2751064431775887E-2</v>
      </c>
      <c r="BX389" s="3"/>
      <c r="BY389" s="3">
        <f t="shared" si="344"/>
        <v>8.799392146277632E-3</v>
      </c>
      <c r="BZ389" s="3">
        <f t="shared" si="345"/>
        <v>2.4243340467893365E-3</v>
      </c>
    </row>
    <row r="390" spans="1:78" s="2" customFormat="1" hidden="1">
      <c r="A390" s="11">
        <v>41890</v>
      </c>
      <c r="B390">
        <v>88.779999000000004</v>
      </c>
      <c r="C390">
        <f t="shared" si="317"/>
        <v>92.82</v>
      </c>
      <c r="D390">
        <f t="shared" si="318"/>
        <v>80.739998</v>
      </c>
      <c r="E390" s="10">
        <f t="shared" si="322"/>
        <v>1.9326428285468683E-2</v>
      </c>
      <c r="F390" s="10">
        <f t="shared" si="323"/>
        <v>4.1226401481098927E-2</v>
      </c>
      <c r="G390" s="33">
        <f t="shared" si="324"/>
        <v>0.13936485630966985</v>
      </c>
      <c r="H390" s="33">
        <f t="shared" si="325"/>
        <v>0.26755902799734016</v>
      </c>
      <c r="I390" s="10">
        <f t="shared" si="326"/>
        <v>0.26755902799734016</v>
      </c>
      <c r="J390">
        <f t="shared" si="305"/>
        <v>0.2395943548247626</v>
      </c>
      <c r="K390">
        <f t="shared" si="315"/>
        <v>0.27123764276033469</v>
      </c>
      <c r="L390">
        <f t="shared" si="316"/>
        <v>-6.2388884348120704E-4</v>
      </c>
      <c r="M390">
        <f t="shared" si="309"/>
        <v>-6.7205966694877488E-4</v>
      </c>
      <c r="N390">
        <f t="shared" si="327"/>
        <v>-4.3353741120811052E-5</v>
      </c>
      <c r="P390" s="2">
        <f t="shared" si="346"/>
        <v>-1.9100030000000032</v>
      </c>
      <c r="Q390" s="2">
        <f t="shared" si="347"/>
        <v>0</v>
      </c>
      <c r="R390" s="2">
        <f t="shared" si="348"/>
        <v>-1.9100030000000032</v>
      </c>
      <c r="S390" s="2">
        <f t="shared" si="312"/>
        <v>-0.45909149999999954</v>
      </c>
      <c r="T390" s="2">
        <f t="shared" si="313"/>
        <v>-0.50000069999999963</v>
      </c>
      <c r="U390" s="9">
        <f t="shared" si="328"/>
        <v>0.91818171454559938</v>
      </c>
      <c r="V390" s="9">
        <f t="shared" si="329"/>
        <v>47.867295761554509</v>
      </c>
      <c r="W390" s="9">
        <f t="shared" si="330"/>
        <v>0.46919433814600942</v>
      </c>
      <c r="X390" s="9">
        <f t="shared" si="314"/>
        <v>3.0402837376291025E-2</v>
      </c>
      <c r="Y390" s="9">
        <f t="shared" si="331"/>
        <v>0.89972637446361348</v>
      </c>
      <c r="AA390" s="8">
        <f t="shared" si="332"/>
        <v>4.8084717136932653</v>
      </c>
      <c r="AD390" s="7">
        <f t="shared" si="349"/>
        <v>-2.1285731370533263E-2</v>
      </c>
      <c r="AE390" s="6">
        <f t="shared" si="353"/>
        <v>-2.2250372835469316E-2</v>
      </c>
      <c r="AF390" s="6">
        <f t="shared" si="319"/>
        <v>4.8246987857097088E-4</v>
      </c>
      <c r="AG390" s="6">
        <f t="shared" si="320"/>
        <v>9.57763198447599E-4</v>
      </c>
      <c r="AI390">
        <f t="shared" si="321"/>
        <v>1.4400476362646387E-9</v>
      </c>
      <c r="AL390" s="7">
        <f t="shared" ref="AL390:AL453" si="354">LN(B390/B387)</f>
        <v>-3.1269861703932172E-2</v>
      </c>
      <c r="AM390" s="6">
        <f t="shared" ref="AM390:AM453" si="355">AVERAGE(AL387:AL390)</f>
        <v>9.0288456734546538E-4</v>
      </c>
      <c r="AN390" s="6">
        <f t="shared" si="350"/>
        <v>4.5655410035834958E-4</v>
      </c>
      <c r="AO390" s="6">
        <f t="shared" si="351"/>
        <v>-3.2179237158744808E-2</v>
      </c>
      <c r="AQ390">
        <f t="shared" si="352"/>
        <v>1.63328596864155E-6</v>
      </c>
      <c r="AT390" s="7">
        <f t="shared" si="303"/>
        <v>-2.2497930504803677E-2</v>
      </c>
      <c r="AU390" s="6">
        <f t="shared" si="304"/>
        <v>1.6126337793508558E-2</v>
      </c>
      <c r="AV390" s="6">
        <f t="shared" si="300"/>
        <v>4.157499896679333E-4</v>
      </c>
      <c r="AW390" s="6">
        <f t="shared" si="301"/>
        <v>-3.8937899152651542E-2</v>
      </c>
      <c r="AY390">
        <f t="shared" si="302"/>
        <v>0.49898082740666289</v>
      </c>
      <c r="BB390" s="7">
        <f t="shared" si="310"/>
        <v>-1.0643806601508951E-2</v>
      </c>
      <c r="BC390" s="6">
        <f t="shared" si="311"/>
        <v>1.6983581289005355E-2</v>
      </c>
      <c r="BD390" s="6">
        <f t="shared" si="306"/>
        <v>4.3676452438438159E-4</v>
      </c>
      <c r="BE390" s="6">
        <f t="shared" si="307"/>
        <v>-2.7848030767839115E-2</v>
      </c>
      <c r="BG390">
        <f t="shared" si="308"/>
        <v>0.25591045861663225</v>
      </c>
      <c r="BJ390" s="4">
        <f t="shared" si="333"/>
        <v>88.779999000000004</v>
      </c>
      <c r="BK390" s="3">
        <f t="shared" si="334"/>
        <v>-2.1285731370533263E-2</v>
      </c>
      <c r="BL390" s="3"/>
      <c r="BM390" s="3">
        <f t="shared" si="335"/>
        <v>4.8246987857097088E-4</v>
      </c>
      <c r="BN390" s="3">
        <f t="shared" si="336"/>
        <v>9.57763198447599E-4</v>
      </c>
      <c r="BO390" s="3">
        <f t="shared" si="337"/>
        <v>-3.1269861703932172E-2</v>
      </c>
      <c r="BP390" s="3"/>
      <c r="BQ390" s="3">
        <f t="shared" si="338"/>
        <v>4.5655410035834958E-4</v>
      </c>
      <c r="BR390" s="3">
        <f t="shared" si="339"/>
        <v>-3.2179237158744808E-2</v>
      </c>
      <c r="BS390" s="3">
        <f t="shared" si="340"/>
        <v>-2.2497930504803677E-2</v>
      </c>
      <c r="BT390" s="3"/>
      <c r="BU390" s="3">
        <f t="shared" si="341"/>
        <v>4.157499896679333E-4</v>
      </c>
      <c r="BV390" s="3">
        <f t="shared" si="342"/>
        <v>-3.8937899152651542E-2</v>
      </c>
      <c r="BW390" s="3">
        <f t="shared" si="343"/>
        <v>-1.0643806601508951E-2</v>
      </c>
      <c r="BX390" s="3"/>
      <c r="BY390" s="3">
        <f t="shared" si="344"/>
        <v>4.3676452438438159E-4</v>
      </c>
      <c r="BZ390" s="3">
        <f t="shared" si="345"/>
        <v>-2.7848030767839115E-2</v>
      </c>
    </row>
    <row r="391" spans="1:78" s="2" customFormat="1" hidden="1">
      <c r="A391" s="11">
        <v>41897</v>
      </c>
      <c r="B391">
        <v>89.559997999999993</v>
      </c>
      <c r="C391">
        <f t="shared" si="317"/>
        <v>92.82</v>
      </c>
      <c r="D391">
        <f t="shared" si="318"/>
        <v>80.739998</v>
      </c>
      <c r="E391" s="10">
        <f t="shared" si="322"/>
        <v>1.5527488874421557E-2</v>
      </c>
      <c r="F391" s="10">
        <f t="shared" si="323"/>
        <v>4.5025340892146104E-2</v>
      </c>
      <c r="G391" s="33">
        <f t="shared" si="324"/>
        <v>0.11197031463184709</v>
      </c>
      <c r="H391" s="33">
        <f t="shared" si="325"/>
        <v>0.29221411550738097</v>
      </c>
      <c r="I391" s="10">
        <f t="shared" si="326"/>
        <v>0.29221411550738097</v>
      </c>
      <c r="J391">
        <f t="shared" si="305"/>
        <v>0.24273117565002061</v>
      </c>
      <c r="K391">
        <f t="shared" si="315"/>
        <v>0.26769916343710498</v>
      </c>
      <c r="L391">
        <f t="shared" si="316"/>
        <v>-5.9695186493798373E-4</v>
      </c>
      <c r="M391">
        <f t="shared" si="309"/>
        <v>-6.7175918412069359E-4</v>
      </c>
      <c r="N391">
        <f t="shared" si="327"/>
        <v>-6.7326587264438873E-5</v>
      </c>
      <c r="P391" s="2">
        <f t="shared" si="346"/>
        <v>0.77999899999998945</v>
      </c>
      <c r="Q391" s="2">
        <f t="shared" si="347"/>
        <v>0.77999899999998945</v>
      </c>
      <c r="R391" s="2">
        <f t="shared" si="348"/>
        <v>0</v>
      </c>
      <c r="S391" s="2">
        <f t="shared" si="312"/>
        <v>-0.45454609090909059</v>
      </c>
      <c r="T391" s="2">
        <f t="shared" si="313"/>
        <v>-0.50000069999999963</v>
      </c>
      <c r="U391" s="9">
        <f t="shared" si="328"/>
        <v>0.90909090909090917</v>
      </c>
      <c r="V391" s="9">
        <f t="shared" si="329"/>
        <v>47.61904761904762</v>
      </c>
      <c r="W391" s="9">
        <f t="shared" si="330"/>
        <v>0.47142857142857147</v>
      </c>
      <c r="X391" s="9">
        <f t="shared" si="314"/>
        <v>0</v>
      </c>
      <c r="Y391" s="9">
        <f t="shared" si="331"/>
        <v>0.9</v>
      </c>
      <c r="AA391" s="8">
        <f t="shared" si="332"/>
        <v>4.8140924204913276</v>
      </c>
      <c r="AD391" s="7">
        <f t="shared" si="349"/>
        <v>8.747381257064691E-3</v>
      </c>
      <c r="AE391" s="6">
        <f t="shared" si="353"/>
        <v>-6.2691750567342858E-3</v>
      </c>
      <c r="AF391" s="6">
        <f t="shared" si="319"/>
        <v>7.4654679500326783E-3</v>
      </c>
      <c r="AG391" s="6">
        <f t="shared" si="320"/>
        <v>1.502388446231637E-2</v>
      </c>
      <c r="AI391">
        <f t="shared" si="321"/>
        <v>3.5434396285248234E-7</v>
      </c>
      <c r="AL391" s="7">
        <f t="shared" si="354"/>
        <v>-3.5753364413873827E-2</v>
      </c>
      <c r="AM391" s="6">
        <f t="shared" si="355"/>
        <v>-1.3582353507217333E-2</v>
      </c>
      <c r="AN391" s="6">
        <f t="shared" si="350"/>
        <v>7.2676777465332599E-3</v>
      </c>
      <c r="AO391" s="6">
        <f t="shared" si="351"/>
        <v>-2.2080579348129063E-2</v>
      </c>
      <c r="AQ391">
        <f t="shared" si="352"/>
        <v>7.6900943903631495E-7</v>
      </c>
      <c r="AT391" s="7">
        <f t="shared" si="303"/>
        <v>-3.3489256249006255E-4</v>
      </c>
      <c r="AU391" s="6">
        <f t="shared" si="304"/>
        <v>1.3032652560412823E-2</v>
      </c>
      <c r="AV391" s="6">
        <f t="shared" si="300"/>
        <v>6.86845316484709E-3</v>
      </c>
      <c r="AW391" s="6">
        <f t="shared" si="301"/>
        <v>-1.3604839065844013E-2</v>
      </c>
      <c r="AY391">
        <f t="shared" si="302"/>
        <v>6.0915195793539718E-2</v>
      </c>
      <c r="BB391" s="7">
        <f t="shared" si="310"/>
        <v>1.6322724171067934E-2</v>
      </c>
      <c r="BC391" s="6">
        <f t="shared" si="311"/>
        <v>1.6436864172178611E-2</v>
      </c>
      <c r="BD391" s="6">
        <f t="shared" si="306"/>
        <v>7.052063296000952E-3</v>
      </c>
      <c r="BE391" s="6">
        <f t="shared" si="307"/>
        <v>-3.2477223661937088E-4</v>
      </c>
      <c r="BG391">
        <f t="shared" si="308"/>
        <v>3.4806218907733383E-5</v>
      </c>
      <c r="BJ391" s="4">
        <f t="shared" si="333"/>
        <v>89.559997999999993</v>
      </c>
      <c r="BK391" s="3">
        <f t="shared" si="334"/>
        <v>8.747381257064691E-3</v>
      </c>
      <c r="BL391" s="3"/>
      <c r="BM391" s="3">
        <f t="shared" si="335"/>
        <v>7.4654679500326783E-3</v>
      </c>
      <c r="BN391" s="3">
        <f t="shared" si="336"/>
        <v>1.502388446231637E-2</v>
      </c>
      <c r="BO391" s="3">
        <f t="shared" si="337"/>
        <v>-3.5753364413873827E-2</v>
      </c>
      <c r="BP391" s="3"/>
      <c r="BQ391" s="3">
        <f t="shared" si="338"/>
        <v>7.2676777465332599E-3</v>
      </c>
      <c r="BR391" s="3">
        <f t="shared" si="339"/>
        <v>-2.2080579348129063E-2</v>
      </c>
      <c r="BS391" s="3">
        <f t="shared" si="340"/>
        <v>-3.3489256249006255E-4</v>
      </c>
      <c r="BT391" s="3"/>
      <c r="BU391" s="3">
        <f t="shared" si="341"/>
        <v>6.86845316484709E-3</v>
      </c>
      <c r="BV391" s="3">
        <f t="shared" si="342"/>
        <v>-1.3604839065844013E-2</v>
      </c>
      <c r="BW391" s="3">
        <f t="shared" si="343"/>
        <v>1.6322724171067934E-2</v>
      </c>
      <c r="BX391" s="3"/>
      <c r="BY391" s="3">
        <f t="shared" si="344"/>
        <v>7.052063296000952E-3</v>
      </c>
      <c r="BZ391" s="3">
        <f t="shared" si="345"/>
        <v>-3.2477223661937088E-4</v>
      </c>
    </row>
    <row r="392" spans="1:78" s="2" customFormat="1" hidden="1">
      <c r="A392" s="11">
        <v>41904</v>
      </c>
      <c r="B392">
        <v>90.169998000000007</v>
      </c>
      <c r="C392">
        <f t="shared" si="317"/>
        <v>92.82</v>
      </c>
      <c r="D392">
        <f t="shared" si="318"/>
        <v>80.739998</v>
      </c>
      <c r="E392" s="10">
        <f t="shared" si="322"/>
        <v>1.2579504040772295E-2</v>
      </c>
      <c r="F392" s="10">
        <f t="shared" si="323"/>
        <v>4.7973325725795365E-2</v>
      </c>
      <c r="G392" s="33">
        <f t="shared" si="324"/>
        <v>9.0712093677821903E-2</v>
      </c>
      <c r="H392" s="33">
        <f t="shared" si="325"/>
        <v>0.31134651436600358</v>
      </c>
      <c r="I392" s="10">
        <f t="shared" si="326"/>
        <v>0.31134651436600358</v>
      </c>
      <c r="J392">
        <f t="shared" si="305"/>
        <v>0.2436283888203612</v>
      </c>
      <c r="K392">
        <f t="shared" si="315"/>
        <v>0.26421395913338286</v>
      </c>
      <c r="L392">
        <f t="shared" si="316"/>
        <v>-5.7131171054177051E-4</v>
      </c>
      <c r="M392">
        <f t="shared" si="309"/>
        <v>-6.6517781075457684E-4</v>
      </c>
      <c r="N392">
        <f t="shared" si="327"/>
        <v>-8.4479490191525692E-5</v>
      </c>
      <c r="P392" s="2">
        <f t="shared" si="346"/>
        <v>0.61000000000001364</v>
      </c>
      <c r="Q392" s="2">
        <f t="shared" si="347"/>
        <v>0.61000000000001364</v>
      </c>
      <c r="R392" s="2">
        <f t="shared" si="348"/>
        <v>0</v>
      </c>
      <c r="S392" s="2">
        <f t="shared" si="312"/>
        <v>-0.45454609090909059</v>
      </c>
      <c r="T392" s="2">
        <f t="shared" si="313"/>
        <v>-0.46250069999999965</v>
      </c>
      <c r="U392" s="9">
        <f t="shared" si="328"/>
        <v>0.98280087123995907</v>
      </c>
      <c r="V392" s="9">
        <f t="shared" si="329"/>
        <v>49.566292081834582</v>
      </c>
      <c r="W392" s="9">
        <f t="shared" si="330"/>
        <v>0.45390337126348879</v>
      </c>
      <c r="X392" s="9">
        <f t="shared" si="314"/>
        <v>0.23847814584293406</v>
      </c>
      <c r="Y392" s="9">
        <f t="shared" si="331"/>
        <v>0.89785369668741355</v>
      </c>
      <c r="AA392" s="8">
        <f t="shared" si="332"/>
        <v>4.7953009772810722</v>
      </c>
      <c r="AD392" s="7">
        <f t="shared" si="349"/>
        <v>6.7879859323333848E-3</v>
      </c>
      <c r="AE392" s="6">
        <f t="shared" si="353"/>
        <v>7.7676835946990375E-3</v>
      </c>
      <c r="AF392" s="6">
        <f t="shared" si="319"/>
        <v>4.917684117339518E-4</v>
      </c>
      <c r="AG392" s="6">
        <f t="shared" si="320"/>
        <v>-9.4937710089830138E-4</v>
      </c>
      <c r="AI392">
        <f t="shared" si="321"/>
        <v>1.4149401565307118E-9</v>
      </c>
      <c r="AL392" s="7">
        <f t="shared" si="354"/>
        <v>-5.7503641811351685E-3</v>
      </c>
      <c r="AM392" s="6">
        <f t="shared" si="355"/>
        <v>-2.1016734919691984E-2</v>
      </c>
      <c r="AN392" s="6">
        <f t="shared" si="350"/>
        <v>4.9134613620114133E-4</v>
      </c>
      <c r="AO392" s="6">
        <f t="shared" si="351"/>
        <v>1.5202325332792253E-2</v>
      </c>
      <c r="AQ392">
        <f t="shared" si="352"/>
        <v>3.6452791092122566E-7</v>
      </c>
      <c r="AT392" s="7">
        <f t="shared" si="303"/>
        <v>-4.9782170127772446E-3</v>
      </c>
      <c r="AU392" s="6">
        <f t="shared" si="304"/>
        <v>1.1542323375662385E-2</v>
      </c>
      <c r="AV392" s="6">
        <f t="shared" ref="AV392:AV455" si="356">IF(AA392/AA385&lt;1,_xlfn.STDEV.P(AD392:AE392)*(1/(AA392/AA385)),_xlfn.STDEV.P(AD392:AE392)^(AA392/AA385))</f>
        <v>4.8628171019571986E-4</v>
      </c>
      <c r="AW392" s="6">
        <f t="shared" ref="AW392:AW455" si="357">AT392-AU392*(AA392/AA385)</f>
        <v>-1.6531609163639424E-2</v>
      </c>
      <c r="AY392">
        <f t="shared" si="302"/>
        <v>8.9943355432755001E-2</v>
      </c>
      <c r="BB392" s="7">
        <f t="shared" si="310"/>
        <v>4.668727963100818E-3</v>
      </c>
      <c r="BC392" s="6">
        <f t="shared" si="311"/>
        <v>1.6342168992704287E-2</v>
      </c>
      <c r="BD392" s="6">
        <f t="shared" si="306"/>
        <v>4.7851492959556674E-4</v>
      </c>
      <c r="BE392" s="6">
        <f t="shared" si="307"/>
        <v>-1.1723636542518671E-2</v>
      </c>
      <c r="BG392">
        <f t="shared" si="308"/>
        <v>4.5354851232251185E-2</v>
      </c>
      <c r="BJ392" s="4">
        <f t="shared" si="333"/>
        <v>90.169998000000007</v>
      </c>
      <c r="BK392" s="3">
        <f t="shared" si="334"/>
        <v>6.7879859323333848E-3</v>
      </c>
      <c r="BL392" s="3"/>
      <c r="BM392" s="3">
        <f t="shared" si="335"/>
        <v>4.917684117339518E-4</v>
      </c>
      <c r="BN392" s="3">
        <f t="shared" si="336"/>
        <v>-9.4937710089830138E-4</v>
      </c>
      <c r="BO392" s="3">
        <f t="shared" si="337"/>
        <v>-5.7503641811351685E-3</v>
      </c>
      <c r="BP392" s="3"/>
      <c r="BQ392" s="3">
        <f t="shared" si="338"/>
        <v>4.9134613620114133E-4</v>
      </c>
      <c r="BR392" s="3">
        <f t="shared" si="339"/>
        <v>1.5202325332792253E-2</v>
      </c>
      <c r="BS392" s="3">
        <f t="shared" si="340"/>
        <v>-4.9782170127772446E-3</v>
      </c>
      <c r="BT392" s="3"/>
      <c r="BU392" s="3">
        <f t="shared" si="341"/>
        <v>4.8628171019571986E-4</v>
      </c>
      <c r="BV392" s="3">
        <f t="shared" si="342"/>
        <v>-1.6531609163639424E-2</v>
      </c>
      <c r="BW392" s="3">
        <f t="shared" si="343"/>
        <v>4.668727963100818E-3</v>
      </c>
      <c r="BX392" s="3"/>
      <c r="BY392" s="3">
        <f t="shared" si="344"/>
        <v>4.7851492959556674E-4</v>
      </c>
      <c r="BZ392" s="3">
        <f t="shared" si="345"/>
        <v>-1.1723636542518671E-2</v>
      </c>
    </row>
    <row r="393" spans="1:78" s="2" customFormat="1" hidden="1">
      <c r="A393" s="11">
        <v>41911</v>
      </c>
      <c r="B393">
        <v>90.900002000000001</v>
      </c>
      <c r="C393">
        <f t="shared" si="317"/>
        <v>92.82</v>
      </c>
      <c r="D393">
        <f t="shared" si="318"/>
        <v>80.739998</v>
      </c>
      <c r="E393" s="10">
        <f t="shared" si="322"/>
        <v>9.0776713056096095E-3</v>
      </c>
      <c r="F393" s="10">
        <f t="shared" si="323"/>
        <v>5.1475158460957987E-2</v>
      </c>
      <c r="G393" s="33">
        <f t="shared" si="324"/>
        <v>6.5460018708367165E-2</v>
      </c>
      <c r="H393" s="33">
        <f t="shared" si="325"/>
        <v>0.33407338183851243</v>
      </c>
      <c r="I393" s="10">
        <f t="shared" si="326"/>
        <v>0.33407338183851243</v>
      </c>
      <c r="J393">
        <f t="shared" si="305"/>
        <v>0.24479470481696491</v>
      </c>
      <c r="K393">
        <f t="shared" si="315"/>
        <v>0.26068574124813015</v>
      </c>
      <c r="L393">
        <f t="shared" si="316"/>
        <v>-5.4940525876158246E-4</v>
      </c>
      <c r="M393">
        <f t="shared" si="309"/>
        <v>-6.5358864508367797E-4</v>
      </c>
      <c r="N393">
        <f t="shared" si="327"/>
        <v>-9.3765047689885956E-5</v>
      </c>
      <c r="P393" s="2">
        <f t="shared" si="346"/>
        <v>0.73000399999999388</v>
      </c>
      <c r="Q393" s="2">
        <f t="shared" si="347"/>
        <v>0.73000399999999388</v>
      </c>
      <c r="R393" s="2">
        <f t="shared" si="348"/>
        <v>0</v>
      </c>
      <c r="S393" s="2">
        <f t="shared" si="312"/>
        <v>-0.45454609090909059</v>
      </c>
      <c r="T393" s="2">
        <f t="shared" si="313"/>
        <v>-0.46250069999999965</v>
      </c>
      <c r="U393" s="9">
        <f t="shared" si="328"/>
        <v>0.98280087123995907</v>
      </c>
      <c r="V393" s="9">
        <f t="shared" si="329"/>
        <v>49.566292081834582</v>
      </c>
      <c r="W393" s="9">
        <f t="shared" si="330"/>
        <v>0.45390337126348879</v>
      </c>
      <c r="X393" s="9">
        <f t="shared" si="314"/>
        <v>0.26499138132152394</v>
      </c>
      <c r="Y393" s="9">
        <f t="shared" si="331"/>
        <v>0.89761507756810632</v>
      </c>
      <c r="AA393" s="8">
        <f t="shared" si="332"/>
        <v>4.7962193886008704</v>
      </c>
      <c r="AD393" s="7">
        <f t="shared" si="349"/>
        <v>8.0632678541441398E-3</v>
      </c>
      <c r="AE393" s="6">
        <f t="shared" si="353"/>
        <v>7.4256268932387619E-3</v>
      </c>
      <c r="AF393" s="6">
        <f t="shared" si="319"/>
        <v>3.1832926019640599E-4</v>
      </c>
      <c r="AG393" s="6">
        <f t="shared" si="320"/>
        <v>6.362187811865946E-4</v>
      </c>
      <c r="AI393">
        <f t="shared" si="321"/>
        <v>6.3543852046241118E-10</v>
      </c>
      <c r="AL393" s="7">
        <f t="shared" si="354"/>
        <v>2.3598635043542149E-2</v>
      </c>
      <c r="AM393" s="6">
        <f t="shared" si="355"/>
        <v>-1.2293738813849757E-2</v>
      </c>
      <c r="AN393" s="6">
        <f t="shared" si="350"/>
        <v>3.1963493280695446E-4</v>
      </c>
      <c r="AO393" s="6">
        <f t="shared" si="351"/>
        <v>3.5861048543754451E-2</v>
      </c>
      <c r="AQ393">
        <f t="shared" si="352"/>
        <v>2.0284145152326708E-6</v>
      </c>
      <c r="AT393" s="7">
        <f t="shared" si="303"/>
        <v>-8.9804457068179203E-3</v>
      </c>
      <c r="AU393" s="6">
        <f t="shared" si="304"/>
        <v>7.6724030043829093E-3</v>
      </c>
      <c r="AV393" s="6">
        <f t="shared" si="356"/>
        <v>3.1778373178631522E-4</v>
      </c>
      <c r="AW393" s="6">
        <f t="shared" si="357"/>
        <v>-1.6655952715273991E-2</v>
      </c>
      <c r="AY393">
        <f t="shared" ref="AY393:AY456" si="358">(AW393^2)/$AX$2</f>
        <v>9.1301473238257727E-2</v>
      </c>
      <c r="BB393" s="7">
        <f t="shared" si="310"/>
        <v>6.0690282835331854E-3</v>
      </c>
      <c r="BC393" s="6">
        <f t="shared" si="311"/>
        <v>1.5575488215579669E-2</v>
      </c>
      <c r="BD393" s="6">
        <f t="shared" si="306"/>
        <v>3.1176970097438085E-4</v>
      </c>
      <c r="BE393" s="6">
        <f t="shared" si="307"/>
        <v>-9.5497248824182555E-3</v>
      </c>
      <c r="BG393">
        <f t="shared" si="308"/>
        <v>3.0094059499582024E-2</v>
      </c>
      <c r="BJ393" s="4">
        <f t="shared" si="333"/>
        <v>90.900002000000001</v>
      </c>
      <c r="BK393" s="3">
        <f t="shared" si="334"/>
        <v>8.0632678541441398E-3</v>
      </c>
      <c r="BL393" s="3"/>
      <c r="BM393" s="3">
        <f t="shared" si="335"/>
        <v>3.1832926019640599E-4</v>
      </c>
      <c r="BN393" s="3">
        <f t="shared" si="336"/>
        <v>6.362187811865946E-4</v>
      </c>
      <c r="BO393" s="3">
        <f t="shared" si="337"/>
        <v>2.3598635043542149E-2</v>
      </c>
      <c r="BP393" s="3"/>
      <c r="BQ393" s="3">
        <f t="shared" si="338"/>
        <v>3.1963493280695446E-4</v>
      </c>
      <c r="BR393" s="3">
        <f t="shared" si="339"/>
        <v>3.5861048543754451E-2</v>
      </c>
      <c r="BS393" s="3">
        <f t="shared" si="340"/>
        <v>-8.9804457068179203E-3</v>
      </c>
      <c r="BT393" s="3"/>
      <c r="BU393" s="3">
        <f t="shared" si="341"/>
        <v>3.1778373178631522E-4</v>
      </c>
      <c r="BV393" s="3">
        <f t="shared" si="342"/>
        <v>-1.6655952715273991E-2</v>
      </c>
      <c r="BW393" s="3">
        <f t="shared" si="343"/>
        <v>6.0690282835331854E-3</v>
      </c>
      <c r="BX393" s="3"/>
      <c r="BY393" s="3">
        <f t="shared" si="344"/>
        <v>3.1176970097438085E-4</v>
      </c>
      <c r="BZ393" s="3">
        <f t="shared" si="345"/>
        <v>-9.5497248824182555E-3</v>
      </c>
    </row>
    <row r="394" spans="1:78" s="2" customFormat="1" hidden="1">
      <c r="A394" s="11">
        <v>41918</v>
      </c>
      <c r="B394">
        <v>92.300003000000004</v>
      </c>
      <c r="C394">
        <f t="shared" si="317"/>
        <v>92.82</v>
      </c>
      <c r="D394">
        <f t="shared" si="318"/>
        <v>80.739998</v>
      </c>
      <c r="E394" s="10">
        <f t="shared" si="322"/>
        <v>2.4398489413523425E-3</v>
      </c>
      <c r="F394" s="10">
        <f t="shared" si="323"/>
        <v>5.8112980825215314E-2</v>
      </c>
      <c r="G394" s="33">
        <f t="shared" si="324"/>
        <v>1.7594000924864805E-2</v>
      </c>
      <c r="H394" s="33">
        <f t="shared" si="325"/>
        <v>0.37715279784366496</v>
      </c>
      <c r="I394" s="10">
        <f t="shared" si="326"/>
        <v>0.37715279784366496</v>
      </c>
      <c r="J394">
        <f t="shared" si="305"/>
        <v>0.2479434657093213</v>
      </c>
      <c r="K394">
        <f t="shared" si="315"/>
        <v>0.25710647716639989</v>
      </c>
      <c r="L394">
        <f t="shared" si="316"/>
        <v>-5.3188427135202022E-4</v>
      </c>
      <c r="M394">
        <f t="shared" si="309"/>
        <v>-6.3836073589437629E-4</v>
      </c>
      <c r="N394">
        <f t="shared" si="327"/>
        <v>-9.5828818088120458E-5</v>
      </c>
      <c r="P394" s="2">
        <f t="shared" si="346"/>
        <v>1.4000010000000032</v>
      </c>
      <c r="Q394" s="2">
        <f t="shared" si="347"/>
        <v>1.4000010000000032</v>
      </c>
      <c r="R394" s="2">
        <f t="shared" si="348"/>
        <v>0</v>
      </c>
      <c r="S394" s="2">
        <f t="shared" si="312"/>
        <v>-0.42045518181818148</v>
      </c>
      <c r="T394" s="2">
        <f t="shared" si="313"/>
        <v>-0.43550064999999949</v>
      </c>
      <c r="U394" s="9">
        <f t="shared" si="328"/>
        <v>0.96545247824126545</v>
      </c>
      <c r="V394" s="9">
        <f t="shared" si="329"/>
        <v>49.121130575753007</v>
      </c>
      <c r="W394" s="9">
        <f t="shared" si="330"/>
        <v>0.45790982481822295</v>
      </c>
      <c r="X394" s="9">
        <f t="shared" si="314"/>
        <v>0.20735050557290741</v>
      </c>
      <c r="Y394" s="9">
        <f t="shared" si="331"/>
        <v>0.89813384544984387</v>
      </c>
      <c r="AA394" s="8">
        <f t="shared" si="332"/>
        <v>4.8038913071593008</v>
      </c>
      <c r="AD394" s="7">
        <f t="shared" si="349"/>
        <v>1.528415082588137E-2</v>
      </c>
      <c r="AE394" s="6">
        <f t="shared" si="353"/>
        <v>1.1673709340012755E-2</v>
      </c>
      <c r="AF394" s="6">
        <f t="shared" si="319"/>
        <v>1.7870714894553761E-3</v>
      </c>
      <c r="AG394" s="6">
        <f t="shared" si="320"/>
        <v>3.5917684978180216E-3</v>
      </c>
      <c r="AI394">
        <f t="shared" si="321"/>
        <v>2.0252434759682775E-8</v>
      </c>
      <c r="AL394" s="7">
        <f t="shared" si="354"/>
        <v>3.0135404612358838E-2</v>
      </c>
      <c r="AM394" s="6">
        <f t="shared" si="355"/>
        <v>3.0575777652229975E-3</v>
      </c>
      <c r="AN394" s="6">
        <f t="shared" si="350"/>
        <v>1.8090541480241676E-3</v>
      </c>
      <c r="AO394" s="6">
        <f t="shared" si="351"/>
        <v>2.7084305887125137E-2</v>
      </c>
      <c r="AQ394">
        <f t="shared" si="352"/>
        <v>1.1570341094437875E-6</v>
      </c>
      <c r="AT394" s="7">
        <f t="shared" ref="AT394:AT457" si="359">LN(B394/B387)</f>
        <v>7.6129241654913872E-3</v>
      </c>
      <c r="AU394" s="6">
        <f t="shared" ref="AU394:AU457" si="360">AVERAGE(AT387:AT394)</f>
        <v>5.8821092564629359E-3</v>
      </c>
      <c r="AV394" s="6">
        <f t="shared" si="356"/>
        <v>1.735559445455171E-3</v>
      </c>
      <c r="AW394" s="6">
        <f t="shared" si="357"/>
        <v>1.6941715005507948E-3</v>
      </c>
      <c r="AY394">
        <f t="shared" si="358"/>
        <v>9.4461224350246011E-4</v>
      </c>
      <c r="BB394" s="7">
        <f t="shared" si="310"/>
        <v>1.6384855364619789E-2</v>
      </c>
      <c r="BC394" s="6">
        <f t="shared" si="311"/>
        <v>1.5920094975768691E-2</v>
      </c>
      <c r="BD394" s="6">
        <f t="shared" si="306"/>
        <v>1.6063437812855643E-3</v>
      </c>
      <c r="BE394" s="6">
        <f t="shared" si="307"/>
        <v>1.7060056099432036E-4</v>
      </c>
      <c r="BG394">
        <f t="shared" si="308"/>
        <v>9.604172787461156E-6</v>
      </c>
      <c r="BJ394" s="4">
        <f t="shared" si="333"/>
        <v>92.300003000000004</v>
      </c>
      <c r="BK394" s="3">
        <f t="shared" si="334"/>
        <v>1.528415082588137E-2</v>
      </c>
      <c r="BL394" s="3"/>
      <c r="BM394" s="3">
        <f t="shared" si="335"/>
        <v>1.7870714894553761E-3</v>
      </c>
      <c r="BN394" s="3">
        <f t="shared" si="336"/>
        <v>3.5917684978180216E-3</v>
      </c>
      <c r="BO394" s="3">
        <f t="shared" si="337"/>
        <v>3.0135404612358838E-2</v>
      </c>
      <c r="BP394" s="3"/>
      <c r="BQ394" s="3">
        <f t="shared" si="338"/>
        <v>1.8090541480241676E-3</v>
      </c>
      <c r="BR394" s="3">
        <f t="shared" si="339"/>
        <v>2.7084305887125137E-2</v>
      </c>
      <c r="BS394" s="3">
        <f t="shared" si="340"/>
        <v>7.6129241654913872E-3</v>
      </c>
      <c r="BT394" s="3"/>
      <c r="BU394" s="3">
        <f t="shared" si="341"/>
        <v>1.735559445455171E-3</v>
      </c>
      <c r="BV394" s="3">
        <f t="shared" si="342"/>
        <v>1.6941715005507948E-3</v>
      </c>
      <c r="BW394" s="3">
        <f t="shared" si="343"/>
        <v>1.6384855364619789E-2</v>
      </c>
      <c r="BX394" s="3"/>
      <c r="BY394" s="3">
        <f t="shared" si="344"/>
        <v>1.6063437812855643E-3</v>
      </c>
      <c r="BZ394" s="3">
        <f t="shared" si="345"/>
        <v>1.7060056099432036E-4</v>
      </c>
    </row>
    <row r="395" spans="1:78" s="2" customFormat="1" hidden="1">
      <c r="A395" s="11">
        <v>41925</v>
      </c>
      <c r="B395">
        <v>93.07</v>
      </c>
      <c r="C395">
        <f t="shared" si="317"/>
        <v>93.07</v>
      </c>
      <c r="D395">
        <f t="shared" si="318"/>
        <v>80.739998</v>
      </c>
      <c r="E395" s="10">
        <f t="shared" si="322"/>
        <v>0</v>
      </c>
      <c r="F395" s="10">
        <f t="shared" si="323"/>
        <v>6.1720979596414684E-2</v>
      </c>
      <c r="G395" s="33">
        <f t="shared" si="324"/>
        <v>0</v>
      </c>
      <c r="H395" s="33">
        <f t="shared" si="325"/>
        <v>0.4005686820721317</v>
      </c>
      <c r="I395" s="10">
        <f t="shared" si="326"/>
        <v>0.4005686820721317</v>
      </c>
      <c r="J395">
        <f t="shared" ref="J395:J458" si="361">AVERAGE(I385:I395)*0.75</f>
        <v>0.25526691906098264</v>
      </c>
      <c r="K395">
        <f t="shared" si="315"/>
        <v>0.25366006121074658</v>
      </c>
      <c r="L395">
        <f t="shared" si="316"/>
        <v>-5.1859246214957069E-4</v>
      </c>
      <c r="M395">
        <f t="shared" si="309"/>
        <v>-6.2086405265941648E-4</v>
      </c>
      <c r="N395">
        <f t="shared" si="327"/>
        <v>-9.2044431458861221E-5</v>
      </c>
      <c r="P395" s="2">
        <f t="shared" si="346"/>
        <v>0.76999699999998938</v>
      </c>
      <c r="Q395" s="2">
        <f t="shared" si="347"/>
        <v>0.76999699999998938</v>
      </c>
      <c r="R395" s="2">
        <f t="shared" si="348"/>
        <v>0</v>
      </c>
      <c r="S395" s="2">
        <f t="shared" si="312"/>
        <v>-0.42045518181818148</v>
      </c>
      <c r="T395" s="2">
        <f t="shared" si="313"/>
        <v>-0.43550064999999949</v>
      </c>
      <c r="U395" s="9">
        <f t="shared" si="328"/>
        <v>0.96545247824126545</v>
      </c>
      <c r="V395" s="9">
        <f t="shared" si="329"/>
        <v>49.121130575753007</v>
      </c>
      <c r="W395" s="9">
        <f t="shared" si="330"/>
        <v>0.45790982481822295</v>
      </c>
      <c r="X395" s="9">
        <f t="shared" si="314"/>
        <v>0.20735050557290741</v>
      </c>
      <c r="Y395" s="9">
        <f t="shared" si="331"/>
        <v>0.89813384544984387</v>
      </c>
      <c r="AA395" s="8">
        <f t="shared" si="332"/>
        <v>4.8112185448975904</v>
      </c>
      <c r="AD395" s="7">
        <f t="shared" si="349"/>
        <v>8.307724186104452E-3</v>
      </c>
      <c r="AE395" s="6">
        <f t="shared" si="353"/>
        <v>1.179593750599291E-2</v>
      </c>
      <c r="AF395" s="6">
        <f t="shared" si="319"/>
        <v>1.7272917187911199E-3</v>
      </c>
      <c r="AG395" s="6">
        <f t="shared" si="320"/>
        <v>-3.5062053253119788E-3</v>
      </c>
      <c r="AI395">
        <f t="shared" si="321"/>
        <v>1.9299020067890233E-8</v>
      </c>
      <c r="AL395" s="7">
        <f t="shared" si="354"/>
        <v>3.1655142866129977E-2</v>
      </c>
      <c r="AM395" s="6">
        <f t="shared" si="355"/>
        <v>1.9909704585223946E-2</v>
      </c>
      <c r="AN395" s="6">
        <f t="shared" si="350"/>
        <v>1.7077201066056475E-3</v>
      </c>
      <c r="AO395" s="6">
        <f t="shared" si="351"/>
        <v>1.1679349818375387E-2</v>
      </c>
      <c r="AQ395">
        <f t="shared" si="352"/>
        <v>2.1515333151417222E-7</v>
      </c>
      <c r="AT395" s="7">
        <f t="shared" si="359"/>
        <v>2.6897643845893472E-3</v>
      </c>
      <c r="AU395" s="6">
        <f t="shared" si="360"/>
        <v>1.3626792272946955E-3</v>
      </c>
      <c r="AV395" s="6">
        <f t="shared" si="356"/>
        <v>1.6782824342727819E-3</v>
      </c>
      <c r="AW395" s="6">
        <f t="shared" si="357"/>
        <v>1.3188313107535678E-3</v>
      </c>
      <c r="AY395">
        <f t="shared" si="358"/>
        <v>5.7242332957573255E-4</v>
      </c>
      <c r="BB395" s="7">
        <f t="shared" si="310"/>
        <v>3.8108236235973168E-2</v>
      </c>
      <c r="BC395" s="6">
        <f t="shared" si="311"/>
        <v>1.6957717442682211E-2</v>
      </c>
      <c r="BD395" s="6">
        <f t="shared" si="306"/>
        <v>1.5596432125568375E-3</v>
      </c>
      <c r="BE395" s="6">
        <f t="shared" si="307"/>
        <v>2.0852066246481324E-2</v>
      </c>
      <c r="BG395">
        <f t="shared" si="308"/>
        <v>0.14348194225281688</v>
      </c>
      <c r="BJ395" s="4">
        <f t="shared" si="333"/>
        <v>93.07</v>
      </c>
      <c r="BK395" s="3">
        <f t="shared" si="334"/>
        <v>8.307724186104452E-3</v>
      </c>
      <c r="BL395" s="3"/>
      <c r="BM395" s="3">
        <f t="shared" si="335"/>
        <v>1.7272917187911199E-3</v>
      </c>
      <c r="BN395" s="3">
        <f t="shared" si="336"/>
        <v>-3.5062053253119788E-3</v>
      </c>
      <c r="BO395" s="3">
        <f t="shared" si="337"/>
        <v>3.1655142866129977E-2</v>
      </c>
      <c r="BP395" s="3"/>
      <c r="BQ395" s="3">
        <f t="shared" si="338"/>
        <v>1.7077201066056475E-3</v>
      </c>
      <c r="BR395" s="3">
        <f t="shared" si="339"/>
        <v>1.1679349818375387E-2</v>
      </c>
      <c r="BS395" s="3">
        <f t="shared" si="340"/>
        <v>2.6897643845893472E-3</v>
      </c>
      <c r="BT395" s="3"/>
      <c r="BU395" s="3">
        <f t="shared" si="341"/>
        <v>1.6782824342727819E-3</v>
      </c>
      <c r="BV395" s="3">
        <f t="shared" si="342"/>
        <v>1.3188313107535678E-3</v>
      </c>
      <c r="BW395" s="3">
        <f t="shared" si="343"/>
        <v>3.8108236235973168E-2</v>
      </c>
      <c r="BX395" s="3"/>
      <c r="BY395" s="3">
        <f t="shared" si="344"/>
        <v>1.5596432125568375E-3</v>
      </c>
      <c r="BZ395" s="3">
        <f t="shared" si="345"/>
        <v>2.0852066246481324E-2</v>
      </c>
    </row>
    <row r="396" spans="1:78" s="2" customFormat="1" hidden="1">
      <c r="A396" s="11">
        <v>41932</v>
      </c>
      <c r="B396">
        <v>92.019997000000004</v>
      </c>
      <c r="C396">
        <f t="shared" si="317"/>
        <v>93.07</v>
      </c>
      <c r="D396">
        <f t="shared" si="318"/>
        <v>80.739998</v>
      </c>
      <c r="E396" s="10">
        <f t="shared" si="322"/>
        <v>4.9274991427796571E-3</v>
      </c>
      <c r="F396" s="10">
        <f t="shared" si="323"/>
        <v>5.6793480453635026E-2</v>
      </c>
      <c r="G396" s="33">
        <f t="shared" si="324"/>
        <v>3.553270163819381E-2</v>
      </c>
      <c r="H396" s="33">
        <f t="shared" si="325"/>
        <v>0.36858925059775721</v>
      </c>
      <c r="I396" s="10">
        <f t="shared" si="326"/>
        <v>0.36858925059775721</v>
      </c>
      <c r="J396">
        <f t="shared" si="361"/>
        <v>0.25821314364170928</v>
      </c>
      <c r="K396">
        <f t="shared" si="315"/>
        <v>0.25035578078177895</v>
      </c>
      <c r="L396">
        <f t="shared" si="316"/>
        <v>-5.0799373728624257E-4</v>
      </c>
      <c r="M396">
        <f t="shared" si="309"/>
        <v>-6.0223564511691292E-4</v>
      </c>
      <c r="N396">
        <f t="shared" si="327"/>
        <v>-8.4817717047603312E-5</v>
      </c>
      <c r="P396" s="2">
        <f t="shared" si="346"/>
        <v>-1.0500029999999896</v>
      </c>
      <c r="Q396" s="2">
        <f t="shared" si="347"/>
        <v>0</v>
      </c>
      <c r="R396" s="2">
        <f t="shared" si="348"/>
        <v>-1.0500029999999896</v>
      </c>
      <c r="S396" s="2">
        <f t="shared" si="312"/>
        <v>-0.44363709090908993</v>
      </c>
      <c r="T396" s="2">
        <f t="shared" si="313"/>
        <v>-0.41800074999999881</v>
      </c>
      <c r="U396" s="9">
        <f t="shared" si="328"/>
        <v>1.0613308490692688</v>
      </c>
      <c r="V396" s="9">
        <f t="shared" si="329"/>
        <v>51.487651754131583</v>
      </c>
      <c r="W396" s="9">
        <f t="shared" si="330"/>
        <v>0.43661113421281578</v>
      </c>
      <c r="X396" s="9">
        <f t="shared" si="314"/>
        <v>0.53402977491371151</v>
      </c>
      <c r="Y396" s="9">
        <f t="shared" si="331"/>
        <v>0.89519373202577668</v>
      </c>
      <c r="AA396" s="8">
        <f t="shared" si="332"/>
        <v>4.7899331921632538</v>
      </c>
      <c r="AD396" s="7">
        <f t="shared" si="349"/>
        <v>-1.1345986071905333E-2</v>
      </c>
      <c r="AE396" s="6">
        <f t="shared" si="353"/>
        <v>-1.5191309429004405E-3</v>
      </c>
      <c r="AF396" s="6">
        <f t="shared" si="319"/>
        <v>4.935261697599785E-3</v>
      </c>
      <c r="AG396" s="6">
        <f t="shared" si="320"/>
        <v>-9.8335759290823638E-3</v>
      </c>
      <c r="AI396">
        <f t="shared" si="321"/>
        <v>1.5180410604870968E-7</v>
      </c>
      <c r="AL396" s="7">
        <f t="shared" si="354"/>
        <v>1.2245888940080472E-2</v>
      </c>
      <c r="AM396" s="6">
        <f t="shared" si="355"/>
        <v>2.4408767865527856E-2</v>
      </c>
      <c r="AN396" s="6">
        <f t="shared" si="350"/>
        <v>4.9198758320697271E-3</v>
      </c>
      <c r="AO396" s="6">
        <f t="shared" si="351"/>
        <v>-1.2130887413556255E-2</v>
      </c>
      <c r="AQ396">
        <f t="shared" si="352"/>
        <v>2.3211108744539047E-7</v>
      </c>
      <c r="AT396" s="7">
        <f t="shared" si="359"/>
        <v>1.4558792613089445E-2</v>
      </c>
      <c r="AU396" s="6">
        <f t="shared" si="360"/>
        <v>-1.021735001649308E-3</v>
      </c>
      <c r="AV396" s="6">
        <f t="shared" si="356"/>
        <v>4.9339692872753171E-3</v>
      </c>
      <c r="AW396" s="6">
        <f t="shared" si="357"/>
        <v>1.5576273798808981E-2</v>
      </c>
      <c r="AY396">
        <f t="shared" si="358"/>
        <v>7.9848354742643859E-2</v>
      </c>
      <c r="BB396" s="7">
        <f t="shared" si="310"/>
        <v>1.5330939781447389E-2</v>
      </c>
      <c r="BC396" s="6">
        <f t="shared" si="311"/>
        <v>1.8318972157991054E-2</v>
      </c>
      <c r="BD396" s="6">
        <f t="shared" ref="BD396:BD459" si="362">IF(AA396/AA385&lt;1,_xlfn.STDEV.P(AD396:AE396)*(1/(AA396/AA385)),_xlfn.STDEV.P(AD396:AE396)^(AA396/AA385))</f>
        <v>4.9142211373648919E-3</v>
      </c>
      <c r="BE396" s="6">
        <f t="shared" ref="BE396:BE459" si="363">BB396-BC396*(AA396/AA385)</f>
        <v>-2.9850741378388713E-3</v>
      </c>
      <c r="BG396">
        <f t="shared" ref="BG396:BG459" si="364">(BE396^2)/$BF$2</f>
        <v>2.9404195293184676E-3</v>
      </c>
      <c r="BJ396" s="4">
        <f t="shared" si="333"/>
        <v>92.019997000000004</v>
      </c>
      <c r="BK396" s="3">
        <f t="shared" si="334"/>
        <v>-1.1345986071905333E-2</v>
      </c>
      <c r="BL396" s="3"/>
      <c r="BM396" s="3">
        <f t="shared" si="335"/>
        <v>4.935261697599785E-3</v>
      </c>
      <c r="BN396" s="3">
        <f t="shared" si="336"/>
        <v>-9.8335759290823638E-3</v>
      </c>
      <c r="BO396" s="3">
        <f t="shared" si="337"/>
        <v>1.2245888940080472E-2</v>
      </c>
      <c r="BP396" s="3"/>
      <c r="BQ396" s="3">
        <f t="shared" si="338"/>
        <v>4.9198758320697271E-3</v>
      </c>
      <c r="BR396" s="3">
        <f t="shared" si="339"/>
        <v>-1.2130887413556255E-2</v>
      </c>
      <c r="BS396" s="3">
        <f t="shared" si="340"/>
        <v>1.4558792613089445E-2</v>
      </c>
      <c r="BT396" s="3"/>
      <c r="BU396" s="3">
        <f t="shared" si="341"/>
        <v>4.9339692872753171E-3</v>
      </c>
      <c r="BV396" s="3">
        <f t="shared" si="342"/>
        <v>1.5576273798808981E-2</v>
      </c>
      <c r="BW396" s="3">
        <f t="shared" si="343"/>
        <v>1.5330939781447389E-2</v>
      </c>
      <c r="BX396" s="3"/>
      <c r="BY396" s="3">
        <f t="shared" si="344"/>
        <v>4.9142211373648919E-3</v>
      </c>
      <c r="BZ396" s="3">
        <f t="shared" si="345"/>
        <v>-2.9850741378388713E-3</v>
      </c>
    </row>
    <row r="397" spans="1:78" s="2" customFormat="1" hidden="1">
      <c r="A397" s="11">
        <v>41939</v>
      </c>
      <c r="B397">
        <v>91.669998000000007</v>
      </c>
      <c r="C397">
        <f t="shared" si="317"/>
        <v>93.07</v>
      </c>
      <c r="D397">
        <f t="shared" si="318"/>
        <v>81.230002999999996</v>
      </c>
      <c r="E397" s="10">
        <f t="shared" si="322"/>
        <v>6.582492037944674E-3</v>
      </c>
      <c r="F397" s="10">
        <f t="shared" si="323"/>
        <v>5.2510752601132471E-2</v>
      </c>
      <c r="G397" s="33">
        <f t="shared" si="324"/>
        <v>4.7467025126285943E-2</v>
      </c>
      <c r="H397" s="33">
        <f t="shared" si="325"/>
        <v>0.34079437982985694</v>
      </c>
      <c r="I397" s="10">
        <f t="shared" si="326"/>
        <v>0.34079437982985694</v>
      </c>
      <c r="J397">
        <f t="shared" si="361"/>
        <v>0.25694557563158593</v>
      </c>
      <c r="K397">
        <f t="shared" si="315"/>
        <v>0.24726656470863251</v>
      </c>
      <c r="L397">
        <f t="shared" si="316"/>
        <v>-4.9905552790104112E-4</v>
      </c>
      <c r="M397">
        <f t="shared" ref="M397:M460" si="365">AVERAGE(L387:L397)</f>
        <v>-5.8337901453189899E-4</v>
      </c>
      <c r="N397">
        <f t="shared" si="327"/>
        <v>-7.589113796777209E-5</v>
      </c>
      <c r="P397" s="2">
        <f t="shared" si="346"/>
        <v>-0.34999899999999684</v>
      </c>
      <c r="Q397" s="2">
        <f t="shared" si="347"/>
        <v>0</v>
      </c>
      <c r="R397" s="2">
        <f t="shared" si="348"/>
        <v>-0.34999899999999684</v>
      </c>
      <c r="S397" s="2">
        <f t="shared" si="312"/>
        <v>-0.45954613636363528</v>
      </c>
      <c r="T397" s="2">
        <f t="shared" si="313"/>
        <v>-0.43550069999999863</v>
      </c>
      <c r="U397" s="9">
        <f t="shared" si="328"/>
        <v>1.055213312776849</v>
      </c>
      <c r="V397" s="9">
        <f t="shared" si="329"/>
        <v>51.343250173439394</v>
      </c>
      <c r="W397" s="9">
        <f t="shared" si="330"/>
        <v>0.43791074843904548</v>
      </c>
      <c r="X397" s="9">
        <f t="shared" si="314"/>
        <v>0.51409629478973384</v>
      </c>
      <c r="Y397" s="9">
        <f t="shared" si="331"/>
        <v>0.89537313334689239</v>
      </c>
      <c r="AA397" s="8">
        <f t="shared" si="332"/>
        <v>4.7901535662795567</v>
      </c>
      <c r="AD397" s="7">
        <f t="shared" si="349"/>
        <v>-3.8107619694180521E-3</v>
      </c>
      <c r="AE397" s="6">
        <f t="shared" si="353"/>
        <v>-7.5783740206616925E-3</v>
      </c>
      <c r="AF397" s="6">
        <f t="shared" si="319"/>
        <v>1.8832622984270274E-3</v>
      </c>
      <c r="AG397" s="6">
        <f t="shared" si="320"/>
        <v>3.7679607152877543E-3</v>
      </c>
      <c r="AI397">
        <f t="shared" si="321"/>
        <v>2.2288112954398437E-8</v>
      </c>
      <c r="AL397" s="7">
        <f t="shared" si="354"/>
        <v>-6.8490238552189591E-3</v>
      </c>
      <c r="AM397" s="6">
        <f t="shared" si="355"/>
        <v>1.6796853140837582E-2</v>
      </c>
      <c r="AN397" s="6">
        <f t="shared" si="350"/>
        <v>1.8892086163090731E-3</v>
      </c>
      <c r="AO397" s="6">
        <f t="shared" si="351"/>
        <v>-2.3597842850134033E-2</v>
      </c>
      <c r="AQ397">
        <f t="shared" si="352"/>
        <v>8.7832521637164334E-7</v>
      </c>
      <c r="AT397" s="7">
        <f t="shared" si="359"/>
        <v>3.2033762014204673E-2</v>
      </c>
      <c r="AU397" s="6">
        <f t="shared" si="360"/>
        <v>2.5129696738107441E-3</v>
      </c>
      <c r="AV397" s="6">
        <f t="shared" si="356"/>
        <v>1.8910099358929002E-3</v>
      </c>
      <c r="AW397" s="6">
        <f t="shared" si="357"/>
        <v>2.9530365641781967E-2</v>
      </c>
      <c r="AY397">
        <f t="shared" si="358"/>
        <v>0.28699641753273863</v>
      </c>
      <c r="BB397" s="7">
        <f t="shared" si="310"/>
        <v>-5.4531873615545142E-4</v>
      </c>
      <c r="BC397" s="6">
        <f t="shared" si="311"/>
        <v>1.6901294259631019E-2</v>
      </c>
      <c r="BD397" s="6">
        <f t="shared" si="362"/>
        <v>1.8854287262113265E-3</v>
      </c>
      <c r="BE397" s="6">
        <f t="shared" si="363"/>
        <v>-1.7432066839903063E-2</v>
      </c>
      <c r="BG397">
        <f t="shared" si="364"/>
        <v>0.10027595801280574</v>
      </c>
      <c r="BJ397" s="4">
        <f t="shared" si="333"/>
        <v>91.669998000000007</v>
      </c>
      <c r="BK397" s="3">
        <f t="shared" si="334"/>
        <v>-3.8107619694180521E-3</v>
      </c>
      <c r="BL397" s="3"/>
      <c r="BM397" s="3">
        <f t="shared" si="335"/>
        <v>1.8832622984270274E-3</v>
      </c>
      <c r="BN397" s="3">
        <f t="shared" si="336"/>
        <v>3.7679607152877543E-3</v>
      </c>
      <c r="BO397" s="3">
        <f t="shared" si="337"/>
        <v>-6.8490238552189591E-3</v>
      </c>
      <c r="BP397" s="3"/>
      <c r="BQ397" s="3">
        <f t="shared" si="338"/>
        <v>1.8892086163090731E-3</v>
      </c>
      <c r="BR397" s="3">
        <f t="shared" si="339"/>
        <v>-2.3597842850134033E-2</v>
      </c>
      <c r="BS397" s="3">
        <f t="shared" si="340"/>
        <v>3.2033762014204673E-2</v>
      </c>
      <c r="BT397" s="3"/>
      <c r="BU397" s="3">
        <f t="shared" si="341"/>
        <v>1.8910099358929002E-3</v>
      </c>
      <c r="BV397" s="3">
        <f t="shared" si="342"/>
        <v>2.9530365641781967E-2</v>
      </c>
      <c r="BW397" s="3">
        <f t="shared" si="343"/>
        <v>-5.4531873615545142E-4</v>
      </c>
      <c r="BX397" s="3"/>
      <c r="BY397" s="3">
        <f t="shared" si="344"/>
        <v>1.8854287262113265E-3</v>
      </c>
      <c r="BZ397" s="3">
        <f t="shared" si="345"/>
        <v>-1.7432066839903063E-2</v>
      </c>
    </row>
    <row r="398" spans="1:78" s="2" customFormat="1" hidden="1">
      <c r="A398" s="11">
        <v>41946</v>
      </c>
      <c r="B398">
        <v>91.599997999999999</v>
      </c>
      <c r="C398">
        <f t="shared" si="317"/>
        <v>93.07</v>
      </c>
      <c r="D398">
        <f t="shared" si="318"/>
        <v>81.599997999999999</v>
      </c>
      <c r="E398" s="10">
        <f t="shared" si="322"/>
        <v>6.9142497274201908E-3</v>
      </c>
      <c r="F398" s="10">
        <f t="shared" si="323"/>
        <v>5.0205316076049611E-2</v>
      </c>
      <c r="G398" s="33">
        <f t="shared" si="324"/>
        <v>4.9859363847152817E-2</v>
      </c>
      <c r="H398" s="33">
        <f t="shared" si="325"/>
        <v>0.32583211454353211</v>
      </c>
      <c r="I398" s="10">
        <f t="shared" si="326"/>
        <v>0.32583211454353211</v>
      </c>
      <c r="J398">
        <f t="shared" si="361"/>
        <v>0.2549094524452567</v>
      </c>
      <c r="K398">
        <f t="shared" si="315"/>
        <v>0.244400248135033</v>
      </c>
      <c r="L398">
        <f t="shared" si="316"/>
        <v>-4.902441752593612E-4</v>
      </c>
      <c r="M398">
        <f t="shared" si="365"/>
        <v>-5.6488919343445493E-4</v>
      </c>
      <c r="N398">
        <f t="shared" si="327"/>
        <v>-6.7180516357584353E-5</v>
      </c>
      <c r="P398" s="2">
        <f t="shared" si="346"/>
        <v>-7.000000000000739E-2</v>
      </c>
      <c r="Q398" s="2">
        <f t="shared" si="347"/>
        <v>0</v>
      </c>
      <c r="R398" s="2">
        <f t="shared" si="348"/>
        <v>-7.000000000000739E-2</v>
      </c>
      <c r="S398" s="2">
        <f t="shared" si="312"/>
        <v>-0.39909154545454456</v>
      </c>
      <c r="T398" s="2">
        <f t="shared" si="313"/>
        <v>-0.4230007499999992</v>
      </c>
      <c r="U398" s="9">
        <f t="shared" si="328"/>
        <v>0.94347715802996879</v>
      </c>
      <c r="V398" s="9">
        <f t="shared" si="329"/>
        <v>48.545832099531175</v>
      </c>
      <c r="W398" s="9">
        <f t="shared" si="330"/>
        <v>0.46308751110421947</v>
      </c>
      <c r="X398" s="9">
        <f t="shared" si="314"/>
        <v>0.12793516478403186</v>
      </c>
      <c r="Y398" s="9">
        <f t="shared" si="331"/>
        <v>0.89884858351694374</v>
      </c>
      <c r="AA398" s="8">
        <f t="shared" si="332"/>
        <v>4.8167783665500625</v>
      </c>
      <c r="AD398" s="7">
        <f t="shared" si="349"/>
        <v>-7.639003102724118E-4</v>
      </c>
      <c r="AE398" s="6">
        <f t="shared" si="353"/>
        <v>-2.2873311398452318E-3</v>
      </c>
      <c r="AF398" s="6">
        <f t="shared" si="319"/>
        <v>7.3191561903530292E-4</v>
      </c>
      <c r="AG398" s="6">
        <f t="shared" si="320"/>
        <v>1.5361443540785047E-3</v>
      </c>
      <c r="AI398">
        <f t="shared" si="321"/>
        <v>3.7044575770286761E-9</v>
      </c>
      <c r="AL398" s="7">
        <f t="shared" si="354"/>
        <v>-1.5920648351595856E-2</v>
      </c>
      <c r="AM398" s="6">
        <f t="shared" si="355"/>
        <v>5.282839899848909E-3</v>
      </c>
      <c r="AN398" s="6">
        <f t="shared" si="350"/>
        <v>7.5542153071073744E-4</v>
      </c>
      <c r="AO398" s="6">
        <f t="shared" si="351"/>
        <v>-2.1209593076529643E-2</v>
      </c>
      <c r="AQ398">
        <f t="shared" si="352"/>
        <v>7.0953760011352387E-7</v>
      </c>
      <c r="AT398" s="7">
        <f t="shared" si="359"/>
        <v>2.2522480446867332E-2</v>
      </c>
      <c r="AU398" s="6">
        <f t="shared" si="360"/>
        <v>8.140521042769619E-3</v>
      </c>
      <c r="AV398" s="6">
        <f t="shared" si="356"/>
        <v>7.5867013859350768E-4</v>
      </c>
      <c r="AW398" s="6">
        <f t="shared" si="357"/>
        <v>1.4377417530261264E-2</v>
      </c>
      <c r="AY398">
        <f t="shared" si="358"/>
        <v>6.8030019765147401E-2</v>
      </c>
      <c r="BB398" s="7">
        <f t="shared" ref="BB398:BB461" si="366">LN(B398/B387)</f>
        <v>0</v>
      </c>
      <c r="BC398" s="6">
        <f t="shared" ref="BC398:BC461" si="367">AVERAGE(BB387:BB398)</f>
        <v>1.5332988309322343E-2</v>
      </c>
      <c r="BD398" s="6">
        <f t="shared" si="362"/>
        <v>7.1441462849716102E-4</v>
      </c>
      <c r="BE398" s="6">
        <f t="shared" si="363"/>
        <v>-1.54698962335386E-2</v>
      </c>
      <c r="BG398">
        <f t="shared" si="364"/>
        <v>7.8972130795789255E-2</v>
      </c>
      <c r="BJ398" s="4">
        <f t="shared" si="333"/>
        <v>91.599997999999999</v>
      </c>
      <c r="BK398" s="3">
        <f t="shared" si="334"/>
        <v>-7.639003102724118E-4</v>
      </c>
      <c r="BL398" s="3"/>
      <c r="BM398" s="3">
        <f t="shared" si="335"/>
        <v>7.3191561903530292E-4</v>
      </c>
      <c r="BN398" s="3">
        <f t="shared" si="336"/>
        <v>1.5361443540785047E-3</v>
      </c>
      <c r="BO398" s="3">
        <f t="shared" si="337"/>
        <v>-1.5920648351595856E-2</v>
      </c>
      <c r="BP398" s="3"/>
      <c r="BQ398" s="3">
        <f t="shared" si="338"/>
        <v>7.5542153071073744E-4</v>
      </c>
      <c r="BR398" s="3">
        <f t="shared" si="339"/>
        <v>-2.1209593076529643E-2</v>
      </c>
      <c r="BS398" s="3">
        <f t="shared" si="340"/>
        <v>2.2522480446867332E-2</v>
      </c>
      <c r="BT398" s="3"/>
      <c r="BU398" s="3">
        <f t="shared" si="341"/>
        <v>7.5867013859350768E-4</v>
      </c>
      <c r="BV398" s="3">
        <f t="shared" si="342"/>
        <v>1.4377417530261264E-2</v>
      </c>
      <c r="BW398" s="3">
        <f t="shared" si="343"/>
        <v>0</v>
      </c>
      <c r="BX398" s="3"/>
      <c r="BY398" s="3">
        <f t="shared" si="344"/>
        <v>7.1441462849716102E-4</v>
      </c>
      <c r="BZ398" s="3">
        <f t="shared" si="345"/>
        <v>-1.54698962335386E-2</v>
      </c>
    </row>
    <row r="399" spans="1:78" s="2" customFormat="1" hidden="1">
      <c r="A399" s="11">
        <v>41953</v>
      </c>
      <c r="B399">
        <v>91.260002</v>
      </c>
      <c r="C399">
        <f t="shared" si="317"/>
        <v>93.07</v>
      </c>
      <c r="D399">
        <f t="shared" si="318"/>
        <v>81.599997999999999</v>
      </c>
      <c r="E399" s="10">
        <f t="shared" si="322"/>
        <v>8.5292399584761154E-3</v>
      </c>
      <c r="F399" s="10">
        <f t="shared" si="323"/>
        <v>4.8590325844993669E-2</v>
      </c>
      <c r="G399" s="33">
        <f t="shared" si="324"/>
        <v>6.1505224022043961E-2</v>
      </c>
      <c r="H399" s="33">
        <f t="shared" si="325"/>
        <v>0.31535084038612998</v>
      </c>
      <c r="I399" s="10">
        <f t="shared" si="326"/>
        <v>0.31535084038612998</v>
      </c>
      <c r="J399">
        <f t="shared" si="361"/>
        <v>0.24961605074367174</v>
      </c>
      <c r="K399">
        <f t="shared" si="315"/>
        <v>0.24168964046305405</v>
      </c>
      <c r="L399">
        <f t="shared" si="316"/>
        <v>-4.7920523279091568E-4</v>
      </c>
      <c r="M399">
        <f t="shared" si="365"/>
        <v>-5.4716346834959699E-4</v>
      </c>
      <c r="N399">
        <f t="shared" si="327"/>
        <v>-6.1162412002813168E-5</v>
      </c>
      <c r="P399" s="2">
        <f t="shared" si="346"/>
        <v>-0.3399959999999993</v>
      </c>
      <c r="Q399" s="2">
        <f t="shared" si="347"/>
        <v>0</v>
      </c>
      <c r="R399" s="2">
        <f t="shared" si="348"/>
        <v>-0.3399959999999993</v>
      </c>
      <c r="S399" s="2">
        <f t="shared" si="312"/>
        <v>-0.41454590909090816</v>
      </c>
      <c r="T399" s="2">
        <f t="shared" si="313"/>
        <v>-0.44000054999999916</v>
      </c>
      <c r="U399" s="9">
        <f t="shared" si="328"/>
        <v>0.94214861570265984</v>
      </c>
      <c r="V399" s="9">
        <f t="shared" si="329"/>
        <v>48.510634463562674</v>
      </c>
      <c r="W399" s="9">
        <f t="shared" si="330"/>
        <v>0.46340428982793597</v>
      </c>
      <c r="X399" s="9">
        <f t="shared" si="314"/>
        <v>0.12307641342115935</v>
      </c>
      <c r="Y399" s="9">
        <f t="shared" si="331"/>
        <v>0.89889231227920963</v>
      </c>
      <c r="AA399" s="8">
        <f t="shared" si="332"/>
        <v>4.8118514904388148</v>
      </c>
      <c r="AD399" s="7">
        <f t="shared" si="349"/>
        <v>-3.7186524313604307E-3</v>
      </c>
      <c r="AE399" s="6">
        <f t="shared" si="353"/>
        <v>-2.2412763708164214E-3</v>
      </c>
      <c r="AF399" s="6">
        <f t="shared" si="319"/>
        <v>7.3944437622682955E-4</v>
      </c>
      <c r="AG399" s="6">
        <f t="shared" si="320"/>
        <v>-1.4796685660673613E-3</v>
      </c>
      <c r="AI399">
        <f t="shared" si="321"/>
        <v>3.4370785956167057E-9</v>
      </c>
      <c r="AL399" s="7">
        <f t="shared" si="354"/>
        <v>-8.2933147110508827E-3</v>
      </c>
      <c r="AM399" s="6">
        <f t="shared" si="355"/>
        <v>-4.7042744944463064E-3</v>
      </c>
      <c r="AN399" s="6">
        <f t="shared" si="350"/>
        <v>7.1471257709025844E-4</v>
      </c>
      <c r="AO399" s="6">
        <f t="shared" si="351"/>
        <v>-3.5675138847325394E-3</v>
      </c>
      <c r="AQ399">
        <f t="shared" si="352"/>
        <v>2.007437747280671E-8</v>
      </c>
      <c r="AT399" s="7">
        <f t="shared" si="359"/>
        <v>1.2015842083173739E-2</v>
      </c>
      <c r="AU399" s="6">
        <f t="shared" si="360"/>
        <v>9.684362873477596E-3</v>
      </c>
      <c r="AV399" s="6">
        <f t="shared" si="356"/>
        <v>7.2053131568914741E-4</v>
      </c>
      <c r="AW399" s="6">
        <f t="shared" si="357"/>
        <v>2.2980545767229011E-3</v>
      </c>
      <c r="AY399">
        <f t="shared" si="358"/>
        <v>1.7380389464772695E-3</v>
      </c>
      <c r="BB399" s="7">
        <f t="shared" si="366"/>
        <v>-1.6949536398366945E-2</v>
      </c>
      <c r="BC399" s="6">
        <f t="shared" si="367"/>
        <v>1.1154983567674741E-2</v>
      </c>
      <c r="BD399" s="6">
        <f t="shared" si="362"/>
        <v>7.0644545514132197E-4</v>
      </c>
      <c r="BE399" s="6">
        <f t="shared" si="363"/>
        <v>-2.8173562903363997E-2</v>
      </c>
      <c r="BG399">
        <f t="shared" si="364"/>
        <v>0.26192840593209693</v>
      </c>
      <c r="BJ399" s="4">
        <f t="shared" si="333"/>
        <v>91.260002</v>
      </c>
      <c r="BK399" s="3">
        <f t="shared" si="334"/>
        <v>-3.7186524313604307E-3</v>
      </c>
      <c r="BL399" s="3"/>
      <c r="BM399" s="3">
        <f t="shared" si="335"/>
        <v>7.3944437622682955E-4</v>
      </c>
      <c r="BN399" s="3">
        <f t="shared" si="336"/>
        <v>-1.4796685660673613E-3</v>
      </c>
      <c r="BO399" s="3">
        <f t="shared" si="337"/>
        <v>-8.2933147110508827E-3</v>
      </c>
      <c r="BP399" s="3"/>
      <c r="BQ399" s="3">
        <f t="shared" si="338"/>
        <v>7.1471257709025844E-4</v>
      </c>
      <c r="BR399" s="3">
        <f t="shared" si="339"/>
        <v>-3.5675138847325394E-3</v>
      </c>
      <c r="BS399" s="3">
        <f t="shared" si="340"/>
        <v>1.2015842083173739E-2</v>
      </c>
      <c r="BT399" s="3"/>
      <c r="BU399" s="3">
        <f t="shared" si="341"/>
        <v>7.2053131568914741E-4</v>
      </c>
      <c r="BV399" s="3">
        <f t="shared" si="342"/>
        <v>2.2980545767229011E-3</v>
      </c>
      <c r="BW399" s="3">
        <f t="shared" si="343"/>
        <v>-1.6949536398366945E-2</v>
      </c>
      <c r="BX399" s="3"/>
      <c r="BY399" s="3">
        <f t="shared" si="344"/>
        <v>7.0644545514132197E-4</v>
      </c>
      <c r="BZ399" s="3">
        <f t="shared" si="345"/>
        <v>-2.8173562903363997E-2</v>
      </c>
    </row>
    <row r="400" spans="1:78" s="2" customFormat="1" hidden="1">
      <c r="A400" s="11">
        <v>41960</v>
      </c>
      <c r="B400">
        <v>91.480002999999996</v>
      </c>
      <c r="C400">
        <f t="shared" si="317"/>
        <v>93.07</v>
      </c>
      <c r="D400">
        <f t="shared" si="318"/>
        <v>81.599997999999999</v>
      </c>
      <c r="E400" s="10">
        <f t="shared" si="322"/>
        <v>7.4835437358711267E-3</v>
      </c>
      <c r="F400" s="10">
        <f t="shared" si="323"/>
        <v>4.9636022067598616E-2</v>
      </c>
      <c r="G400" s="33">
        <f t="shared" si="324"/>
        <v>5.3964601323721377E-2</v>
      </c>
      <c r="H400" s="33">
        <f t="shared" si="325"/>
        <v>0.32213740081462</v>
      </c>
      <c r="I400" s="10">
        <f t="shared" si="326"/>
        <v>0.32213740081462</v>
      </c>
      <c r="J400">
        <f t="shared" si="361"/>
        <v>0.24924671630433609</v>
      </c>
      <c r="K400">
        <f t="shared" si="315"/>
        <v>0.23925961431288439</v>
      </c>
      <c r="L400">
        <f t="shared" si="316"/>
        <v>-4.6358235921054681E-4</v>
      </c>
      <c r="M400">
        <f t="shared" si="365"/>
        <v>-5.3019231306111292E-4</v>
      </c>
      <c r="N400">
        <f t="shared" si="327"/>
        <v>-5.9948958465509497E-5</v>
      </c>
      <c r="P400" s="2">
        <f t="shared" si="346"/>
        <v>0.22000099999999634</v>
      </c>
      <c r="Q400" s="2">
        <f t="shared" si="347"/>
        <v>0.22000099999999634</v>
      </c>
      <c r="R400" s="2">
        <f t="shared" si="348"/>
        <v>0</v>
      </c>
      <c r="S400" s="2">
        <f t="shared" si="312"/>
        <v>-0.40000049999999926</v>
      </c>
      <c r="T400" s="2">
        <f t="shared" si="313"/>
        <v>-0.35900044999999919</v>
      </c>
      <c r="U400" s="9">
        <f t="shared" si="328"/>
        <v>1.1142061242541623</v>
      </c>
      <c r="V400" s="9">
        <f t="shared" si="329"/>
        <v>52.700922179346428</v>
      </c>
      <c r="W400" s="9">
        <f t="shared" si="330"/>
        <v>0.42569170038588222</v>
      </c>
      <c r="X400" s="9">
        <f t="shared" si="314"/>
        <v>0.70151202677065527</v>
      </c>
      <c r="Y400" s="9">
        <f t="shared" si="331"/>
        <v>0.89368639175906406</v>
      </c>
      <c r="AA400" s="8">
        <f t="shared" si="332"/>
        <v>4.7685648594908168</v>
      </c>
      <c r="AD400" s="7">
        <f t="shared" si="349"/>
        <v>2.4078045339704568E-3</v>
      </c>
      <c r="AE400" s="6">
        <f t="shared" si="353"/>
        <v>-6.5542394869498696E-4</v>
      </c>
      <c r="AF400" s="6">
        <f t="shared" si="319"/>
        <v>1.5455174642882228E-3</v>
      </c>
      <c r="AG400" s="6">
        <f t="shared" si="320"/>
        <v>3.0573323957562753E-3</v>
      </c>
      <c r="AI400">
        <f t="shared" si="321"/>
        <v>1.4673911111681014E-8</v>
      </c>
      <c r="AL400" s="7">
        <f t="shared" si="354"/>
        <v>-2.0747482076624232E-3</v>
      </c>
      <c r="AM400" s="6">
        <f t="shared" si="355"/>
        <v>-8.2844337813820293E-3</v>
      </c>
      <c r="AN400" s="6">
        <f t="shared" si="350"/>
        <v>1.5385483130595182E-3</v>
      </c>
      <c r="AO400" s="6">
        <f t="shared" si="351"/>
        <v>6.1723485219231846E-3</v>
      </c>
      <c r="AQ400">
        <f t="shared" si="352"/>
        <v>6.0091303274585681E-8</v>
      </c>
      <c r="AT400" s="7">
        <f t="shared" si="359"/>
        <v>6.3603787630000675E-3</v>
      </c>
      <c r="AU400" s="6">
        <f t="shared" si="360"/>
        <v>1.110168734544976E-2</v>
      </c>
      <c r="AV400" s="6">
        <f t="shared" si="356"/>
        <v>1.5404965931241647E-3</v>
      </c>
      <c r="AW400" s="6">
        <f t="shared" si="357"/>
        <v>-4.6772973454751853E-3</v>
      </c>
      <c r="AY400">
        <f t="shared" si="358"/>
        <v>7.1999384936649062E-3</v>
      </c>
      <c r="BB400" s="7">
        <f t="shared" si="366"/>
        <v>8.6732824360088185E-3</v>
      </c>
      <c r="BC400" s="6">
        <f t="shared" si="367"/>
        <v>8.34751641095797E-3</v>
      </c>
      <c r="BD400" s="6">
        <f t="shared" si="362"/>
        <v>1.5449094930571345E-3</v>
      </c>
      <c r="BE400" s="6">
        <f t="shared" si="363"/>
        <v>3.9760345789472025E-4</v>
      </c>
      <c r="BG400">
        <f t="shared" si="364"/>
        <v>5.21674201978482E-5</v>
      </c>
      <c r="BJ400" s="4">
        <f t="shared" si="333"/>
        <v>91.480002999999996</v>
      </c>
      <c r="BK400" s="3">
        <f t="shared" si="334"/>
        <v>2.4078045339704568E-3</v>
      </c>
      <c r="BL400" s="3"/>
      <c r="BM400" s="3">
        <f t="shared" si="335"/>
        <v>1.5455174642882228E-3</v>
      </c>
      <c r="BN400" s="3">
        <f t="shared" si="336"/>
        <v>3.0573323957562753E-3</v>
      </c>
      <c r="BO400" s="3">
        <f t="shared" si="337"/>
        <v>-2.0747482076624232E-3</v>
      </c>
      <c r="BP400" s="3"/>
      <c r="BQ400" s="3">
        <f t="shared" si="338"/>
        <v>1.5385483130595182E-3</v>
      </c>
      <c r="BR400" s="3">
        <f t="shared" si="339"/>
        <v>6.1723485219231846E-3</v>
      </c>
      <c r="BS400" s="3">
        <f t="shared" si="340"/>
        <v>6.3603787630000675E-3</v>
      </c>
      <c r="BT400" s="3"/>
      <c r="BU400" s="3">
        <f t="shared" si="341"/>
        <v>1.5404965931241647E-3</v>
      </c>
      <c r="BV400" s="3">
        <f t="shared" si="342"/>
        <v>-4.6772973454751853E-3</v>
      </c>
      <c r="BW400" s="3">
        <f t="shared" si="343"/>
        <v>8.6732824360088185E-3</v>
      </c>
      <c r="BX400" s="3"/>
      <c r="BY400" s="3">
        <f t="shared" si="344"/>
        <v>1.5449094930571345E-3</v>
      </c>
      <c r="BZ400" s="3">
        <f t="shared" si="345"/>
        <v>3.9760345789472025E-4</v>
      </c>
    </row>
    <row r="401" spans="1:78" s="2" customFormat="1" hidden="1">
      <c r="A401" s="11">
        <v>41967</v>
      </c>
      <c r="B401">
        <v>92.919998000000007</v>
      </c>
      <c r="C401">
        <f t="shared" si="317"/>
        <v>93.07</v>
      </c>
      <c r="D401">
        <f t="shared" si="318"/>
        <v>81.599997999999999</v>
      </c>
      <c r="E401" s="10">
        <f t="shared" si="322"/>
        <v>7.0052213236775692E-4</v>
      </c>
      <c r="F401" s="10">
        <f t="shared" si="323"/>
        <v>5.6419043671102044E-2</v>
      </c>
      <c r="G401" s="33">
        <f t="shared" si="324"/>
        <v>5.0515369356986389E-3</v>
      </c>
      <c r="H401" s="33">
        <f t="shared" si="325"/>
        <v>0.36615915876384086</v>
      </c>
      <c r="I401" s="10">
        <f t="shared" si="326"/>
        <v>0.36615915876384086</v>
      </c>
      <c r="J401">
        <f t="shared" si="361"/>
        <v>0.25596945249296116</v>
      </c>
      <c r="K401">
        <f t="shared" si="315"/>
        <v>0.23736237210541433</v>
      </c>
      <c r="L401">
        <f t="shared" si="316"/>
        <v>-4.4194232839029002E-4</v>
      </c>
      <c r="M401">
        <f t="shared" si="365"/>
        <v>-5.1365172078012044E-4</v>
      </c>
      <c r="N401">
        <f t="shared" si="327"/>
        <v>-6.4538453150847369E-5</v>
      </c>
      <c r="P401" s="2">
        <f t="shared" si="346"/>
        <v>1.4399950000000104</v>
      </c>
      <c r="Q401" s="2">
        <f t="shared" si="347"/>
        <v>1.4399950000000104</v>
      </c>
      <c r="R401" s="2">
        <f t="shared" si="348"/>
        <v>0</v>
      </c>
      <c r="S401" s="2">
        <f t="shared" si="312"/>
        <v>-0.40000049999999926</v>
      </c>
      <c r="T401" s="2">
        <f t="shared" si="313"/>
        <v>-0.35900044999999919</v>
      </c>
      <c r="U401" s="9">
        <f t="shared" si="328"/>
        <v>1.1142061242541623</v>
      </c>
      <c r="V401" s="9">
        <f t="shared" si="329"/>
        <v>52.700922179346428</v>
      </c>
      <c r="W401" s="9">
        <f t="shared" si="330"/>
        <v>0.42569170038588222</v>
      </c>
      <c r="X401" s="9">
        <f t="shared" si="314"/>
        <v>0.70151202677065527</v>
      </c>
      <c r="Y401" s="9">
        <f t="shared" si="331"/>
        <v>0.89368639175906406</v>
      </c>
      <c r="AA401" s="8">
        <f t="shared" si="332"/>
        <v>4.7752830061847567</v>
      </c>
      <c r="AD401" s="7">
        <f t="shared" si="349"/>
        <v>1.5618484429683496E-2</v>
      </c>
      <c r="AE401" s="6">
        <f t="shared" si="353"/>
        <v>9.0131444818269766E-3</v>
      </c>
      <c r="AF401" s="6">
        <f t="shared" si="319"/>
        <v>3.2761943361855352E-3</v>
      </c>
      <c r="AG401" s="6">
        <f t="shared" si="320"/>
        <v>6.5926418660254473E-3</v>
      </c>
      <c r="AI401">
        <f t="shared" si="321"/>
        <v>6.8230654275779422E-8</v>
      </c>
      <c r="AL401" s="7">
        <f t="shared" si="354"/>
        <v>1.4307636532293562E-2</v>
      </c>
      <c r="AM401" s="6">
        <f t="shared" si="355"/>
        <v>-2.9952686845039003E-3</v>
      </c>
      <c r="AN401" s="6">
        <f t="shared" si="350"/>
        <v>3.3313688972294196E-3</v>
      </c>
      <c r="AO401" s="6">
        <f t="shared" si="351"/>
        <v>1.7277101714124901E-2</v>
      </c>
      <c r="AQ401">
        <f t="shared" si="352"/>
        <v>4.708174189908795E-7</v>
      </c>
      <c r="AT401" s="7">
        <f t="shared" si="359"/>
        <v>6.6947123668021228E-3</v>
      </c>
      <c r="AU401" s="6">
        <f t="shared" si="360"/>
        <v>1.3061082104652264E-2</v>
      </c>
      <c r="AV401" s="6">
        <f t="shared" si="356"/>
        <v>3.3224559795977365E-3</v>
      </c>
      <c r="AW401" s="6">
        <f t="shared" si="357"/>
        <v>-6.2885879263952773E-3</v>
      </c>
      <c r="AY401">
        <f t="shared" si="358"/>
        <v>1.3015027856356085E-2</v>
      </c>
      <c r="BB401" s="7">
        <f t="shared" si="366"/>
        <v>4.5577498236225665E-2</v>
      </c>
      <c r="BC401" s="6">
        <f t="shared" si="367"/>
        <v>1.0249719227995453E-2</v>
      </c>
      <c r="BD401" s="6">
        <f t="shared" si="362"/>
        <v>3.3256238695654129E-3</v>
      </c>
      <c r="BE401" s="6">
        <f t="shared" si="363"/>
        <v>3.5398523925483968E-2</v>
      </c>
      <c r="BG401">
        <f t="shared" si="364"/>
        <v>0.4134941414030765</v>
      </c>
      <c r="BJ401" s="4">
        <f t="shared" si="333"/>
        <v>92.919998000000007</v>
      </c>
      <c r="BK401" s="3">
        <f t="shared" si="334"/>
        <v>1.5618484429683496E-2</v>
      </c>
      <c r="BL401" s="3"/>
      <c r="BM401" s="3">
        <f t="shared" si="335"/>
        <v>3.2761943361855352E-3</v>
      </c>
      <c r="BN401" s="3">
        <f t="shared" si="336"/>
        <v>6.5926418660254473E-3</v>
      </c>
      <c r="BO401" s="3">
        <f t="shared" si="337"/>
        <v>1.4307636532293562E-2</v>
      </c>
      <c r="BP401" s="3"/>
      <c r="BQ401" s="3">
        <f t="shared" si="338"/>
        <v>3.3313688972294196E-3</v>
      </c>
      <c r="BR401" s="3">
        <f t="shared" si="339"/>
        <v>1.7277101714124901E-2</v>
      </c>
      <c r="BS401" s="3">
        <f t="shared" si="340"/>
        <v>6.6947123668021228E-3</v>
      </c>
      <c r="BT401" s="3"/>
      <c r="BU401" s="3">
        <f t="shared" si="341"/>
        <v>3.3224559795977365E-3</v>
      </c>
      <c r="BV401" s="3">
        <f t="shared" si="342"/>
        <v>-6.2885879263952773E-3</v>
      </c>
      <c r="BW401" s="3">
        <f t="shared" si="343"/>
        <v>4.5577498236225665E-2</v>
      </c>
      <c r="BX401" s="3"/>
      <c r="BY401" s="3">
        <f t="shared" si="344"/>
        <v>3.3256238695654129E-3</v>
      </c>
      <c r="BZ401" s="3">
        <f t="shared" si="345"/>
        <v>3.5398523925483968E-2</v>
      </c>
    </row>
    <row r="402" spans="1:78" s="2" customFormat="1" hidden="1">
      <c r="A402" s="11">
        <v>41974</v>
      </c>
      <c r="B402">
        <v>91.720000999999996</v>
      </c>
      <c r="C402">
        <f t="shared" si="317"/>
        <v>93.07</v>
      </c>
      <c r="D402">
        <f t="shared" si="318"/>
        <v>81.599997999999999</v>
      </c>
      <c r="E402" s="10">
        <f t="shared" si="322"/>
        <v>6.3456631199538842E-3</v>
      </c>
      <c r="F402" s="10">
        <f t="shared" si="323"/>
        <v>5.0773902683515872E-2</v>
      </c>
      <c r="G402" s="33">
        <f t="shared" si="324"/>
        <v>4.5759227511629044E-2</v>
      </c>
      <c r="H402" s="33">
        <f t="shared" si="325"/>
        <v>0.32952223724550317</v>
      </c>
      <c r="I402" s="10">
        <f t="shared" si="326"/>
        <v>0.32952223724550317</v>
      </c>
      <c r="J402">
        <f t="shared" si="361"/>
        <v>0.25851318806601498</v>
      </c>
      <c r="K402">
        <f t="shared" si="315"/>
        <v>0.235924838944154</v>
      </c>
      <c r="L402">
        <f t="shared" si="316"/>
        <v>-4.1321563664894166E-4</v>
      </c>
      <c r="M402">
        <f t="shared" si="365"/>
        <v>-4.9694842729929836E-4</v>
      </c>
      <c r="N402">
        <f t="shared" si="327"/>
        <v>-7.535951158532103E-5</v>
      </c>
      <c r="P402" s="2">
        <f t="shared" si="346"/>
        <v>-1.1999970000000104</v>
      </c>
      <c r="Q402" s="2">
        <f t="shared" si="347"/>
        <v>0</v>
      </c>
      <c r="R402" s="2">
        <f t="shared" si="348"/>
        <v>-1.1999970000000104</v>
      </c>
      <c r="S402" s="2">
        <f t="shared" si="312"/>
        <v>-0.38090936363636341</v>
      </c>
      <c r="T402" s="2">
        <f t="shared" si="313"/>
        <v>-0.41900029999999971</v>
      </c>
      <c r="U402" s="9">
        <f t="shared" si="328"/>
        <v>0.90909090909090917</v>
      </c>
      <c r="V402" s="9">
        <f t="shared" si="329"/>
        <v>47.61904761904762</v>
      </c>
      <c r="W402" s="9">
        <f t="shared" si="330"/>
        <v>0.47142857142857147</v>
      </c>
      <c r="X402" s="9">
        <f t="shared" si="314"/>
        <v>0</v>
      </c>
      <c r="Y402" s="9">
        <f t="shared" si="331"/>
        <v>0.9</v>
      </c>
      <c r="AA402" s="8">
        <f t="shared" si="332"/>
        <v>4.8298663999830014</v>
      </c>
      <c r="AD402" s="7">
        <f t="shared" si="349"/>
        <v>-1.2998417485865657E-2</v>
      </c>
      <c r="AE402" s="6">
        <f t="shared" si="353"/>
        <v>1.3100334719089194E-3</v>
      </c>
      <c r="AF402" s="6">
        <f t="shared" si="319"/>
        <v>6.7614433972644321E-3</v>
      </c>
      <c r="AG402" s="6">
        <f t="shared" si="320"/>
        <v>-1.4323425164076795E-2</v>
      </c>
      <c r="AI402">
        <f t="shared" si="321"/>
        <v>3.2207301166547619E-7</v>
      </c>
      <c r="AL402" s="7">
        <f t="shared" si="354"/>
        <v>5.0278714777883017E-3</v>
      </c>
      <c r="AM402" s="6">
        <f t="shared" si="355"/>
        <v>2.2418612728421394E-3</v>
      </c>
      <c r="AN402" s="6">
        <f t="shared" si="350"/>
        <v>7.0231250525427608E-3</v>
      </c>
      <c r="AO402" s="6">
        <f t="shared" si="351"/>
        <v>2.7776169849722883E-3</v>
      </c>
      <c r="AQ402">
        <f t="shared" si="352"/>
        <v>1.2169015954584456E-8</v>
      </c>
      <c r="AT402" s="7">
        <f t="shared" si="359"/>
        <v>-1.461142930516794E-2</v>
      </c>
      <c r="AU402" s="6">
        <f t="shared" si="360"/>
        <v>1.0283037920819848E-2</v>
      </c>
      <c r="AV402" s="6">
        <f t="shared" si="356"/>
        <v>7.0185451688214899E-3</v>
      </c>
      <c r="AW402" s="6">
        <f t="shared" si="357"/>
        <v>-2.4934323366214178E-2</v>
      </c>
      <c r="AY402">
        <f t="shared" si="358"/>
        <v>0.20461336689369516</v>
      </c>
      <c r="BB402" s="7">
        <f t="shared" si="366"/>
        <v>2.383169949329525E-2</v>
      </c>
      <c r="BC402" s="6">
        <f t="shared" si="367"/>
        <v>1.3122678069229137E-2</v>
      </c>
      <c r="BD402" s="6">
        <f t="shared" si="362"/>
        <v>7.0393543612842528E-3</v>
      </c>
      <c r="BE402" s="6">
        <f t="shared" si="363"/>
        <v>1.0666023318367359E-2</v>
      </c>
      <c r="BG402">
        <f t="shared" si="364"/>
        <v>3.7540850936786836E-2</v>
      </c>
      <c r="BJ402" s="4">
        <f t="shared" si="333"/>
        <v>91.720000999999996</v>
      </c>
      <c r="BK402" s="3">
        <f t="shared" si="334"/>
        <v>-1.2998417485865657E-2</v>
      </c>
      <c r="BL402" s="3"/>
      <c r="BM402" s="3">
        <f t="shared" si="335"/>
        <v>6.7614433972644321E-3</v>
      </c>
      <c r="BN402" s="3">
        <f t="shared" si="336"/>
        <v>-1.4323425164076795E-2</v>
      </c>
      <c r="BO402" s="3">
        <f t="shared" si="337"/>
        <v>5.0278714777883017E-3</v>
      </c>
      <c r="BP402" s="3"/>
      <c r="BQ402" s="3">
        <f t="shared" si="338"/>
        <v>7.0231250525427608E-3</v>
      </c>
      <c r="BR402" s="3">
        <f t="shared" si="339"/>
        <v>2.7776169849722883E-3</v>
      </c>
      <c r="BS402" s="3">
        <f t="shared" si="340"/>
        <v>-1.461142930516794E-2</v>
      </c>
      <c r="BT402" s="3"/>
      <c r="BU402" s="3">
        <f t="shared" si="341"/>
        <v>7.0185451688214899E-3</v>
      </c>
      <c r="BV402" s="3">
        <f t="shared" si="342"/>
        <v>-2.4934323366214178E-2</v>
      </c>
      <c r="BW402" s="3">
        <f t="shared" si="343"/>
        <v>2.383169949329525E-2</v>
      </c>
      <c r="BX402" s="3"/>
      <c r="BY402" s="3">
        <f t="shared" si="344"/>
        <v>7.0393543612842528E-3</v>
      </c>
      <c r="BZ402" s="3">
        <f t="shared" si="345"/>
        <v>1.0666023318367359E-2</v>
      </c>
    </row>
    <row r="403" spans="1:78" s="2" customFormat="1" hidden="1">
      <c r="A403" s="11">
        <v>41981</v>
      </c>
      <c r="B403">
        <v>93.940002000000007</v>
      </c>
      <c r="C403">
        <f t="shared" si="317"/>
        <v>93.940002000000007</v>
      </c>
      <c r="D403">
        <f t="shared" si="318"/>
        <v>81.599997999999999</v>
      </c>
      <c r="E403" s="10">
        <f t="shared" si="322"/>
        <v>0</v>
      </c>
      <c r="F403" s="10">
        <f t="shared" si="323"/>
        <v>6.1160416984051558E-2</v>
      </c>
      <c r="G403" s="33">
        <f t="shared" si="324"/>
        <v>0</v>
      </c>
      <c r="H403" s="33">
        <f t="shared" si="325"/>
        <v>0.39693063503656173</v>
      </c>
      <c r="I403" s="10">
        <f t="shared" si="326"/>
        <v>0.39693063503656173</v>
      </c>
      <c r="J403">
        <f t="shared" si="361"/>
        <v>0.26434846902082576</v>
      </c>
      <c r="K403">
        <f t="shared" si="315"/>
        <v>0.23486515336979</v>
      </c>
      <c r="L403">
        <f t="shared" si="316"/>
        <v>-3.7726209971434887E-4</v>
      </c>
      <c r="M403">
        <f t="shared" si="365"/>
        <v>-4.7930755358771457E-4</v>
      </c>
      <c r="N403">
        <f t="shared" si="327"/>
        <v>-9.1840908486029123E-5</v>
      </c>
      <c r="P403" s="2">
        <f t="shared" si="346"/>
        <v>2.2200010000000105</v>
      </c>
      <c r="Q403" s="2">
        <f t="shared" si="347"/>
        <v>2.2200010000000105</v>
      </c>
      <c r="R403" s="2">
        <f t="shared" si="348"/>
        <v>0</v>
      </c>
      <c r="S403" s="2">
        <f t="shared" si="312"/>
        <v>-0.38090936363636341</v>
      </c>
      <c r="T403" s="2">
        <f t="shared" si="313"/>
        <v>-0.41900029999999971</v>
      </c>
      <c r="U403" s="9">
        <f t="shared" si="328"/>
        <v>0.90909090909090917</v>
      </c>
      <c r="V403" s="9">
        <f t="shared" si="329"/>
        <v>47.61904761904762</v>
      </c>
      <c r="W403" s="9">
        <f t="shared" si="330"/>
        <v>0.47142857142857147</v>
      </c>
      <c r="X403" s="9">
        <f t="shared" si="314"/>
        <v>0</v>
      </c>
      <c r="Y403" s="9">
        <f t="shared" si="331"/>
        <v>0.9</v>
      </c>
      <c r="AA403" s="8">
        <f t="shared" si="332"/>
        <v>4.8356851995409116</v>
      </c>
      <c r="AD403" s="7">
        <f t="shared" si="349"/>
        <v>2.3915832996583064E-2</v>
      </c>
      <c r="AE403" s="6">
        <f t="shared" si="353"/>
        <v>5.4587077553587037E-3</v>
      </c>
      <c r="AF403" s="6">
        <f t="shared" si="319"/>
        <v>9.1766158380466572E-3</v>
      </c>
      <c r="AG403" s="6">
        <f t="shared" si="320"/>
        <v>1.8450548842698356E-2</v>
      </c>
      <c r="AI403">
        <f t="shared" si="321"/>
        <v>5.3441562417079694E-7</v>
      </c>
      <c r="AL403" s="7">
        <f t="shared" si="354"/>
        <v>2.6535899940400971E-2</v>
      </c>
      <c r="AM403" s="6">
        <f t="shared" si="355"/>
        <v>1.0949164935705103E-2</v>
      </c>
      <c r="AN403" s="6">
        <f t="shared" si="350"/>
        <v>8.6395701444426896E-3</v>
      </c>
      <c r="AO403" s="6">
        <f t="shared" si="351"/>
        <v>1.5432619102867163E-2</v>
      </c>
      <c r="AQ403">
        <f t="shared" si="352"/>
        <v>3.7565572929681462E-7</v>
      </c>
      <c r="AT403" s="7">
        <f t="shared" si="359"/>
        <v>2.0650389763320384E-2</v>
      </c>
      <c r="AU403" s="6">
        <f t="shared" si="360"/>
        <v>1.2528116093161228E-2</v>
      </c>
      <c r="AV403" s="6">
        <f t="shared" si="356"/>
        <v>8.8246529234703129E-3</v>
      </c>
      <c r="AW403" s="6">
        <f t="shared" si="357"/>
        <v>8.0026088571174547E-3</v>
      </c>
      <c r="AY403">
        <f t="shared" si="358"/>
        <v>2.1076670580253688E-2</v>
      </c>
      <c r="BB403" s="7">
        <f t="shared" si="366"/>
        <v>4.0959546557545017E-2</v>
      </c>
      <c r="BC403" s="6">
        <f t="shared" si="367"/>
        <v>1.517574660143556E-2</v>
      </c>
      <c r="BD403" s="6">
        <f t="shared" si="362"/>
        <v>8.8715026676713243E-3</v>
      </c>
      <c r="BE403" s="6">
        <f t="shared" si="363"/>
        <v>2.5655995522849698E-2</v>
      </c>
      <c r="BG403">
        <f t="shared" si="364"/>
        <v>0.21720849035305365</v>
      </c>
      <c r="BJ403" s="4">
        <f t="shared" si="333"/>
        <v>93.940002000000007</v>
      </c>
      <c r="BK403" s="3">
        <f t="shared" si="334"/>
        <v>2.3915832996583064E-2</v>
      </c>
      <c r="BL403" s="3"/>
      <c r="BM403" s="3">
        <f t="shared" si="335"/>
        <v>9.1766158380466572E-3</v>
      </c>
      <c r="BN403" s="3">
        <f t="shared" si="336"/>
        <v>1.8450548842698356E-2</v>
      </c>
      <c r="BO403" s="3">
        <f t="shared" si="337"/>
        <v>2.6535899940400971E-2</v>
      </c>
      <c r="BP403" s="3"/>
      <c r="BQ403" s="3">
        <f t="shared" si="338"/>
        <v>8.6395701444426896E-3</v>
      </c>
      <c r="BR403" s="3">
        <f t="shared" si="339"/>
        <v>1.5432619102867163E-2</v>
      </c>
      <c r="BS403" s="3">
        <f t="shared" si="340"/>
        <v>2.0650389763320384E-2</v>
      </c>
      <c r="BT403" s="3"/>
      <c r="BU403" s="3">
        <f t="shared" si="341"/>
        <v>8.8246529234703129E-3</v>
      </c>
      <c r="BV403" s="3">
        <f t="shared" si="342"/>
        <v>8.0026088571174547E-3</v>
      </c>
      <c r="BW403" s="3">
        <f t="shared" si="343"/>
        <v>4.0959546557545017E-2</v>
      </c>
      <c r="BX403" s="3"/>
      <c r="BY403" s="3">
        <f t="shared" si="344"/>
        <v>8.8715026676713243E-3</v>
      </c>
      <c r="BZ403" s="3">
        <f t="shared" si="345"/>
        <v>2.5655995522849698E-2</v>
      </c>
    </row>
    <row r="404" spans="1:78" s="2" customFormat="1" hidden="1">
      <c r="A404" s="11">
        <v>41988</v>
      </c>
      <c r="B404">
        <v>94.080001999999993</v>
      </c>
      <c r="C404">
        <f t="shared" si="317"/>
        <v>94.080001999999993</v>
      </c>
      <c r="D404">
        <f t="shared" si="318"/>
        <v>81.599997999999999</v>
      </c>
      <c r="E404" s="10">
        <f t="shared" si="322"/>
        <v>0</v>
      </c>
      <c r="F404" s="10">
        <f t="shared" si="323"/>
        <v>6.1807169855125466E-2</v>
      </c>
      <c r="G404" s="33">
        <f t="shared" si="324"/>
        <v>0</v>
      </c>
      <c r="H404" s="33">
        <f t="shared" si="325"/>
        <v>0.40112805618714065</v>
      </c>
      <c r="I404" s="10">
        <f t="shared" si="326"/>
        <v>0.40112805618714065</v>
      </c>
      <c r="J404">
        <f t="shared" si="361"/>
        <v>0.26892037863550494</v>
      </c>
      <c r="K404">
        <f t="shared" si="315"/>
        <v>0.23433819272977657</v>
      </c>
      <c r="L404">
        <f t="shared" si="316"/>
        <v>-3.3410765985506842E-4</v>
      </c>
      <c r="M404">
        <f t="shared" si="365"/>
        <v>-4.5973504459621335E-4</v>
      </c>
      <c r="N404">
        <f t="shared" si="327"/>
        <v>-1.1306464626703044E-4</v>
      </c>
      <c r="P404" s="2">
        <f t="shared" si="346"/>
        <v>0.13999999999998636</v>
      </c>
      <c r="Q404" s="2">
        <f t="shared" si="347"/>
        <v>0.13999999999998636</v>
      </c>
      <c r="R404" s="2">
        <f t="shared" si="348"/>
        <v>0</v>
      </c>
      <c r="S404" s="2">
        <f t="shared" si="312"/>
        <v>-0.38090936363636341</v>
      </c>
      <c r="T404" s="2">
        <f t="shared" si="313"/>
        <v>-0.35849994999999951</v>
      </c>
      <c r="U404" s="9">
        <f t="shared" si="328"/>
        <v>1.0625088333662638</v>
      </c>
      <c r="V404" s="9">
        <f t="shared" si="329"/>
        <v>51.515359167316674</v>
      </c>
      <c r="W404" s="9">
        <f t="shared" si="330"/>
        <v>0.43636176749414995</v>
      </c>
      <c r="X404" s="9">
        <f t="shared" si="314"/>
        <v>0.76670754109285932</v>
      </c>
      <c r="Y404" s="9">
        <f t="shared" si="331"/>
        <v>0.8930996321301643</v>
      </c>
      <c r="AA404" s="8">
        <f t="shared" si="332"/>
        <v>4.7982687136135524</v>
      </c>
      <c r="AD404" s="7">
        <f t="shared" si="349"/>
        <v>1.4892035197857634E-3</v>
      </c>
      <c r="AE404" s="6">
        <f t="shared" si="353"/>
        <v>1.2702518258184414E-2</v>
      </c>
      <c r="AF404" s="6">
        <f t="shared" si="319"/>
        <v>5.6503776001982659E-3</v>
      </c>
      <c r="AG404" s="6">
        <f t="shared" si="320"/>
        <v>-1.111502802699434E-2</v>
      </c>
      <c r="AI404">
        <f t="shared" si="321"/>
        <v>1.9394638624940298E-7</v>
      </c>
      <c r="AL404" s="7">
        <f t="shared" si="354"/>
        <v>1.2406619030503272E-2</v>
      </c>
      <c r="AM404" s="6">
        <f t="shared" si="355"/>
        <v>1.4569506745246527E-2</v>
      </c>
      <c r="AN404" s="6">
        <f t="shared" si="350"/>
        <v>5.4684904580337449E-3</v>
      </c>
      <c r="AO404" s="6">
        <f t="shared" si="351"/>
        <v>-2.2330176775107752E-3</v>
      </c>
      <c r="AQ404">
        <f t="shared" si="352"/>
        <v>7.8649336720435601E-9</v>
      </c>
      <c r="AT404" s="7">
        <f t="shared" si="359"/>
        <v>2.5950355252524312E-2</v>
      </c>
      <c r="AU404" s="6">
        <f t="shared" si="360"/>
        <v>1.3952061423090587E-2</v>
      </c>
      <c r="AV404" s="6">
        <f t="shared" si="356"/>
        <v>5.557635070170432E-3</v>
      </c>
      <c r="AW404" s="6">
        <f t="shared" si="357"/>
        <v>1.1974657210587436E-2</v>
      </c>
      <c r="AY404">
        <f t="shared" si="358"/>
        <v>4.7191633130908302E-2</v>
      </c>
      <c r="BB404" s="7">
        <f t="shared" si="366"/>
        <v>3.4385482223186867E-2</v>
      </c>
      <c r="BC404" s="6">
        <f t="shared" si="367"/>
        <v>1.7652142789776063E-2</v>
      </c>
      <c r="BD404" s="6">
        <f t="shared" si="362"/>
        <v>5.5942527560486005E-3</v>
      </c>
      <c r="BE404" s="6">
        <f t="shared" si="363"/>
        <v>1.6725797039117394E-2</v>
      </c>
      <c r="BG404">
        <f t="shared" si="364"/>
        <v>9.231509052103086E-2</v>
      </c>
      <c r="BJ404" s="4">
        <f t="shared" si="333"/>
        <v>94.080001999999993</v>
      </c>
      <c r="BK404" s="3">
        <f t="shared" si="334"/>
        <v>1.4892035197857634E-3</v>
      </c>
      <c r="BL404" s="3"/>
      <c r="BM404" s="3">
        <f t="shared" si="335"/>
        <v>5.6503776001982659E-3</v>
      </c>
      <c r="BN404" s="3">
        <f t="shared" si="336"/>
        <v>-1.111502802699434E-2</v>
      </c>
      <c r="BO404" s="3">
        <f t="shared" si="337"/>
        <v>1.2406619030503272E-2</v>
      </c>
      <c r="BP404" s="3"/>
      <c r="BQ404" s="3">
        <f t="shared" si="338"/>
        <v>5.4684904580337449E-3</v>
      </c>
      <c r="BR404" s="3">
        <f t="shared" si="339"/>
        <v>-2.2330176775107752E-3</v>
      </c>
      <c r="BS404" s="3">
        <f t="shared" si="340"/>
        <v>2.5950355252524312E-2</v>
      </c>
      <c r="BT404" s="3"/>
      <c r="BU404" s="3">
        <f t="shared" si="341"/>
        <v>5.557635070170432E-3</v>
      </c>
      <c r="BV404" s="3">
        <f t="shared" si="342"/>
        <v>1.1974657210587436E-2</v>
      </c>
      <c r="BW404" s="3">
        <f t="shared" si="343"/>
        <v>3.4385482223186867E-2</v>
      </c>
      <c r="BX404" s="3"/>
      <c r="BY404" s="3">
        <f t="shared" si="344"/>
        <v>5.5942527560486005E-3</v>
      </c>
      <c r="BZ404" s="3">
        <f t="shared" si="345"/>
        <v>1.6725797039117394E-2</v>
      </c>
    </row>
    <row r="405" spans="1:78" s="2" customFormat="1" hidden="1">
      <c r="A405" s="11">
        <v>41995</v>
      </c>
      <c r="B405">
        <v>93.5</v>
      </c>
      <c r="C405">
        <f t="shared" si="317"/>
        <v>94.080001999999993</v>
      </c>
      <c r="D405">
        <f t="shared" si="318"/>
        <v>81.599997999999999</v>
      </c>
      <c r="E405" s="10">
        <f t="shared" si="322"/>
        <v>2.685707091996092E-3</v>
      </c>
      <c r="F405" s="10">
        <f t="shared" si="323"/>
        <v>5.9121462763129337E-2</v>
      </c>
      <c r="G405" s="33">
        <f t="shared" si="324"/>
        <v>1.9366909262138382E-2</v>
      </c>
      <c r="H405" s="33">
        <f t="shared" si="325"/>
        <v>0.38369783785121592</v>
      </c>
      <c r="I405" s="10">
        <f t="shared" si="326"/>
        <v>0.38369783785121592</v>
      </c>
      <c r="J405">
        <f t="shared" si="361"/>
        <v>0.26936663136329253</v>
      </c>
      <c r="K405">
        <f t="shared" si="315"/>
        <v>0.23421448422438132</v>
      </c>
      <c r="L405">
        <f t="shared" si="316"/>
        <v>-2.8542929596852087E-4</v>
      </c>
      <c r="M405">
        <f t="shared" si="365"/>
        <v>-4.3733004683407708E-4</v>
      </c>
      <c r="N405">
        <f t="shared" si="327"/>
        <v>-1.3671067577900059E-4</v>
      </c>
      <c r="P405" s="2">
        <f t="shared" si="346"/>
        <v>-0.58000199999999325</v>
      </c>
      <c r="Q405" s="2">
        <f t="shared" si="347"/>
        <v>0</v>
      </c>
      <c r="R405" s="2">
        <f t="shared" si="348"/>
        <v>-0.58000199999999325</v>
      </c>
      <c r="S405" s="2">
        <f t="shared" si="312"/>
        <v>-0.40727309090909036</v>
      </c>
      <c r="T405" s="2">
        <f t="shared" si="313"/>
        <v>-0.38750004999999915</v>
      </c>
      <c r="U405" s="9">
        <f t="shared" si="328"/>
        <v>1.0510271957618877</v>
      </c>
      <c r="V405" s="9">
        <f t="shared" si="329"/>
        <v>51.243942446675675</v>
      </c>
      <c r="W405" s="9">
        <f t="shared" si="330"/>
        <v>0.43880451797991898</v>
      </c>
      <c r="X405" s="9">
        <f t="shared" si="314"/>
        <v>0.71329876104122403</v>
      </c>
      <c r="Y405" s="9">
        <f t="shared" si="331"/>
        <v>0.89358031115062897</v>
      </c>
      <c r="AA405" s="8">
        <f t="shared" si="332"/>
        <v>4.8016147498180617</v>
      </c>
      <c r="AD405" s="7">
        <f t="shared" si="349"/>
        <v>-6.1840691141785949E-3</v>
      </c>
      <c r="AE405" s="6">
        <f t="shared" si="353"/>
        <v>-2.3474327971964156E-3</v>
      </c>
      <c r="AF405" s="6">
        <f t="shared" si="319"/>
        <v>1.9099671736112717E-3</v>
      </c>
      <c r="AG405" s="6">
        <f t="shared" si="320"/>
        <v>-3.8349993525694137E-3</v>
      </c>
      <c r="AI405">
        <f t="shared" si="321"/>
        <v>2.3088257510530332E-8</v>
      </c>
      <c r="AL405" s="7">
        <f t="shared" si="354"/>
        <v>1.9220967402190228E-2</v>
      </c>
      <c r="AM405" s="6">
        <f t="shared" si="355"/>
        <v>1.5797839462720693E-2</v>
      </c>
      <c r="AN405" s="6">
        <f t="shared" si="350"/>
        <v>1.9296051226359737E-3</v>
      </c>
      <c r="AO405" s="6">
        <f t="shared" si="351"/>
        <v>3.5155352644142233E-3</v>
      </c>
      <c r="AQ405">
        <f t="shared" si="352"/>
        <v>1.9493672232397452E-8</v>
      </c>
      <c r="AT405" s="7">
        <f t="shared" si="359"/>
        <v>2.0530186448618152E-2</v>
      </c>
      <c r="AU405" s="6">
        <f t="shared" si="360"/>
        <v>1.251411447739227E-2</v>
      </c>
      <c r="AV405" s="6">
        <f t="shared" si="356"/>
        <v>1.9243762541195444E-3</v>
      </c>
      <c r="AW405" s="6">
        <f t="shared" si="357"/>
        <v>8.0554674387427888E-3</v>
      </c>
      <c r="AY405">
        <f t="shared" si="358"/>
        <v>2.1356020048660843E-2</v>
      </c>
      <c r="BB405" s="7">
        <f t="shared" si="366"/>
        <v>1.2917262283126752E-2</v>
      </c>
      <c r="BC405" s="6">
        <f t="shared" si="367"/>
        <v>1.8222828956408862E-2</v>
      </c>
      <c r="BD405" s="6">
        <f t="shared" si="362"/>
        <v>1.9192276777911773E-3</v>
      </c>
      <c r="BE405" s="6">
        <f t="shared" si="363"/>
        <v>-5.2969309002418186E-3</v>
      </c>
      <c r="BG405">
        <f t="shared" si="364"/>
        <v>9.2586500617035487E-3</v>
      </c>
      <c r="BJ405" s="4">
        <f t="shared" si="333"/>
        <v>93.5</v>
      </c>
      <c r="BK405" s="3">
        <f t="shared" si="334"/>
        <v>-6.1840691141785949E-3</v>
      </c>
      <c r="BL405" s="3"/>
      <c r="BM405" s="3">
        <f t="shared" si="335"/>
        <v>1.9099671736112717E-3</v>
      </c>
      <c r="BN405" s="3">
        <f t="shared" si="336"/>
        <v>-3.8349993525694137E-3</v>
      </c>
      <c r="BO405" s="3">
        <f t="shared" si="337"/>
        <v>1.9220967402190228E-2</v>
      </c>
      <c r="BP405" s="3"/>
      <c r="BQ405" s="3">
        <f t="shared" si="338"/>
        <v>1.9296051226359737E-3</v>
      </c>
      <c r="BR405" s="3">
        <f t="shared" si="339"/>
        <v>3.5155352644142233E-3</v>
      </c>
      <c r="BS405" s="3">
        <f t="shared" si="340"/>
        <v>2.0530186448618152E-2</v>
      </c>
      <c r="BT405" s="3"/>
      <c r="BU405" s="3">
        <f t="shared" si="341"/>
        <v>1.9243762541195444E-3</v>
      </c>
      <c r="BV405" s="3">
        <f t="shared" si="342"/>
        <v>8.0554674387427888E-3</v>
      </c>
      <c r="BW405" s="3">
        <f t="shared" si="343"/>
        <v>1.2917262283126752E-2</v>
      </c>
      <c r="BX405" s="3"/>
      <c r="BY405" s="3">
        <f t="shared" si="344"/>
        <v>1.9192276777911773E-3</v>
      </c>
      <c r="BZ405" s="3">
        <f t="shared" si="345"/>
        <v>-5.2969309002418186E-3</v>
      </c>
    </row>
    <row r="406" spans="1:78" s="2" customFormat="1" hidden="1">
      <c r="A406" s="11">
        <v>42002</v>
      </c>
      <c r="B406">
        <v>94.970000999999996</v>
      </c>
      <c r="C406">
        <f t="shared" si="317"/>
        <v>94.970000999999996</v>
      </c>
      <c r="D406">
        <f t="shared" si="318"/>
        <v>81.599997999999999</v>
      </c>
      <c r="E406" s="10">
        <f t="shared" si="322"/>
        <v>0</v>
      </c>
      <c r="F406" s="10">
        <f t="shared" si="323"/>
        <v>6.5896294467427632E-2</v>
      </c>
      <c r="G406" s="33">
        <f t="shared" si="324"/>
        <v>0</v>
      </c>
      <c r="H406" s="33">
        <f t="shared" si="325"/>
        <v>0.42766644341769178</v>
      </c>
      <c r="I406" s="10">
        <f t="shared" si="326"/>
        <v>0.42766644341769178</v>
      </c>
      <c r="J406">
        <f t="shared" si="361"/>
        <v>0.27121420600048979</v>
      </c>
      <c r="K406">
        <f t="shared" si="315"/>
        <v>0.2344644847636283</v>
      </c>
      <c r="L406">
        <f t="shared" si="316"/>
        <v>-2.3225288025816336E-4</v>
      </c>
      <c r="M406">
        <f t="shared" si="365"/>
        <v>-4.1129917575304011E-4</v>
      </c>
      <c r="N406">
        <f t="shared" si="327"/>
        <v>-1.6114166594538909E-4</v>
      </c>
      <c r="P406" s="2">
        <f t="shared" si="346"/>
        <v>1.4700009999999963</v>
      </c>
      <c r="Q406" s="2">
        <f t="shared" si="347"/>
        <v>1.4700009999999963</v>
      </c>
      <c r="R406" s="2">
        <f t="shared" si="348"/>
        <v>0</v>
      </c>
      <c r="S406" s="2">
        <f t="shared" ref="S406:S469" si="368">AVERAGE(R385:R406)</f>
        <v>-0.35227277272727198</v>
      </c>
      <c r="T406" s="2">
        <f t="shared" ref="T406:T469" si="369">AVERAGE(R387:R406)</f>
        <v>-0.38750004999999915</v>
      </c>
      <c r="U406" s="9">
        <f t="shared" si="328"/>
        <v>0.90909090909090917</v>
      </c>
      <c r="V406" s="9">
        <f t="shared" si="329"/>
        <v>47.61904761904762</v>
      </c>
      <c r="W406" s="9">
        <f t="shared" si="330"/>
        <v>0.47142857142857147</v>
      </c>
      <c r="X406" s="9">
        <f t="shared" ref="X406:X469" si="370">(V406-MIN(V387:V406))/(MAX(V387:V406)-MIN(V387:V406))</f>
        <v>0</v>
      </c>
      <c r="Y406" s="9">
        <f t="shared" si="331"/>
        <v>0.9</v>
      </c>
      <c r="AA406" s="8">
        <f t="shared" si="332"/>
        <v>4.8424816357631162</v>
      </c>
      <c r="AD406" s="7">
        <f t="shared" si="349"/>
        <v>1.5599626489860631E-2</v>
      </c>
      <c r="AE406" s="6">
        <f t="shared" si="353"/>
        <v>4.7077786878410178E-3</v>
      </c>
      <c r="AF406" s="6">
        <f t="shared" si="319"/>
        <v>5.2095848018558983E-3</v>
      </c>
      <c r="AG406" s="6">
        <f t="shared" si="320"/>
        <v>1.0851779561497434E-2</v>
      </c>
      <c r="AI406">
        <f t="shared" si="321"/>
        <v>1.8486831970382017E-7</v>
      </c>
      <c r="AL406" s="7">
        <f t="shared" si="354"/>
        <v>1.0904760895467885E-2</v>
      </c>
      <c r="AM406" s="6">
        <f t="shared" si="355"/>
        <v>1.7267061817140588E-2</v>
      </c>
      <c r="AN406" s="6">
        <f t="shared" si="350"/>
        <v>5.4061696844365245E-3</v>
      </c>
      <c r="AO406" s="6">
        <f t="shared" si="351"/>
        <v>-6.3865693509733128E-3</v>
      </c>
      <c r="AQ406">
        <f t="shared" si="352"/>
        <v>6.4334807688945869E-8</v>
      </c>
      <c r="AT406" s="7">
        <f t="shared" si="359"/>
        <v>3.9848465369839152E-2</v>
      </c>
      <c r="AU406" s="6">
        <f t="shared" si="360"/>
        <v>1.467986259276375E-2</v>
      </c>
      <c r="AV406" s="6">
        <f t="shared" si="356"/>
        <v>5.2681773722519131E-3</v>
      </c>
      <c r="AW406" s="6">
        <f t="shared" si="357"/>
        <v>2.5075157182287082E-2</v>
      </c>
      <c r="AY406">
        <f t="shared" si="358"/>
        <v>0.20693128515817705</v>
      </c>
      <c r="BB406" s="7">
        <f t="shared" si="366"/>
        <v>2.0209164586882895E-2</v>
      </c>
      <c r="BC406" s="6">
        <f t="shared" si="367"/>
        <v>1.8541521391597454E-2</v>
      </c>
      <c r="BD406" s="6">
        <f t="shared" si="362"/>
        <v>5.2645427779441142E-3</v>
      </c>
      <c r="BE406" s="6">
        <f t="shared" si="363"/>
        <v>1.5471611879433814E-3</v>
      </c>
      <c r="BG406">
        <f t="shared" si="364"/>
        <v>7.8989648136948182E-4</v>
      </c>
      <c r="BJ406" s="4">
        <f t="shared" si="333"/>
        <v>94.970000999999996</v>
      </c>
      <c r="BK406" s="3">
        <f t="shared" si="334"/>
        <v>1.5599626489860631E-2</v>
      </c>
      <c r="BL406" s="3"/>
      <c r="BM406" s="3">
        <f t="shared" si="335"/>
        <v>5.2095848018558983E-3</v>
      </c>
      <c r="BN406" s="3">
        <f t="shared" si="336"/>
        <v>1.0851779561497434E-2</v>
      </c>
      <c r="BO406" s="3">
        <f t="shared" si="337"/>
        <v>1.0904760895467885E-2</v>
      </c>
      <c r="BP406" s="3"/>
      <c r="BQ406" s="3">
        <f t="shared" si="338"/>
        <v>5.4061696844365245E-3</v>
      </c>
      <c r="BR406" s="3">
        <f t="shared" si="339"/>
        <v>-6.3865693509733128E-3</v>
      </c>
      <c r="BS406" s="3">
        <f t="shared" si="340"/>
        <v>3.9848465369839152E-2</v>
      </c>
      <c r="BT406" s="3"/>
      <c r="BU406" s="3">
        <f t="shared" si="341"/>
        <v>5.2681773722519131E-3</v>
      </c>
      <c r="BV406" s="3">
        <f t="shared" si="342"/>
        <v>2.5075157182287082E-2</v>
      </c>
      <c r="BW406" s="3">
        <f t="shared" si="343"/>
        <v>2.0209164586882895E-2</v>
      </c>
      <c r="BX406" s="3"/>
      <c r="BY406" s="3">
        <f t="shared" si="344"/>
        <v>5.2645427779441142E-3</v>
      </c>
      <c r="BZ406" s="3">
        <f t="shared" si="345"/>
        <v>1.5471611879433814E-3</v>
      </c>
    </row>
    <row r="407" spans="1:78" s="2" customFormat="1" hidden="1">
      <c r="A407" s="11">
        <v>42009</v>
      </c>
      <c r="B407">
        <v>96.540001000000004</v>
      </c>
      <c r="C407">
        <f t="shared" si="317"/>
        <v>96.540001000000004</v>
      </c>
      <c r="D407">
        <f t="shared" si="318"/>
        <v>81.599997999999999</v>
      </c>
      <c r="E407" s="10">
        <f t="shared" si="322"/>
        <v>0</v>
      </c>
      <c r="F407" s="10">
        <f t="shared" si="323"/>
        <v>7.3017150871880987E-2</v>
      </c>
      <c r="G407" s="33">
        <f t="shared" si="324"/>
        <v>0</v>
      </c>
      <c r="H407" s="33">
        <f t="shared" si="325"/>
        <v>0.47388074662234264</v>
      </c>
      <c r="I407" s="10">
        <f t="shared" si="326"/>
        <v>0.47388074662234264</v>
      </c>
      <c r="J407">
        <f t="shared" si="361"/>
        <v>0.27839317163852972</v>
      </c>
      <c r="K407">
        <f t="shared" si="315"/>
        <v>0.23514827699002433</v>
      </c>
      <c r="L407">
        <f t="shared" si="316"/>
        <v>-1.754545749305427E-4</v>
      </c>
      <c r="M407">
        <f t="shared" si="365"/>
        <v>-3.8106834281161279E-4</v>
      </c>
      <c r="N407">
        <f t="shared" si="327"/>
        <v>-1.8505239109296308E-4</v>
      </c>
      <c r="P407" s="2">
        <f t="shared" si="346"/>
        <v>1.5700000000000074</v>
      </c>
      <c r="Q407" s="2">
        <f t="shared" si="347"/>
        <v>1.5700000000000074</v>
      </c>
      <c r="R407" s="2">
        <f t="shared" si="348"/>
        <v>0</v>
      </c>
      <c r="S407" s="2">
        <f t="shared" si="368"/>
        <v>-0.35227277272727198</v>
      </c>
      <c r="T407" s="2">
        <f t="shared" si="369"/>
        <v>-0.38149989999999934</v>
      </c>
      <c r="U407" s="9">
        <f t="shared" si="328"/>
        <v>0.9233888992559961</v>
      </c>
      <c r="V407" s="9">
        <f t="shared" si="329"/>
        <v>48.008434467578589</v>
      </c>
      <c r="W407" s="9">
        <f t="shared" si="330"/>
        <v>0.46792408979179273</v>
      </c>
      <c r="X407" s="9">
        <f t="shared" si="370"/>
        <v>7.6622680058453227E-2</v>
      </c>
      <c r="Y407" s="9">
        <f t="shared" si="331"/>
        <v>0.89931039587947403</v>
      </c>
      <c r="AA407" s="8">
        <f t="shared" si="332"/>
        <v>4.8454426049187038</v>
      </c>
      <c r="AD407" s="7">
        <f t="shared" si="349"/>
        <v>1.6396377806245567E-2</v>
      </c>
      <c r="AE407" s="6">
        <f t="shared" si="353"/>
        <v>1.5998002148053098E-2</v>
      </c>
      <c r="AF407" s="6">
        <f t="shared" si="319"/>
        <v>1.9815268286716594E-4</v>
      </c>
      <c r="AG407" s="6">
        <f t="shared" si="320"/>
        <v>3.8859356824883992E-4</v>
      </c>
      <c r="AI407">
        <f t="shared" si="321"/>
        <v>2.3705645413558213E-10</v>
      </c>
      <c r="AL407" s="7">
        <f t="shared" si="354"/>
        <v>2.5811935181927533E-2</v>
      </c>
      <c r="AM407" s="6">
        <f t="shared" si="355"/>
        <v>1.708607062752223E-2</v>
      </c>
      <c r="AN407" s="6">
        <f t="shared" si="350"/>
        <v>1.8318049250287487E-4</v>
      </c>
      <c r="AO407" s="6">
        <f t="shared" si="351"/>
        <v>8.5578838749723121E-3</v>
      </c>
      <c r="AQ407">
        <f t="shared" si="352"/>
        <v>1.1551636658913425E-7</v>
      </c>
      <c r="AT407" s="7">
        <f t="shared" si="359"/>
        <v>5.3837038642114234E-2</v>
      </c>
      <c r="AU407" s="6">
        <f t="shared" si="360"/>
        <v>1.990751216263131E-2</v>
      </c>
      <c r="AV407" s="6">
        <f t="shared" si="356"/>
        <v>1.7362023258706428E-4</v>
      </c>
      <c r="AW407" s="6">
        <f t="shared" si="357"/>
        <v>3.360858198208444E-2</v>
      </c>
      <c r="AY407">
        <f t="shared" si="358"/>
        <v>0.37173992326107025</v>
      </c>
      <c r="BB407" s="7">
        <f t="shared" si="366"/>
        <v>4.7951528465033748E-2</v>
      </c>
      <c r="BC407" s="6">
        <f t="shared" si="367"/>
        <v>1.9361795744019167E-2</v>
      </c>
      <c r="BD407" s="6">
        <f t="shared" si="362"/>
        <v>1.8045786818018011E-4</v>
      </c>
      <c r="BE407" s="6">
        <f t="shared" si="363"/>
        <v>2.8365353409545293E-2</v>
      </c>
      <c r="BG407">
        <f t="shared" si="364"/>
        <v>0.26550668032341579</v>
      </c>
      <c r="BJ407" s="4">
        <f t="shared" si="333"/>
        <v>96.540001000000004</v>
      </c>
      <c r="BK407" s="3">
        <f t="shared" si="334"/>
        <v>1.6396377806245567E-2</v>
      </c>
      <c r="BL407" s="3"/>
      <c r="BM407" s="3">
        <f t="shared" si="335"/>
        <v>1.9815268286716594E-4</v>
      </c>
      <c r="BN407" s="3">
        <f t="shared" si="336"/>
        <v>3.8859356824883992E-4</v>
      </c>
      <c r="BO407" s="3">
        <f t="shared" si="337"/>
        <v>2.5811935181927533E-2</v>
      </c>
      <c r="BP407" s="3"/>
      <c r="BQ407" s="3">
        <f t="shared" si="338"/>
        <v>1.8318049250287487E-4</v>
      </c>
      <c r="BR407" s="3">
        <f t="shared" si="339"/>
        <v>8.5578838749723121E-3</v>
      </c>
      <c r="BS407" s="3">
        <f t="shared" si="340"/>
        <v>5.3837038642114234E-2</v>
      </c>
      <c r="BT407" s="3"/>
      <c r="BU407" s="3">
        <f t="shared" si="341"/>
        <v>1.7362023258706428E-4</v>
      </c>
      <c r="BV407" s="3">
        <f t="shared" si="342"/>
        <v>3.360858198208444E-2</v>
      </c>
      <c r="BW407" s="3">
        <f t="shared" si="343"/>
        <v>4.7951528465033748E-2</v>
      </c>
      <c r="BX407" s="3"/>
      <c r="BY407" s="3">
        <f t="shared" si="344"/>
        <v>1.8045786818018011E-4</v>
      </c>
      <c r="BZ407" s="3">
        <f t="shared" si="345"/>
        <v>2.8365353409545293E-2</v>
      </c>
    </row>
    <row r="408" spans="1:78" s="2" customFormat="1" hidden="1">
      <c r="A408" s="11">
        <v>42016</v>
      </c>
      <c r="B408">
        <v>97.410004000000001</v>
      </c>
      <c r="C408">
        <f t="shared" si="317"/>
        <v>97.410004000000001</v>
      </c>
      <c r="D408">
        <f t="shared" si="318"/>
        <v>81.599997999999999</v>
      </c>
      <c r="E408" s="10">
        <f t="shared" si="322"/>
        <v>0</v>
      </c>
      <c r="F408" s="10">
        <f t="shared" si="323"/>
        <v>7.6913413069946507E-2</v>
      </c>
      <c r="G408" s="33">
        <f t="shared" si="324"/>
        <v>0</v>
      </c>
      <c r="H408" s="33">
        <f t="shared" si="325"/>
        <v>0.49916745827034176</v>
      </c>
      <c r="I408" s="10">
        <f t="shared" si="326"/>
        <v>0.49916745827034176</v>
      </c>
      <c r="J408">
        <f t="shared" si="361"/>
        <v>0.28919133607765368</v>
      </c>
      <c r="K408">
        <f t="shared" si="315"/>
        <v>0.23637870499288702</v>
      </c>
      <c r="L408">
        <f t="shared" si="316"/>
        <v>-1.149882860091695E-4</v>
      </c>
      <c r="M408">
        <f t="shared" si="365"/>
        <v>-3.4615313900326076E-4</v>
      </c>
      <c r="N408">
        <f t="shared" si="327"/>
        <v>-2.0804836769468214E-4</v>
      </c>
      <c r="P408" s="2">
        <f t="shared" si="346"/>
        <v>0.87000299999999697</v>
      </c>
      <c r="Q408" s="2">
        <f t="shared" si="347"/>
        <v>0.87000299999999697</v>
      </c>
      <c r="R408" s="2">
        <f t="shared" si="348"/>
        <v>0</v>
      </c>
      <c r="S408" s="2">
        <f t="shared" si="368"/>
        <v>-0.35227277272727198</v>
      </c>
      <c r="T408" s="2">
        <f t="shared" si="369"/>
        <v>-0.38149989999999934</v>
      </c>
      <c r="U408" s="9">
        <f t="shared" si="328"/>
        <v>0.9233888992559961</v>
      </c>
      <c r="V408" s="9">
        <f t="shared" si="329"/>
        <v>48.008434467578589</v>
      </c>
      <c r="W408" s="9">
        <f t="shared" si="330"/>
        <v>0.46792408979179273</v>
      </c>
      <c r="X408" s="9">
        <f t="shared" si="370"/>
        <v>7.6622680058453227E-2</v>
      </c>
      <c r="Y408" s="9">
        <f t="shared" si="331"/>
        <v>0.89931039587947403</v>
      </c>
      <c r="AA408" s="8">
        <f t="shared" si="332"/>
        <v>4.8562177733812257</v>
      </c>
      <c r="AD408" s="7">
        <f t="shared" si="349"/>
        <v>8.9714752556617292E-3</v>
      </c>
      <c r="AE408" s="6">
        <f t="shared" si="353"/>
        <v>1.2683926530953647E-2</v>
      </c>
      <c r="AF408" s="6">
        <f t="shared" si="319"/>
        <v>1.8304455701833662E-3</v>
      </c>
      <c r="AG408" s="6">
        <f t="shared" si="320"/>
        <v>-3.7406574591807833E-3</v>
      </c>
      <c r="AI408">
        <f t="shared" si="321"/>
        <v>2.1966276651373364E-8</v>
      </c>
      <c r="AL408" s="7">
        <f t="shared" si="354"/>
        <v>4.0967479551767952E-2</v>
      </c>
      <c r="AM408" s="6">
        <f t="shared" si="355"/>
        <v>2.42262857578384E-2</v>
      </c>
      <c r="AN408" s="6">
        <f t="shared" si="350"/>
        <v>1.7281051726855798E-3</v>
      </c>
      <c r="AO408" s="6">
        <f t="shared" si="351"/>
        <v>1.6465697211840512E-2</v>
      </c>
      <c r="AQ408">
        <f t="shared" si="352"/>
        <v>4.2763278339434128E-7</v>
      </c>
      <c r="AT408" s="7">
        <f t="shared" si="359"/>
        <v>4.7190029468092635E-2</v>
      </c>
      <c r="AU408" s="6">
        <f t="shared" si="360"/>
        <v>2.501121850076788E-2</v>
      </c>
      <c r="AV408" s="6">
        <f t="shared" si="356"/>
        <v>1.6685439481550662E-3</v>
      </c>
      <c r="AW408" s="6">
        <f t="shared" si="357"/>
        <v>2.1754903704857189E-2</v>
      </c>
      <c r="AY408">
        <f t="shared" si="358"/>
        <v>0.15575900256920269</v>
      </c>
      <c r="BB408" s="7">
        <f t="shared" si="366"/>
        <v>6.0733765690113593E-2</v>
      </c>
      <c r="BC408" s="6">
        <f t="shared" si="367"/>
        <v>2.3145364569741353E-2</v>
      </c>
      <c r="BD408" s="6">
        <f t="shared" si="362"/>
        <v>1.7020042076081429E-3</v>
      </c>
      <c r="BE408" s="6">
        <f t="shared" si="363"/>
        <v>3.7269187939161716E-2</v>
      </c>
      <c r="BG408">
        <f t="shared" si="364"/>
        <v>0.4583517721982544</v>
      </c>
      <c r="BJ408" s="4">
        <f t="shared" si="333"/>
        <v>97.410004000000001</v>
      </c>
      <c r="BK408" s="3">
        <f t="shared" si="334"/>
        <v>8.9714752556617292E-3</v>
      </c>
      <c r="BL408" s="3"/>
      <c r="BM408" s="3">
        <f t="shared" si="335"/>
        <v>1.8304455701833662E-3</v>
      </c>
      <c r="BN408" s="3">
        <f t="shared" si="336"/>
        <v>-3.7406574591807833E-3</v>
      </c>
      <c r="BO408" s="3">
        <f t="shared" si="337"/>
        <v>4.0967479551767952E-2</v>
      </c>
      <c r="BP408" s="3"/>
      <c r="BQ408" s="3">
        <f t="shared" si="338"/>
        <v>1.7281051726855798E-3</v>
      </c>
      <c r="BR408" s="3">
        <f t="shared" si="339"/>
        <v>1.6465697211840512E-2</v>
      </c>
      <c r="BS408" s="3">
        <f t="shared" si="340"/>
        <v>4.7190029468092635E-2</v>
      </c>
      <c r="BT408" s="3"/>
      <c r="BU408" s="3">
        <f t="shared" si="341"/>
        <v>1.6685439481550662E-3</v>
      </c>
      <c r="BV408" s="3">
        <f t="shared" si="342"/>
        <v>2.1754903704857189E-2</v>
      </c>
      <c r="BW408" s="3">
        <f t="shared" si="343"/>
        <v>6.0733765690113593E-2</v>
      </c>
      <c r="BX408" s="3"/>
      <c r="BY408" s="3">
        <f t="shared" si="344"/>
        <v>1.7020042076081429E-3</v>
      </c>
      <c r="BZ408" s="3">
        <f t="shared" si="345"/>
        <v>3.7269187939161716E-2</v>
      </c>
    </row>
    <row r="409" spans="1:78" s="2" customFormat="1" hidden="1">
      <c r="A409" s="11">
        <v>42023</v>
      </c>
      <c r="B409">
        <v>98.610000999999997</v>
      </c>
      <c r="C409">
        <f t="shared" si="317"/>
        <v>98.610000999999997</v>
      </c>
      <c r="D409">
        <f t="shared" si="318"/>
        <v>81.599997999999999</v>
      </c>
      <c r="E409" s="10">
        <f t="shared" si="322"/>
        <v>0</v>
      </c>
      <c r="F409" s="10">
        <f t="shared" si="323"/>
        <v>8.2230815096061033E-2</v>
      </c>
      <c r="G409" s="33">
        <f t="shared" si="324"/>
        <v>0</v>
      </c>
      <c r="H409" s="33">
        <f t="shared" si="325"/>
        <v>0.53367735645368342</v>
      </c>
      <c r="I409" s="10">
        <f t="shared" si="326"/>
        <v>0.53367735645368342</v>
      </c>
      <c r="J409">
        <f t="shared" si="361"/>
        <v>0.30336260257152764</v>
      </c>
      <c r="K409">
        <f t="shared" si="315"/>
        <v>0.23814534073503335</v>
      </c>
      <c r="L409">
        <f t="shared" si="316"/>
        <v>-5.1245193211328706E-5</v>
      </c>
      <c r="M409">
        <f t="shared" si="365"/>
        <v>-3.0624414063525778E-4</v>
      </c>
      <c r="N409">
        <f t="shared" si="327"/>
        <v>-2.2949905268153617E-4</v>
      </c>
      <c r="P409" s="2">
        <f t="shared" si="346"/>
        <v>1.1999969999999962</v>
      </c>
      <c r="Q409" s="2">
        <f t="shared" si="347"/>
        <v>1.1999969999999962</v>
      </c>
      <c r="R409" s="2">
        <f t="shared" si="348"/>
        <v>0</v>
      </c>
      <c r="S409" s="2">
        <f t="shared" si="368"/>
        <v>-0.34681809090909027</v>
      </c>
      <c r="T409" s="2">
        <f t="shared" si="369"/>
        <v>-0.27500000000000002</v>
      </c>
      <c r="U409" s="9">
        <f t="shared" si="328"/>
        <v>1.2611566942148735</v>
      </c>
      <c r="V409" s="9">
        <f t="shared" si="329"/>
        <v>55.774847335503949</v>
      </c>
      <c r="W409" s="9">
        <f t="shared" si="330"/>
        <v>0.39802637398046453</v>
      </c>
      <c r="X409" s="9">
        <f t="shared" si="370"/>
        <v>1</v>
      </c>
      <c r="Y409" s="9">
        <f t="shared" si="331"/>
        <v>0.89100000000000001</v>
      </c>
      <c r="AA409" s="8">
        <f t="shared" si="332"/>
        <v>4.792159477499311</v>
      </c>
      <c r="AD409" s="7">
        <f t="shared" si="349"/>
        <v>1.224377063878769E-2</v>
      </c>
      <c r="AE409" s="6">
        <f t="shared" si="353"/>
        <v>1.0607622947224709E-2</v>
      </c>
      <c r="AF409" s="6">
        <f t="shared" si="319"/>
        <v>8.2900929496935311E-4</v>
      </c>
      <c r="AG409" s="6">
        <f t="shared" si="320"/>
        <v>1.7760726869126015E-3</v>
      </c>
      <c r="AI409">
        <f t="shared" si="321"/>
        <v>4.9520159955996047E-9</v>
      </c>
      <c r="AL409" s="7">
        <f t="shared" si="354"/>
        <v>3.7611623700694923E-2</v>
      </c>
      <c r="AM409" s="6">
        <f t="shared" si="355"/>
        <v>2.8823949832464571E-2</v>
      </c>
      <c r="AN409" s="6">
        <f t="shared" si="350"/>
        <v>8.2666438658719407E-4</v>
      </c>
      <c r="AO409" s="6">
        <f t="shared" si="351"/>
        <v>9.0872069329600222E-3</v>
      </c>
      <c r="AQ409">
        <f t="shared" si="352"/>
        <v>1.3024815432560994E-7</v>
      </c>
      <c r="AT409" s="7">
        <f t="shared" si="359"/>
        <v>7.2432217592745859E-2</v>
      </c>
      <c r="AU409" s="6">
        <f t="shared" si="360"/>
        <v>3.3228406654010847E-2</v>
      </c>
      <c r="AV409" s="6">
        <f t="shared" si="356"/>
        <v>8.2451082836390555E-4</v>
      </c>
      <c r="AW409" s="6">
        <f t="shared" si="357"/>
        <v>3.9463226179281566E-2</v>
      </c>
      <c r="AY409">
        <f t="shared" si="358"/>
        <v>0.51253555730355216</v>
      </c>
      <c r="BB409" s="7">
        <f t="shared" si="366"/>
        <v>7.3741436639173791E-2</v>
      </c>
      <c r="BC409" s="6">
        <f t="shared" si="367"/>
        <v>2.9335927517685451E-2</v>
      </c>
      <c r="BD409" s="6">
        <f t="shared" si="362"/>
        <v>8.2227655842892662E-4</v>
      </c>
      <c r="BE409" s="6">
        <f t="shared" si="363"/>
        <v>4.4555447086202307E-2</v>
      </c>
      <c r="BG409">
        <f t="shared" si="364"/>
        <v>0.65508954259094543</v>
      </c>
      <c r="BJ409" s="4">
        <f t="shared" si="333"/>
        <v>98.610000999999997</v>
      </c>
      <c r="BK409" s="3">
        <f t="shared" si="334"/>
        <v>1.224377063878769E-2</v>
      </c>
      <c r="BL409" s="3"/>
      <c r="BM409" s="3">
        <f t="shared" si="335"/>
        <v>8.2900929496935311E-4</v>
      </c>
      <c r="BN409" s="3">
        <f t="shared" si="336"/>
        <v>1.7760726869126015E-3</v>
      </c>
      <c r="BO409" s="3">
        <f t="shared" si="337"/>
        <v>3.7611623700694923E-2</v>
      </c>
      <c r="BP409" s="3"/>
      <c r="BQ409" s="3">
        <f t="shared" si="338"/>
        <v>8.2666438658719407E-4</v>
      </c>
      <c r="BR409" s="3">
        <f t="shared" si="339"/>
        <v>9.0872069329600222E-3</v>
      </c>
      <c r="BS409" s="3">
        <f t="shared" si="340"/>
        <v>7.2432217592745859E-2</v>
      </c>
      <c r="BT409" s="3"/>
      <c r="BU409" s="3">
        <f t="shared" si="341"/>
        <v>8.2451082836390555E-4</v>
      </c>
      <c r="BV409" s="3">
        <f t="shared" si="342"/>
        <v>3.9463226179281566E-2</v>
      </c>
      <c r="BW409" s="3">
        <f t="shared" si="343"/>
        <v>7.3741436639173791E-2</v>
      </c>
      <c r="BX409" s="3"/>
      <c r="BY409" s="3">
        <f t="shared" si="344"/>
        <v>8.2227655842892662E-4</v>
      </c>
      <c r="BZ409" s="3">
        <f t="shared" si="345"/>
        <v>4.4555447086202307E-2</v>
      </c>
    </row>
    <row r="410" spans="1:78" s="2" customFormat="1" hidden="1">
      <c r="A410" s="11">
        <v>42030</v>
      </c>
      <c r="B410">
        <v>100.449997</v>
      </c>
      <c r="C410">
        <f t="shared" si="317"/>
        <v>100.449997</v>
      </c>
      <c r="D410">
        <f t="shared" si="318"/>
        <v>81.599997999999999</v>
      </c>
      <c r="E410" s="10">
        <f t="shared" si="322"/>
        <v>0</v>
      </c>
      <c r="F410" s="10">
        <f t="shared" si="323"/>
        <v>9.0259780004411996E-2</v>
      </c>
      <c r="G410" s="33">
        <f t="shared" si="324"/>
        <v>0</v>
      </c>
      <c r="H410" s="33">
        <f t="shared" si="325"/>
        <v>0.58578527685241222</v>
      </c>
      <c r="I410" s="10">
        <f t="shared" si="326"/>
        <v>0.58578527685241222</v>
      </c>
      <c r="J410">
        <f t="shared" si="361"/>
        <v>0.32180131414877416</v>
      </c>
      <c r="K410">
        <f t="shared" si="315"/>
        <v>0.24055125338581629</v>
      </c>
      <c r="L410">
        <f t="shared" si="316"/>
        <v>1.5122347147603869E-5</v>
      </c>
      <c r="M410">
        <f t="shared" si="365"/>
        <v>-2.6130526973175606E-4</v>
      </c>
      <c r="N410">
        <f t="shared" si="327"/>
        <v>-2.4878485519142391E-4</v>
      </c>
      <c r="P410" s="2">
        <f t="shared" si="346"/>
        <v>1.8399959999999993</v>
      </c>
      <c r="Q410" s="2">
        <f t="shared" si="347"/>
        <v>1.8399959999999993</v>
      </c>
      <c r="R410" s="2">
        <f t="shared" si="348"/>
        <v>0</v>
      </c>
      <c r="S410" s="2">
        <f t="shared" si="368"/>
        <v>-0.34681809090909027</v>
      </c>
      <c r="T410" s="2">
        <f t="shared" si="369"/>
        <v>-0.17949984999999985</v>
      </c>
      <c r="U410" s="9">
        <f t="shared" si="328"/>
        <v>1.9321358257908883</v>
      </c>
      <c r="V410" s="9">
        <f t="shared" si="329"/>
        <v>65.89516791125223</v>
      </c>
      <c r="W410" s="9">
        <f t="shared" si="330"/>
        <v>0.30694348879872996</v>
      </c>
      <c r="X410" s="9">
        <f t="shared" si="370"/>
        <v>1</v>
      </c>
      <c r="Y410" s="9">
        <f t="shared" si="331"/>
        <v>0.89100000000000001</v>
      </c>
      <c r="AA410" s="8">
        <f t="shared" si="332"/>
        <v>4.7194960180923129</v>
      </c>
      <c r="AD410" s="7">
        <f t="shared" si="349"/>
        <v>1.8487374910141088E-2</v>
      </c>
      <c r="AE410" s="6">
        <f t="shared" si="353"/>
        <v>1.5365572774464389E-2</v>
      </c>
      <c r="AF410" s="6">
        <f t="shared" si="319"/>
        <v>1.5849333947958067E-3</v>
      </c>
      <c r="AG410" s="6">
        <f t="shared" si="320"/>
        <v>3.3547901401045493E-3</v>
      </c>
      <c r="AI410">
        <f t="shared" si="321"/>
        <v>1.7668158373850396E-8</v>
      </c>
      <c r="AL410" s="7">
        <f t="shared" si="354"/>
        <v>3.9702620804590597E-2</v>
      </c>
      <c r="AM410" s="6">
        <f t="shared" si="355"/>
        <v>3.6023414809745247E-2</v>
      </c>
      <c r="AN410" s="6">
        <f t="shared" si="350"/>
        <v>1.6025559735982603E-3</v>
      </c>
      <c r="AO410" s="6">
        <f t="shared" si="351"/>
        <v>4.615555160660062E-3</v>
      </c>
      <c r="AQ410">
        <f t="shared" si="352"/>
        <v>3.3601497541160457E-8</v>
      </c>
      <c r="AT410" s="7">
        <f t="shared" si="359"/>
        <v>6.7003759506304036E-2</v>
      </c>
      <c r="AU410" s="6">
        <f t="shared" si="360"/>
        <v>4.3430305255444848E-2</v>
      </c>
      <c r="AV410" s="6">
        <f t="shared" si="356"/>
        <v>1.59932886112372E-3</v>
      </c>
      <c r="AW410" s="6">
        <f t="shared" si="357"/>
        <v>2.4616973712831607E-2</v>
      </c>
      <c r="AY410">
        <f t="shared" si="358"/>
        <v>0.19943811035859052</v>
      </c>
      <c r="BB410" s="7">
        <f t="shared" si="366"/>
        <v>9.5947463980675357E-2</v>
      </c>
      <c r="BC410" s="6">
        <f t="shared" si="367"/>
        <v>3.7331549516075063E-2</v>
      </c>
      <c r="BD410" s="6">
        <f t="shared" si="362"/>
        <v>1.5914462266548282E-3</v>
      </c>
      <c r="BE410" s="6">
        <f t="shared" si="363"/>
        <v>5.9332431359569865E-2</v>
      </c>
      <c r="BG410">
        <f t="shared" si="364"/>
        <v>1.1616715299148994</v>
      </c>
      <c r="BJ410" s="4">
        <f t="shared" si="333"/>
        <v>100.449997</v>
      </c>
      <c r="BK410" s="3">
        <f t="shared" si="334"/>
        <v>1.8487374910141088E-2</v>
      </c>
      <c r="BL410" s="3"/>
      <c r="BM410" s="3">
        <f t="shared" si="335"/>
        <v>1.5849333947958067E-3</v>
      </c>
      <c r="BN410" s="3">
        <f t="shared" si="336"/>
        <v>3.3547901401045493E-3</v>
      </c>
      <c r="BO410" s="3">
        <f t="shared" si="337"/>
        <v>3.9702620804590597E-2</v>
      </c>
      <c r="BP410" s="3"/>
      <c r="BQ410" s="3">
        <f t="shared" si="338"/>
        <v>1.6025559735982603E-3</v>
      </c>
      <c r="BR410" s="3">
        <f t="shared" si="339"/>
        <v>4.615555160660062E-3</v>
      </c>
      <c r="BS410" s="3">
        <f t="shared" si="340"/>
        <v>6.7003759506304036E-2</v>
      </c>
      <c r="BT410" s="3"/>
      <c r="BU410" s="3">
        <f t="shared" si="341"/>
        <v>1.59932886112372E-3</v>
      </c>
      <c r="BV410" s="3">
        <f t="shared" si="342"/>
        <v>2.4616973712831607E-2</v>
      </c>
      <c r="BW410" s="3">
        <f t="shared" si="343"/>
        <v>9.5947463980675357E-2</v>
      </c>
      <c r="BX410" s="3"/>
      <c r="BY410" s="3">
        <f t="shared" si="344"/>
        <v>1.5914462266548282E-3</v>
      </c>
      <c r="BZ410" s="3">
        <f t="shared" si="345"/>
        <v>5.9332431359569865E-2</v>
      </c>
    </row>
    <row r="411" spans="1:78" s="2" customFormat="1" hidden="1">
      <c r="A411" s="11">
        <v>42037</v>
      </c>
      <c r="B411">
        <v>96.800003000000004</v>
      </c>
      <c r="C411">
        <f t="shared" si="317"/>
        <v>100.449997</v>
      </c>
      <c r="D411">
        <f t="shared" si="318"/>
        <v>81.599997999999999</v>
      </c>
      <c r="E411" s="10">
        <f t="shared" si="322"/>
        <v>1.6074557345867161E-2</v>
      </c>
      <c r="F411" s="10">
        <f t="shared" si="323"/>
        <v>7.4185222658544811E-2</v>
      </c>
      <c r="G411" s="33">
        <f t="shared" si="324"/>
        <v>0.11591528148182076</v>
      </c>
      <c r="H411" s="33">
        <f t="shared" si="325"/>
        <v>0.4814615235187733</v>
      </c>
      <c r="I411" s="10">
        <f t="shared" si="326"/>
        <v>0.4814615235187733</v>
      </c>
      <c r="J411">
        <f t="shared" si="361"/>
        <v>0.33266432251496642</v>
      </c>
      <c r="K411">
        <f t="shared" si="315"/>
        <v>0.24333744558066223</v>
      </c>
      <c r="L411">
        <f t="shared" si="316"/>
        <v>8.2125200688938399E-5</v>
      </c>
      <c r="M411">
        <f t="shared" si="365"/>
        <v>-2.1169549155907559E-4</v>
      </c>
      <c r="N411">
        <f t="shared" si="327"/>
        <v>-2.6443862302321259E-4</v>
      </c>
      <c r="P411" s="2">
        <f t="shared" si="346"/>
        <v>-3.6499939999999924</v>
      </c>
      <c r="Q411" s="2">
        <f t="shared" si="347"/>
        <v>0</v>
      </c>
      <c r="R411" s="2">
        <f t="shared" si="348"/>
        <v>-3.6499939999999924</v>
      </c>
      <c r="S411" s="2">
        <f t="shared" si="368"/>
        <v>-0.41590881818181785</v>
      </c>
      <c r="T411" s="2">
        <f t="shared" si="369"/>
        <v>-0.36199954999999945</v>
      </c>
      <c r="U411" s="9">
        <f t="shared" si="328"/>
        <v>1.1489208154590758</v>
      </c>
      <c r="V411" s="9">
        <f t="shared" si="329"/>
        <v>53.465014029082816</v>
      </c>
      <c r="W411" s="9">
        <f t="shared" si="330"/>
        <v>0.41881487373825466</v>
      </c>
      <c r="X411" s="9">
        <f t="shared" si="370"/>
        <v>0.31986911426320064</v>
      </c>
      <c r="Y411" s="9">
        <f t="shared" si="331"/>
        <v>0.89712117797163127</v>
      </c>
      <c r="AA411" s="8">
        <f t="shared" si="332"/>
        <v>4.8483359356018294</v>
      </c>
      <c r="AD411" s="7">
        <f t="shared" si="349"/>
        <v>-3.7013036121071728E-2</v>
      </c>
      <c r="AE411" s="6">
        <f t="shared" si="353"/>
        <v>-9.2628306054653199E-3</v>
      </c>
      <c r="AF411" s="6">
        <f t="shared" si="319"/>
        <v>1.2345826556066794E-2</v>
      </c>
      <c r="AG411" s="6">
        <f t="shared" si="320"/>
        <v>-2.7497334800907686E-2</v>
      </c>
      <c r="AI411">
        <f t="shared" si="321"/>
        <v>1.1869755434116311E-6</v>
      </c>
      <c r="AL411" s="7">
        <f t="shared" si="354"/>
        <v>-6.2818905721428843E-3</v>
      </c>
      <c r="AM411" s="6">
        <f t="shared" si="355"/>
        <v>2.7999958371227644E-2</v>
      </c>
      <c r="AN411" s="6">
        <f t="shared" si="350"/>
        <v>1.3897659220590029E-2</v>
      </c>
      <c r="AO411" s="6">
        <f t="shared" si="351"/>
        <v>-3.4236403878916966E-2</v>
      </c>
      <c r="AQ411">
        <f t="shared" si="352"/>
        <v>1.8487876191803164E-6</v>
      </c>
      <c r="AT411" s="7">
        <f t="shared" si="359"/>
        <v>2.8501519865446516E-2</v>
      </c>
      <c r="AU411" s="6">
        <f t="shared" si="360"/>
        <v>4.4411696518210614E-2</v>
      </c>
      <c r="AV411" s="6">
        <f t="shared" si="356"/>
        <v>1.3269406328348679E-2</v>
      </c>
      <c r="AW411" s="6">
        <f t="shared" si="357"/>
        <v>-1.6373587603914996E-2</v>
      </c>
      <c r="AY411">
        <f t="shared" si="358"/>
        <v>8.8232080994912268E-2</v>
      </c>
      <c r="BB411" s="7">
        <f t="shared" si="366"/>
        <v>5.6526623325633366E-2</v>
      </c>
      <c r="BC411" s="6">
        <f t="shared" si="367"/>
        <v>4.3454562826408423E-2</v>
      </c>
      <c r="BD411" s="6">
        <f t="shared" si="362"/>
        <v>1.2916907587042212E-2</v>
      </c>
      <c r="BE411" s="6">
        <f t="shared" si="363"/>
        <v>1.2345129579600968E-2</v>
      </c>
      <c r="BG411">
        <f t="shared" si="364"/>
        <v>5.0291010331294385E-2</v>
      </c>
      <c r="BJ411" s="4">
        <f t="shared" si="333"/>
        <v>96.800003000000004</v>
      </c>
      <c r="BK411" s="3">
        <f t="shared" si="334"/>
        <v>-3.7013036121071728E-2</v>
      </c>
      <c r="BL411" s="3"/>
      <c r="BM411" s="3">
        <f t="shared" si="335"/>
        <v>1.2345826556066794E-2</v>
      </c>
      <c r="BN411" s="3">
        <f t="shared" si="336"/>
        <v>-2.7497334800907686E-2</v>
      </c>
      <c r="BO411" s="3">
        <f t="shared" si="337"/>
        <v>-6.2818905721428843E-3</v>
      </c>
      <c r="BP411" s="3"/>
      <c r="BQ411" s="3">
        <f t="shared" si="338"/>
        <v>1.3897659220590029E-2</v>
      </c>
      <c r="BR411" s="3">
        <f t="shared" si="339"/>
        <v>-3.4236403878916966E-2</v>
      </c>
      <c r="BS411" s="3">
        <f t="shared" si="340"/>
        <v>2.8501519865446516E-2</v>
      </c>
      <c r="BT411" s="3"/>
      <c r="BU411" s="3">
        <f t="shared" si="341"/>
        <v>1.3269406328348679E-2</v>
      </c>
      <c r="BV411" s="3">
        <f t="shared" si="342"/>
        <v>-1.6373587603914996E-2</v>
      </c>
      <c r="BW411" s="3">
        <f t="shared" si="343"/>
        <v>5.6526623325633366E-2</v>
      </c>
      <c r="BX411" s="3"/>
      <c r="BY411" s="3">
        <f t="shared" si="344"/>
        <v>1.2916907587042212E-2</v>
      </c>
      <c r="BZ411" s="3">
        <f t="shared" si="345"/>
        <v>1.2345129579600968E-2</v>
      </c>
    </row>
    <row r="412" spans="1:78" s="2" customFormat="1" hidden="1">
      <c r="A412" s="11">
        <v>42044</v>
      </c>
      <c r="B412">
        <v>95.239998</v>
      </c>
      <c r="C412">
        <f t="shared" si="317"/>
        <v>100.449997</v>
      </c>
      <c r="D412">
        <f t="shared" si="318"/>
        <v>81.599997999999999</v>
      </c>
      <c r="E412" s="10">
        <f t="shared" si="322"/>
        <v>2.3130550500959968E-2</v>
      </c>
      <c r="F412" s="10">
        <f t="shared" si="323"/>
        <v>6.7129229503452001E-2</v>
      </c>
      <c r="G412" s="33">
        <f t="shared" si="324"/>
        <v>0.16679677172184085</v>
      </c>
      <c r="H412" s="33">
        <f t="shared" si="325"/>
        <v>0.43566818230275517</v>
      </c>
      <c r="I412" s="10">
        <f t="shared" si="326"/>
        <v>0.43566818230275517</v>
      </c>
      <c r="J412">
        <f t="shared" si="361"/>
        <v>0.33740357411989236</v>
      </c>
      <c r="K412">
        <f t="shared" si="315"/>
        <v>0.24638132182781933</v>
      </c>
      <c r="L412">
        <f t="shared" si="316"/>
        <v>1.4881389413051618E-4</v>
      </c>
      <c r="M412">
        <f t="shared" si="365"/>
        <v>-1.5799038042082052E-4</v>
      </c>
      <c r="N412">
        <f t="shared" si="327"/>
        <v>-2.76123847096203E-4</v>
      </c>
      <c r="P412" s="2">
        <f t="shared" si="346"/>
        <v>-1.5600050000000039</v>
      </c>
      <c r="Q412" s="2">
        <f t="shared" si="347"/>
        <v>0</v>
      </c>
      <c r="R412" s="2">
        <f t="shared" si="348"/>
        <v>-1.5600050000000039</v>
      </c>
      <c r="S412" s="2">
        <f t="shared" si="368"/>
        <v>-0.39999981818181785</v>
      </c>
      <c r="T412" s="2">
        <f t="shared" si="369"/>
        <v>-0.43999979999999966</v>
      </c>
      <c r="U412" s="9">
        <f t="shared" si="328"/>
        <v>0.90909090909090906</v>
      </c>
      <c r="V412" s="9">
        <f t="shared" si="329"/>
        <v>47.61904761904762</v>
      </c>
      <c r="W412" s="9">
        <f t="shared" si="330"/>
        <v>0.47142857142857147</v>
      </c>
      <c r="X412" s="9">
        <f t="shared" si="370"/>
        <v>0</v>
      </c>
      <c r="Y412" s="9">
        <f t="shared" si="331"/>
        <v>0.9</v>
      </c>
      <c r="AA412" s="8">
        <f t="shared" si="332"/>
        <v>4.9085560217013677</v>
      </c>
      <c r="AD412" s="7">
        <f t="shared" si="349"/>
        <v>-1.6247024655184645E-2</v>
      </c>
      <c r="AE412" s="6">
        <f t="shared" si="353"/>
        <v>-2.6630030388128188E-2</v>
      </c>
      <c r="AF412" s="6">
        <f t="shared" si="319"/>
        <v>4.8631231730917194E-3</v>
      </c>
      <c r="AG412" s="6">
        <f t="shared" si="320"/>
        <v>1.0713771328419414E-2</v>
      </c>
      <c r="AI412">
        <f t="shared" si="321"/>
        <v>1.8019606919570156E-7</v>
      </c>
      <c r="AL412" s="7">
        <f t="shared" si="354"/>
        <v>-3.4772685866115149E-2</v>
      </c>
      <c r="AM412" s="6">
        <f t="shared" si="355"/>
        <v>9.0649170167568689E-3</v>
      </c>
      <c r="AN412" s="6">
        <f t="shared" si="350"/>
        <v>4.568776947160345E-3</v>
      </c>
      <c r="AO412" s="6">
        <f t="shared" si="351"/>
        <v>-4.4057780241155489E-2</v>
      </c>
      <c r="AQ412">
        <f t="shared" si="352"/>
        <v>3.0616529964951907E-6</v>
      </c>
      <c r="AT412" s="7">
        <f t="shared" si="359"/>
        <v>1.843856432444041E-2</v>
      </c>
      <c r="AU412" s="6">
        <f t="shared" si="360"/>
        <v>4.3472722652200126E-2</v>
      </c>
      <c r="AV412" s="6">
        <f t="shared" si="356"/>
        <v>4.617514255338232E-3</v>
      </c>
      <c r="AW412" s="6">
        <f t="shared" si="357"/>
        <v>-2.6002380164555902E-2</v>
      </c>
      <c r="AY412">
        <f t="shared" si="358"/>
        <v>0.22251794165649896</v>
      </c>
      <c r="BB412" s="7">
        <f t="shared" si="366"/>
        <v>2.4661114240764986E-2</v>
      </c>
      <c r="BC412" s="6">
        <f t="shared" si="367"/>
        <v>4.478688214347145E-2</v>
      </c>
      <c r="BD412" s="6">
        <f t="shared" si="362"/>
        <v>4.4825937829540011E-3</v>
      </c>
      <c r="BE412" s="6">
        <f t="shared" si="363"/>
        <v>-2.137572163971364E-2</v>
      </c>
      <c r="BG412">
        <f t="shared" si="364"/>
        <v>0.15077891907986821</v>
      </c>
      <c r="BJ412" s="4">
        <f t="shared" si="333"/>
        <v>95.239998</v>
      </c>
      <c r="BK412" s="3">
        <f t="shared" si="334"/>
        <v>-1.6247024655184645E-2</v>
      </c>
      <c r="BL412" s="3"/>
      <c r="BM412" s="3">
        <f t="shared" si="335"/>
        <v>4.8631231730917194E-3</v>
      </c>
      <c r="BN412" s="3">
        <f t="shared" si="336"/>
        <v>1.0713771328419414E-2</v>
      </c>
      <c r="BO412" s="3">
        <f t="shared" si="337"/>
        <v>-3.4772685866115149E-2</v>
      </c>
      <c r="BP412" s="3"/>
      <c r="BQ412" s="3">
        <f t="shared" si="338"/>
        <v>4.568776947160345E-3</v>
      </c>
      <c r="BR412" s="3">
        <f t="shared" si="339"/>
        <v>-4.4057780241155489E-2</v>
      </c>
      <c r="BS412" s="3">
        <f t="shared" si="340"/>
        <v>1.843856432444041E-2</v>
      </c>
      <c r="BT412" s="3"/>
      <c r="BU412" s="3">
        <f t="shared" si="341"/>
        <v>4.617514255338232E-3</v>
      </c>
      <c r="BV412" s="3">
        <f t="shared" si="342"/>
        <v>-2.6002380164555902E-2</v>
      </c>
      <c r="BW412" s="3">
        <f t="shared" si="343"/>
        <v>2.4661114240764986E-2</v>
      </c>
      <c r="BX412" s="3"/>
      <c r="BY412" s="3">
        <f t="shared" si="344"/>
        <v>4.4825937829540011E-3</v>
      </c>
      <c r="BZ412" s="3">
        <f t="shared" si="345"/>
        <v>-2.137572163971364E-2</v>
      </c>
    </row>
    <row r="413" spans="1:78" s="2" customFormat="1" hidden="1">
      <c r="A413" s="11">
        <v>42051</v>
      </c>
      <c r="B413">
        <v>94.349997999999999</v>
      </c>
      <c r="C413">
        <f t="shared" si="317"/>
        <v>100.449997</v>
      </c>
      <c r="D413">
        <f t="shared" si="318"/>
        <v>82.080001999999993</v>
      </c>
      <c r="E413" s="10">
        <f t="shared" si="322"/>
        <v>2.7208032818880654E-2</v>
      </c>
      <c r="F413" s="10">
        <f t="shared" si="323"/>
        <v>6.0504536944954633E-2</v>
      </c>
      <c r="G413" s="33">
        <f t="shared" si="324"/>
        <v>0.19619991486596244</v>
      </c>
      <c r="H413" s="33">
        <f t="shared" si="325"/>
        <v>0.39267397863583064</v>
      </c>
      <c r="I413" s="10">
        <f t="shared" si="326"/>
        <v>0.39267397863583064</v>
      </c>
      <c r="J413">
        <f t="shared" si="361"/>
        <v>0.34170937466923285</v>
      </c>
      <c r="K413">
        <f t="shared" si="315"/>
        <v>0.24953800245772348</v>
      </c>
      <c r="L413">
        <f t="shared" si="316"/>
        <v>2.1308603492216385E-4</v>
      </c>
      <c r="M413">
        <f t="shared" si="365"/>
        <v>-1.0105386482344728E-4</v>
      </c>
      <c r="N413">
        <f t="shared" si="327"/>
        <v>-2.8272590977105005E-4</v>
      </c>
      <c r="P413" s="2">
        <f t="shared" si="346"/>
        <v>-0.89000000000000057</v>
      </c>
      <c r="Q413" s="2">
        <f t="shared" si="347"/>
        <v>0</v>
      </c>
      <c r="R413" s="2">
        <f t="shared" si="348"/>
        <v>-0.89000000000000057</v>
      </c>
      <c r="S413" s="2">
        <f t="shared" si="368"/>
        <v>-0.44045436363636337</v>
      </c>
      <c r="T413" s="2">
        <f t="shared" si="369"/>
        <v>-0.4844997999999997</v>
      </c>
      <c r="U413" s="9">
        <f t="shared" si="328"/>
        <v>0.90909090909090906</v>
      </c>
      <c r="V413" s="9">
        <f t="shared" si="329"/>
        <v>47.61904761904762</v>
      </c>
      <c r="W413" s="9">
        <f t="shared" si="330"/>
        <v>0.47142857142857147</v>
      </c>
      <c r="X413" s="9">
        <f t="shared" si="370"/>
        <v>0</v>
      </c>
      <c r="Y413" s="9">
        <f t="shared" si="331"/>
        <v>0.9</v>
      </c>
      <c r="AA413" s="8">
        <f t="shared" si="332"/>
        <v>4.9128552201880336</v>
      </c>
      <c r="AD413" s="7">
        <f t="shared" si="349"/>
        <v>-9.3887500021910333E-3</v>
      </c>
      <c r="AE413" s="6">
        <f t="shared" si="353"/>
        <v>-1.2817887328687839E-2</v>
      </c>
      <c r="AF413" s="6">
        <f t="shared" si="319"/>
        <v>1.7050314500567821E-3</v>
      </c>
      <c r="AG413" s="6">
        <f t="shared" si="320"/>
        <v>3.4403639767707599E-3</v>
      </c>
      <c r="AI413">
        <f t="shared" si="321"/>
        <v>1.8581011448448848E-8</v>
      </c>
      <c r="AL413" s="7">
        <f t="shared" si="354"/>
        <v>-6.2648810778447389E-2</v>
      </c>
      <c r="AM413" s="6">
        <f t="shared" si="355"/>
        <v>-1.6000191603028707E-2</v>
      </c>
      <c r="AN413" s="6">
        <f t="shared" si="350"/>
        <v>1.320800904237485E-3</v>
      </c>
      <c r="AO413" s="6">
        <f t="shared" si="351"/>
        <v>-4.5993086408809669E-2</v>
      </c>
      <c r="AQ413">
        <f t="shared" si="352"/>
        <v>3.3365362735145627E-6</v>
      </c>
      <c r="AT413" s="7">
        <f t="shared" si="359"/>
        <v>-6.5498121676112716E-3</v>
      </c>
      <c r="AU413" s="6">
        <f t="shared" si="360"/>
        <v>4.0087722825171451E-2</v>
      </c>
      <c r="AV413" s="6">
        <f t="shared" si="356"/>
        <v>1.5630040815140915E-3</v>
      </c>
      <c r="AW413" s="6">
        <f t="shared" si="357"/>
        <v>-4.7220111646415264E-2</v>
      </c>
      <c r="AY413">
        <f t="shared" si="358"/>
        <v>0.73382557919782754</v>
      </c>
      <c r="BB413" s="7">
        <f t="shared" si="366"/>
        <v>2.8270781724439684E-2</v>
      </c>
      <c r="BC413" s="6">
        <f t="shared" si="367"/>
        <v>4.3344655767489276E-2</v>
      </c>
      <c r="BD413" s="6">
        <f t="shared" si="362"/>
        <v>1.5368481332475445E-3</v>
      </c>
      <c r="BE413" s="6">
        <f t="shared" si="363"/>
        <v>-1.5818640367093226E-2</v>
      </c>
      <c r="BG413">
        <f t="shared" si="364"/>
        <v>8.257286626603251E-2</v>
      </c>
      <c r="BJ413" s="4">
        <f t="shared" si="333"/>
        <v>94.349997999999999</v>
      </c>
      <c r="BK413" s="3">
        <f t="shared" si="334"/>
        <v>-9.3887500021910333E-3</v>
      </c>
      <c r="BL413" s="3"/>
      <c r="BM413" s="3">
        <f t="shared" si="335"/>
        <v>1.7050314500567821E-3</v>
      </c>
      <c r="BN413" s="3">
        <f t="shared" si="336"/>
        <v>3.4403639767707599E-3</v>
      </c>
      <c r="BO413" s="3">
        <f t="shared" si="337"/>
        <v>-6.2648810778447389E-2</v>
      </c>
      <c r="BP413" s="3"/>
      <c r="BQ413" s="3">
        <f t="shared" si="338"/>
        <v>1.320800904237485E-3</v>
      </c>
      <c r="BR413" s="3">
        <f t="shared" si="339"/>
        <v>-4.5993086408809669E-2</v>
      </c>
      <c r="BS413" s="3">
        <f t="shared" si="340"/>
        <v>-6.5498121676112716E-3</v>
      </c>
      <c r="BT413" s="3"/>
      <c r="BU413" s="3">
        <f t="shared" si="341"/>
        <v>1.5630040815140915E-3</v>
      </c>
      <c r="BV413" s="3">
        <f t="shared" si="342"/>
        <v>-4.7220111646415264E-2</v>
      </c>
      <c r="BW413" s="3">
        <f t="shared" si="343"/>
        <v>2.8270781724439684E-2</v>
      </c>
      <c r="BX413" s="3"/>
      <c r="BY413" s="3">
        <f t="shared" si="344"/>
        <v>1.5368481332475445E-3</v>
      </c>
      <c r="BZ413" s="3">
        <f t="shared" si="345"/>
        <v>-1.5818640367093226E-2</v>
      </c>
    </row>
    <row r="414" spans="1:78" s="2" customFormat="1" hidden="1">
      <c r="A414" s="11">
        <v>42058</v>
      </c>
      <c r="B414">
        <v>95.970000999999996</v>
      </c>
      <c r="C414">
        <f t="shared" si="317"/>
        <v>100.449997</v>
      </c>
      <c r="D414">
        <f t="shared" si="318"/>
        <v>83.459998999999996</v>
      </c>
      <c r="E414" s="10">
        <f t="shared" si="322"/>
        <v>1.9814428784715964E-2</v>
      </c>
      <c r="F414" s="10">
        <f t="shared" si="323"/>
        <v>6.0657124157018738E-2</v>
      </c>
      <c r="G414" s="33">
        <f t="shared" si="324"/>
        <v>0.14288387795464605</v>
      </c>
      <c r="H414" s="33">
        <f t="shared" si="325"/>
        <v>0.3936642684665696</v>
      </c>
      <c r="I414" s="10">
        <f t="shared" si="326"/>
        <v>0.3936642684665696</v>
      </c>
      <c r="J414">
        <f t="shared" si="361"/>
        <v>0.34148666785764242</v>
      </c>
      <c r="K414">
        <f t="shared" si="315"/>
        <v>0.25283715390242556</v>
      </c>
      <c r="L414">
        <f t="shared" si="316"/>
        <v>2.7284451371869053E-4</v>
      </c>
      <c r="M414">
        <f t="shared" si="365"/>
        <v>-4.1953263602261882E-5</v>
      </c>
      <c r="N414">
        <f t="shared" si="327"/>
        <v>-2.8331799958885716E-4</v>
      </c>
      <c r="P414" s="2">
        <f t="shared" si="346"/>
        <v>1.620002999999997</v>
      </c>
      <c r="Q414" s="2">
        <f t="shared" si="347"/>
        <v>1.620002999999997</v>
      </c>
      <c r="R414" s="2">
        <f t="shared" si="348"/>
        <v>0</v>
      </c>
      <c r="S414" s="2">
        <f t="shared" si="368"/>
        <v>-0.44045436363636337</v>
      </c>
      <c r="T414" s="2">
        <f t="shared" si="369"/>
        <v>-0.4844997999999997</v>
      </c>
      <c r="U414" s="9">
        <f t="shared" si="328"/>
        <v>0.90909090909090906</v>
      </c>
      <c r="V414" s="9">
        <f t="shared" si="329"/>
        <v>47.61904761904762</v>
      </c>
      <c r="W414" s="9">
        <f t="shared" si="330"/>
        <v>0.47142857142857147</v>
      </c>
      <c r="X414" s="9">
        <f t="shared" si="370"/>
        <v>0</v>
      </c>
      <c r="Y414" s="9">
        <f t="shared" si="331"/>
        <v>0.9</v>
      </c>
      <c r="AA414" s="8">
        <f t="shared" si="332"/>
        <v>4.912631921286625</v>
      </c>
      <c r="AD414" s="7">
        <f t="shared" si="349"/>
        <v>1.702440243256834E-2</v>
      </c>
      <c r="AE414" s="6">
        <f t="shared" si="353"/>
        <v>3.8178262151886532E-3</v>
      </c>
      <c r="AF414" s="6">
        <f t="shared" si="319"/>
        <v>6.6035882547223548E-3</v>
      </c>
      <c r="AG414" s="6">
        <f t="shared" si="320"/>
        <v>1.3206749745066014E-2</v>
      </c>
      <c r="AI414">
        <f t="shared" si="321"/>
        <v>2.7381199188194856E-7</v>
      </c>
      <c r="AL414" s="7">
        <f t="shared" si="354"/>
        <v>-8.6113722248072899E-3</v>
      </c>
      <c r="AM414" s="6">
        <f t="shared" si="355"/>
        <v>-2.8078689860378179E-2</v>
      </c>
      <c r="AN414" s="6">
        <f t="shared" si="350"/>
        <v>6.1779885130249209E-3</v>
      </c>
      <c r="AO414" s="6">
        <f t="shared" si="351"/>
        <v>1.9839681899369903E-2</v>
      </c>
      <c r="AQ414">
        <f t="shared" si="352"/>
        <v>6.2084065909808478E-7</v>
      </c>
      <c r="AT414" s="7">
        <f t="shared" si="359"/>
        <v>-5.9217875412883357E-3</v>
      </c>
      <c r="AU414" s="6">
        <f t="shared" si="360"/>
        <v>3.4366441211280511E-2</v>
      </c>
      <c r="AV414" s="6">
        <f t="shared" si="356"/>
        <v>6.1592517839167546E-3</v>
      </c>
      <c r="AW414" s="6">
        <f t="shared" si="357"/>
        <v>-4.0764770913782424E-2</v>
      </c>
      <c r="AY414">
        <f t="shared" si="358"/>
        <v>0.54690115300685527</v>
      </c>
      <c r="BB414" s="7">
        <f t="shared" si="366"/>
        <v>2.1379351160425091E-2</v>
      </c>
      <c r="BC414" s="6">
        <f t="shared" si="367"/>
        <v>4.3140293406416765E-2</v>
      </c>
      <c r="BD414" s="6">
        <f t="shared" si="362"/>
        <v>6.0963190247117702E-3</v>
      </c>
      <c r="BE414" s="6">
        <f t="shared" si="363"/>
        <v>-2.2447402182028686E-2</v>
      </c>
      <c r="BG414">
        <f t="shared" si="364"/>
        <v>0.1662766363071988</v>
      </c>
      <c r="BJ414" s="4">
        <f t="shared" si="333"/>
        <v>95.970000999999996</v>
      </c>
      <c r="BK414" s="3">
        <f t="shared" si="334"/>
        <v>1.702440243256834E-2</v>
      </c>
      <c r="BL414" s="3"/>
      <c r="BM414" s="3">
        <f t="shared" si="335"/>
        <v>6.6035882547223548E-3</v>
      </c>
      <c r="BN414" s="3">
        <f t="shared" si="336"/>
        <v>1.3206749745066014E-2</v>
      </c>
      <c r="BO414" s="3">
        <f t="shared" si="337"/>
        <v>-8.6113722248072899E-3</v>
      </c>
      <c r="BP414" s="3"/>
      <c r="BQ414" s="3">
        <f t="shared" si="338"/>
        <v>6.1779885130249209E-3</v>
      </c>
      <c r="BR414" s="3">
        <f t="shared" si="339"/>
        <v>1.9839681899369903E-2</v>
      </c>
      <c r="BS414" s="3">
        <f t="shared" si="340"/>
        <v>-5.9217875412883357E-3</v>
      </c>
      <c r="BT414" s="3"/>
      <c r="BU414" s="3">
        <f t="shared" si="341"/>
        <v>6.1592517839167546E-3</v>
      </c>
      <c r="BV414" s="3">
        <f t="shared" si="342"/>
        <v>-4.0764770913782424E-2</v>
      </c>
      <c r="BW414" s="3">
        <f t="shared" si="343"/>
        <v>2.1379351160425091E-2</v>
      </c>
      <c r="BX414" s="3"/>
      <c r="BY414" s="3">
        <f t="shared" si="344"/>
        <v>6.0963190247117702E-3</v>
      </c>
      <c r="BZ414" s="3">
        <f t="shared" si="345"/>
        <v>-2.2447402182028686E-2</v>
      </c>
    </row>
    <row r="415" spans="1:78" s="2" customFormat="1" hidden="1">
      <c r="A415" s="11">
        <v>42065</v>
      </c>
      <c r="B415">
        <v>92.660004000000001</v>
      </c>
      <c r="C415">
        <f t="shared" si="317"/>
        <v>100.449997</v>
      </c>
      <c r="D415">
        <f t="shared" si="318"/>
        <v>83.959998999999996</v>
      </c>
      <c r="E415" s="10">
        <f t="shared" si="322"/>
        <v>3.505761349879119E-2</v>
      </c>
      <c r="F415" s="10">
        <f t="shared" si="323"/>
        <v>4.2819889877281969E-2</v>
      </c>
      <c r="G415" s="33">
        <f t="shared" si="324"/>
        <v>0.25280404613058027</v>
      </c>
      <c r="H415" s="33">
        <f t="shared" si="325"/>
        <v>0.27790075541207082</v>
      </c>
      <c r="I415" s="10">
        <f t="shared" si="326"/>
        <v>0.27790075541207082</v>
      </c>
      <c r="J415">
        <f t="shared" si="361"/>
        <v>0.33308480644116045</v>
      </c>
      <c r="K415">
        <f t="shared" si="315"/>
        <v>0.25594418864757662</v>
      </c>
      <c r="L415">
        <f t="shared" si="316"/>
        <v>3.2533209557111228E-4</v>
      </c>
      <c r="M415">
        <f t="shared" si="365"/>
        <v>1.7995805072845455E-5</v>
      </c>
      <c r="N415">
        <f t="shared" si="327"/>
        <v>-2.7660266144844016E-4</v>
      </c>
      <c r="P415" s="2">
        <f t="shared" si="346"/>
        <v>-3.3099969999999956</v>
      </c>
      <c r="Q415" s="2">
        <f t="shared" si="347"/>
        <v>0</v>
      </c>
      <c r="R415" s="2">
        <f t="shared" si="348"/>
        <v>-3.3099969999999956</v>
      </c>
      <c r="S415" s="2">
        <f t="shared" si="368"/>
        <v>-0.59090877272727227</v>
      </c>
      <c r="T415" s="2">
        <f t="shared" si="369"/>
        <v>-0.64999964999999948</v>
      </c>
      <c r="U415" s="9">
        <f t="shared" si="328"/>
        <v>0.90909090909090906</v>
      </c>
      <c r="V415" s="9">
        <f t="shared" si="329"/>
        <v>47.61904761904762</v>
      </c>
      <c r="W415" s="9">
        <f t="shared" si="330"/>
        <v>0.47142857142857147</v>
      </c>
      <c r="X415" s="9">
        <f t="shared" si="370"/>
        <v>0</v>
      </c>
      <c r="Y415" s="9">
        <f t="shared" si="331"/>
        <v>0.9</v>
      </c>
      <c r="AA415" s="8">
        <f t="shared" si="332"/>
        <v>4.9042367752082843</v>
      </c>
      <c r="AD415" s="7">
        <f t="shared" si="349"/>
        <v>-3.5098729892384481E-2</v>
      </c>
      <c r="AE415" s="6">
        <f t="shared" si="353"/>
        <v>-9.0371637299080706E-3</v>
      </c>
      <c r="AF415" s="6">
        <f t="shared" si="319"/>
        <v>1.3053089371186355E-2</v>
      </c>
      <c r="AG415" s="6">
        <f t="shared" si="320"/>
        <v>-2.607700967846989E-2</v>
      </c>
      <c r="AI415">
        <f t="shared" si="321"/>
        <v>1.0675203041931118E-6</v>
      </c>
      <c r="AL415" s="7">
        <f t="shared" si="354"/>
        <v>-2.746307746200715E-2</v>
      </c>
      <c r="AM415" s="6">
        <f t="shared" si="355"/>
        <v>-3.3373986582844246E-2</v>
      </c>
      <c r="AN415" s="6">
        <f t="shared" si="350"/>
        <v>1.3042259518185601E-2</v>
      </c>
      <c r="AO415" s="6">
        <f t="shared" si="351"/>
        <v>5.8815419354834308E-3</v>
      </c>
      <c r="AQ415">
        <f t="shared" si="352"/>
        <v>5.456235889408546E-8</v>
      </c>
      <c r="AT415" s="7">
        <f t="shared" si="359"/>
        <v>-4.9991992689334561E-2</v>
      </c>
      <c r="AU415" s="6">
        <f t="shared" si="360"/>
        <v>2.1387812294849408E-2</v>
      </c>
      <c r="AV415" s="6">
        <f t="shared" si="356"/>
        <v>1.248334761252131E-2</v>
      </c>
      <c r="AW415" s="6">
        <f t="shared" si="357"/>
        <v>-7.159129084531908E-2</v>
      </c>
      <c r="AY415">
        <f t="shared" si="358"/>
        <v>1.6867829913334371</v>
      </c>
      <c r="BB415" s="7">
        <f t="shared" si="366"/>
        <v>-1.5208582251745203E-2</v>
      </c>
      <c r="BC415" s="6">
        <f t="shared" si="367"/>
        <v>3.8459616005642579E-2</v>
      </c>
      <c r="BD415" s="6">
        <f t="shared" si="362"/>
        <v>1.1839689367314096E-2</v>
      </c>
      <c r="BE415" s="6">
        <f t="shared" si="363"/>
        <v>-5.4517565227235207E-2</v>
      </c>
      <c r="BG415">
        <f t="shared" si="364"/>
        <v>0.98078080725495687</v>
      </c>
      <c r="BJ415" s="4">
        <f t="shared" si="333"/>
        <v>92.660004000000001</v>
      </c>
      <c r="BK415" s="3">
        <f t="shared" si="334"/>
        <v>-3.5098729892384481E-2</v>
      </c>
      <c r="BL415" s="3"/>
      <c r="BM415" s="3">
        <f t="shared" si="335"/>
        <v>1.3053089371186355E-2</v>
      </c>
      <c r="BN415" s="3">
        <f t="shared" si="336"/>
        <v>-2.607700967846989E-2</v>
      </c>
      <c r="BO415" s="3">
        <f t="shared" si="337"/>
        <v>-2.746307746200715E-2</v>
      </c>
      <c r="BP415" s="3"/>
      <c r="BQ415" s="3">
        <f t="shared" si="338"/>
        <v>1.3042259518185601E-2</v>
      </c>
      <c r="BR415" s="3">
        <f t="shared" si="339"/>
        <v>5.8815419354834308E-3</v>
      </c>
      <c r="BS415" s="3">
        <f t="shared" si="340"/>
        <v>-4.9991992689334561E-2</v>
      </c>
      <c r="BT415" s="3"/>
      <c r="BU415" s="3">
        <f t="shared" si="341"/>
        <v>1.248334761252131E-2</v>
      </c>
      <c r="BV415" s="3">
        <f t="shared" si="342"/>
        <v>-7.159129084531908E-2</v>
      </c>
      <c r="BW415" s="3">
        <f t="shared" si="343"/>
        <v>-1.5208582251745203E-2</v>
      </c>
      <c r="BX415" s="3"/>
      <c r="BY415" s="3">
        <f t="shared" si="344"/>
        <v>1.1839689367314096E-2</v>
      </c>
      <c r="BZ415" s="3">
        <f t="shared" si="345"/>
        <v>-5.4517565227235207E-2</v>
      </c>
    </row>
    <row r="416" spans="1:78" s="2" customFormat="1" hidden="1">
      <c r="A416" s="11">
        <v>42072</v>
      </c>
      <c r="B416">
        <v>94.25</v>
      </c>
      <c r="C416">
        <f t="shared" si="317"/>
        <v>100.449997</v>
      </c>
      <c r="D416">
        <f t="shared" si="318"/>
        <v>84.419998000000007</v>
      </c>
      <c r="E416" s="10">
        <f t="shared" si="322"/>
        <v>2.7668569235969914E-2</v>
      </c>
      <c r="F416" s="10">
        <f t="shared" si="323"/>
        <v>4.7836021348341536E-2</v>
      </c>
      <c r="G416" s="33">
        <f t="shared" si="324"/>
        <v>0.19952089019803004</v>
      </c>
      <c r="H416" s="33">
        <f t="shared" si="325"/>
        <v>0.31045541001414378</v>
      </c>
      <c r="I416" s="10">
        <f t="shared" si="326"/>
        <v>0.31045541001414378</v>
      </c>
      <c r="J416">
        <f t="shared" si="361"/>
        <v>0.32809100454317824</v>
      </c>
      <c r="K416">
        <f t="shared" si="315"/>
        <v>0.25901464387794604</v>
      </c>
      <c r="L416">
        <f t="shared" si="316"/>
        <v>3.6873400106207373E-4</v>
      </c>
      <c r="M416">
        <f t="shared" si="365"/>
        <v>7.7465195711990415E-5</v>
      </c>
      <c r="N416">
        <f t="shared" si="327"/>
        <v>-2.6214192481507497E-4</v>
      </c>
      <c r="P416" s="2">
        <f t="shared" si="346"/>
        <v>1.5899959999999993</v>
      </c>
      <c r="Q416" s="2">
        <f t="shared" si="347"/>
        <v>1.5899959999999993</v>
      </c>
      <c r="R416" s="2">
        <f t="shared" si="348"/>
        <v>0</v>
      </c>
      <c r="S416" s="2">
        <f t="shared" si="368"/>
        <v>-0.59090877272727227</v>
      </c>
      <c r="T416" s="2">
        <f t="shared" si="369"/>
        <v>-0.59749949999999996</v>
      </c>
      <c r="U416" s="9">
        <f t="shared" si="328"/>
        <v>0.98896948487366487</v>
      </c>
      <c r="V416" s="9">
        <f t="shared" si="329"/>
        <v>49.722707783849287</v>
      </c>
      <c r="W416" s="9">
        <f t="shared" si="330"/>
        <v>0.45249562994535647</v>
      </c>
      <c r="X416" s="9">
        <f t="shared" si="370"/>
        <v>0.11510430721442286</v>
      </c>
      <c r="Y416" s="9">
        <f t="shared" si="331"/>
        <v>0.89896406123507022</v>
      </c>
      <c r="AA416" s="8">
        <f t="shared" si="332"/>
        <v>4.8792885537987898</v>
      </c>
      <c r="AD416" s="7">
        <f t="shared" si="349"/>
        <v>1.7013903171045574E-2</v>
      </c>
      <c r="AE416" s="6">
        <f t="shared" si="353"/>
        <v>-9.0424133606694535E-3</v>
      </c>
      <c r="AF416" s="6">
        <f t="shared" si="319"/>
        <v>1.3094772357930733E-2</v>
      </c>
      <c r="AG416" s="6">
        <f t="shared" si="320"/>
        <v>2.6010317094710161E-2</v>
      </c>
      <c r="AI416">
        <f t="shared" si="321"/>
        <v>1.0620668687085897E-6</v>
      </c>
      <c r="AL416" s="7">
        <f t="shared" si="354"/>
        <v>-1.0604242887705443E-3</v>
      </c>
      <c r="AM416" s="6">
        <f t="shared" si="355"/>
        <v>-2.4945921188508094E-2</v>
      </c>
      <c r="AN416" s="6">
        <f t="shared" si="350"/>
        <v>1.3117784414701662E-2</v>
      </c>
      <c r="AO416" s="6">
        <f t="shared" si="351"/>
        <v>2.3715056010116756E-2</v>
      </c>
      <c r="AQ416">
        <f t="shared" si="352"/>
        <v>8.8707236839585945E-7</v>
      </c>
      <c r="AT416" s="7">
        <f t="shared" si="359"/>
        <v>-4.5221860157076889E-2</v>
      </c>
      <c r="AU416" s="6">
        <f t="shared" si="360"/>
        <v>9.8363260917032208E-3</v>
      </c>
      <c r="AV416" s="6">
        <f t="shared" si="356"/>
        <v>1.2039504206368037E-2</v>
      </c>
      <c r="AW416" s="6">
        <f t="shared" si="357"/>
        <v>-5.5237026291682395E-2</v>
      </c>
      <c r="AY416">
        <f t="shared" si="358"/>
        <v>1.0041518832189327</v>
      </c>
      <c r="BB416" s="7">
        <f t="shared" si="366"/>
        <v>7.989390033478861E-3</v>
      </c>
      <c r="BC416" s="6">
        <f t="shared" si="367"/>
        <v>3.6259941656500247E-2</v>
      </c>
      <c r="BD416" s="6">
        <f t="shared" si="362"/>
        <v>1.2144740550994654E-2</v>
      </c>
      <c r="BE416" s="6">
        <f t="shared" si="363"/>
        <v>-2.8857114216508582E-2</v>
      </c>
      <c r="BG416">
        <f t="shared" si="364"/>
        <v>0.27479248511951715</v>
      </c>
      <c r="BJ416" s="4">
        <f t="shared" si="333"/>
        <v>94.25</v>
      </c>
      <c r="BK416" s="3">
        <f t="shared" si="334"/>
        <v>1.7013903171045574E-2</v>
      </c>
      <c r="BL416" s="3"/>
      <c r="BM416" s="3">
        <f t="shared" si="335"/>
        <v>1.3094772357930733E-2</v>
      </c>
      <c r="BN416" s="3">
        <f t="shared" si="336"/>
        <v>2.6010317094710161E-2</v>
      </c>
      <c r="BO416" s="3">
        <f t="shared" si="337"/>
        <v>-1.0604242887705443E-3</v>
      </c>
      <c r="BP416" s="3"/>
      <c r="BQ416" s="3">
        <f t="shared" si="338"/>
        <v>1.3117784414701662E-2</v>
      </c>
      <c r="BR416" s="3">
        <f t="shared" si="339"/>
        <v>2.3715056010116756E-2</v>
      </c>
      <c r="BS416" s="3">
        <f t="shared" si="340"/>
        <v>-4.5221860157076889E-2</v>
      </c>
      <c r="BT416" s="3"/>
      <c r="BU416" s="3">
        <f t="shared" si="341"/>
        <v>1.2039504206368037E-2</v>
      </c>
      <c r="BV416" s="3">
        <f t="shared" si="342"/>
        <v>-5.5237026291682395E-2</v>
      </c>
      <c r="BW416" s="3">
        <f t="shared" si="343"/>
        <v>7.989390033478861E-3</v>
      </c>
      <c r="BX416" s="3"/>
      <c r="BY416" s="3">
        <f t="shared" si="344"/>
        <v>1.2144740550994654E-2</v>
      </c>
      <c r="BZ416" s="3">
        <f t="shared" si="345"/>
        <v>-2.8857114216508582E-2</v>
      </c>
    </row>
    <row r="417" spans="1:78" s="2" customFormat="1" hidden="1">
      <c r="A417" s="11">
        <v>42079</v>
      </c>
      <c r="B417">
        <v>96.839995999999999</v>
      </c>
      <c r="C417">
        <f t="shared" si="317"/>
        <v>100.449997</v>
      </c>
      <c r="D417">
        <f t="shared" si="318"/>
        <v>84.419998000000007</v>
      </c>
      <c r="E417" s="10">
        <f t="shared" si="322"/>
        <v>1.5895165282745857E-2</v>
      </c>
      <c r="F417" s="10">
        <f t="shared" si="323"/>
        <v>5.9609425301565593E-2</v>
      </c>
      <c r="G417" s="33">
        <f t="shared" si="324"/>
        <v>0.11462166691783049</v>
      </c>
      <c r="H417" s="33">
        <f t="shared" si="325"/>
        <v>0.38686471096632336</v>
      </c>
      <c r="I417" s="10">
        <f t="shared" si="326"/>
        <v>0.38686471096632336</v>
      </c>
      <c r="J417">
        <f t="shared" si="361"/>
        <v>0.32530906823967592</v>
      </c>
      <c r="K417">
        <f t="shared" si="315"/>
        <v>0.26201819956188427</v>
      </c>
      <c r="L417">
        <f t="shared" si="316"/>
        <v>4.0137957149018877E-4</v>
      </c>
      <c r="M417">
        <f t="shared" si="365"/>
        <v>1.3506814587093153E-4</v>
      </c>
      <c r="N417">
        <f t="shared" si="327"/>
        <v>-2.3968028305733154E-4</v>
      </c>
      <c r="P417" s="2">
        <f t="shared" si="346"/>
        <v>2.5899959999999993</v>
      </c>
      <c r="Q417" s="2">
        <f t="shared" si="347"/>
        <v>2.5899959999999993</v>
      </c>
      <c r="R417" s="2">
        <f t="shared" si="348"/>
        <v>0</v>
      </c>
      <c r="S417" s="2">
        <f t="shared" si="368"/>
        <v>-0.59090877272727227</v>
      </c>
      <c r="T417" s="2">
        <f t="shared" si="369"/>
        <v>-0.57999955000000014</v>
      </c>
      <c r="U417" s="9">
        <f t="shared" si="328"/>
        <v>1.018809019295398</v>
      </c>
      <c r="V417" s="9">
        <f t="shared" si="329"/>
        <v>50.465844443818739</v>
      </c>
      <c r="W417" s="9">
        <f t="shared" si="330"/>
        <v>0.4458074000056314</v>
      </c>
      <c r="X417" s="9">
        <f t="shared" si="370"/>
        <v>0.15576592730052091</v>
      </c>
      <c r="Y417" s="9">
        <f t="shared" si="331"/>
        <v>0.89859810665429529</v>
      </c>
      <c r="AA417" s="8">
        <f t="shared" si="332"/>
        <v>4.8694748946165456</v>
      </c>
      <c r="AD417" s="7">
        <f t="shared" si="349"/>
        <v>2.7109264436491025E-2</v>
      </c>
      <c r="AE417" s="6">
        <f t="shared" si="353"/>
        <v>2.2061583803768298E-2</v>
      </c>
      <c r="AF417" s="6">
        <f t="shared" si="319"/>
        <v>2.5289267187417436E-3</v>
      </c>
      <c r="AG417" s="6">
        <f t="shared" si="320"/>
        <v>5.0920528525829657E-3</v>
      </c>
      <c r="AI417">
        <f t="shared" si="321"/>
        <v>4.0704870099683388E-8</v>
      </c>
      <c r="AL417" s="7">
        <f t="shared" si="354"/>
        <v>9.0244377151520137E-3</v>
      </c>
      <c r="AM417" s="6">
        <f t="shared" si="355"/>
        <v>-7.0276090651082432E-3</v>
      </c>
      <c r="AN417" s="6">
        <f t="shared" si="350"/>
        <v>2.5462085277602243E-3</v>
      </c>
      <c r="AO417" s="6">
        <f t="shared" si="351"/>
        <v>1.5990309870858272E-2</v>
      </c>
      <c r="AQ417">
        <f t="shared" si="352"/>
        <v>4.0329654537234619E-7</v>
      </c>
      <c r="AT417" s="7">
        <f t="shared" si="359"/>
        <v>-3.6599970630727001E-2</v>
      </c>
      <c r="AU417" s="6">
        <f t="shared" si="360"/>
        <v>-3.7926974362308876E-3</v>
      </c>
      <c r="AV417" s="6">
        <f t="shared" si="356"/>
        <v>2.0869069812471655E-3</v>
      </c>
      <c r="AW417" s="6">
        <f t="shared" si="357"/>
        <v>-3.2686746659819181E-2</v>
      </c>
      <c r="AY417">
        <f t="shared" si="358"/>
        <v>0.35162700448155909</v>
      </c>
      <c r="BB417" s="7">
        <f t="shared" si="366"/>
        <v>1.9499027980109235E-2</v>
      </c>
      <c r="BC417" s="6">
        <f t="shared" si="367"/>
        <v>3.680842213124879E-2</v>
      </c>
      <c r="BD417" s="6">
        <f t="shared" si="362"/>
        <v>2.4410703021423177E-3</v>
      </c>
      <c r="BE417" s="6">
        <f t="shared" si="363"/>
        <v>-1.7514573920792625E-2</v>
      </c>
      <c r="BG417">
        <f t="shared" si="364"/>
        <v>0.10122742935588759</v>
      </c>
      <c r="BJ417" s="4">
        <f t="shared" si="333"/>
        <v>96.839995999999999</v>
      </c>
      <c r="BK417" s="3">
        <f t="shared" si="334"/>
        <v>2.7109264436491025E-2</v>
      </c>
      <c r="BL417" s="3"/>
      <c r="BM417" s="3">
        <f t="shared" si="335"/>
        <v>2.5289267187417436E-3</v>
      </c>
      <c r="BN417" s="3">
        <f t="shared" si="336"/>
        <v>5.0920528525829657E-3</v>
      </c>
      <c r="BO417" s="3">
        <f t="shared" si="337"/>
        <v>9.0244377151520137E-3</v>
      </c>
      <c r="BP417" s="3"/>
      <c r="BQ417" s="3">
        <f t="shared" si="338"/>
        <v>2.5462085277602243E-3</v>
      </c>
      <c r="BR417" s="3">
        <f t="shared" si="339"/>
        <v>1.5990309870858272E-2</v>
      </c>
      <c r="BS417" s="3">
        <f t="shared" si="340"/>
        <v>-3.6599970630727001E-2</v>
      </c>
      <c r="BT417" s="3"/>
      <c r="BU417" s="3">
        <f t="shared" si="341"/>
        <v>2.0869069812471655E-3</v>
      </c>
      <c r="BV417" s="3">
        <f t="shared" si="342"/>
        <v>-3.2686746659819181E-2</v>
      </c>
      <c r="BW417" s="3">
        <f t="shared" si="343"/>
        <v>1.9499027980109235E-2</v>
      </c>
      <c r="BX417" s="3"/>
      <c r="BY417" s="3">
        <f t="shared" si="344"/>
        <v>2.4410703021423177E-3</v>
      </c>
      <c r="BZ417" s="3">
        <f t="shared" si="345"/>
        <v>-1.7514573920792625E-2</v>
      </c>
    </row>
    <row r="418" spans="1:78" s="2" customFormat="1" hidden="1">
      <c r="A418" s="11">
        <v>42086</v>
      </c>
      <c r="B418">
        <v>96.440002000000007</v>
      </c>
      <c r="C418">
        <f t="shared" si="317"/>
        <v>100.449997</v>
      </c>
      <c r="D418">
        <f t="shared" si="318"/>
        <v>84.419998000000007</v>
      </c>
      <c r="E418" s="10">
        <f t="shared" si="322"/>
        <v>1.7692717401862554E-2</v>
      </c>
      <c r="F418" s="10">
        <f t="shared" si="323"/>
        <v>5.7811873182448882E-2</v>
      </c>
      <c r="G418" s="33">
        <f t="shared" si="324"/>
        <v>0.12758399958941891</v>
      </c>
      <c r="H418" s="33">
        <f t="shared" si="325"/>
        <v>0.37519861156189377</v>
      </c>
      <c r="I418" s="10">
        <f t="shared" si="326"/>
        <v>0.37519861156189377</v>
      </c>
      <c r="J418">
        <f t="shared" si="361"/>
        <v>0.31858074084919075</v>
      </c>
      <c r="K418">
        <f t="shared" si="315"/>
        <v>0.26491482398517308</v>
      </c>
      <c r="L418">
        <f t="shared" si="316"/>
        <v>4.2237859734241333E-4</v>
      </c>
      <c r="M418">
        <f t="shared" si="365"/>
        <v>1.8941661607756391E-4</v>
      </c>
      <c r="N418">
        <f t="shared" si="327"/>
        <v>-2.0966578313836448E-4</v>
      </c>
      <c r="P418" s="2">
        <f t="shared" si="346"/>
        <v>-0.39999399999999241</v>
      </c>
      <c r="Q418" s="2">
        <f t="shared" si="347"/>
        <v>0</v>
      </c>
      <c r="R418" s="2">
        <f t="shared" si="348"/>
        <v>-0.39999399999999241</v>
      </c>
      <c r="S418" s="2">
        <f t="shared" si="368"/>
        <v>-0.56136290909090869</v>
      </c>
      <c r="T418" s="2">
        <f t="shared" si="369"/>
        <v>-0.59649924999999937</v>
      </c>
      <c r="U418" s="9">
        <f t="shared" si="328"/>
        <v>0.94109575006323865</v>
      </c>
      <c r="V418" s="9">
        <f t="shared" si="329"/>
        <v>48.482706225727341</v>
      </c>
      <c r="W418" s="9">
        <f t="shared" si="330"/>
        <v>0.46365564396845393</v>
      </c>
      <c r="X418" s="9">
        <f t="shared" si="370"/>
        <v>4.7256123995205956E-2</v>
      </c>
      <c r="Y418" s="9">
        <f t="shared" si="331"/>
        <v>0.89957469488404318</v>
      </c>
      <c r="AA418" s="8">
        <f t="shared" si="332"/>
        <v>4.8816014139185491</v>
      </c>
      <c r="AD418" s="7">
        <f t="shared" si="349"/>
        <v>-4.1390167133580459E-3</v>
      </c>
      <c r="AE418" s="6">
        <f t="shared" si="353"/>
        <v>1.148512386156649E-2</v>
      </c>
      <c r="AF418" s="6">
        <f t="shared" si="319"/>
        <v>7.7182433797661617E-3</v>
      </c>
      <c r="AG418" s="6">
        <f t="shared" si="320"/>
        <v>-1.5652742134478145E-2</v>
      </c>
      <c r="AI418">
        <f t="shared" si="321"/>
        <v>3.8462847147326127E-7</v>
      </c>
      <c r="AL418" s="7">
        <f t="shared" si="354"/>
        <v>3.9984150894178269E-2</v>
      </c>
      <c r="AM418" s="6">
        <f t="shared" si="355"/>
        <v>5.1212717146381474E-3</v>
      </c>
      <c r="AN418" s="6">
        <f t="shared" si="350"/>
        <v>7.84829385804575E-3</v>
      </c>
      <c r="AO418" s="6">
        <f t="shared" si="351"/>
        <v>3.4886516259240219E-2</v>
      </c>
      <c r="AQ418">
        <f t="shared" si="352"/>
        <v>1.9196672187795459E-6</v>
      </c>
      <c r="AT418" s="7">
        <f t="shared" si="359"/>
        <v>-3.7259512230133469E-3</v>
      </c>
      <c r="AU418" s="6">
        <f t="shared" si="360"/>
        <v>-1.2633911277395561E-2</v>
      </c>
      <c r="AV418" s="6">
        <f t="shared" si="356"/>
        <v>7.5562784996961695E-3</v>
      </c>
      <c r="AW418" s="6">
        <f t="shared" si="357"/>
        <v>8.994644043948086E-3</v>
      </c>
      <c r="AY418">
        <f t="shared" si="358"/>
        <v>2.6626052817629184E-2</v>
      </c>
      <c r="BB418" s="7">
        <f t="shared" si="366"/>
        <v>-1.0363665394944707E-3</v>
      </c>
      <c r="BC418" s="6">
        <f t="shared" si="367"/>
        <v>3.5037961204050672E-2</v>
      </c>
      <c r="BD418" s="6">
        <f t="shared" si="362"/>
        <v>7.5342676246184306E-3</v>
      </c>
      <c r="BE418" s="6">
        <f t="shared" si="363"/>
        <v>-3.633579631313158E-2</v>
      </c>
      <c r="BG418">
        <f t="shared" si="364"/>
        <v>0.43568079817627536</v>
      </c>
      <c r="BJ418" s="4">
        <f t="shared" si="333"/>
        <v>96.440002000000007</v>
      </c>
      <c r="BK418" s="3">
        <f t="shared" si="334"/>
        <v>-4.1390167133580459E-3</v>
      </c>
      <c r="BL418" s="3"/>
      <c r="BM418" s="3">
        <f t="shared" si="335"/>
        <v>7.7182433797661617E-3</v>
      </c>
      <c r="BN418" s="3">
        <f t="shared" si="336"/>
        <v>-1.5652742134478145E-2</v>
      </c>
      <c r="BO418" s="3">
        <f t="shared" si="337"/>
        <v>3.9984150894178269E-2</v>
      </c>
      <c r="BP418" s="3"/>
      <c r="BQ418" s="3">
        <f t="shared" si="338"/>
        <v>7.84829385804575E-3</v>
      </c>
      <c r="BR418" s="3">
        <f t="shared" si="339"/>
        <v>3.4886516259240219E-2</v>
      </c>
      <c r="BS418" s="3">
        <f t="shared" si="340"/>
        <v>-3.7259512230133469E-3</v>
      </c>
      <c r="BT418" s="3"/>
      <c r="BU418" s="3">
        <f t="shared" si="341"/>
        <v>7.5562784996961695E-3</v>
      </c>
      <c r="BV418" s="3">
        <f t="shared" si="342"/>
        <v>8.994644043948086E-3</v>
      </c>
      <c r="BW418" s="3">
        <f t="shared" si="343"/>
        <v>-1.0363665394944707E-3</v>
      </c>
      <c r="BX418" s="3"/>
      <c r="BY418" s="3">
        <f t="shared" si="344"/>
        <v>7.5342676246184306E-3</v>
      </c>
      <c r="BZ418" s="3">
        <f t="shared" si="345"/>
        <v>-3.633579631313158E-2</v>
      </c>
    </row>
    <row r="419" spans="1:78" s="2" customFormat="1" hidden="1">
      <c r="A419" s="11">
        <v>42093</v>
      </c>
      <c r="B419">
        <v>96.580001999999993</v>
      </c>
      <c r="C419">
        <f t="shared" si="317"/>
        <v>100.449997</v>
      </c>
      <c r="D419">
        <f t="shared" si="318"/>
        <v>84.419998000000007</v>
      </c>
      <c r="E419" s="10">
        <f t="shared" si="322"/>
        <v>1.7062718056006693E-2</v>
      </c>
      <c r="F419" s="10">
        <f t="shared" si="323"/>
        <v>5.8441872528304718E-2</v>
      </c>
      <c r="G419" s="33">
        <f t="shared" si="324"/>
        <v>0.12304100969943474</v>
      </c>
      <c r="H419" s="33">
        <f t="shared" si="325"/>
        <v>0.37928730246287934</v>
      </c>
      <c r="I419" s="10">
        <f t="shared" si="326"/>
        <v>0.37928730246287934</v>
      </c>
      <c r="J419">
        <f t="shared" si="361"/>
        <v>0.3104070938623183</v>
      </c>
      <c r="K419">
        <f t="shared" si="315"/>
        <v>0.26751997208858846</v>
      </c>
      <c r="L419">
        <f t="shared" si="316"/>
        <v>4.3122406675191613E-4</v>
      </c>
      <c r="M419">
        <f t="shared" si="365"/>
        <v>2.3907228451038986E-4</v>
      </c>
      <c r="N419">
        <f t="shared" si="327"/>
        <v>-1.7293660401737366E-4</v>
      </c>
      <c r="P419" s="2">
        <f t="shared" si="346"/>
        <v>0.13999999999998636</v>
      </c>
      <c r="Q419" s="2">
        <f t="shared" si="347"/>
        <v>0.13999999999998636</v>
      </c>
      <c r="R419" s="2">
        <f t="shared" si="348"/>
        <v>0</v>
      </c>
      <c r="S419" s="2">
        <f t="shared" si="368"/>
        <v>-0.54545386363636339</v>
      </c>
      <c r="T419" s="2">
        <f t="shared" si="369"/>
        <v>-0.57949944999999947</v>
      </c>
      <c r="U419" s="9">
        <f t="shared" si="328"/>
        <v>0.94125001091263139</v>
      </c>
      <c r="V419" s="9">
        <f t="shared" si="329"/>
        <v>48.486800032012653</v>
      </c>
      <c r="W419" s="9">
        <f t="shared" si="330"/>
        <v>0.46361879971188613</v>
      </c>
      <c r="X419" s="9">
        <f t="shared" si="370"/>
        <v>4.7480121551572316E-2</v>
      </c>
      <c r="Y419" s="9">
        <f t="shared" si="331"/>
        <v>0.89957267890603587</v>
      </c>
      <c r="AA419" s="8">
        <f t="shared" si="332"/>
        <v>4.8734256358762229</v>
      </c>
      <c r="AD419" s="7">
        <f t="shared" si="349"/>
        <v>1.4506271023637589E-3</v>
      </c>
      <c r="AE419" s="6">
        <f t="shared" si="353"/>
        <v>-1.3441948054971435E-3</v>
      </c>
      <c r="AF419" s="6">
        <f t="shared" si="319"/>
        <v>1.3997552847250249E-3</v>
      </c>
      <c r="AG419" s="6">
        <f t="shared" si="320"/>
        <v>2.7925706305763501E-3</v>
      </c>
      <c r="AI419">
        <f t="shared" si="321"/>
        <v>1.2242465819085705E-8</v>
      </c>
      <c r="AL419" s="7">
        <f t="shared" si="354"/>
        <v>2.4420874825496482E-2</v>
      </c>
      <c r="AM419" s="6">
        <f t="shared" si="355"/>
        <v>1.8092259786514055E-2</v>
      </c>
      <c r="AN419" s="6">
        <f t="shared" si="350"/>
        <v>1.3990920928949359E-3</v>
      </c>
      <c r="AO419" s="6">
        <f t="shared" si="351"/>
        <v>6.3503545678076923E-3</v>
      </c>
      <c r="AQ419">
        <f t="shared" si="352"/>
        <v>6.3607260468258711E-8</v>
      </c>
      <c r="AT419" s="7">
        <f t="shared" si="359"/>
        <v>1.3971700534534929E-2</v>
      </c>
      <c r="AU419" s="6">
        <f t="shared" si="360"/>
        <v>-1.4450138693759508E-2</v>
      </c>
      <c r="AV419" s="6">
        <f t="shared" si="356"/>
        <v>1.4074842759909064E-3</v>
      </c>
      <c r="AW419" s="6">
        <f t="shared" si="357"/>
        <v>2.8318420026131053E-2</v>
      </c>
      <c r="AY419">
        <f t="shared" si="358"/>
        <v>0.26392277257652857</v>
      </c>
      <c r="BB419" s="7">
        <f t="shared" si="366"/>
        <v>-8.5572146927925478E-3</v>
      </c>
      <c r="BC419" s="6">
        <f t="shared" si="367"/>
        <v>3.0328899274231821E-2</v>
      </c>
      <c r="BD419" s="6">
        <f t="shared" si="362"/>
        <v>1.3652389958239898E-3</v>
      </c>
      <c r="BE419" s="6">
        <f t="shared" si="363"/>
        <v>-3.8993583514868022E-2</v>
      </c>
      <c r="BG419">
        <f t="shared" si="364"/>
        <v>0.50174765610192551</v>
      </c>
      <c r="BJ419" s="4">
        <f t="shared" si="333"/>
        <v>96.580001999999993</v>
      </c>
      <c r="BK419" s="3">
        <f t="shared" si="334"/>
        <v>1.4506271023637589E-3</v>
      </c>
      <c r="BL419" s="3"/>
      <c r="BM419" s="3">
        <f t="shared" si="335"/>
        <v>1.3997552847250249E-3</v>
      </c>
      <c r="BN419" s="3">
        <f t="shared" si="336"/>
        <v>2.7925706305763501E-3</v>
      </c>
      <c r="BO419" s="3">
        <f t="shared" si="337"/>
        <v>2.4420874825496482E-2</v>
      </c>
      <c r="BP419" s="3"/>
      <c r="BQ419" s="3">
        <f t="shared" si="338"/>
        <v>1.3990920928949359E-3</v>
      </c>
      <c r="BR419" s="3">
        <f t="shared" si="339"/>
        <v>6.3503545678076923E-3</v>
      </c>
      <c r="BS419" s="3">
        <f t="shared" si="340"/>
        <v>1.3971700534534929E-2</v>
      </c>
      <c r="BT419" s="3"/>
      <c r="BU419" s="3">
        <f t="shared" si="341"/>
        <v>1.4074842759909064E-3</v>
      </c>
      <c r="BV419" s="3">
        <f t="shared" si="342"/>
        <v>2.8318420026131053E-2</v>
      </c>
      <c r="BW419" s="3">
        <f t="shared" si="343"/>
        <v>-8.5572146927925478E-3</v>
      </c>
      <c r="BX419" s="3"/>
      <c r="BY419" s="3">
        <f t="shared" si="344"/>
        <v>1.3652389958239898E-3</v>
      </c>
      <c r="BZ419" s="3">
        <f t="shared" si="345"/>
        <v>-3.8993583514868022E-2</v>
      </c>
    </row>
    <row r="420" spans="1:78" s="2" customFormat="1" hidden="1">
      <c r="A420" s="11">
        <v>42100</v>
      </c>
      <c r="B420">
        <v>95.949996999999996</v>
      </c>
      <c r="C420">
        <f t="shared" si="317"/>
        <v>100.449997</v>
      </c>
      <c r="D420">
        <f t="shared" si="318"/>
        <v>84.419998000000007</v>
      </c>
      <c r="E420" s="10">
        <f t="shared" si="322"/>
        <v>1.9904962621085102E-2</v>
      </c>
      <c r="F420" s="10">
        <f t="shared" si="323"/>
        <v>5.5599627963226303E-2</v>
      </c>
      <c r="G420" s="33">
        <f t="shared" si="324"/>
        <v>0.14353672673303283</v>
      </c>
      <c r="H420" s="33">
        <f t="shared" si="325"/>
        <v>0.36084115713264098</v>
      </c>
      <c r="I420" s="10">
        <f t="shared" si="326"/>
        <v>0.36084115713264098</v>
      </c>
      <c r="J420">
        <f t="shared" si="361"/>
        <v>0.29862280754497444</v>
      </c>
      <c r="K420">
        <f t="shared" si="315"/>
        <v>0.2698369998473279</v>
      </c>
      <c r="L420">
        <f t="shared" si="316"/>
        <v>4.2843795973398227E-4</v>
      </c>
      <c r="M420">
        <f t="shared" si="365"/>
        <v>2.8267984386905448E-4</v>
      </c>
      <c r="N420">
        <f t="shared" si="327"/>
        <v>-1.3118230427843503E-4</v>
      </c>
      <c r="P420" s="2">
        <f t="shared" si="346"/>
        <v>-0.63000499999999704</v>
      </c>
      <c r="Q420" s="2">
        <f t="shared" si="347"/>
        <v>0</v>
      </c>
      <c r="R420" s="2">
        <f t="shared" si="348"/>
        <v>-0.63000499999999704</v>
      </c>
      <c r="S420" s="2">
        <f t="shared" si="368"/>
        <v>-0.57090863636363565</v>
      </c>
      <c r="T420" s="2">
        <f t="shared" si="369"/>
        <v>-0.61099969999999926</v>
      </c>
      <c r="U420" s="9">
        <f t="shared" si="328"/>
        <v>0.93438447901633392</v>
      </c>
      <c r="V420" s="9">
        <f t="shared" si="329"/>
        <v>48.303968996457399</v>
      </c>
      <c r="W420" s="9">
        <f t="shared" si="330"/>
        <v>0.46526427903188344</v>
      </c>
      <c r="X420" s="9">
        <f t="shared" si="370"/>
        <v>3.7476300574686053E-2</v>
      </c>
      <c r="Y420" s="9">
        <f t="shared" si="331"/>
        <v>0.89966271329482794</v>
      </c>
      <c r="AA420" s="8">
        <f t="shared" si="332"/>
        <v>4.8634186175674081</v>
      </c>
      <c r="AD420" s="7">
        <f t="shared" si="349"/>
        <v>-6.544509966192864E-3</v>
      </c>
      <c r="AE420" s="6">
        <f t="shared" si="353"/>
        <v>-2.5469414319145523E-3</v>
      </c>
      <c r="AF420" s="6">
        <f t="shared" si="319"/>
        <v>2.0028969854407187E-3</v>
      </c>
      <c r="AG420" s="6">
        <f t="shared" si="320"/>
        <v>-4.002798385197349E-3</v>
      </c>
      <c r="AI420">
        <f t="shared" si="321"/>
        <v>2.5152896252022772E-8</v>
      </c>
      <c r="AL420" s="7">
        <f t="shared" si="354"/>
        <v>-9.2328995771872261E-3</v>
      </c>
      <c r="AM420" s="6">
        <f t="shared" si="355"/>
        <v>1.6049140964409885E-2</v>
      </c>
      <c r="AN420" s="6">
        <f t="shared" si="350"/>
        <v>2.0012732964074828E-3</v>
      </c>
      <c r="AO420" s="6">
        <f t="shared" si="351"/>
        <v>-2.5262079858734042E-2</v>
      </c>
      <c r="AQ420">
        <f t="shared" si="352"/>
        <v>1.0065815122855775E-6</v>
      </c>
      <c r="AT420" s="7">
        <f t="shared" si="359"/>
        <v>1.6815940570533053E-2</v>
      </c>
      <c r="AU420" s="6">
        <f t="shared" si="360"/>
        <v>-1.4652966662997929E-2</v>
      </c>
      <c r="AV420" s="6">
        <f t="shared" si="356"/>
        <v>2.0191018896407414E-3</v>
      </c>
      <c r="AW420" s="6">
        <f t="shared" si="357"/>
        <v>3.1321458782952748E-2</v>
      </c>
      <c r="AY420">
        <f t="shared" si="358"/>
        <v>0.32286635348280279</v>
      </c>
      <c r="BB420" s="7">
        <f t="shared" si="366"/>
        <v>-2.7345495297773088E-2</v>
      </c>
      <c r="BC420" s="6">
        <f t="shared" si="367"/>
        <v>2.2988960858574593E-2</v>
      </c>
      <c r="BD420" s="6">
        <f t="shared" si="362"/>
        <v>1.8223360410641266E-3</v>
      </c>
      <c r="BE420" s="6">
        <f t="shared" si="363"/>
        <v>-5.0676300702534621E-2</v>
      </c>
      <c r="BG420">
        <f t="shared" si="364"/>
        <v>0.84743981386676015</v>
      </c>
      <c r="BJ420" s="4">
        <f t="shared" si="333"/>
        <v>95.949996999999996</v>
      </c>
      <c r="BK420" s="3">
        <f t="shared" si="334"/>
        <v>-6.544509966192864E-3</v>
      </c>
      <c r="BL420" s="3"/>
      <c r="BM420" s="3">
        <f t="shared" si="335"/>
        <v>2.0028969854407187E-3</v>
      </c>
      <c r="BN420" s="3">
        <f t="shared" si="336"/>
        <v>-4.002798385197349E-3</v>
      </c>
      <c r="BO420" s="3">
        <f t="shared" si="337"/>
        <v>-9.2328995771872261E-3</v>
      </c>
      <c r="BP420" s="3"/>
      <c r="BQ420" s="3">
        <f t="shared" si="338"/>
        <v>2.0012732964074828E-3</v>
      </c>
      <c r="BR420" s="3">
        <f t="shared" si="339"/>
        <v>-2.5262079858734042E-2</v>
      </c>
      <c r="BS420" s="3">
        <f t="shared" si="340"/>
        <v>1.6815940570533053E-2</v>
      </c>
      <c r="BT420" s="3"/>
      <c r="BU420" s="3">
        <f t="shared" si="341"/>
        <v>2.0191018896407414E-3</v>
      </c>
      <c r="BV420" s="3">
        <f t="shared" si="342"/>
        <v>3.1321458782952748E-2</v>
      </c>
      <c r="BW420" s="3">
        <f t="shared" si="343"/>
        <v>-2.7345495297773088E-2</v>
      </c>
      <c r="BX420" s="3"/>
      <c r="BY420" s="3">
        <f t="shared" si="344"/>
        <v>1.8223360410641266E-3</v>
      </c>
      <c r="BZ420" s="3">
        <f t="shared" si="345"/>
        <v>-5.0676300702534621E-2</v>
      </c>
    </row>
    <row r="421" spans="1:78" s="2" customFormat="1" hidden="1">
      <c r="A421" s="11">
        <v>42107</v>
      </c>
      <c r="B421">
        <v>96.900002000000001</v>
      </c>
      <c r="C421">
        <f t="shared" si="317"/>
        <v>100.449997</v>
      </c>
      <c r="D421">
        <f t="shared" si="318"/>
        <v>84.419998000000007</v>
      </c>
      <c r="E421" s="10">
        <f t="shared" si="322"/>
        <v>1.5626142099268738E-2</v>
      </c>
      <c r="F421" s="10">
        <f t="shared" si="323"/>
        <v>5.9878448485042694E-2</v>
      </c>
      <c r="G421" s="33">
        <f t="shared" si="324"/>
        <v>0.11268171315319987</v>
      </c>
      <c r="H421" s="33">
        <f t="shared" si="325"/>
        <v>0.38861066935449085</v>
      </c>
      <c r="I421" s="10">
        <f t="shared" si="326"/>
        <v>0.38861066935449085</v>
      </c>
      <c r="J421">
        <f t="shared" si="361"/>
        <v>0.28517908430647987</v>
      </c>
      <c r="K421">
        <f t="shared" si="315"/>
        <v>0.27174457554326015</v>
      </c>
      <c r="L421">
        <f t="shared" si="316"/>
        <v>4.1562808034210582E-4</v>
      </c>
      <c r="M421">
        <f t="shared" si="365"/>
        <v>3.1908945597764555E-4</v>
      </c>
      <c r="N421">
        <f t="shared" si="327"/>
        <v>-8.6884761928014242E-5</v>
      </c>
      <c r="P421" s="2">
        <f t="shared" si="346"/>
        <v>0.95000500000000443</v>
      </c>
      <c r="Q421" s="2">
        <f t="shared" si="347"/>
        <v>0.95000500000000443</v>
      </c>
      <c r="R421" s="2">
        <f t="shared" si="348"/>
        <v>0</v>
      </c>
      <c r="S421" s="2">
        <f t="shared" si="368"/>
        <v>-0.5554542727272721</v>
      </c>
      <c r="T421" s="2">
        <f t="shared" si="369"/>
        <v>-0.61099969999999926</v>
      </c>
      <c r="U421" s="9">
        <f t="shared" si="328"/>
        <v>0.90909090909090917</v>
      </c>
      <c r="V421" s="9">
        <f t="shared" si="329"/>
        <v>47.61904761904762</v>
      </c>
      <c r="W421" s="9">
        <f t="shared" si="330"/>
        <v>0.47142857142857147</v>
      </c>
      <c r="X421" s="9">
        <f t="shared" si="370"/>
        <v>0</v>
      </c>
      <c r="Y421" s="9">
        <f t="shared" si="331"/>
        <v>0.9</v>
      </c>
      <c r="AA421" s="8">
        <f t="shared" si="332"/>
        <v>4.8565207709731233</v>
      </c>
      <c r="AD421" s="7">
        <f t="shared" si="349"/>
        <v>9.8523483491312746E-3</v>
      </c>
      <c r="AE421" s="6">
        <f t="shared" si="353"/>
        <v>1.6539191914692053E-3</v>
      </c>
      <c r="AF421" s="6">
        <f t="shared" si="319"/>
        <v>4.1050368031466042E-3</v>
      </c>
      <c r="AG421" s="6">
        <f t="shared" si="320"/>
        <v>8.2007749316451873E-3</v>
      </c>
      <c r="AI421">
        <f t="shared" si="321"/>
        <v>1.0557725193014149E-7</v>
      </c>
      <c r="AL421" s="7">
        <f t="shared" si="354"/>
        <v>4.7584654853022827E-3</v>
      </c>
      <c r="AM421" s="6">
        <f t="shared" si="355"/>
        <v>1.4982647906947453E-2</v>
      </c>
      <c r="AN421" s="6">
        <f t="shared" si="350"/>
        <v>4.1203842478300494E-3</v>
      </c>
      <c r="AO421" s="6">
        <f t="shared" si="351"/>
        <v>-1.014720472300313E-2</v>
      </c>
      <c r="AQ421">
        <f t="shared" si="352"/>
        <v>1.6240656733523189E-7</v>
      </c>
      <c r="AT421" s="7">
        <f t="shared" si="359"/>
        <v>9.6438864870960709E-3</v>
      </c>
      <c r="AU421" s="6">
        <f t="shared" si="360"/>
        <v>-1.262875433115951E-2</v>
      </c>
      <c r="AV421" s="6">
        <f t="shared" si="356"/>
        <v>4.1465759834758645E-3</v>
      </c>
      <c r="AW421" s="6">
        <f t="shared" si="357"/>
        <v>2.2128397580841938E-2</v>
      </c>
      <c r="AY421">
        <f t="shared" si="358"/>
        <v>0.16115313498920217</v>
      </c>
      <c r="BB421" s="7">
        <f t="shared" si="366"/>
        <v>-3.598052185878288E-2</v>
      </c>
      <c r="BC421" s="6">
        <f t="shared" si="367"/>
        <v>1.3845464317078199E-2</v>
      </c>
      <c r="BD421" s="6">
        <f t="shared" si="362"/>
        <v>3.4945266514571894E-3</v>
      </c>
      <c r="BE421" s="6">
        <f t="shared" si="363"/>
        <v>-5.0227972175911691E-2</v>
      </c>
      <c r="BG421">
        <f t="shared" si="364"/>
        <v>0.83251169840411754</v>
      </c>
      <c r="BJ421" s="4">
        <f t="shared" si="333"/>
        <v>96.900002000000001</v>
      </c>
      <c r="BK421" s="3">
        <f t="shared" si="334"/>
        <v>9.8523483491312746E-3</v>
      </c>
      <c r="BL421" s="3"/>
      <c r="BM421" s="3">
        <f t="shared" si="335"/>
        <v>4.1050368031466042E-3</v>
      </c>
      <c r="BN421" s="3">
        <f t="shared" si="336"/>
        <v>8.2007749316451873E-3</v>
      </c>
      <c r="BO421" s="3">
        <f t="shared" si="337"/>
        <v>4.7584654853022827E-3</v>
      </c>
      <c r="BP421" s="3"/>
      <c r="BQ421" s="3">
        <f t="shared" si="338"/>
        <v>4.1203842478300494E-3</v>
      </c>
      <c r="BR421" s="3">
        <f t="shared" si="339"/>
        <v>-1.014720472300313E-2</v>
      </c>
      <c r="BS421" s="3">
        <f t="shared" si="340"/>
        <v>9.6438864870960709E-3</v>
      </c>
      <c r="BT421" s="3"/>
      <c r="BU421" s="3">
        <f t="shared" si="341"/>
        <v>4.1465759834758645E-3</v>
      </c>
      <c r="BV421" s="3">
        <f t="shared" si="342"/>
        <v>2.2128397580841938E-2</v>
      </c>
      <c r="BW421" s="3">
        <f t="shared" si="343"/>
        <v>-3.598052185878288E-2</v>
      </c>
      <c r="BX421" s="3"/>
      <c r="BY421" s="3">
        <f t="shared" si="344"/>
        <v>3.4945266514571894E-3</v>
      </c>
      <c r="BZ421" s="3">
        <f t="shared" si="345"/>
        <v>-5.0227972175911691E-2</v>
      </c>
    </row>
    <row r="422" spans="1:78" s="2" customFormat="1" hidden="1">
      <c r="A422" s="11">
        <v>42114</v>
      </c>
      <c r="B422">
        <v>95.900002000000001</v>
      </c>
      <c r="C422">
        <f t="shared" si="317"/>
        <v>100.449997</v>
      </c>
      <c r="D422">
        <f t="shared" si="318"/>
        <v>84.419998000000007</v>
      </c>
      <c r="E422" s="10">
        <f t="shared" si="322"/>
        <v>2.0131311885900526E-2</v>
      </c>
      <c r="F422" s="10">
        <f t="shared" si="323"/>
        <v>5.5373278698410883E-2</v>
      </c>
      <c r="G422" s="33">
        <f t="shared" si="324"/>
        <v>0.14516895449394401</v>
      </c>
      <c r="H422" s="33">
        <f t="shared" si="325"/>
        <v>0.35937215214782098</v>
      </c>
      <c r="I422" s="10">
        <f t="shared" si="326"/>
        <v>0.35937215214782098</v>
      </c>
      <c r="J422">
        <f t="shared" si="361"/>
        <v>0.27685480898573306</v>
      </c>
      <c r="K422">
        <f t="shared" si="315"/>
        <v>0.27338519278338891</v>
      </c>
      <c r="L422">
        <f t="shared" si="316"/>
        <v>3.9467134018695107E-4</v>
      </c>
      <c r="M422">
        <f t="shared" si="365"/>
        <v>3.4750274138655579E-4</v>
      </c>
      <c r="N422">
        <f t="shared" si="327"/>
        <v>-4.2451738920355747E-5</v>
      </c>
      <c r="P422" s="2">
        <f t="shared" si="346"/>
        <v>-1</v>
      </c>
      <c r="Q422" s="2">
        <f t="shared" si="347"/>
        <v>0</v>
      </c>
      <c r="R422" s="2">
        <f t="shared" si="348"/>
        <v>-1</v>
      </c>
      <c r="S422" s="2">
        <f t="shared" si="368"/>
        <v>-0.60090881818181752</v>
      </c>
      <c r="T422" s="2">
        <f t="shared" si="369"/>
        <v>-0.60099984999999878</v>
      </c>
      <c r="U422" s="9">
        <f t="shared" si="328"/>
        <v>0.99984853271064666</v>
      </c>
      <c r="V422" s="9">
        <f t="shared" si="329"/>
        <v>49.996213030965201</v>
      </c>
      <c r="W422" s="9">
        <f t="shared" si="330"/>
        <v>0.45003408272131318</v>
      </c>
      <c r="X422" s="9">
        <f t="shared" si="370"/>
        <v>0.13006947721456633</v>
      </c>
      <c r="Y422" s="9">
        <f t="shared" si="331"/>
        <v>0.89882937470506896</v>
      </c>
      <c r="AA422" s="8">
        <f t="shared" si="332"/>
        <v>4.8256758146731951</v>
      </c>
      <c r="AD422" s="7">
        <f t="shared" si="349"/>
        <v>-1.0373536792105585E-2</v>
      </c>
      <c r="AE422" s="6">
        <f t="shared" si="353"/>
        <v>-2.6059422148715528E-4</v>
      </c>
      <c r="AF422" s="6">
        <f t="shared" si="319"/>
        <v>5.0887914497415145E-3</v>
      </c>
      <c r="AG422" s="6">
        <f t="shared" si="320"/>
        <v>-1.011459766852758E-2</v>
      </c>
      <c r="AI422">
        <f t="shared" si="321"/>
        <v>1.606045306062536E-7</v>
      </c>
      <c r="AL422" s="7">
        <f t="shared" si="354"/>
        <v>-7.0656984091670679E-3</v>
      </c>
      <c r="AM422" s="6">
        <f t="shared" si="355"/>
        <v>3.220185581111118E-3</v>
      </c>
      <c r="AN422" s="6">
        <f t="shared" si="350"/>
        <v>5.106504816168791E-3</v>
      </c>
      <c r="AO422" s="6">
        <f t="shared" si="351"/>
        <v>-1.0254332614053898E-2</v>
      </c>
      <c r="AQ422">
        <f t="shared" si="352"/>
        <v>1.6585384441585087E-7</v>
      </c>
      <c r="AT422" s="7">
        <f t="shared" si="359"/>
        <v>3.4369079587375083E-2</v>
      </c>
      <c r="AU422" s="6">
        <f t="shared" si="360"/>
        <v>-7.5923959400765817E-3</v>
      </c>
      <c r="AV422" s="6">
        <f t="shared" si="356"/>
        <v>5.1387895462840037E-3</v>
      </c>
      <c r="AW422" s="6">
        <f t="shared" si="357"/>
        <v>4.1839852949840738E-2</v>
      </c>
      <c r="AY422">
        <f t="shared" si="358"/>
        <v>0.57612819004954297</v>
      </c>
      <c r="BB422" s="7">
        <f t="shared" si="366"/>
        <v>-9.3410225298167573E-3</v>
      </c>
      <c r="BC422" s="6">
        <f t="shared" si="367"/>
        <v>5.0714237745371907E-3</v>
      </c>
      <c r="BD422" s="6">
        <f t="shared" si="362"/>
        <v>5.0802151618557657E-3</v>
      </c>
      <c r="BE422" s="6">
        <f t="shared" si="363"/>
        <v>-1.4388743516936208E-2</v>
      </c>
      <c r="BG422">
        <f t="shared" si="364"/>
        <v>6.8319518580409036E-2</v>
      </c>
      <c r="BJ422" s="4">
        <f t="shared" si="333"/>
        <v>95.900002000000001</v>
      </c>
      <c r="BK422" s="3">
        <f t="shared" si="334"/>
        <v>-1.0373536792105585E-2</v>
      </c>
      <c r="BL422" s="3"/>
      <c r="BM422" s="3">
        <f t="shared" si="335"/>
        <v>5.0887914497415145E-3</v>
      </c>
      <c r="BN422" s="3">
        <f t="shared" si="336"/>
        <v>-1.011459766852758E-2</v>
      </c>
      <c r="BO422" s="3">
        <f t="shared" si="337"/>
        <v>-7.0656984091670679E-3</v>
      </c>
      <c r="BP422" s="3"/>
      <c r="BQ422" s="3">
        <f t="shared" si="338"/>
        <v>5.106504816168791E-3</v>
      </c>
      <c r="BR422" s="3">
        <f t="shared" si="339"/>
        <v>-1.0254332614053898E-2</v>
      </c>
      <c r="BS422" s="3">
        <f t="shared" si="340"/>
        <v>3.4369079587375083E-2</v>
      </c>
      <c r="BT422" s="3"/>
      <c r="BU422" s="3">
        <f t="shared" si="341"/>
        <v>5.1387895462840037E-3</v>
      </c>
      <c r="BV422" s="3">
        <f t="shared" si="342"/>
        <v>4.1839852949840738E-2</v>
      </c>
      <c r="BW422" s="3">
        <f t="shared" si="343"/>
        <v>-9.3410225298167573E-3</v>
      </c>
      <c r="BX422" s="3"/>
      <c r="BY422" s="3">
        <f t="shared" si="344"/>
        <v>5.0802151618557657E-3</v>
      </c>
      <c r="BZ422" s="3">
        <f t="shared" si="345"/>
        <v>-1.4388743516936208E-2</v>
      </c>
    </row>
    <row r="423" spans="1:78" s="2" customFormat="1" hidden="1">
      <c r="A423" s="11">
        <v>42121</v>
      </c>
      <c r="B423">
        <v>92.129997000000003</v>
      </c>
      <c r="C423">
        <f t="shared" si="317"/>
        <v>100.449997</v>
      </c>
      <c r="D423">
        <f t="shared" si="318"/>
        <v>85.75</v>
      </c>
      <c r="E423" s="10">
        <f t="shared" si="322"/>
        <v>3.7548871092862916E-2</v>
      </c>
      <c r="F423" s="10">
        <f t="shared" si="323"/>
        <v>3.1166928306129389E-2</v>
      </c>
      <c r="G423" s="33">
        <f t="shared" si="324"/>
        <v>0.27076876012220957</v>
      </c>
      <c r="H423" s="33">
        <f t="shared" si="325"/>
        <v>0.20227312459162716</v>
      </c>
      <c r="I423" s="10">
        <f t="shared" si="326"/>
        <v>0.27076876012220957</v>
      </c>
      <c r="J423">
        <f t="shared" si="361"/>
        <v>0.26561166656433227</v>
      </c>
      <c r="K423">
        <f t="shared" si="315"/>
        <v>0.27462146668340337</v>
      </c>
      <c r="L423">
        <f t="shared" si="316"/>
        <v>3.6643782052567714E-4</v>
      </c>
      <c r="M423">
        <f t="shared" si="365"/>
        <v>3.6728673469520678E-4</v>
      </c>
      <c r="N423">
        <f t="shared" si="327"/>
        <v>7.6402275257667831E-7</v>
      </c>
      <c r="P423" s="2">
        <f t="shared" si="346"/>
        <v>-3.7700049999999976</v>
      </c>
      <c r="Q423" s="2">
        <f t="shared" si="347"/>
        <v>0</v>
      </c>
      <c r="R423" s="2">
        <f t="shared" si="348"/>
        <v>-3.7700049999999976</v>
      </c>
      <c r="S423" s="2">
        <f t="shared" si="368"/>
        <v>-0.77227268181818109</v>
      </c>
      <c r="T423" s="2">
        <f t="shared" si="369"/>
        <v>-0.78950009999999859</v>
      </c>
      <c r="U423" s="9">
        <f t="shared" si="328"/>
        <v>0.97817933375585697</v>
      </c>
      <c r="V423" s="9">
        <f t="shared" si="329"/>
        <v>49.448465923392462</v>
      </c>
      <c r="W423" s="9">
        <f t="shared" si="330"/>
        <v>0.45496380668946784</v>
      </c>
      <c r="X423" s="9">
        <f t="shared" si="370"/>
        <v>0.10009883252547593</v>
      </c>
      <c r="Y423" s="9">
        <f t="shared" si="331"/>
        <v>0.89909911050727076</v>
      </c>
      <c r="AA423" s="8">
        <f t="shared" si="332"/>
        <v>4.8196753477838232</v>
      </c>
      <c r="AD423" s="7">
        <f t="shared" si="349"/>
        <v>-4.0105412186292683E-2</v>
      </c>
      <c r="AE423" s="6">
        <f t="shared" si="353"/>
        <v>-2.5239474489199134E-2</v>
      </c>
      <c r="AF423" s="6">
        <f t="shared" si="319"/>
        <v>7.4422228501645248E-3</v>
      </c>
      <c r="AG423" s="6">
        <f t="shared" si="320"/>
        <v>-1.489732161859882E-2</v>
      </c>
      <c r="AI423">
        <f t="shared" si="321"/>
        <v>3.4839904459650198E-7</v>
      </c>
      <c r="AL423" s="7">
        <f t="shared" si="354"/>
        <v>-4.0626600629266804E-2</v>
      </c>
      <c r="AM423" s="6">
        <f t="shared" si="355"/>
        <v>-1.3041683282579705E-2</v>
      </c>
      <c r="AN423" s="6">
        <f t="shared" si="350"/>
        <v>7.500430313930424E-3</v>
      </c>
      <c r="AO423" s="6">
        <f t="shared" si="351"/>
        <v>-2.7702218758537865E-2</v>
      </c>
      <c r="AQ423">
        <f t="shared" si="352"/>
        <v>1.210430479725374E-6</v>
      </c>
      <c r="AT423" s="7">
        <f t="shared" si="359"/>
        <v>-2.2750235769963139E-2</v>
      </c>
      <c r="AU423" s="6">
        <f t="shared" si="360"/>
        <v>-4.1871763251551553E-3</v>
      </c>
      <c r="AV423" s="6">
        <f t="shared" si="356"/>
        <v>7.524905145350454E-3</v>
      </c>
      <c r="AW423" s="6">
        <f t="shared" si="357"/>
        <v>-1.8614216699014259E-2</v>
      </c>
      <c r="AY423">
        <f t="shared" si="358"/>
        <v>0.11403242441028756</v>
      </c>
      <c r="BB423" s="7">
        <f t="shared" si="366"/>
        <v>-3.3199410060924785E-2</v>
      </c>
      <c r="BC423" s="6">
        <f t="shared" si="367"/>
        <v>-2.4057456743426572E-3</v>
      </c>
      <c r="BD423" s="6">
        <f t="shared" si="362"/>
        <v>7.5700418322635528E-3</v>
      </c>
      <c r="BE423" s="6">
        <f t="shared" si="363"/>
        <v>-3.0837225934186849E-2</v>
      </c>
      <c r="BG423">
        <f t="shared" si="364"/>
        <v>0.31379763083286916</v>
      </c>
      <c r="BJ423" s="4">
        <f t="shared" si="333"/>
        <v>92.129997000000003</v>
      </c>
      <c r="BK423" s="3">
        <f t="shared" si="334"/>
        <v>-4.0105412186292683E-2</v>
      </c>
      <c r="BL423" s="3"/>
      <c r="BM423" s="3">
        <f t="shared" si="335"/>
        <v>7.4422228501645248E-3</v>
      </c>
      <c r="BN423" s="3">
        <f t="shared" si="336"/>
        <v>-1.489732161859882E-2</v>
      </c>
      <c r="BO423" s="3">
        <f t="shared" si="337"/>
        <v>-4.0626600629266804E-2</v>
      </c>
      <c r="BP423" s="3"/>
      <c r="BQ423" s="3">
        <f t="shared" si="338"/>
        <v>7.500430313930424E-3</v>
      </c>
      <c r="BR423" s="3">
        <f t="shared" si="339"/>
        <v>-2.7702218758537865E-2</v>
      </c>
      <c r="BS423" s="3">
        <f t="shared" si="340"/>
        <v>-2.2750235769963139E-2</v>
      </c>
      <c r="BT423" s="3"/>
      <c r="BU423" s="3">
        <f t="shared" si="341"/>
        <v>7.524905145350454E-3</v>
      </c>
      <c r="BV423" s="3">
        <f t="shared" si="342"/>
        <v>-1.8614216699014259E-2</v>
      </c>
      <c r="BW423" s="3">
        <f t="shared" si="343"/>
        <v>-3.3199410060924785E-2</v>
      </c>
      <c r="BX423" s="3"/>
      <c r="BY423" s="3">
        <f t="shared" si="344"/>
        <v>7.5700418322635528E-3</v>
      </c>
      <c r="BZ423" s="3">
        <f t="shared" si="345"/>
        <v>-3.0837225934186849E-2</v>
      </c>
    </row>
    <row r="424" spans="1:78" s="2" customFormat="1" hidden="1">
      <c r="A424" s="11">
        <v>42128</v>
      </c>
      <c r="B424">
        <v>92.059997999999993</v>
      </c>
      <c r="C424">
        <f t="shared" si="317"/>
        <v>100.449997</v>
      </c>
      <c r="D424">
        <f t="shared" si="318"/>
        <v>85.830001999999993</v>
      </c>
      <c r="E424" s="10">
        <f t="shared" si="322"/>
        <v>3.7878966990876242E-2</v>
      </c>
      <c r="F424" s="10">
        <f t="shared" si="323"/>
        <v>3.0431838478123203E-2</v>
      </c>
      <c r="G424" s="33">
        <f t="shared" si="324"/>
        <v>0.27314911549442433</v>
      </c>
      <c r="H424" s="33">
        <f t="shared" si="325"/>
        <v>0.19750239727112018</v>
      </c>
      <c r="I424" s="10">
        <f t="shared" si="326"/>
        <v>0.27314911549442433</v>
      </c>
      <c r="J424">
        <f t="shared" si="361"/>
        <v>0.25746224407741819</v>
      </c>
      <c r="K424">
        <f t="shared" si="315"/>
        <v>0.27565882917691797</v>
      </c>
      <c r="L424">
        <f t="shared" si="316"/>
        <v>3.3286241955455094E-4</v>
      </c>
      <c r="M424">
        <f t="shared" si="365"/>
        <v>3.7817549693451471E-4</v>
      </c>
      <c r="N424">
        <f t="shared" si="327"/>
        <v>4.0781769641967394E-5</v>
      </c>
      <c r="P424" s="2">
        <f t="shared" si="346"/>
        <v>-6.9999000000009914E-2</v>
      </c>
      <c r="Q424" s="2">
        <f t="shared" si="347"/>
        <v>0</v>
      </c>
      <c r="R424" s="2">
        <f t="shared" si="348"/>
        <v>-6.9999000000009914E-2</v>
      </c>
      <c r="S424" s="2">
        <f t="shared" si="368"/>
        <v>-0.72090913636363563</v>
      </c>
      <c r="T424" s="2">
        <f t="shared" si="369"/>
        <v>-0.79300004999999918</v>
      </c>
      <c r="U424" s="9">
        <f t="shared" si="328"/>
        <v>0.90909090909090906</v>
      </c>
      <c r="V424" s="9">
        <f t="shared" si="329"/>
        <v>47.61904761904762</v>
      </c>
      <c r="W424" s="9">
        <f t="shared" si="330"/>
        <v>0.47142857142857147</v>
      </c>
      <c r="X424" s="9">
        <f t="shared" si="370"/>
        <v>0</v>
      </c>
      <c r="Y424" s="9">
        <f t="shared" si="331"/>
        <v>0.9</v>
      </c>
      <c r="AA424" s="8">
        <f t="shared" si="332"/>
        <v>4.8289315972756324</v>
      </c>
      <c r="AD424" s="7">
        <f t="shared" si="349"/>
        <v>-7.6007389402389083E-4</v>
      </c>
      <c r="AE424" s="6">
        <f t="shared" si="353"/>
        <v>-2.0432743040158286E-2</v>
      </c>
      <c r="AF424" s="6">
        <f t="shared" si="319"/>
        <v>9.7494137713523936E-3</v>
      </c>
      <c r="AG424" s="6">
        <f t="shared" si="320"/>
        <v>1.9711910496170285E-2</v>
      </c>
      <c r="AI424">
        <f t="shared" si="321"/>
        <v>6.0998338368764237E-7</v>
      </c>
      <c r="AL424" s="7">
        <f t="shared" si="354"/>
        <v>-5.1239022872422081E-2</v>
      </c>
      <c r="AM424" s="6">
        <f t="shared" si="355"/>
        <v>-2.3543214106388419E-2</v>
      </c>
      <c r="AN424" s="6">
        <f t="shared" si="350"/>
        <v>9.8925325824231591E-3</v>
      </c>
      <c r="AO424" s="6">
        <f t="shared" si="351"/>
        <v>-2.7829554271099878E-2</v>
      </c>
      <c r="AQ424">
        <f t="shared" si="352"/>
        <v>1.2215837396342168E-6</v>
      </c>
      <c r="AT424" s="7">
        <f t="shared" si="359"/>
        <v>-5.0619574100478008E-2</v>
      </c>
      <c r="AU424" s="6">
        <f t="shared" si="360"/>
        <v>-4.8618905680802953E-3</v>
      </c>
      <c r="AV424" s="6">
        <f t="shared" si="356"/>
        <v>9.9189195982031016E-3</v>
      </c>
      <c r="AW424" s="6">
        <f t="shared" si="357"/>
        <v>-4.5798163682558991E-2</v>
      </c>
      <c r="AY424">
        <f t="shared" si="358"/>
        <v>0.69029536406998637</v>
      </c>
      <c r="BB424" s="7">
        <f t="shared" si="366"/>
        <v>-2.4570733952757641E-2</v>
      </c>
      <c r="BC424" s="6">
        <f t="shared" si="367"/>
        <v>-6.5083996904695433E-3</v>
      </c>
      <c r="BD424" s="6">
        <f t="shared" si="362"/>
        <v>1.0007283532877694E-2</v>
      </c>
      <c r="BE424" s="6">
        <f t="shared" si="363"/>
        <v>-1.8173513700090713E-2</v>
      </c>
      <c r="BG424">
        <f t="shared" si="364"/>
        <v>0.10898754257333181</v>
      </c>
      <c r="BJ424" s="4">
        <f t="shared" si="333"/>
        <v>92.059997999999993</v>
      </c>
      <c r="BK424" s="3">
        <f t="shared" si="334"/>
        <v>-7.6007389402389083E-4</v>
      </c>
      <c r="BL424" s="3"/>
      <c r="BM424" s="3">
        <f t="shared" si="335"/>
        <v>9.7494137713523936E-3</v>
      </c>
      <c r="BN424" s="3">
        <f t="shared" si="336"/>
        <v>1.9711910496170285E-2</v>
      </c>
      <c r="BO424" s="3">
        <f t="shared" si="337"/>
        <v>-5.1239022872422081E-2</v>
      </c>
      <c r="BP424" s="3"/>
      <c r="BQ424" s="3">
        <f t="shared" si="338"/>
        <v>9.8925325824231591E-3</v>
      </c>
      <c r="BR424" s="3">
        <f t="shared" si="339"/>
        <v>-2.7829554271099878E-2</v>
      </c>
      <c r="BS424" s="3">
        <f t="shared" si="340"/>
        <v>-5.0619574100478008E-2</v>
      </c>
      <c r="BT424" s="3"/>
      <c r="BU424" s="3">
        <f t="shared" si="341"/>
        <v>9.9189195982031016E-3</v>
      </c>
      <c r="BV424" s="3">
        <f t="shared" si="342"/>
        <v>-4.5798163682558991E-2</v>
      </c>
      <c r="BW424" s="3">
        <f t="shared" si="343"/>
        <v>-2.4570733952757641E-2</v>
      </c>
      <c r="BX424" s="3"/>
      <c r="BY424" s="3">
        <f t="shared" si="344"/>
        <v>1.0007283532877694E-2</v>
      </c>
      <c r="BZ424" s="3">
        <f t="shared" si="345"/>
        <v>-1.8173513700090713E-2</v>
      </c>
    </row>
    <row r="425" spans="1:78" s="2" customFormat="1" hidden="1">
      <c r="A425" s="11">
        <v>42135</v>
      </c>
      <c r="B425">
        <v>91.019997000000004</v>
      </c>
      <c r="C425">
        <f t="shared" si="317"/>
        <v>100.449997</v>
      </c>
      <c r="D425">
        <f t="shared" si="318"/>
        <v>86.230002999999996</v>
      </c>
      <c r="E425" s="10">
        <f t="shared" si="322"/>
        <v>4.2813111257681016E-2</v>
      </c>
      <c r="F425" s="10">
        <f t="shared" si="323"/>
        <v>2.3478415646086877E-2</v>
      </c>
      <c r="G425" s="33">
        <f t="shared" si="324"/>
        <v>0.30872973580342694</v>
      </c>
      <c r="H425" s="33">
        <f t="shared" si="325"/>
        <v>0.15237473666151999</v>
      </c>
      <c r="I425" s="10">
        <f t="shared" si="326"/>
        <v>0.30872973580342694</v>
      </c>
      <c r="J425">
        <f t="shared" si="361"/>
        <v>0.25167125321402217</v>
      </c>
      <c r="K425">
        <f t="shared" si="315"/>
        <v>0.27647230410653478</v>
      </c>
      <c r="L425">
        <f t="shared" si="316"/>
        <v>2.9635384533290807E-4</v>
      </c>
      <c r="M425">
        <f t="shared" si="365"/>
        <v>3.8031270889944365E-4</v>
      </c>
      <c r="N425">
        <f t="shared" si="327"/>
        <v>7.556297720988203E-5</v>
      </c>
      <c r="P425" s="2">
        <f t="shared" si="346"/>
        <v>-1.0400009999999895</v>
      </c>
      <c r="Q425" s="2">
        <f t="shared" si="347"/>
        <v>0</v>
      </c>
      <c r="R425" s="2">
        <f t="shared" si="348"/>
        <v>-1.0400009999999895</v>
      </c>
      <c r="S425" s="2">
        <f t="shared" si="368"/>
        <v>-0.76818190909090778</v>
      </c>
      <c r="T425" s="2">
        <f t="shared" si="369"/>
        <v>-0.81599999999999895</v>
      </c>
      <c r="U425" s="9">
        <f t="shared" si="328"/>
        <v>0.94139939839572151</v>
      </c>
      <c r="V425" s="9">
        <f t="shared" si="329"/>
        <v>48.490763887824855</v>
      </c>
      <c r="W425" s="9">
        <f t="shared" si="330"/>
        <v>0.46358312500957632</v>
      </c>
      <c r="X425" s="9">
        <f t="shared" si="370"/>
        <v>4.7697008710817647E-2</v>
      </c>
      <c r="Y425" s="9">
        <f t="shared" si="331"/>
        <v>0.89957072692160267</v>
      </c>
      <c r="AA425" s="8">
        <f t="shared" si="332"/>
        <v>4.8149006681224114</v>
      </c>
      <c r="AD425" s="7">
        <f t="shared" si="349"/>
        <v>-1.1361287035426758E-2</v>
      </c>
      <c r="AE425" s="6">
        <f t="shared" si="353"/>
        <v>-6.0606804647253248E-3</v>
      </c>
      <c r="AF425" s="6">
        <f t="shared" si="319"/>
        <v>2.6580264389928056E-3</v>
      </c>
      <c r="AG425" s="6">
        <f t="shared" si="320"/>
        <v>-5.3182164656663672E-3</v>
      </c>
      <c r="AI425">
        <f t="shared" si="321"/>
        <v>4.4400983321326322E-8</v>
      </c>
      <c r="AL425" s="7">
        <f t="shared" si="354"/>
        <v>-5.2226773115743412E-2</v>
      </c>
      <c r="AM425" s="6">
        <f t="shared" si="355"/>
        <v>-3.7789523756649845E-2</v>
      </c>
      <c r="AN425" s="6">
        <f t="shared" si="350"/>
        <v>2.6562343332106951E-3</v>
      </c>
      <c r="AO425" s="6">
        <f t="shared" si="351"/>
        <v>-1.4521628764631769E-2</v>
      </c>
      <c r="AQ425">
        <f t="shared" si="352"/>
        <v>3.3261467188924416E-7</v>
      </c>
      <c r="AT425" s="7">
        <f t="shared" si="359"/>
        <v>-5.7841844422546654E-2</v>
      </c>
      <c r="AU425" s="6">
        <f t="shared" si="360"/>
        <v>-7.5171247920577519E-3</v>
      </c>
      <c r="AV425" s="6">
        <f t="shared" si="356"/>
        <v>2.6870178964930025E-3</v>
      </c>
      <c r="AW425" s="6">
        <f t="shared" si="357"/>
        <v>-5.0427431381686635E-2</v>
      </c>
      <c r="AY425">
        <f t="shared" si="358"/>
        <v>0.83689798278178051</v>
      </c>
      <c r="BB425" s="7">
        <f t="shared" si="366"/>
        <v>-5.2956423420752761E-2</v>
      </c>
      <c r="BC425" s="6">
        <f t="shared" si="367"/>
        <v>-1.3277333452568913E-2</v>
      </c>
      <c r="BD425" s="6">
        <f t="shared" si="362"/>
        <v>2.7040982604075049E-3</v>
      </c>
      <c r="BE425" s="6">
        <f t="shared" si="363"/>
        <v>-3.9943227493198924E-2</v>
      </c>
      <c r="BG425">
        <f t="shared" si="364"/>
        <v>0.52648422445806564</v>
      </c>
      <c r="BJ425" s="4">
        <f t="shared" si="333"/>
        <v>91.019997000000004</v>
      </c>
      <c r="BK425" s="3">
        <f t="shared" si="334"/>
        <v>-1.1361287035426758E-2</v>
      </c>
      <c r="BL425" s="3"/>
      <c r="BM425" s="3">
        <f t="shared" si="335"/>
        <v>2.6580264389928056E-3</v>
      </c>
      <c r="BN425" s="3">
        <f t="shared" si="336"/>
        <v>-5.3182164656663672E-3</v>
      </c>
      <c r="BO425" s="3">
        <f t="shared" si="337"/>
        <v>-5.2226773115743412E-2</v>
      </c>
      <c r="BP425" s="3"/>
      <c r="BQ425" s="3">
        <f t="shared" si="338"/>
        <v>2.6562343332106951E-3</v>
      </c>
      <c r="BR425" s="3">
        <f t="shared" si="339"/>
        <v>-1.4521628764631769E-2</v>
      </c>
      <c r="BS425" s="3">
        <f t="shared" si="340"/>
        <v>-5.7841844422546654E-2</v>
      </c>
      <c r="BT425" s="3"/>
      <c r="BU425" s="3">
        <f t="shared" si="341"/>
        <v>2.6870178964930025E-3</v>
      </c>
      <c r="BV425" s="3">
        <f t="shared" si="342"/>
        <v>-5.0427431381686635E-2</v>
      </c>
      <c r="BW425" s="3">
        <f t="shared" si="343"/>
        <v>-5.2956423420752761E-2</v>
      </c>
      <c r="BX425" s="3"/>
      <c r="BY425" s="3">
        <f t="shared" si="344"/>
        <v>2.7040982604075049E-3</v>
      </c>
      <c r="BZ425" s="3">
        <f t="shared" si="345"/>
        <v>-3.9943227493198924E-2</v>
      </c>
    </row>
    <row r="426" spans="1:78" s="2" customFormat="1" hidden="1">
      <c r="A426" s="11">
        <v>42142</v>
      </c>
      <c r="B426">
        <v>90.349997999999999</v>
      </c>
      <c r="C426">
        <f t="shared" si="317"/>
        <v>100.449997</v>
      </c>
      <c r="D426">
        <f t="shared" si="318"/>
        <v>86.230002999999996</v>
      </c>
      <c r="E426" s="10">
        <f t="shared" si="322"/>
        <v>4.6021780830452087E-2</v>
      </c>
      <c r="F426" s="10">
        <f t="shared" si="323"/>
        <v>2.0269746073315754E-2</v>
      </c>
      <c r="G426" s="33">
        <f t="shared" si="324"/>
        <v>0.33186778114472137</v>
      </c>
      <c r="H426" s="33">
        <f t="shared" si="325"/>
        <v>0.13155049585435466</v>
      </c>
      <c r="I426" s="10">
        <f t="shared" si="326"/>
        <v>0.33186778114472137</v>
      </c>
      <c r="J426">
        <f t="shared" si="361"/>
        <v>0.25535082315033925</v>
      </c>
      <c r="K426">
        <f t="shared" ref="K426:K489" si="371">AVERAGE(J387:J426)</f>
        <v>0.27728735148806632</v>
      </c>
      <c r="L426">
        <f t="shared" ref="L426:L489" si="372">SLOPE(K416:K426,A416:A426)</f>
        <v>2.5865344666250518E-4</v>
      </c>
      <c r="M426">
        <f t="shared" si="365"/>
        <v>3.7425101354411562E-4</v>
      </c>
      <c r="N426">
        <f t="shared" si="327"/>
        <v>1.0403781019344941E-4</v>
      </c>
      <c r="P426" s="2">
        <f t="shared" si="346"/>
        <v>-0.66999900000000423</v>
      </c>
      <c r="Q426" s="2">
        <f t="shared" si="347"/>
        <v>0</v>
      </c>
      <c r="R426" s="2">
        <f t="shared" si="348"/>
        <v>-0.66999900000000423</v>
      </c>
      <c r="S426" s="2">
        <f t="shared" si="368"/>
        <v>-0.79863640909090805</v>
      </c>
      <c r="T426" s="2">
        <f t="shared" si="369"/>
        <v>-0.84949994999999912</v>
      </c>
      <c r="U426" s="9">
        <f t="shared" si="328"/>
        <v>0.94012531618266593</v>
      </c>
      <c r="V426" s="9">
        <f t="shared" si="329"/>
        <v>48.456937721550332</v>
      </c>
      <c r="W426" s="9">
        <f t="shared" si="330"/>
        <v>0.46388756050604707</v>
      </c>
      <c r="X426" s="9">
        <f t="shared" si="370"/>
        <v>4.5846169159879116E-2</v>
      </c>
      <c r="Y426" s="9">
        <f t="shared" si="331"/>
        <v>0.89958738447756115</v>
      </c>
      <c r="AA426" s="8">
        <f t="shared" si="332"/>
        <v>4.8189298059441406</v>
      </c>
      <c r="AD426" s="7">
        <f t="shared" si="349"/>
        <v>-7.3882347266063233E-3</v>
      </c>
      <c r="AE426" s="6">
        <f t="shared" si="353"/>
        <v>-9.3747608810165403E-3</v>
      </c>
      <c r="AF426" s="6">
        <f t="shared" si="319"/>
        <v>9.8753254477943766E-4</v>
      </c>
      <c r="AG426" s="6">
        <f t="shared" si="320"/>
        <v>1.9943710106676777E-3</v>
      </c>
      <c r="AI426">
        <f t="shared" si="321"/>
        <v>6.2441377208659564E-9</v>
      </c>
      <c r="AL426" s="7">
        <f t="shared" si="354"/>
        <v>-1.9509595656056984E-2</v>
      </c>
      <c r="AM426" s="6">
        <f t="shared" si="355"/>
        <v>-4.0900498068372322E-2</v>
      </c>
      <c r="AN426" s="6">
        <f t="shared" si="350"/>
        <v>9.9341674600952955E-4</v>
      </c>
      <c r="AO426" s="6">
        <f t="shared" si="351"/>
        <v>2.1384575630867736E-2</v>
      </c>
      <c r="AQ426">
        <f t="shared" si="352"/>
        <v>7.212934935525272E-7</v>
      </c>
      <c r="AT426" s="7">
        <f t="shared" si="359"/>
        <v>-6.6680706251516758E-2</v>
      </c>
      <c r="AU426" s="6">
        <f t="shared" si="360"/>
        <v>-1.5386469170620681E-2</v>
      </c>
      <c r="AV426" s="6">
        <f t="shared" si="356"/>
        <v>1.0044955910438488E-3</v>
      </c>
      <c r="AW426" s="6">
        <f t="shared" si="357"/>
        <v>-5.1466292318797867E-2</v>
      </c>
      <c r="AY426">
        <f t="shared" si="358"/>
        <v>0.87173521769407802</v>
      </c>
      <c r="BB426" s="7">
        <f t="shared" si="366"/>
        <v>-2.5245928254974716E-2</v>
      </c>
      <c r="BC426" s="6">
        <f t="shared" si="367"/>
        <v>-1.7162773403852229E-2</v>
      </c>
      <c r="BD426" s="6">
        <f t="shared" si="362"/>
        <v>1.0108462888746015E-3</v>
      </c>
      <c r="BE426" s="6">
        <f t="shared" si="363"/>
        <v>-8.381693492374713E-3</v>
      </c>
      <c r="BG426">
        <f t="shared" si="364"/>
        <v>2.3182624740831308E-2</v>
      </c>
      <c r="BJ426" s="4">
        <f t="shared" si="333"/>
        <v>90.349997999999999</v>
      </c>
      <c r="BK426" s="3">
        <f t="shared" si="334"/>
        <v>-7.3882347266063233E-3</v>
      </c>
      <c r="BL426" s="3"/>
      <c r="BM426" s="3">
        <f t="shared" si="335"/>
        <v>9.8753254477943766E-4</v>
      </c>
      <c r="BN426" s="3">
        <f t="shared" si="336"/>
        <v>1.9943710106676777E-3</v>
      </c>
      <c r="BO426" s="3">
        <f t="shared" si="337"/>
        <v>-1.9509595656056984E-2</v>
      </c>
      <c r="BP426" s="3"/>
      <c r="BQ426" s="3">
        <f t="shared" si="338"/>
        <v>9.9341674600952955E-4</v>
      </c>
      <c r="BR426" s="3">
        <f t="shared" si="339"/>
        <v>2.1384575630867736E-2</v>
      </c>
      <c r="BS426" s="3">
        <f t="shared" si="340"/>
        <v>-6.6680706251516758E-2</v>
      </c>
      <c r="BT426" s="3"/>
      <c r="BU426" s="3">
        <f t="shared" si="341"/>
        <v>1.0044955910438488E-3</v>
      </c>
      <c r="BV426" s="3">
        <f t="shared" si="342"/>
        <v>-5.1466292318797867E-2</v>
      </c>
      <c r="BW426" s="3">
        <f t="shared" si="343"/>
        <v>-2.5245928254974716E-2</v>
      </c>
      <c r="BX426" s="3"/>
      <c r="BY426" s="3">
        <f t="shared" si="344"/>
        <v>1.0108462888746015E-3</v>
      </c>
      <c r="BZ426" s="3">
        <f t="shared" si="345"/>
        <v>-8.381693492374713E-3</v>
      </c>
    </row>
    <row r="427" spans="1:78" s="2" customFormat="1" hidden="1">
      <c r="A427" s="11">
        <v>42149</v>
      </c>
      <c r="B427">
        <v>91.029999000000004</v>
      </c>
      <c r="C427">
        <f t="shared" si="317"/>
        <v>100.449997</v>
      </c>
      <c r="D427">
        <f t="shared" si="318"/>
        <v>87.599997999999999</v>
      </c>
      <c r="E427" s="10">
        <f t="shared" si="322"/>
        <v>4.276539015350294E-2</v>
      </c>
      <c r="F427" s="10">
        <f t="shared" si="323"/>
        <v>1.6680441707615987E-2</v>
      </c>
      <c r="G427" s="33">
        <f t="shared" si="324"/>
        <v>0.30838561402735531</v>
      </c>
      <c r="H427" s="33">
        <f t="shared" si="325"/>
        <v>0.10825593817355558</v>
      </c>
      <c r="I427" s="10">
        <f t="shared" si="326"/>
        <v>0.30838561402735531</v>
      </c>
      <c r="J427">
        <f t="shared" si="361"/>
        <v>0.25520970069669457</v>
      </c>
      <c r="K427">
        <f t="shared" si="371"/>
        <v>0.2779394302523549</v>
      </c>
      <c r="L427">
        <f t="shared" si="372"/>
        <v>2.2139455755466037E-4</v>
      </c>
      <c r="M427">
        <f t="shared" si="365"/>
        <v>3.6085651867980538E-4</v>
      </c>
      <c r="N427">
        <f t="shared" si="327"/>
        <v>1.2551576501263051E-4</v>
      </c>
      <c r="P427" s="2">
        <f t="shared" si="346"/>
        <v>0.6800010000000043</v>
      </c>
      <c r="Q427" s="2">
        <f t="shared" si="347"/>
        <v>0.6800010000000043</v>
      </c>
      <c r="R427" s="2">
        <f t="shared" si="348"/>
        <v>0</v>
      </c>
      <c r="S427" s="2">
        <f t="shared" si="368"/>
        <v>-0.77227268181818109</v>
      </c>
      <c r="T427" s="2">
        <f t="shared" si="369"/>
        <v>-0.84949994999999912</v>
      </c>
      <c r="U427" s="9">
        <f t="shared" si="328"/>
        <v>0.90909090909090917</v>
      </c>
      <c r="V427" s="9">
        <f t="shared" si="329"/>
        <v>47.61904761904762</v>
      </c>
      <c r="W427" s="9">
        <f t="shared" si="330"/>
        <v>0.47142857142857147</v>
      </c>
      <c r="X427" s="9">
        <f t="shared" si="370"/>
        <v>0</v>
      </c>
      <c r="Y427" s="9">
        <f t="shared" si="331"/>
        <v>0.9</v>
      </c>
      <c r="AA427" s="8">
        <f t="shared" si="332"/>
        <v>4.8267637878902789</v>
      </c>
      <c r="AD427" s="7">
        <f t="shared" si="349"/>
        <v>7.4981166297079585E-3</v>
      </c>
      <c r="AE427" s="6">
        <f t="shared" si="353"/>
        <v>5.4940951550817591E-5</v>
      </c>
      <c r="AF427" s="6">
        <f t="shared" si="319"/>
        <v>3.6878995523064928E-3</v>
      </c>
      <c r="AG427" s="6">
        <f t="shared" si="320"/>
        <v>7.4430863623878964E-3</v>
      </c>
      <c r="AI427">
        <f t="shared" si="321"/>
        <v>8.6969442069018354E-8</v>
      </c>
      <c r="AL427" s="7">
        <f t="shared" si="354"/>
        <v>-1.1251405132325155E-2</v>
      </c>
      <c r="AM427" s="6">
        <f t="shared" si="355"/>
        <v>-3.3556699194136903E-2</v>
      </c>
      <c r="AN427" s="6">
        <f t="shared" si="350"/>
        <v>3.7232592888118707E-3</v>
      </c>
      <c r="AO427" s="6">
        <f t="shared" si="351"/>
        <v>2.2290229750796121E-2</v>
      </c>
      <c r="AQ427">
        <f t="shared" si="352"/>
        <v>7.8368192798624047E-7</v>
      </c>
      <c r="AT427" s="7">
        <f t="shared" si="359"/>
        <v>-5.2638079655615851E-2</v>
      </c>
      <c r="AU427" s="6">
        <f t="shared" si="360"/>
        <v>-2.3712691694389526E-2</v>
      </c>
      <c r="AV427" s="6">
        <f t="shared" si="356"/>
        <v>3.7498498743395768E-3</v>
      </c>
      <c r="AW427" s="6">
        <f t="shared" si="357"/>
        <v>-2.9104106830316577E-2</v>
      </c>
      <c r="AY427">
        <f t="shared" si="358"/>
        <v>0.27877086237879034</v>
      </c>
      <c r="BB427" s="7">
        <f t="shared" si="366"/>
        <v>-3.4761714796312161E-2</v>
      </c>
      <c r="BC427" s="6">
        <f t="shared" si="367"/>
        <v>-1.8792201115899475E-2</v>
      </c>
      <c r="BD427" s="6">
        <f t="shared" si="362"/>
        <v>3.7620860980872228E-3</v>
      </c>
      <c r="BE427" s="6">
        <f t="shared" si="363"/>
        <v>-1.6171808739135908E-2</v>
      </c>
      <c r="BG427">
        <f t="shared" si="364"/>
        <v>8.6301083377682372E-2</v>
      </c>
      <c r="BJ427" s="4">
        <f t="shared" si="333"/>
        <v>91.029999000000004</v>
      </c>
      <c r="BK427" s="3">
        <f t="shared" si="334"/>
        <v>7.4981166297079585E-3</v>
      </c>
      <c r="BL427" s="3"/>
      <c r="BM427" s="3">
        <f t="shared" si="335"/>
        <v>3.6878995523064928E-3</v>
      </c>
      <c r="BN427" s="3">
        <f t="shared" si="336"/>
        <v>7.4430863623878964E-3</v>
      </c>
      <c r="BO427" s="3">
        <f t="shared" si="337"/>
        <v>-1.1251405132325155E-2</v>
      </c>
      <c r="BP427" s="3"/>
      <c r="BQ427" s="3">
        <f t="shared" si="338"/>
        <v>3.7232592888118707E-3</v>
      </c>
      <c r="BR427" s="3">
        <f t="shared" si="339"/>
        <v>2.2290229750796121E-2</v>
      </c>
      <c r="BS427" s="3">
        <f t="shared" si="340"/>
        <v>-5.2638079655615851E-2</v>
      </c>
      <c r="BT427" s="3"/>
      <c r="BU427" s="3">
        <f t="shared" si="341"/>
        <v>3.7498498743395768E-3</v>
      </c>
      <c r="BV427" s="3">
        <f t="shared" si="342"/>
        <v>-2.9104106830316577E-2</v>
      </c>
      <c r="BW427" s="3">
        <f t="shared" si="343"/>
        <v>-3.4761714796312161E-2</v>
      </c>
      <c r="BX427" s="3"/>
      <c r="BY427" s="3">
        <f t="shared" si="344"/>
        <v>3.7620860980872228E-3</v>
      </c>
      <c r="BZ427" s="3">
        <f t="shared" si="345"/>
        <v>-1.6171808739135908E-2</v>
      </c>
    </row>
    <row r="428" spans="1:78" s="2" customFormat="1" hidden="1">
      <c r="A428" s="11">
        <v>42156</v>
      </c>
      <c r="B428">
        <v>88.220000999999996</v>
      </c>
      <c r="C428">
        <f t="shared" si="317"/>
        <v>100.449997</v>
      </c>
      <c r="D428">
        <f t="shared" si="318"/>
        <v>87.599997999999999</v>
      </c>
      <c r="E428" s="10">
        <f t="shared" si="322"/>
        <v>5.6382869748554471E-2</v>
      </c>
      <c r="F428" s="10">
        <f t="shared" si="323"/>
        <v>3.062962112564422E-3</v>
      </c>
      <c r="G428" s="33">
        <f t="shared" si="324"/>
        <v>0.40658265587244108</v>
      </c>
      <c r="H428" s="33">
        <f t="shared" si="325"/>
        <v>1.9878600512978149E-2</v>
      </c>
      <c r="I428" s="10">
        <f t="shared" si="326"/>
        <v>0.40658265587244108</v>
      </c>
      <c r="J428">
        <f t="shared" si="361"/>
        <v>0.25655410603120254</v>
      </c>
      <c r="K428">
        <f t="shared" si="371"/>
        <v>0.27842159186360321</v>
      </c>
      <c r="L428">
        <f t="shared" si="372"/>
        <v>1.8609327336300009E-4</v>
      </c>
      <c r="M428">
        <f t="shared" si="365"/>
        <v>3.4128503703187912E-4</v>
      </c>
      <c r="N428">
        <f t="shared" si="327"/>
        <v>1.3967258730199114E-4</v>
      </c>
      <c r="P428" s="2">
        <f t="shared" si="346"/>
        <v>-2.8099980000000073</v>
      </c>
      <c r="Q428" s="2">
        <f t="shared" si="347"/>
        <v>0</v>
      </c>
      <c r="R428" s="2">
        <f t="shared" si="348"/>
        <v>-2.8099980000000073</v>
      </c>
      <c r="S428" s="2">
        <f t="shared" si="368"/>
        <v>-0.8999998636363632</v>
      </c>
      <c r="T428" s="2">
        <f t="shared" si="369"/>
        <v>-0.98999984999999957</v>
      </c>
      <c r="U428" s="9">
        <f t="shared" si="328"/>
        <v>0.90909090909090906</v>
      </c>
      <c r="V428" s="9">
        <f t="shared" si="329"/>
        <v>47.61904761904762</v>
      </c>
      <c r="W428" s="9">
        <f t="shared" si="330"/>
        <v>0.47142857142857147</v>
      </c>
      <c r="X428" s="9">
        <f t="shared" si="370"/>
        <v>0</v>
      </c>
      <c r="Y428" s="9">
        <f t="shared" si="331"/>
        <v>0.9</v>
      </c>
      <c r="AA428" s="8">
        <f t="shared" si="332"/>
        <v>4.8281223500470762</v>
      </c>
      <c r="AD428" s="7">
        <f t="shared" si="349"/>
        <v>-3.1355405519716287E-2</v>
      </c>
      <c r="AE428" s="6">
        <f t="shared" si="353"/>
        <v>-1.1928644445004164E-2</v>
      </c>
      <c r="AF428" s="6">
        <f t="shared" si="319"/>
        <v>9.7007188903097535E-3</v>
      </c>
      <c r="AG428" s="6">
        <f t="shared" si="320"/>
        <v>-1.9423403586001878E-2</v>
      </c>
      <c r="AI428">
        <f t="shared" si="321"/>
        <v>5.9225840952073874E-7</v>
      </c>
      <c r="AL428" s="7">
        <f t="shared" si="354"/>
        <v>-3.1245523616614621E-2</v>
      </c>
      <c r="AM428" s="6">
        <f t="shared" si="355"/>
        <v>-2.8558324380185043E-2</v>
      </c>
      <c r="AN428" s="6">
        <f t="shared" si="350"/>
        <v>9.5905549308556905E-3</v>
      </c>
      <c r="AO428" s="6">
        <f t="shared" si="351"/>
        <v>-2.6087782871136202E-3</v>
      </c>
      <c r="AQ428">
        <f t="shared" si="352"/>
        <v>1.0734580680308319E-8</v>
      </c>
      <c r="AT428" s="7">
        <f t="shared" si="359"/>
        <v>-9.3845833524463546E-2</v>
      </c>
      <c r="AU428" s="6">
        <f t="shared" si="360"/>
        <v>-3.7545413456264096E-2</v>
      </c>
      <c r="AV428" s="6">
        <f t="shared" si="356"/>
        <v>9.7705134451648353E-3</v>
      </c>
      <c r="AW428" s="6">
        <f t="shared" si="357"/>
        <v>-5.6519966221805176E-2</v>
      </c>
      <c r="AY428">
        <f t="shared" si="358"/>
        <v>1.0513386102847573</v>
      </c>
      <c r="BB428" s="7">
        <f t="shared" si="366"/>
        <v>-9.3226384752519417E-2</v>
      </c>
      <c r="BC428" s="6">
        <f t="shared" si="367"/>
        <v>-2.7226849014732667E-2</v>
      </c>
      <c r="BD428" s="6">
        <f t="shared" si="362"/>
        <v>9.7965749911145331E-3</v>
      </c>
      <c r="BE428" s="6">
        <f t="shared" si="363"/>
        <v>-6.6230751528346149E-2</v>
      </c>
      <c r="BG428">
        <f t="shared" si="364"/>
        <v>1.447499495500737</v>
      </c>
      <c r="BJ428" s="4">
        <f t="shared" si="333"/>
        <v>88.220000999999996</v>
      </c>
      <c r="BK428" s="3">
        <f t="shared" si="334"/>
        <v>-3.1355405519716287E-2</v>
      </c>
      <c r="BL428" s="3"/>
      <c r="BM428" s="3">
        <f t="shared" si="335"/>
        <v>9.7007188903097535E-3</v>
      </c>
      <c r="BN428" s="3">
        <f t="shared" si="336"/>
        <v>-1.9423403586001878E-2</v>
      </c>
      <c r="BO428" s="3">
        <f t="shared" si="337"/>
        <v>-3.1245523616614621E-2</v>
      </c>
      <c r="BP428" s="3"/>
      <c r="BQ428" s="3">
        <f t="shared" si="338"/>
        <v>9.5905549308556905E-3</v>
      </c>
      <c r="BR428" s="3">
        <f t="shared" si="339"/>
        <v>-2.6087782871136202E-3</v>
      </c>
      <c r="BS428" s="3">
        <f t="shared" si="340"/>
        <v>-9.3845833524463546E-2</v>
      </c>
      <c r="BT428" s="3"/>
      <c r="BU428" s="3">
        <f t="shared" si="341"/>
        <v>9.7705134451648353E-3</v>
      </c>
      <c r="BV428" s="3">
        <f t="shared" si="342"/>
        <v>-5.6519966221805176E-2</v>
      </c>
      <c r="BW428" s="3">
        <f t="shared" si="343"/>
        <v>-9.3226384752519417E-2</v>
      </c>
      <c r="BX428" s="3"/>
      <c r="BY428" s="3">
        <f t="shared" si="344"/>
        <v>9.7965749911145331E-3</v>
      </c>
      <c r="BZ428" s="3">
        <f t="shared" si="345"/>
        <v>-6.6230751528346149E-2</v>
      </c>
    </row>
    <row r="429" spans="1:78" s="2" customFormat="1" hidden="1">
      <c r="A429" s="11">
        <v>42163</v>
      </c>
      <c r="B429">
        <v>88.199996999999996</v>
      </c>
      <c r="C429">
        <f t="shared" si="317"/>
        <v>100.449997</v>
      </c>
      <c r="D429">
        <f t="shared" si="318"/>
        <v>88.110000999999997</v>
      </c>
      <c r="E429" s="10">
        <f t="shared" si="322"/>
        <v>5.6481357753902055E-2</v>
      </c>
      <c r="F429" s="10">
        <f t="shared" si="323"/>
        <v>4.4336418843236099E-4</v>
      </c>
      <c r="G429" s="33">
        <f t="shared" si="324"/>
        <v>0.40729286297903883</v>
      </c>
      <c r="H429" s="33">
        <f t="shared" si="325"/>
        <v>2.8774301671752401E-3</v>
      </c>
      <c r="I429" s="10">
        <f t="shared" si="326"/>
        <v>0.40729286297903883</v>
      </c>
      <c r="J429">
        <f t="shared" si="361"/>
        <v>0.25874235044600791</v>
      </c>
      <c r="K429">
        <f t="shared" si="371"/>
        <v>0.27884915489447526</v>
      </c>
      <c r="L429">
        <f t="shared" si="372"/>
        <v>1.5483636500559188E-4</v>
      </c>
      <c r="M429">
        <f t="shared" si="365"/>
        <v>3.1696301591034988E-4</v>
      </c>
      <c r="N429">
        <f t="shared" si="327"/>
        <v>1.4591398581428221E-4</v>
      </c>
      <c r="P429" s="2">
        <f t="shared" si="346"/>
        <v>-2.0004000000000133E-2</v>
      </c>
      <c r="Q429" s="2">
        <f t="shared" si="347"/>
        <v>0</v>
      </c>
      <c r="R429" s="2">
        <f t="shared" si="348"/>
        <v>-2.0004000000000133E-2</v>
      </c>
      <c r="S429" s="2">
        <f t="shared" si="368"/>
        <v>-0.9009091363636359</v>
      </c>
      <c r="T429" s="2">
        <f t="shared" si="369"/>
        <v>-0.99100004999999958</v>
      </c>
      <c r="U429" s="9">
        <f t="shared" si="328"/>
        <v>0.90909090909090906</v>
      </c>
      <c r="V429" s="9">
        <f t="shared" si="329"/>
        <v>47.61904761904762</v>
      </c>
      <c r="W429" s="9">
        <f t="shared" si="330"/>
        <v>0.47142857142857147</v>
      </c>
      <c r="X429" s="9">
        <f t="shared" si="370"/>
        <v>0</v>
      </c>
      <c r="Y429" s="9">
        <f t="shared" si="331"/>
        <v>0.9</v>
      </c>
      <c r="AA429" s="8">
        <f t="shared" si="332"/>
        <v>4.8303168358603941</v>
      </c>
      <c r="AD429" s="7">
        <f t="shared" si="349"/>
        <v>-2.2677701295217414E-4</v>
      </c>
      <c r="AE429" s="6">
        <f t="shared" si="353"/>
        <v>-1.5791091266334229E-2</v>
      </c>
      <c r="AF429" s="6">
        <f t="shared" si="319"/>
        <v>7.7649999035285574E-3</v>
      </c>
      <c r="AG429" s="6">
        <f t="shared" si="320"/>
        <v>1.5571491645181259E-2</v>
      </c>
      <c r="AI429">
        <f t="shared" si="321"/>
        <v>3.8064576460902632E-7</v>
      </c>
      <c r="AL429" s="7">
        <f t="shared" si="354"/>
        <v>-2.4084065902960396E-2</v>
      </c>
      <c r="AM429" s="6">
        <f t="shared" si="355"/>
        <v>-2.1522647576989289E-2</v>
      </c>
      <c r="AN429" s="6">
        <f t="shared" si="350"/>
        <v>7.6933715801579148E-3</v>
      </c>
      <c r="AO429" s="6">
        <f t="shared" si="351"/>
        <v>-2.5105607618011831E-3</v>
      </c>
      <c r="AQ429">
        <f t="shared" si="352"/>
        <v>9.9415068433686698E-9</v>
      </c>
      <c r="AT429" s="7">
        <f t="shared" si="359"/>
        <v>-8.3699073745310076E-2</v>
      </c>
      <c r="AU429" s="6">
        <f t="shared" si="360"/>
        <v>-4.9213283485314868E-2</v>
      </c>
      <c r="AV429" s="6">
        <f t="shared" si="356"/>
        <v>7.7458983311821305E-3</v>
      </c>
      <c r="AW429" s="6">
        <f t="shared" si="357"/>
        <v>-3.4438460124254951E-2</v>
      </c>
      <c r="AY429">
        <f t="shared" si="358"/>
        <v>0.39032491638583661</v>
      </c>
      <c r="BB429" s="7">
        <f t="shared" si="366"/>
        <v>-8.9314145052113506E-2</v>
      </c>
      <c r="BC429" s="6">
        <f t="shared" si="367"/>
        <v>-3.6294613434084556E-2</v>
      </c>
      <c r="BD429" s="6">
        <f t="shared" si="362"/>
        <v>7.864782067908473E-3</v>
      </c>
      <c r="BE429" s="6">
        <f t="shared" si="363"/>
        <v>-5.3400831478038764E-2</v>
      </c>
      <c r="BG429">
        <f t="shared" si="364"/>
        <v>0.94101185211580196</v>
      </c>
      <c r="BJ429" s="4">
        <f t="shared" si="333"/>
        <v>88.199996999999996</v>
      </c>
      <c r="BK429" s="3">
        <f t="shared" si="334"/>
        <v>-2.2677701295217414E-4</v>
      </c>
      <c r="BL429" s="3"/>
      <c r="BM429" s="3">
        <f t="shared" si="335"/>
        <v>7.7649999035285574E-3</v>
      </c>
      <c r="BN429" s="3">
        <f t="shared" si="336"/>
        <v>1.5571491645181259E-2</v>
      </c>
      <c r="BO429" s="3">
        <f t="shared" si="337"/>
        <v>-2.4084065902960396E-2</v>
      </c>
      <c r="BP429" s="3"/>
      <c r="BQ429" s="3">
        <f t="shared" si="338"/>
        <v>7.6933715801579148E-3</v>
      </c>
      <c r="BR429" s="3">
        <f t="shared" si="339"/>
        <v>-2.5105607618011831E-3</v>
      </c>
      <c r="BS429" s="3">
        <f t="shared" si="340"/>
        <v>-8.3699073745310076E-2</v>
      </c>
      <c r="BT429" s="3"/>
      <c r="BU429" s="3">
        <f t="shared" si="341"/>
        <v>7.7458983311821305E-3</v>
      </c>
      <c r="BV429" s="3">
        <f t="shared" si="342"/>
        <v>-3.4438460124254951E-2</v>
      </c>
      <c r="BW429" s="3">
        <f t="shared" si="343"/>
        <v>-8.9314145052113506E-2</v>
      </c>
      <c r="BX429" s="3"/>
      <c r="BY429" s="3">
        <f t="shared" si="344"/>
        <v>7.864782067908473E-3</v>
      </c>
      <c r="BZ429" s="3">
        <f t="shared" si="345"/>
        <v>-5.3400831478038764E-2</v>
      </c>
    </row>
    <row r="430" spans="1:78" s="2" customFormat="1" hidden="1">
      <c r="A430" s="11">
        <v>42170</v>
      </c>
      <c r="B430">
        <v>88.839995999999999</v>
      </c>
      <c r="C430">
        <f t="shared" si="317"/>
        <v>100.449997</v>
      </c>
      <c r="D430">
        <f t="shared" si="318"/>
        <v>88.110000999999997</v>
      </c>
      <c r="E430" s="10">
        <f t="shared" si="322"/>
        <v>5.3341397791370856E-2</v>
      </c>
      <c r="F430" s="10">
        <f t="shared" si="323"/>
        <v>3.5833241509635547E-3</v>
      </c>
      <c r="G430" s="33">
        <f t="shared" si="324"/>
        <v>0.38465028968341841</v>
      </c>
      <c r="H430" s="33">
        <f t="shared" si="325"/>
        <v>2.3255746133233609E-2</v>
      </c>
      <c r="I430" s="10">
        <f t="shared" si="326"/>
        <v>0.38465028968341841</v>
      </c>
      <c r="J430">
        <f t="shared" si="361"/>
        <v>0.25910800866559008</v>
      </c>
      <c r="K430">
        <f t="shared" si="371"/>
        <v>0.27933699624049591</v>
      </c>
      <c r="L430">
        <f t="shared" si="372"/>
        <v>1.2895057929921406E-4</v>
      </c>
      <c r="M430">
        <f t="shared" si="365"/>
        <v>2.8948360796010429E-4</v>
      </c>
      <c r="N430">
        <f t="shared" si="327"/>
        <v>1.4447972579480122E-4</v>
      </c>
      <c r="P430" s="2">
        <f t="shared" si="346"/>
        <v>0.63999900000000309</v>
      </c>
      <c r="Q430" s="2">
        <f t="shared" si="347"/>
        <v>0.63999900000000309</v>
      </c>
      <c r="R430" s="2">
        <f t="shared" si="348"/>
        <v>0</v>
      </c>
      <c r="S430" s="2">
        <f t="shared" si="368"/>
        <v>-0.9009091363636359</v>
      </c>
      <c r="T430" s="2">
        <f t="shared" si="369"/>
        <v>-0.99100004999999958</v>
      </c>
      <c r="U430" s="9">
        <f t="shared" si="328"/>
        <v>0.90909090909090906</v>
      </c>
      <c r="V430" s="9">
        <f t="shared" si="329"/>
        <v>47.61904761904762</v>
      </c>
      <c r="W430" s="9">
        <f t="shared" si="330"/>
        <v>0.47142857142857147</v>
      </c>
      <c r="X430" s="9">
        <f t="shared" si="370"/>
        <v>0</v>
      </c>
      <c r="Y430" s="9">
        <f t="shared" si="331"/>
        <v>0.9</v>
      </c>
      <c r="AA430" s="8">
        <f t="shared" si="332"/>
        <v>4.8306810598199563</v>
      </c>
      <c r="AD430" s="7">
        <f t="shared" si="349"/>
        <v>7.2300250023225425E-3</v>
      </c>
      <c r="AE430" s="6">
        <f t="shared" si="353"/>
        <v>3.5016239946851842E-3</v>
      </c>
      <c r="AF430" s="6">
        <f t="shared" si="319"/>
        <v>1.8633172560033667E-3</v>
      </c>
      <c r="AG430" s="6">
        <f t="shared" si="320"/>
        <v>3.7281369720886396E-3</v>
      </c>
      <c r="AI430">
        <f t="shared" si="321"/>
        <v>2.1819474541058475E-8</v>
      </c>
      <c r="AL430" s="7">
        <f t="shared" si="354"/>
        <v>-2.4352157530345888E-2</v>
      </c>
      <c r="AM430" s="6">
        <f t="shared" si="355"/>
        <v>-2.2733288045561517E-2</v>
      </c>
      <c r="AN430" s="6">
        <f t="shared" si="350"/>
        <v>1.854716032437256E-3</v>
      </c>
      <c r="AO430" s="6">
        <f t="shared" si="351"/>
        <v>-1.6004197584162452E-3</v>
      </c>
      <c r="AQ430">
        <f t="shared" si="352"/>
        <v>4.0399738219702091E-9</v>
      </c>
      <c r="AT430" s="7">
        <f t="shared" si="359"/>
        <v>-3.6363636556694945E-2</v>
      </c>
      <c r="AU430" s="6">
        <f t="shared" si="360"/>
        <v>-5.8054873003323626E-2</v>
      </c>
      <c r="AV430" s="6">
        <f t="shared" si="356"/>
        <v>1.8376373119468935E-3</v>
      </c>
      <c r="AW430" s="6">
        <f t="shared" si="357"/>
        <v>2.1823804548930979E-2</v>
      </c>
      <c r="AY430">
        <f t="shared" si="358"/>
        <v>0.15674718635127835</v>
      </c>
      <c r="BB430" s="7">
        <f t="shared" si="366"/>
        <v>-8.3534747152154601E-2</v>
      </c>
      <c r="BC430" s="6">
        <f t="shared" si="367"/>
        <v>-4.3169478485139572E-2</v>
      </c>
      <c r="BD430" s="6">
        <f t="shared" si="362"/>
        <v>1.8806959957033322E-3</v>
      </c>
      <c r="BE430" s="6">
        <f t="shared" si="363"/>
        <v>-4.0743906035118758E-2</v>
      </c>
      <c r="BG430">
        <f t="shared" si="364"/>
        <v>0.54780296438890297</v>
      </c>
      <c r="BJ430" s="4">
        <f t="shared" si="333"/>
        <v>88.839995999999999</v>
      </c>
      <c r="BK430" s="3">
        <f t="shared" si="334"/>
        <v>7.2300250023225425E-3</v>
      </c>
      <c r="BL430" s="3"/>
      <c r="BM430" s="3">
        <f t="shared" si="335"/>
        <v>1.8633172560033667E-3</v>
      </c>
      <c r="BN430" s="3">
        <f t="shared" si="336"/>
        <v>3.7281369720886396E-3</v>
      </c>
      <c r="BO430" s="3">
        <f t="shared" si="337"/>
        <v>-2.4352157530345888E-2</v>
      </c>
      <c r="BP430" s="3"/>
      <c r="BQ430" s="3">
        <f t="shared" si="338"/>
        <v>1.854716032437256E-3</v>
      </c>
      <c r="BR430" s="3">
        <f t="shared" si="339"/>
        <v>-1.6004197584162452E-3</v>
      </c>
      <c r="BS430" s="3">
        <f t="shared" si="340"/>
        <v>-3.6363636556694945E-2</v>
      </c>
      <c r="BT430" s="3"/>
      <c r="BU430" s="3">
        <f t="shared" si="341"/>
        <v>1.8376373119468935E-3</v>
      </c>
      <c r="BV430" s="3">
        <f t="shared" si="342"/>
        <v>2.1823804548930979E-2</v>
      </c>
      <c r="BW430" s="3">
        <f t="shared" si="343"/>
        <v>-8.3534747152154601E-2</v>
      </c>
      <c r="BX430" s="3"/>
      <c r="BY430" s="3">
        <f t="shared" si="344"/>
        <v>1.8806959957033322E-3</v>
      </c>
      <c r="BZ430" s="3">
        <f t="shared" si="345"/>
        <v>-4.0743906035118758E-2</v>
      </c>
    </row>
    <row r="431" spans="1:78" s="2" customFormat="1" hidden="1">
      <c r="A431" s="11">
        <v>42177</v>
      </c>
      <c r="B431">
        <v>86.559997999999993</v>
      </c>
      <c r="C431">
        <f t="shared" si="317"/>
        <v>100.449997</v>
      </c>
      <c r="D431">
        <f t="shared" si="318"/>
        <v>86.559997999999993</v>
      </c>
      <c r="E431" s="10">
        <f t="shared" si="322"/>
        <v>6.4632690385836897E-2</v>
      </c>
      <c r="F431" s="10">
        <f t="shared" si="323"/>
        <v>0</v>
      </c>
      <c r="G431" s="33">
        <f t="shared" si="324"/>
        <v>0.46607295851464664</v>
      </c>
      <c r="H431" s="33">
        <f t="shared" si="325"/>
        <v>0</v>
      </c>
      <c r="I431" s="10">
        <f t="shared" si="326"/>
        <v>0.46607295851464664</v>
      </c>
      <c r="J431">
        <f t="shared" si="361"/>
        <v>0.26628290421436324</v>
      </c>
      <c r="K431">
        <f t="shared" si="371"/>
        <v>0.27992578945460445</v>
      </c>
      <c r="L431">
        <f t="shared" si="372"/>
        <v>1.0959610329552694E-4</v>
      </c>
      <c r="M431">
        <f t="shared" si="365"/>
        <v>2.6049798464751743E-4</v>
      </c>
      <c r="N431">
        <f t="shared" si="327"/>
        <v>1.3581169321679146E-4</v>
      </c>
      <c r="P431" s="2">
        <f t="shared" si="346"/>
        <v>-2.2799980000000062</v>
      </c>
      <c r="Q431" s="2">
        <f t="shared" si="347"/>
        <v>0</v>
      </c>
      <c r="R431" s="2">
        <f t="shared" si="348"/>
        <v>-2.2799980000000062</v>
      </c>
      <c r="S431" s="2">
        <f t="shared" si="368"/>
        <v>-1.0045454090909089</v>
      </c>
      <c r="T431" s="2">
        <f t="shared" si="369"/>
        <v>-0.92250025000000024</v>
      </c>
      <c r="U431" s="9">
        <f t="shared" si="328"/>
        <v>1.0889378177305737</v>
      </c>
      <c r="V431" s="9">
        <f t="shared" si="329"/>
        <v>52.128780880303935</v>
      </c>
      <c r="W431" s="9">
        <f t="shared" si="330"/>
        <v>0.43084097207726457</v>
      </c>
      <c r="X431" s="9">
        <f t="shared" si="370"/>
        <v>1</v>
      </c>
      <c r="Y431" s="9">
        <f t="shared" si="331"/>
        <v>0.89100000000000001</v>
      </c>
      <c r="AA431" s="8">
        <f t="shared" si="332"/>
        <v>4.7882596879848442</v>
      </c>
      <c r="AD431" s="7">
        <f t="shared" si="349"/>
        <v>-2.5999162008651464E-2</v>
      </c>
      <c r="AE431" s="6">
        <f t="shared" si="353"/>
        <v>-9.3845685031644609E-3</v>
      </c>
      <c r="AF431" s="6">
        <f t="shared" si="319"/>
        <v>8.3808948755389363E-3</v>
      </c>
      <c r="AG431" s="6">
        <f t="shared" si="320"/>
        <v>-1.6697005543262824E-2</v>
      </c>
      <c r="AI431">
        <f t="shared" si="321"/>
        <v>4.3766090127433206E-7</v>
      </c>
      <c r="AL431" s="7">
        <f t="shared" si="354"/>
        <v>-1.8995914019281076E-2</v>
      </c>
      <c r="AM431" s="6">
        <f t="shared" si="355"/>
        <v>-2.4669415267300498E-2</v>
      </c>
      <c r="AN431" s="6">
        <f t="shared" si="350"/>
        <v>8.3764556924593725E-3</v>
      </c>
      <c r="AO431" s="6">
        <f t="shared" si="351"/>
        <v>5.4698219514366271E-3</v>
      </c>
      <c r="AQ431">
        <f t="shared" si="352"/>
        <v>4.7190776309807558E-8</v>
      </c>
      <c r="AT431" s="7">
        <f t="shared" si="359"/>
        <v>-6.1602724671322537E-2</v>
      </c>
      <c r="AU431" s="6">
        <f t="shared" si="360"/>
        <v>-6.291143411599355E-2</v>
      </c>
      <c r="AV431" s="6">
        <f t="shared" si="356"/>
        <v>8.3778596799855345E-3</v>
      </c>
      <c r="AW431" s="6">
        <f t="shared" si="357"/>
        <v>7.7883485643649025E-4</v>
      </c>
      <c r="AY431">
        <f t="shared" si="358"/>
        <v>1.996317375444775E-4</v>
      </c>
      <c r="BB431" s="7">
        <f t="shared" si="366"/>
        <v>-0.10298939919461325</v>
      </c>
      <c r="BC431" s="6">
        <f t="shared" si="367"/>
        <v>-5.1038827193624625E-2</v>
      </c>
      <c r="BD431" s="6">
        <f t="shared" si="362"/>
        <v>8.4376922559839859E-3</v>
      </c>
      <c r="BE431" s="6">
        <f t="shared" si="363"/>
        <v>-5.2739322450140992E-2</v>
      </c>
      <c r="BG431">
        <f t="shared" si="364"/>
        <v>0.91784246512012835</v>
      </c>
      <c r="BJ431" s="4">
        <f t="shared" si="333"/>
        <v>86.559997999999993</v>
      </c>
      <c r="BK431" s="3">
        <f t="shared" si="334"/>
        <v>-2.5999162008651464E-2</v>
      </c>
      <c r="BL431" s="3"/>
      <c r="BM431" s="3">
        <f t="shared" si="335"/>
        <v>8.3808948755389363E-3</v>
      </c>
      <c r="BN431" s="3">
        <f t="shared" si="336"/>
        <v>-1.6697005543262824E-2</v>
      </c>
      <c r="BO431" s="3">
        <f t="shared" si="337"/>
        <v>-1.8995914019281076E-2</v>
      </c>
      <c r="BP431" s="3"/>
      <c r="BQ431" s="3">
        <f t="shared" si="338"/>
        <v>8.3764556924593725E-3</v>
      </c>
      <c r="BR431" s="3">
        <f t="shared" si="339"/>
        <v>5.4698219514366271E-3</v>
      </c>
      <c r="BS431" s="3">
        <f t="shared" si="340"/>
        <v>-6.1602724671322537E-2</v>
      </c>
      <c r="BT431" s="3"/>
      <c r="BU431" s="3">
        <f t="shared" si="341"/>
        <v>8.3778596799855345E-3</v>
      </c>
      <c r="BV431" s="3">
        <f t="shared" si="342"/>
        <v>7.7883485643649025E-4</v>
      </c>
      <c r="BW431" s="3">
        <f t="shared" si="343"/>
        <v>-0.10298939919461325</v>
      </c>
      <c r="BX431" s="3"/>
      <c r="BY431" s="3">
        <f t="shared" si="344"/>
        <v>8.4376922559839859E-3</v>
      </c>
      <c r="BZ431" s="3">
        <f t="shared" si="345"/>
        <v>-5.2739322450140992E-2</v>
      </c>
    </row>
    <row r="432" spans="1:78" s="2" customFormat="1" hidden="1">
      <c r="A432" s="11">
        <v>42184</v>
      </c>
      <c r="B432">
        <v>86.989998</v>
      </c>
      <c r="C432">
        <f t="shared" si="317"/>
        <v>100.449997</v>
      </c>
      <c r="D432">
        <f t="shared" si="318"/>
        <v>86.559997999999993</v>
      </c>
      <c r="E432" s="10">
        <f t="shared" si="322"/>
        <v>6.2480607255199286E-2</v>
      </c>
      <c r="F432" s="10">
        <f t="shared" si="323"/>
        <v>2.1520831306376127E-3</v>
      </c>
      <c r="G432" s="33">
        <f t="shared" si="324"/>
        <v>0.4505540663614967</v>
      </c>
      <c r="H432" s="33">
        <f t="shared" si="325"/>
        <v>1.3967002937834962E-2</v>
      </c>
      <c r="I432" s="10">
        <f t="shared" si="326"/>
        <v>0.4505540663614967</v>
      </c>
      <c r="J432">
        <f t="shared" si="361"/>
        <v>0.27050631764665911</v>
      </c>
      <c r="K432">
        <f t="shared" si="371"/>
        <v>0.28059773767526186</v>
      </c>
      <c r="L432">
        <f t="shared" si="372"/>
        <v>9.6366829462754143E-5</v>
      </c>
      <c r="M432">
        <f t="shared" si="365"/>
        <v>2.314742345675764E-4</v>
      </c>
      <c r="N432">
        <f t="shared" si="327"/>
        <v>1.2159666459434003E-4</v>
      </c>
      <c r="P432" s="2">
        <f t="shared" si="346"/>
        <v>0.43000000000000682</v>
      </c>
      <c r="Q432" s="2">
        <f t="shared" si="347"/>
        <v>0.43000000000000682</v>
      </c>
      <c r="R432" s="2">
        <f t="shared" si="348"/>
        <v>0</v>
      </c>
      <c r="S432" s="2">
        <f t="shared" si="368"/>
        <v>-1.0045454090909089</v>
      </c>
      <c r="T432" s="2">
        <f t="shared" si="369"/>
        <v>-0.84450000000000003</v>
      </c>
      <c r="U432" s="9">
        <f t="shared" si="328"/>
        <v>1.1895149900425208</v>
      </c>
      <c r="V432" s="9">
        <f t="shared" si="329"/>
        <v>54.327784712696584</v>
      </c>
      <c r="W432" s="9">
        <f t="shared" si="330"/>
        <v>0.41104993758573072</v>
      </c>
      <c r="X432" s="9">
        <f t="shared" si="370"/>
        <v>1</v>
      </c>
      <c r="Y432" s="9">
        <f t="shared" si="331"/>
        <v>0.89100000000000001</v>
      </c>
      <c r="AA432" s="8">
        <f t="shared" si="332"/>
        <v>4.7726778518969848</v>
      </c>
      <c r="AD432" s="7">
        <f t="shared" si="349"/>
        <v>4.9553545354900051E-3</v>
      </c>
      <c r="AE432" s="6">
        <f t="shared" si="353"/>
        <v>-1.052190373658073E-2</v>
      </c>
      <c r="AF432" s="6">
        <f t="shared" si="319"/>
        <v>7.7638942082829121E-3</v>
      </c>
      <c r="AG432" s="6">
        <f t="shared" si="320"/>
        <v>1.5443018153522645E-2</v>
      </c>
      <c r="AI432">
        <f t="shared" si="321"/>
        <v>3.7439059605970169E-7</v>
      </c>
      <c r="AL432" s="7">
        <f t="shared" si="354"/>
        <v>-1.3813782470838788E-2</v>
      </c>
      <c r="AM432" s="6">
        <f t="shared" si="355"/>
        <v>-2.0311479980856535E-2</v>
      </c>
      <c r="AN432" s="6">
        <f t="shared" si="350"/>
        <v>7.832087511922485E-3</v>
      </c>
      <c r="AO432" s="6">
        <f t="shared" si="351"/>
        <v>6.2553256100632455E-3</v>
      </c>
      <c r="AQ432">
        <f t="shared" si="352"/>
        <v>6.1717820958853492E-8</v>
      </c>
      <c r="AT432" s="7">
        <f t="shared" si="359"/>
        <v>-4.5286083100405612E-2</v>
      </c>
      <c r="AU432" s="6">
        <f t="shared" si="360"/>
        <v>-6.2244747740984499E-2</v>
      </c>
      <c r="AV432" s="6">
        <f t="shared" si="356"/>
        <v>7.8070910616014682E-3</v>
      </c>
      <c r="AW432" s="6">
        <f t="shared" si="357"/>
        <v>1.6412828137187321E-2</v>
      </c>
      <c r="AY432">
        <f t="shared" si="358"/>
        <v>8.8655497388880442E-2</v>
      </c>
      <c r="BB432" s="7">
        <f t="shared" si="366"/>
        <v>-0.10788639300825448</v>
      </c>
      <c r="BC432" s="6">
        <f t="shared" si="367"/>
        <v>-5.775056866949807E-2</v>
      </c>
      <c r="BD432" s="6">
        <f t="shared" si="362"/>
        <v>7.8745757212747153E-3</v>
      </c>
      <c r="BE432" s="6">
        <f t="shared" si="363"/>
        <v>-5.1132829496131141E-2</v>
      </c>
      <c r="BG432">
        <f t="shared" si="364"/>
        <v>0.86277729197975828</v>
      </c>
      <c r="BJ432" s="4">
        <f t="shared" si="333"/>
        <v>86.989998</v>
      </c>
      <c r="BK432" s="3">
        <f t="shared" si="334"/>
        <v>4.9553545354900051E-3</v>
      </c>
      <c r="BL432" s="3"/>
      <c r="BM432" s="3">
        <f t="shared" si="335"/>
        <v>7.7638942082829121E-3</v>
      </c>
      <c r="BN432" s="3">
        <f t="shared" si="336"/>
        <v>1.5443018153522645E-2</v>
      </c>
      <c r="BO432" s="3">
        <f t="shared" si="337"/>
        <v>-1.3813782470838788E-2</v>
      </c>
      <c r="BP432" s="3"/>
      <c r="BQ432" s="3">
        <f t="shared" si="338"/>
        <v>7.832087511922485E-3</v>
      </c>
      <c r="BR432" s="3">
        <f t="shared" si="339"/>
        <v>6.2553256100632455E-3</v>
      </c>
      <c r="BS432" s="3">
        <f t="shared" si="340"/>
        <v>-4.5286083100405612E-2</v>
      </c>
      <c r="BT432" s="3"/>
      <c r="BU432" s="3">
        <f t="shared" si="341"/>
        <v>7.8070910616014682E-3</v>
      </c>
      <c r="BV432" s="3">
        <f t="shared" si="342"/>
        <v>1.6412828137187321E-2</v>
      </c>
      <c r="BW432" s="3">
        <f t="shared" si="343"/>
        <v>-0.10788639300825448</v>
      </c>
      <c r="BX432" s="3"/>
      <c r="BY432" s="3">
        <f t="shared" si="344"/>
        <v>7.8745757212747153E-3</v>
      </c>
      <c r="BZ432" s="3">
        <f t="shared" si="345"/>
        <v>-5.1132829496131141E-2</v>
      </c>
    </row>
    <row r="433" spans="1:78" s="2" customFormat="1" hidden="1">
      <c r="A433" s="11">
        <v>42191</v>
      </c>
      <c r="B433">
        <v>86.879997000000003</v>
      </c>
      <c r="C433">
        <f t="shared" si="317"/>
        <v>100.449997</v>
      </c>
      <c r="D433">
        <f t="shared" si="318"/>
        <v>86.559997999999993</v>
      </c>
      <c r="E433" s="10">
        <f t="shared" si="322"/>
        <v>6.3030130865385309E-2</v>
      </c>
      <c r="F433" s="10">
        <f t="shared" si="323"/>
        <v>1.6025595204515251E-3</v>
      </c>
      <c r="G433" s="33">
        <f t="shared" si="324"/>
        <v>0.4545167374687043</v>
      </c>
      <c r="H433" s="33">
        <f t="shared" si="325"/>
        <v>1.0400598941347719E-2</v>
      </c>
      <c r="I433" s="10">
        <f t="shared" si="326"/>
        <v>0.4545167374687043</v>
      </c>
      <c r="J433">
        <f t="shared" si="361"/>
        <v>0.27699344846399204</v>
      </c>
      <c r="K433">
        <f t="shared" si="371"/>
        <v>0.2814027062664376</v>
      </c>
      <c r="L433">
        <f t="shared" si="372"/>
        <v>8.9651041687967774E-5</v>
      </c>
      <c r="M433">
        <f t="shared" si="365"/>
        <v>2.0374511652221424E-4</v>
      </c>
      <c r="N433">
        <f t="shared" si="327"/>
        <v>1.0268466735082182E-4</v>
      </c>
      <c r="P433" s="2">
        <f t="shared" si="346"/>
        <v>-0.11000099999999691</v>
      </c>
      <c r="Q433" s="2">
        <f t="shared" si="347"/>
        <v>0</v>
      </c>
      <c r="R433" s="2">
        <f t="shared" si="348"/>
        <v>-0.11000099999999691</v>
      </c>
      <c r="S433" s="2">
        <f t="shared" si="368"/>
        <v>-0.84363663636363639</v>
      </c>
      <c r="T433" s="2">
        <f t="shared" si="369"/>
        <v>-0.8055000499999998</v>
      </c>
      <c r="U433" s="9">
        <f t="shared" si="328"/>
        <v>1.0473452315287088</v>
      </c>
      <c r="V433" s="9">
        <f t="shared" si="329"/>
        <v>51.156259110569188</v>
      </c>
      <c r="W433" s="9">
        <f t="shared" si="330"/>
        <v>0.43959366800487731</v>
      </c>
      <c r="X433" s="9">
        <f t="shared" si="370"/>
        <v>0.52725445074754529</v>
      </c>
      <c r="Y433" s="9">
        <f t="shared" si="331"/>
        <v>0.89525470994327205</v>
      </c>
      <c r="AA433" s="8">
        <f t="shared" si="332"/>
        <v>4.8119445110794921</v>
      </c>
      <c r="AD433" s="7">
        <f t="shared" si="349"/>
        <v>-1.2653248730626957E-3</v>
      </c>
      <c r="AE433" s="6">
        <f t="shared" si="353"/>
        <v>1.8450148312136546E-3</v>
      </c>
      <c r="AF433" s="6">
        <f t="shared" si="319"/>
        <v>1.4745975331897983E-3</v>
      </c>
      <c r="AG433" s="6">
        <f t="shared" si="320"/>
        <v>-3.125519352015437E-3</v>
      </c>
      <c r="AI433">
        <f t="shared" si="321"/>
        <v>1.5335747597838297E-8</v>
      </c>
      <c r="AL433" s="7">
        <f t="shared" si="354"/>
        <v>-2.2309132346224021E-2</v>
      </c>
      <c r="AM433" s="6">
        <f t="shared" si="355"/>
        <v>-1.9867746591672442E-2</v>
      </c>
      <c r="AN433" s="6">
        <f t="shared" si="350"/>
        <v>1.5612253076130245E-3</v>
      </c>
      <c r="AO433" s="6">
        <f t="shared" si="351"/>
        <v>-2.5184459035799099E-3</v>
      </c>
      <c r="AQ433">
        <f t="shared" si="352"/>
        <v>1.0004053263814556E-8</v>
      </c>
      <c r="AT433" s="7">
        <f t="shared" si="359"/>
        <v>-3.9163173246861943E-2</v>
      </c>
      <c r="AU433" s="6">
        <f t="shared" si="360"/>
        <v>-5.9909913844023902E-2</v>
      </c>
      <c r="AV433" s="6">
        <f t="shared" si="356"/>
        <v>1.5574274259644704E-3</v>
      </c>
      <c r="AW433" s="6">
        <f t="shared" si="357"/>
        <v>2.0659897993021925E-2</v>
      </c>
      <c r="AY433">
        <f t="shared" si="358"/>
        <v>0.14047374883708372</v>
      </c>
      <c r="BB433" s="7">
        <f t="shared" si="366"/>
        <v>-9.8778181089211714E-2</v>
      </c>
      <c r="BC433" s="6">
        <f t="shared" si="367"/>
        <v>-6.2983706938700479E-2</v>
      </c>
      <c r="BD433" s="6">
        <f t="shared" si="362"/>
        <v>1.559607665028643E-3</v>
      </c>
      <c r="BE433" s="6">
        <f t="shared" si="363"/>
        <v>-3.5973692240297214E-2</v>
      </c>
      <c r="BG433">
        <f t="shared" si="364"/>
        <v>0.42704051941541182</v>
      </c>
      <c r="BJ433" s="4">
        <f t="shared" si="333"/>
        <v>86.879997000000003</v>
      </c>
      <c r="BK433" s="3">
        <f t="shared" si="334"/>
        <v>-1.2653248730626957E-3</v>
      </c>
      <c r="BL433" s="3"/>
      <c r="BM433" s="3">
        <f t="shared" si="335"/>
        <v>1.4745975331897983E-3</v>
      </c>
      <c r="BN433" s="3">
        <f t="shared" si="336"/>
        <v>-3.125519352015437E-3</v>
      </c>
      <c r="BO433" s="3">
        <f t="shared" si="337"/>
        <v>-2.2309132346224021E-2</v>
      </c>
      <c r="BP433" s="3"/>
      <c r="BQ433" s="3">
        <f t="shared" si="338"/>
        <v>1.5612253076130245E-3</v>
      </c>
      <c r="BR433" s="3">
        <f t="shared" si="339"/>
        <v>-2.5184459035799099E-3</v>
      </c>
      <c r="BS433" s="3">
        <f t="shared" si="340"/>
        <v>-3.9163173246861943E-2</v>
      </c>
      <c r="BT433" s="3"/>
      <c r="BU433" s="3">
        <f t="shared" si="341"/>
        <v>1.5574274259644704E-3</v>
      </c>
      <c r="BV433" s="3">
        <f t="shared" si="342"/>
        <v>2.0659897993021925E-2</v>
      </c>
      <c r="BW433" s="3">
        <f t="shared" si="343"/>
        <v>-9.8778181089211714E-2</v>
      </c>
      <c r="BX433" s="3"/>
      <c r="BY433" s="3">
        <f t="shared" si="344"/>
        <v>1.559607665028643E-3</v>
      </c>
      <c r="BZ433" s="3">
        <f t="shared" si="345"/>
        <v>-3.5973692240297214E-2</v>
      </c>
    </row>
    <row r="434" spans="1:78" s="2" customFormat="1" hidden="1">
      <c r="A434" s="11">
        <v>42198</v>
      </c>
      <c r="B434">
        <v>88.099997999999999</v>
      </c>
      <c r="C434">
        <f t="shared" si="317"/>
        <v>100.449997</v>
      </c>
      <c r="D434">
        <f t="shared" si="318"/>
        <v>86.559997999999993</v>
      </c>
      <c r="E434" s="10">
        <f t="shared" si="322"/>
        <v>5.69740295608782E-2</v>
      </c>
      <c r="F434" s="10">
        <f t="shared" si="323"/>
        <v>7.6586608249586668E-3</v>
      </c>
      <c r="G434" s="33">
        <f t="shared" si="324"/>
        <v>0.41084556990309484</v>
      </c>
      <c r="H434" s="33">
        <f t="shared" si="325"/>
        <v>4.9704649750396457E-2</v>
      </c>
      <c r="I434" s="10">
        <f t="shared" si="326"/>
        <v>0.41084556990309484</v>
      </c>
      <c r="J434">
        <f t="shared" si="361"/>
        <v>0.28654414003996148</v>
      </c>
      <c r="K434">
        <f t="shared" si="371"/>
        <v>0.2823677231247036</v>
      </c>
      <c r="L434">
        <f t="shared" si="372"/>
        <v>8.8422545092880191E-5</v>
      </c>
      <c r="M434">
        <f t="shared" si="365"/>
        <v>1.7847100057377817E-4</v>
      </c>
      <c r="N434">
        <f t="shared" si="327"/>
        <v>8.1043609932808188E-5</v>
      </c>
      <c r="P434" s="2">
        <f t="shared" si="346"/>
        <v>1.2200009999999963</v>
      </c>
      <c r="Q434" s="2">
        <f t="shared" si="347"/>
        <v>1.2200009999999963</v>
      </c>
      <c r="R434" s="2">
        <f t="shared" si="348"/>
        <v>0</v>
      </c>
      <c r="S434" s="2">
        <f t="shared" si="368"/>
        <v>-0.77272731818181806</v>
      </c>
      <c r="T434" s="2">
        <f t="shared" si="369"/>
        <v>-0.8055000499999998</v>
      </c>
      <c r="U434" s="9">
        <f t="shared" si="328"/>
        <v>0.95931380535832156</v>
      </c>
      <c r="V434" s="9">
        <f t="shared" si="329"/>
        <v>48.961723371457651</v>
      </c>
      <c r="W434" s="9">
        <f t="shared" si="330"/>
        <v>0.45934448965688113</v>
      </c>
      <c r="X434" s="9">
        <f t="shared" si="370"/>
        <v>0.20013837681627397</v>
      </c>
      <c r="Y434" s="9">
        <f t="shared" si="331"/>
        <v>0.89819875460865362</v>
      </c>
      <c r="AA434" s="8">
        <f t="shared" si="332"/>
        <v>4.8441684279154291</v>
      </c>
      <c r="AD434" s="7">
        <f t="shared" si="349"/>
        <v>1.3944688585419881E-2</v>
      </c>
      <c r="AE434" s="6">
        <f t="shared" si="353"/>
        <v>6.3396818561785931E-3</v>
      </c>
      <c r="AF434" s="6">
        <f t="shared" si="319"/>
        <v>3.6632299039895881E-3</v>
      </c>
      <c r="AG434" s="6">
        <f t="shared" si="320"/>
        <v>7.5625520873746953E-3</v>
      </c>
      <c r="AI434">
        <f t="shared" si="321"/>
        <v>8.9783664166805911E-8</v>
      </c>
      <c r="AL434" s="7">
        <f t="shared" si="354"/>
        <v>1.7634718247847351E-2</v>
      </c>
      <c r="AM434" s="6">
        <f t="shared" si="355"/>
        <v>-9.3710276471241326E-3</v>
      </c>
      <c r="AN434" s="6">
        <f t="shared" si="350"/>
        <v>3.5629849207648987E-3</v>
      </c>
      <c r="AO434" s="6">
        <f t="shared" si="351"/>
        <v>2.7115164009640591E-2</v>
      </c>
      <c r="AQ434">
        <f t="shared" si="352"/>
        <v>1.1596721124127894E-6</v>
      </c>
      <c r="AT434" s="7">
        <f t="shared" si="359"/>
        <v>-3.2716601291150046E-2</v>
      </c>
      <c r="AU434" s="6">
        <f t="shared" si="360"/>
        <v>-5.5664400723978075E-2</v>
      </c>
      <c r="AV434" s="6">
        <f t="shared" si="356"/>
        <v>3.7268651084126927E-3</v>
      </c>
      <c r="AW434" s="6">
        <f t="shared" si="357"/>
        <v>2.3148517532861672E-2</v>
      </c>
      <c r="AY434">
        <f t="shared" si="358"/>
        <v>0.17635395083732466</v>
      </c>
      <c r="BB434" s="7">
        <f t="shared" si="366"/>
        <v>-4.4728080317499037E-2</v>
      </c>
      <c r="BC434" s="6">
        <f t="shared" si="367"/>
        <v>-6.5932628421007347E-2</v>
      </c>
      <c r="BD434" s="6">
        <f t="shared" si="362"/>
        <v>3.6963388490284777E-3</v>
      </c>
      <c r="BE434" s="6">
        <f t="shared" si="363"/>
        <v>2.1539610744593825E-2</v>
      </c>
      <c r="BG434">
        <f t="shared" si="364"/>
        <v>0.15309984681652983</v>
      </c>
      <c r="BJ434" s="4">
        <f t="shared" si="333"/>
        <v>88.099997999999999</v>
      </c>
      <c r="BK434" s="3">
        <f t="shared" si="334"/>
        <v>1.3944688585419881E-2</v>
      </c>
      <c r="BL434" s="3"/>
      <c r="BM434" s="3">
        <f t="shared" si="335"/>
        <v>3.6632299039895881E-3</v>
      </c>
      <c r="BN434" s="3">
        <f t="shared" si="336"/>
        <v>7.5625520873746953E-3</v>
      </c>
      <c r="BO434" s="3">
        <f t="shared" si="337"/>
        <v>1.7634718247847351E-2</v>
      </c>
      <c r="BP434" s="3"/>
      <c r="BQ434" s="3">
        <f t="shared" si="338"/>
        <v>3.5629849207648987E-3</v>
      </c>
      <c r="BR434" s="3">
        <f t="shared" si="339"/>
        <v>2.7115164009640591E-2</v>
      </c>
      <c r="BS434" s="3">
        <f t="shared" si="340"/>
        <v>-3.2716601291150046E-2</v>
      </c>
      <c r="BT434" s="3"/>
      <c r="BU434" s="3">
        <f t="shared" si="341"/>
        <v>3.7268651084126927E-3</v>
      </c>
      <c r="BV434" s="3">
        <f t="shared" si="342"/>
        <v>2.3148517532861672E-2</v>
      </c>
      <c r="BW434" s="3">
        <f t="shared" si="343"/>
        <v>-4.4728080317499037E-2</v>
      </c>
      <c r="BX434" s="3"/>
      <c r="BY434" s="3">
        <f t="shared" si="344"/>
        <v>3.6963388490284777E-3</v>
      </c>
      <c r="BZ434" s="3">
        <f t="shared" si="345"/>
        <v>2.1539610744593825E-2</v>
      </c>
    </row>
    <row r="435" spans="1:78" s="2" customFormat="1" hidden="1">
      <c r="A435" s="11">
        <v>42205</v>
      </c>
      <c r="B435">
        <v>89.139999000000003</v>
      </c>
      <c r="C435">
        <f t="shared" si="317"/>
        <v>100.449997</v>
      </c>
      <c r="D435">
        <f t="shared" si="318"/>
        <v>86.559997999999993</v>
      </c>
      <c r="E435" s="10">
        <f t="shared" si="322"/>
        <v>5.1877303235692208E-2</v>
      </c>
      <c r="F435" s="10">
        <f t="shared" si="323"/>
        <v>1.2755387150144636E-2</v>
      </c>
      <c r="G435" s="33">
        <f t="shared" si="324"/>
        <v>0.37409255369816435</v>
      </c>
      <c r="H435" s="33">
        <f t="shared" si="325"/>
        <v>8.2782364334833741E-2</v>
      </c>
      <c r="I435" s="10">
        <f t="shared" si="326"/>
        <v>0.37409255369816435</v>
      </c>
      <c r="J435">
        <f t="shared" si="361"/>
        <v>0.29342664719021655</v>
      </c>
      <c r="K435">
        <f t="shared" si="371"/>
        <v>0.2833217163279344</v>
      </c>
      <c r="L435">
        <f t="shared" si="372"/>
        <v>9.1412080362651617E-5</v>
      </c>
      <c r="M435">
        <f t="shared" si="365"/>
        <v>1.5652096973815094E-4</v>
      </c>
      <c r="N435">
        <f t="shared" si="327"/>
        <v>5.8598000437949397E-5</v>
      </c>
      <c r="P435" s="2">
        <f t="shared" si="346"/>
        <v>1.0400010000000037</v>
      </c>
      <c r="Q435" s="2">
        <f t="shared" si="347"/>
        <v>1.0400010000000037</v>
      </c>
      <c r="R435" s="2">
        <f t="shared" si="348"/>
        <v>0</v>
      </c>
      <c r="S435" s="2">
        <f t="shared" si="368"/>
        <v>-0.73227277272727254</v>
      </c>
      <c r="T435" s="2">
        <f t="shared" si="369"/>
        <v>-0.64000020000000002</v>
      </c>
      <c r="U435" s="9">
        <f t="shared" si="328"/>
        <v>1.1441758498314103</v>
      </c>
      <c r="V435" s="9">
        <f t="shared" si="329"/>
        <v>53.362034178370827</v>
      </c>
      <c r="W435" s="9">
        <f t="shared" si="330"/>
        <v>0.41974169239466258</v>
      </c>
      <c r="X435" s="9">
        <f t="shared" si="370"/>
        <v>0.85604585172371495</v>
      </c>
      <c r="Y435" s="9">
        <f t="shared" si="331"/>
        <v>0.89229558733448655</v>
      </c>
      <c r="AA435" s="8">
        <f t="shared" si="332"/>
        <v>4.8055225249198035</v>
      </c>
      <c r="AD435" s="7">
        <f t="shared" si="349"/>
        <v>1.1735646059443489E-2</v>
      </c>
      <c r="AE435" s="6">
        <f t="shared" si="353"/>
        <v>1.2840167322431685E-2</v>
      </c>
      <c r="AF435" s="6">
        <f t="shared" si="319"/>
        <v>5.5670189894885421E-4</v>
      </c>
      <c r="AG435" s="6">
        <f t="shared" si="320"/>
        <v>-1.0020847213661633E-3</v>
      </c>
      <c r="AI435">
        <f t="shared" si="321"/>
        <v>1.576410971421509E-9</v>
      </c>
      <c r="AL435" s="7">
        <f t="shared" si="354"/>
        <v>2.4415009771800836E-2</v>
      </c>
      <c r="AM435" s="6">
        <f t="shared" si="355"/>
        <v>1.4817033006463438E-3</v>
      </c>
      <c r="AN435" s="6">
        <f t="shared" si="350"/>
        <v>5.2447420381378587E-4</v>
      </c>
      <c r="AO435" s="6">
        <f t="shared" si="351"/>
        <v>2.2923109667193124E-2</v>
      </c>
      <c r="AQ435">
        <f t="shared" si="352"/>
        <v>8.2881538929678693E-7</v>
      </c>
      <c r="AT435" s="7">
        <f t="shared" si="359"/>
        <v>1.0374450288009701E-2</v>
      </c>
      <c r="AU435" s="6">
        <f t="shared" si="360"/>
        <v>-4.7787834481024881E-2</v>
      </c>
      <c r="AV435" s="6">
        <f t="shared" si="356"/>
        <v>5.5485785034630863E-4</v>
      </c>
      <c r="AW435" s="6">
        <f t="shared" si="357"/>
        <v>5.7938596008853989E-2</v>
      </c>
      <c r="AY435">
        <f t="shared" si="358"/>
        <v>1.1047773475755116</v>
      </c>
      <c r="BB435" s="7">
        <f t="shared" si="366"/>
        <v>-3.2232360364031674E-2</v>
      </c>
      <c r="BC435" s="6">
        <f t="shared" si="367"/>
        <v>-6.5852040946266246E-2</v>
      </c>
      <c r="BD435" s="6">
        <f t="shared" si="362"/>
        <v>5.5495085071893401E-4</v>
      </c>
      <c r="BE435" s="6">
        <f t="shared" si="363"/>
        <v>3.3300451543629046E-2</v>
      </c>
      <c r="BG435">
        <f t="shared" si="364"/>
        <v>0.36593108198299834</v>
      </c>
      <c r="BJ435" s="4">
        <f t="shared" si="333"/>
        <v>89.139999000000003</v>
      </c>
      <c r="BK435" s="3">
        <f t="shared" si="334"/>
        <v>1.1735646059443489E-2</v>
      </c>
      <c r="BL435" s="3"/>
      <c r="BM435" s="3">
        <f t="shared" si="335"/>
        <v>5.5670189894885421E-4</v>
      </c>
      <c r="BN435" s="3">
        <f t="shared" si="336"/>
        <v>-1.0020847213661633E-3</v>
      </c>
      <c r="BO435" s="3">
        <f t="shared" si="337"/>
        <v>2.4415009771800836E-2</v>
      </c>
      <c r="BP435" s="3"/>
      <c r="BQ435" s="3">
        <f t="shared" si="338"/>
        <v>5.2447420381378587E-4</v>
      </c>
      <c r="BR435" s="3">
        <f t="shared" si="339"/>
        <v>2.2923109667193124E-2</v>
      </c>
      <c r="BS435" s="3">
        <f t="shared" si="340"/>
        <v>1.0374450288009701E-2</v>
      </c>
      <c r="BT435" s="3"/>
      <c r="BU435" s="3">
        <f t="shared" si="341"/>
        <v>5.5485785034630863E-4</v>
      </c>
      <c r="BV435" s="3">
        <f t="shared" si="342"/>
        <v>5.7938596008853989E-2</v>
      </c>
      <c r="BW435" s="3">
        <f t="shared" si="343"/>
        <v>-3.2232360364031674E-2</v>
      </c>
      <c r="BX435" s="3"/>
      <c r="BY435" s="3">
        <f t="shared" si="344"/>
        <v>5.5495085071893401E-4</v>
      </c>
      <c r="BZ435" s="3">
        <f t="shared" si="345"/>
        <v>3.3300451543629046E-2</v>
      </c>
    </row>
    <row r="436" spans="1:78" s="2" customFormat="1" hidden="1">
      <c r="A436" s="11">
        <v>42212</v>
      </c>
      <c r="B436">
        <v>89.989998</v>
      </c>
      <c r="C436">
        <f t="shared" si="317"/>
        <v>100.449997</v>
      </c>
      <c r="D436">
        <f t="shared" si="318"/>
        <v>86.559997999999993</v>
      </c>
      <c r="E436" s="10">
        <f t="shared" si="322"/>
        <v>4.7755685949999009E-2</v>
      </c>
      <c r="F436" s="10">
        <f t="shared" si="323"/>
        <v>1.6877004435837874E-2</v>
      </c>
      <c r="G436" s="33">
        <f t="shared" si="324"/>
        <v>0.34437114877535324</v>
      </c>
      <c r="H436" s="33">
        <f t="shared" si="325"/>
        <v>0.10953162876536397</v>
      </c>
      <c r="I436" s="10">
        <f t="shared" si="326"/>
        <v>0.34437114877535324</v>
      </c>
      <c r="J436">
        <f t="shared" si="361"/>
        <v>0.29585674352921149</v>
      </c>
      <c r="K436">
        <f t="shared" si="371"/>
        <v>0.28426280632512202</v>
      </c>
      <c r="L436">
        <f t="shared" si="372"/>
        <v>9.6899553830634099E-5</v>
      </c>
      <c r="M436">
        <f t="shared" si="365"/>
        <v>1.383887614197624E-4</v>
      </c>
      <c r="N436">
        <f t="shared" si="327"/>
        <v>3.7340286830215468E-5</v>
      </c>
      <c r="P436" s="2">
        <f t="shared" si="346"/>
        <v>0.84999899999999684</v>
      </c>
      <c r="Q436" s="2">
        <f t="shared" si="347"/>
        <v>0.84999899999999684</v>
      </c>
      <c r="R436" s="2">
        <f t="shared" si="348"/>
        <v>0</v>
      </c>
      <c r="S436" s="2">
        <f t="shared" si="368"/>
        <v>-0.73227277272727254</v>
      </c>
      <c r="T436" s="2">
        <f t="shared" si="369"/>
        <v>-0.64000020000000002</v>
      </c>
      <c r="U436" s="9">
        <f t="shared" si="328"/>
        <v>1.1441758498314103</v>
      </c>
      <c r="V436" s="9">
        <f t="shared" si="329"/>
        <v>53.362034178370827</v>
      </c>
      <c r="W436" s="9">
        <f t="shared" si="330"/>
        <v>0.41974169239466258</v>
      </c>
      <c r="X436" s="9">
        <f t="shared" si="370"/>
        <v>0.85604585172371495</v>
      </c>
      <c r="Y436" s="9">
        <f t="shared" si="331"/>
        <v>0.89229558733448655</v>
      </c>
      <c r="AA436" s="8">
        <f t="shared" si="332"/>
        <v>4.8079313635451912</v>
      </c>
      <c r="AD436" s="7">
        <f t="shared" si="349"/>
        <v>9.4903745210637974E-3</v>
      </c>
      <c r="AE436" s="6">
        <f t="shared" si="353"/>
        <v>1.0613010290253643E-2</v>
      </c>
      <c r="AF436" s="6">
        <f t="shared" si="319"/>
        <v>5.5921572238866826E-4</v>
      </c>
      <c r="AG436" s="6">
        <f t="shared" si="320"/>
        <v>-1.1279556962084433E-3</v>
      </c>
      <c r="AI436">
        <f t="shared" si="321"/>
        <v>1.9973062050377926E-9</v>
      </c>
      <c r="AL436" s="7">
        <f t="shared" si="354"/>
        <v>3.5170709165927273E-2</v>
      </c>
      <c r="AM436" s="6">
        <f t="shared" si="355"/>
        <v>1.3727826209837861E-2</v>
      </c>
      <c r="AN436" s="6">
        <f t="shared" si="350"/>
        <v>5.6178641280678582E-4</v>
      </c>
      <c r="AO436" s="6">
        <f t="shared" si="351"/>
        <v>2.1454331922672147E-2</v>
      </c>
      <c r="AQ436">
        <f t="shared" si="352"/>
        <v>7.2600687420850019E-7</v>
      </c>
      <c r="AT436" s="7">
        <f t="shared" si="359"/>
        <v>2.0091601822025754E-2</v>
      </c>
      <c r="AU436" s="6">
        <f t="shared" si="360"/>
        <v>-3.354565506271371E-2</v>
      </c>
      <c r="AV436" s="6">
        <f t="shared" si="356"/>
        <v>5.6393135076478152E-4</v>
      </c>
      <c r="AW436" s="6">
        <f t="shared" si="357"/>
        <v>5.3481793928950153E-2</v>
      </c>
      <c r="AY436">
        <f t="shared" si="358"/>
        <v>0.94134920341599793</v>
      </c>
      <c r="BB436" s="7">
        <f t="shared" si="366"/>
        <v>-1.1380698807541041E-2</v>
      </c>
      <c r="BC436" s="6">
        <f t="shared" si="367"/>
        <v>-6.4752871350831534E-2</v>
      </c>
      <c r="BD436" s="6">
        <f t="shared" si="362"/>
        <v>5.6213153915997025E-4</v>
      </c>
      <c r="BE436" s="6">
        <f t="shared" si="363"/>
        <v>5.3278446314277861E-2</v>
      </c>
      <c r="BG436">
        <f t="shared" si="364"/>
        <v>0.93670353269013107</v>
      </c>
      <c r="BJ436" s="4">
        <f t="shared" si="333"/>
        <v>89.989998</v>
      </c>
      <c r="BK436" s="3">
        <f t="shared" si="334"/>
        <v>9.4903745210637974E-3</v>
      </c>
      <c r="BL436" s="3"/>
      <c r="BM436" s="3">
        <f t="shared" si="335"/>
        <v>5.5921572238866826E-4</v>
      </c>
      <c r="BN436" s="3">
        <f t="shared" si="336"/>
        <v>-1.1279556962084433E-3</v>
      </c>
      <c r="BO436" s="3">
        <f t="shared" si="337"/>
        <v>3.5170709165927273E-2</v>
      </c>
      <c r="BP436" s="3"/>
      <c r="BQ436" s="3">
        <f t="shared" si="338"/>
        <v>5.6178641280678582E-4</v>
      </c>
      <c r="BR436" s="3">
        <f t="shared" si="339"/>
        <v>2.1454331922672147E-2</v>
      </c>
      <c r="BS436" s="3">
        <f t="shared" si="340"/>
        <v>2.0091601822025754E-2</v>
      </c>
      <c r="BT436" s="3"/>
      <c r="BU436" s="3">
        <f t="shared" si="341"/>
        <v>5.6393135076478152E-4</v>
      </c>
      <c r="BV436" s="3">
        <f t="shared" si="342"/>
        <v>5.3481793928950153E-2</v>
      </c>
      <c r="BW436" s="3">
        <f t="shared" si="343"/>
        <v>-1.1380698807541041E-2</v>
      </c>
      <c r="BX436" s="3"/>
      <c r="BY436" s="3">
        <f t="shared" si="344"/>
        <v>5.6213153915997025E-4</v>
      </c>
      <c r="BZ436" s="3">
        <f t="shared" si="345"/>
        <v>5.3278446314277861E-2</v>
      </c>
    </row>
    <row r="437" spans="1:78" s="2" customFormat="1" hidden="1">
      <c r="A437" s="11">
        <v>42219</v>
      </c>
      <c r="B437">
        <v>90.220000999999996</v>
      </c>
      <c r="C437">
        <f t="shared" si="317"/>
        <v>100.449997</v>
      </c>
      <c r="D437">
        <f t="shared" si="318"/>
        <v>86.559997999999993</v>
      </c>
      <c r="E437" s="10">
        <f t="shared" si="322"/>
        <v>4.6647100538381434E-2</v>
      </c>
      <c r="F437" s="10">
        <f t="shared" si="323"/>
        <v>1.7985589847455449E-2</v>
      </c>
      <c r="G437" s="33">
        <f t="shared" si="324"/>
        <v>0.3363770256857162</v>
      </c>
      <c r="H437" s="33">
        <f t="shared" si="325"/>
        <v>0.1167263395460373</v>
      </c>
      <c r="I437" s="10">
        <f t="shared" si="326"/>
        <v>0.3363770256857162</v>
      </c>
      <c r="J437">
        <f t="shared" si="361"/>
        <v>0.29616419202064298</v>
      </c>
      <c r="K437">
        <f t="shared" si="371"/>
        <v>0.28524327173484842</v>
      </c>
      <c r="L437">
        <f t="shared" si="372"/>
        <v>1.0498716901190753E-4</v>
      </c>
      <c r="M437">
        <f t="shared" si="365"/>
        <v>1.2441909981516261E-4</v>
      </c>
      <c r="N437">
        <f t="shared" si="327"/>
        <v>1.7488737722929575E-5</v>
      </c>
      <c r="P437" s="2">
        <f t="shared" si="346"/>
        <v>0.2300029999999964</v>
      </c>
      <c r="Q437" s="2">
        <f t="shared" si="347"/>
        <v>0.2300029999999964</v>
      </c>
      <c r="R437" s="2">
        <f t="shared" si="348"/>
        <v>0</v>
      </c>
      <c r="S437" s="2">
        <f t="shared" si="368"/>
        <v>-0.58181836363636374</v>
      </c>
      <c r="T437" s="2">
        <f t="shared" si="369"/>
        <v>-0.64000020000000002</v>
      </c>
      <c r="U437" s="9">
        <f t="shared" si="328"/>
        <v>0.90909090909090928</v>
      </c>
      <c r="V437" s="9">
        <f t="shared" si="329"/>
        <v>47.61904761904762</v>
      </c>
      <c r="W437" s="9">
        <f t="shared" si="330"/>
        <v>0.47142857142857147</v>
      </c>
      <c r="X437" s="9">
        <f t="shared" si="370"/>
        <v>0</v>
      </c>
      <c r="Y437" s="9">
        <f t="shared" si="331"/>
        <v>0.9</v>
      </c>
      <c r="AA437" s="8">
        <f t="shared" si="332"/>
        <v>4.8676102521869371</v>
      </c>
      <c r="AD437" s="7">
        <f t="shared" si="349"/>
        <v>2.552612243101359E-3</v>
      </c>
      <c r="AE437" s="6">
        <f t="shared" si="353"/>
        <v>6.0214933820825784E-3</v>
      </c>
      <c r="AF437" s="6">
        <f t="shared" si="319"/>
        <v>1.6028402387114251E-3</v>
      </c>
      <c r="AG437" s="6">
        <f t="shared" si="320"/>
        <v>-3.5436234773870948E-3</v>
      </c>
      <c r="AI437">
        <f t="shared" si="321"/>
        <v>1.9713135556497655E-8</v>
      </c>
      <c r="AL437" s="7">
        <f t="shared" si="354"/>
        <v>2.3778632823608706E-2</v>
      </c>
      <c r="AM437" s="6">
        <f t="shared" si="355"/>
        <v>2.5249767502296041E-2</v>
      </c>
      <c r="AN437" s="6">
        <f t="shared" si="350"/>
        <v>1.68189626726922E-3</v>
      </c>
      <c r="AO437" s="6">
        <f t="shared" si="351"/>
        <v>-1.593322959605542E-3</v>
      </c>
      <c r="AQ437">
        <f t="shared" si="352"/>
        <v>4.0042240593157156E-9</v>
      </c>
      <c r="AT437" s="7">
        <f t="shared" si="359"/>
        <v>1.5414189062804609E-2</v>
      </c>
      <c r="AU437" s="6">
        <f t="shared" si="360"/>
        <v>-2.1156497211699377E-2</v>
      </c>
      <c r="AV437" s="6">
        <f t="shared" si="356"/>
        <v>1.6521656056657464E-3</v>
      </c>
      <c r="AW437" s="6">
        <f t="shared" si="357"/>
        <v>3.6732421720431244E-2</v>
      </c>
      <c r="AY437">
        <f t="shared" si="358"/>
        <v>0.44405621250464694</v>
      </c>
      <c r="BB437" s="7">
        <f t="shared" si="366"/>
        <v>-1.4398518378334381E-3</v>
      </c>
      <c r="BC437" s="6">
        <f t="shared" si="367"/>
        <v>-6.0459823718921578E-2</v>
      </c>
      <c r="BD437" s="6">
        <f t="shared" si="362"/>
        <v>1.6265582886233608E-3</v>
      </c>
      <c r="BE437" s="6">
        <f t="shared" si="363"/>
        <v>5.9630732219362305E-2</v>
      </c>
      <c r="BG437">
        <f t="shared" si="364"/>
        <v>1.1733817771650046</v>
      </c>
      <c r="BJ437" s="4">
        <f t="shared" si="333"/>
        <v>90.220000999999996</v>
      </c>
      <c r="BK437" s="3">
        <f t="shared" si="334"/>
        <v>2.552612243101359E-3</v>
      </c>
      <c r="BL437" s="3"/>
      <c r="BM437" s="3">
        <f t="shared" si="335"/>
        <v>1.6028402387114251E-3</v>
      </c>
      <c r="BN437" s="3">
        <f t="shared" si="336"/>
        <v>-3.5436234773870948E-3</v>
      </c>
      <c r="BO437" s="3">
        <f t="shared" si="337"/>
        <v>2.3778632823608706E-2</v>
      </c>
      <c r="BP437" s="3"/>
      <c r="BQ437" s="3">
        <f t="shared" si="338"/>
        <v>1.68189626726922E-3</v>
      </c>
      <c r="BR437" s="3">
        <f t="shared" si="339"/>
        <v>-1.593322959605542E-3</v>
      </c>
      <c r="BS437" s="3">
        <f t="shared" si="340"/>
        <v>1.5414189062804609E-2</v>
      </c>
      <c r="BT437" s="3"/>
      <c r="BU437" s="3">
        <f t="shared" si="341"/>
        <v>1.6521656056657464E-3</v>
      </c>
      <c r="BV437" s="3">
        <f t="shared" si="342"/>
        <v>3.6732421720431244E-2</v>
      </c>
      <c r="BW437" s="3">
        <f t="shared" si="343"/>
        <v>-1.4398518378334381E-3</v>
      </c>
      <c r="BX437" s="3"/>
      <c r="BY437" s="3">
        <f t="shared" si="344"/>
        <v>1.6265582886233608E-3</v>
      </c>
      <c r="BZ437" s="3">
        <f t="shared" si="345"/>
        <v>5.9630732219362305E-2</v>
      </c>
    </row>
    <row r="438" spans="1:78" s="2" customFormat="1" hidden="1">
      <c r="A438" s="11">
        <v>42226</v>
      </c>
      <c r="B438">
        <v>90.019997000000004</v>
      </c>
      <c r="C438">
        <f t="shared" si="317"/>
        <v>100.449997</v>
      </c>
      <c r="D438">
        <f t="shared" si="318"/>
        <v>86.559997999999993</v>
      </c>
      <c r="E438" s="10">
        <f t="shared" si="322"/>
        <v>4.7610933984606973E-2</v>
      </c>
      <c r="F438" s="10">
        <f t="shared" si="323"/>
        <v>1.7021756401229909E-2</v>
      </c>
      <c r="G438" s="33">
        <f t="shared" si="324"/>
        <v>0.3433273275084629</v>
      </c>
      <c r="H438" s="33">
        <f t="shared" si="325"/>
        <v>0.11047106790556528</v>
      </c>
      <c r="I438" s="10">
        <f t="shared" si="326"/>
        <v>0.3433273275084629</v>
      </c>
      <c r="J438">
        <f t="shared" si="361"/>
        <v>0.29854658157617298</v>
      </c>
      <c r="K438">
        <f t="shared" si="371"/>
        <v>0.28633419996312137</v>
      </c>
      <c r="L438">
        <f t="shared" si="372"/>
        <v>1.1490750299878371E-4</v>
      </c>
      <c r="M438">
        <f t="shared" si="365"/>
        <v>1.1473845849190109E-4</v>
      </c>
      <c r="N438">
        <f t="shared" si="327"/>
        <v>-1.5214005619436415E-7</v>
      </c>
      <c r="P438" s="2">
        <f t="shared" si="346"/>
        <v>-0.20000399999999274</v>
      </c>
      <c r="Q438" s="2">
        <f t="shared" si="347"/>
        <v>0</v>
      </c>
      <c r="R438" s="2">
        <f t="shared" si="348"/>
        <v>-0.20000399999999274</v>
      </c>
      <c r="S438" s="2">
        <f t="shared" si="368"/>
        <v>-0.59090945454545429</v>
      </c>
      <c r="T438" s="2">
        <f t="shared" si="369"/>
        <v>-0.63000070000000008</v>
      </c>
      <c r="U438" s="9">
        <f t="shared" si="328"/>
        <v>0.93795047298432244</v>
      </c>
      <c r="V438" s="9">
        <f t="shared" si="329"/>
        <v>48.399094097587408</v>
      </c>
      <c r="W438" s="9">
        <f t="shared" si="330"/>
        <v>0.4644081531217133</v>
      </c>
      <c r="X438" s="9">
        <f t="shared" si="370"/>
        <v>0.11627322216550165</v>
      </c>
      <c r="Y438" s="9">
        <f t="shared" si="331"/>
        <v>0.8989535410005105</v>
      </c>
      <c r="AA438" s="8">
        <f t="shared" si="332"/>
        <v>4.861908123558341</v>
      </c>
      <c r="AD438" s="7">
        <f t="shared" si="349"/>
        <v>-2.219308525408018E-3</v>
      </c>
      <c r="AE438" s="6">
        <f t="shared" si="353"/>
        <v>1.6665185884667051E-4</v>
      </c>
      <c r="AF438" s="6">
        <f t="shared" si="319"/>
        <v>1.1943793396089503E-3</v>
      </c>
      <c r="AG438" s="6">
        <f t="shared" si="320"/>
        <v>-2.3857651610782005E-3</v>
      </c>
      <c r="AI438">
        <f t="shared" si="321"/>
        <v>8.9354401943712592E-9</v>
      </c>
      <c r="AL438" s="7">
        <f t="shared" si="354"/>
        <v>9.8236782387570495E-3</v>
      </c>
      <c r="AM438" s="6">
        <f t="shared" si="355"/>
        <v>2.3297007500023465E-2</v>
      </c>
      <c r="AN438" s="6">
        <f t="shared" si="350"/>
        <v>1.102381480862452E-3</v>
      </c>
      <c r="AO438" s="6">
        <f t="shared" si="351"/>
        <v>-1.3746684699215849E-2</v>
      </c>
      <c r="AQ438">
        <f t="shared" si="352"/>
        <v>2.9806205081964528E-7</v>
      </c>
      <c r="AT438" s="7">
        <f t="shared" si="359"/>
        <v>3.9194042546048045E-2</v>
      </c>
      <c r="AU438" s="6">
        <f t="shared" si="360"/>
        <v>-1.1711787323856502E-2</v>
      </c>
      <c r="AV438" s="6">
        <f t="shared" si="356"/>
        <v>1.0756445927245851E-3</v>
      </c>
      <c r="AW438" s="6">
        <f t="shared" si="357"/>
        <v>5.1085969392482222E-2</v>
      </c>
      <c r="AY438">
        <f t="shared" si="358"/>
        <v>0.85889901472366081</v>
      </c>
      <c r="BB438" s="7">
        <f t="shared" si="366"/>
        <v>-1.1157276992949427E-2</v>
      </c>
      <c r="BC438" s="6">
        <f t="shared" si="367"/>
        <v>-5.9285769447086141E-2</v>
      </c>
      <c r="BD438" s="6">
        <f t="shared" si="362"/>
        <v>1.1359201264064759E-3</v>
      </c>
      <c r="BE438" s="6">
        <f t="shared" si="363"/>
        <v>4.8560160352825919E-2</v>
      </c>
      <c r="BG438">
        <f t="shared" si="364"/>
        <v>0.7781427567872361</v>
      </c>
      <c r="BJ438" s="4">
        <f t="shared" si="333"/>
        <v>90.019997000000004</v>
      </c>
      <c r="BK438" s="3">
        <f t="shared" si="334"/>
        <v>-2.219308525408018E-3</v>
      </c>
      <c r="BL438" s="3"/>
      <c r="BM438" s="3">
        <f t="shared" si="335"/>
        <v>1.1943793396089503E-3</v>
      </c>
      <c r="BN438" s="3">
        <f t="shared" si="336"/>
        <v>-2.3857651610782005E-3</v>
      </c>
      <c r="BO438" s="3">
        <f t="shared" si="337"/>
        <v>9.8236782387570495E-3</v>
      </c>
      <c r="BP438" s="3"/>
      <c r="BQ438" s="3">
        <f t="shared" si="338"/>
        <v>1.102381480862452E-3</v>
      </c>
      <c r="BR438" s="3">
        <f t="shared" si="339"/>
        <v>-1.3746684699215849E-2</v>
      </c>
      <c r="BS438" s="3">
        <f t="shared" si="340"/>
        <v>3.9194042546048045E-2</v>
      </c>
      <c r="BT438" s="3"/>
      <c r="BU438" s="3">
        <f t="shared" si="341"/>
        <v>1.0756445927245851E-3</v>
      </c>
      <c r="BV438" s="3">
        <f t="shared" si="342"/>
        <v>5.1085969392482222E-2</v>
      </c>
      <c r="BW438" s="3">
        <f t="shared" si="343"/>
        <v>-1.1157276992949427E-2</v>
      </c>
      <c r="BX438" s="3"/>
      <c r="BY438" s="3">
        <f t="shared" si="344"/>
        <v>1.1359201264064759E-3</v>
      </c>
      <c r="BZ438" s="3">
        <f t="shared" si="345"/>
        <v>4.8560160352825919E-2</v>
      </c>
    </row>
    <row r="439" spans="1:78" s="2" customFormat="1" hidden="1">
      <c r="A439" s="11">
        <v>42233</v>
      </c>
      <c r="B439">
        <v>90.599997999999999</v>
      </c>
      <c r="C439">
        <f t="shared" si="317"/>
        <v>100.449997</v>
      </c>
      <c r="D439">
        <f t="shared" si="318"/>
        <v>86.559997999999993</v>
      </c>
      <c r="E439" s="10">
        <f t="shared" si="322"/>
        <v>4.4821740024062084E-2</v>
      </c>
      <c r="F439" s="10">
        <f t="shared" si="323"/>
        <v>1.9810950361774771E-2</v>
      </c>
      <c r="G439" s="33">
        <f t="shared" si="324"/>
        <v>0.32321416382454476</v>
      </c>
      <c r="H439" s="33">
        <f t="shared" si="325"/>
        <v>0.12857291522109143</v>
      </c>
      <c r="I439" s="10">
        <f t="shared" si="326"/>
        <v>0.32321416382454476</v>
      </c>
      <c r="J439">
        <f t="shared" si="361"/>
        <v>0.29286236620927103</v>
      </c>
      <c r="K439">
        <f t="shared" si="371"/>
        <v>0.2874153578497613</v>
      </c>
      <c r="L439">
        <f t="shared" si="372"/>
        <v>1.2470314788166383E-4</v>
      </c>
      <c r="M439">
        <f t="shared" si="365"/>
        <v>1.0915753799359782E-4</v>
      </c>
      <c r="N439">
        <f t="shared" si="327"/>
        <v>-1.3991048899259408E-5</v>
      </c>
      <c r="P439" s="2">
        <f t="shared" si="346"/>
        <v>0.58000099999999577</v>
      </c>
      <c r="Q439" s="2">
        <f t="shared" si="347"/>
        <v>0.58000099999999577</v>
      </c>
      <c r="R439" s="2">
        <f t="shared" si="348"/>
        <v>0</v>
      </c>
      <c r="S439" s="2">
        <f t="shared" si="368"/>
        <v>-0.59090945454545429</v>
      </c>
      <c r="T439" s="2">
        <f t="shared" si="369"/>
        <v>-0.63000070000000008</v>
      </c>
      <c r="U439" s="9">
        <f t="shared" si="328"/>
        <v>0.93795047298432244</v>
      </c>
      <c r="V439" s="9">
        <f t="shared" si="329"/>
        <v>48.399094097587408</v>
      </c>
      <c r="W439" s="9">
        <f t="shared" si="330"/>
        <v>0.4644081531217133</v>
      </c>
      <c r="X439" s="9">
        <f t="shared" si="370"/>
        <v>0.11627322216550165</v>
      </c>
      <c r="Y439" s="9">
        <f t="shared" si="331"/>
        <v>0.8989535410005105</v>
      </c>
      <c r="AA439" s="8">
        <f t="shared" si="332"/>
        <v>4.8562100692825956</v>
      </c>
      <c r="AD439" s="7">
        <f t="shared" si="349"/>
        <v>6.4223564350195921E-3</v>
      </c>
      <c r="AE439" s="6">
        <f t="shared" si="353"/>
        <v>2.1015239548057871E-3</v>
      </c>
      <c r="AF439" s="6">
        <f t="shared" si="319"/>
        <v>2.1629511734847224E-3</v>
      </c>
      <c r="AG439" s="6">
        <f t="shared" si="320"/>
        <v>4.3232954221806104E-3</v>
      </c>
      <c r="AI439">
        <f t="shared" si="321"/>
        <v>2.934204600855231E-8</v>
      </c>
      <c r="AL439" s="7">
        <f t="shared" si="354"/>
        <v>6.7556601527128373E-3</v>
      </c>
      <c r="AM439" s="6">
        <f t="shared" si="355"/>
        <v>1.8882170095251467E-2</v>
      </c>
      <c r="AN439" s="6">
        <f t="shared" si="350"/>
        <v>2.0312915733255478E-3</v>
      </c>
      <c r="AO439" s="6">
        <f t="shared" si="351"/>
        <v>-1.2316114715315603E-2</v>
      </c>
      <c r="AQ439">
        <f t="shared" si="352"/>
        <v>2.3925344113692988E-7</v>
      </c>
      <c r="AT439" s="7">
        <f t="shared" si="359"/>
        <v>4.0661044445577416E-2</v>
      </c>
      <c r="AU439" s="6">
        <f t="shared" si="360"/>
        <v>1.0711838157559913E-3</v>
      </c>
      <c r="AV439" s="6">
        <f t="shared" si="356"/>
        <v>1.9403767190980226E-3</v>
      </c>
      <c r="AW439" s="6">
        <f t="shared" si="357"/>
        <v>3.9571112588965889E-2</v>
      </c>
      <c r="AY439">
        <f t="shared" si="358"/>
        <v>0.51534177521064617</v>
      </c>
      <c r="BB439" s="7">
        <f t="shared" si="366"/>
        <v>2.6620484961786418E-2</v>
      </c>
      <c r="BC439" s="6">
        <f t="shared" si="367"/>
        <v>-5.4170586133911264E-2</v>
      </c>
      <c r="BD439" s="6">
        <f t="shared" si="362"/>
        <v>2.0846398713424107E-3</v>
      </c>
      <c r="BE439" s="6">
        <f t="shared" si="363"/>
        <v>8.1106209798456119E-2</v>
      </c>
      <c r="BG439">
        <f t="shared" si="364"/>
        <v>2.1707372974305739</v>
      </c>
      <c r="BJ439" s="4">
        <f t="shared" si="333"/>
        <v>90.599997999999999</v>
      </c>
      <c r="BK439" s="3">
        <f t="shared" si="334"/>
        <v>6.4223564350195921E-3</v>
      </c>
      <c r="BL439" s="3"/>
      <c r="BM439" s="3">
        <f t="shared" si="335"/>
        <v>2.1629511734847224E-3</v>
      </c>
      <c r="BN439" s="3">
        <f t="shared" si="336"/>
        <v>4.3232954221806104E-3</v>
      </c>
      <c r="BO439" s="3">
        <f t="shared" si="337"/>
        <v>6.7556601527128373E-3</v>
      </c>
      <c r="BP439" s="3"/>
      <c r="BQ439" s="3">
        <f t="shared" si="338"/>
        <v>2.0312915733255478E-3</v>
      </c>
      <c r="BR439" s="3">
        <f t="shared" si="339"/>
        <v>-1.2316114715315603E-2</v>
      </c>
      <c r="BS439" s="3">
        <f t="shared" si="340"/>
        <v>4.0661044445577416E-2</v>
      </c>
      <c r="BT439" s="3"/>
      <c r="BU439" s="3">
        <f t="shared" si="341"/>
        <v>1.9403767190980226E-3</v>
      </c>
      <c r="BV439" s="3">
        <f t="shared" si="342"/>
        <v>3.9571112588965889E-2</v>
      </c>
      <c r="BW439" s="3">
        <f t="shared" si="343"/>
        <v>2.6620484961786418E-2</v>
      </c>
      <c r="BX439" s="3"/>
      <c r="BY439" s="3">
        <f t="shared" si="344"/>
        <v>2.0846398713424107E-3</v>
      </c>
      <c r="BZ439" s="3">
        <f t="shared" si="345"/>
        <v>8.1106209798456119E-2</v>
      </c>
    </row>
    <row r="440" spans="1:78" s="2" customFormat="1" hidden="1">
      <c r="A440" s="11">
        <v>42240</v>
      </c>
      <c r="B440">
        <v>89.07</v>
      </c>
      <c r="C440">
        <f t="shared" si="317"/>
        <v>100.449997</v>
      </c>
      <c r="D440">
        <f t="shared" si="318"/>
        <v>86.559997999999993</v>
      </c>
      <c r="E440" s="10">
        <f t="shared" si="322"/>
        <v>5.2218475798093376E-2</v>
      </c>
      <c r="F440" s="10">
        <f t="shared" si="323"/>
        <v>1.2414214587743529E-2</v>
      </c>
      <c r="G440" s="33">
        <f t="shared" si="324"/>
        <v>0.37655278403320203</v>
      </c>
      <c r="H440" s="33">
        <f t="shared" si="325"/>
        <v>8.0568157033300211E-2</v>
      </c>
      <c r="I440" s="10">
        <f t="shared" si="326"/>
        <v>0.37655278403320203</v>
      </c>
      <c r="J440">
        <f t="shared" si="361"/>
        <v>0.29076645173569121</v>
      </c>
      <c r="K440">
        <f t="shared" si="371"/>
        <v>0.28845335123554516</v>
      </c>
      <c r="L440">
        <f t="shared" si="372"/>
        <v>1.3289045396973028E-4</v>
      </c>
      <c r="M440">
        <f t="shared" si="365"/>
        <v>1.0716245517215587E-4</v>
      </c>
      <c r="N440">
        <f t="shared" si="327"/>
        <v>-2.3155198917816973E-5</v>
      </c>
      <c r="P440" s="2">
        <f t="shared" si="346"/>
        <v>-1.5299980000000062</v>
      </c>
      <c r="Q440" s="2">
        <f t="shared" si="347"/>
        <v>0</v>
      </c>
      <c r="R440" s="2">
        <f t="shared" si="348"/>
        <v>-1.5299980000000062</v>
      </c>
      <c r="S440" s="2">
        <f t="shared" si="368"/>
        <v>-0.64227327272727308</v>
      </c>
      <c r="T440" s="2">
        <f t="shared" si="369"/>
        <v>-0.67500035000000058</v>
      </c>
      <c r="U440" s="9">
        <f t="shared" si="328"/>
        <v>0.95151546621756944</v>
      </c>
      <c r="V440" s="9">
        <f t="shared" si="329"/>
        <v>48.75777223850541</v>
      </c>
      <c r="W440" s="9">
        <f t="shared" si="330"/>
        <v>0.46118004985345129</v>
      </c>
      <c r="X440" s="9">
        <f t="shared" si="370"/>
        <v>0.1697375532178477</v>
      </c>
      <c r="Y440" s="9">
        <f t="shared" si="331"/>
        <v>0.89847236202103942</v>
      </c>
      <c r="AA440" s="8">
        <f t="shared" si="332"/>
        <v>4.8503957084112646</v>
      </c>
      <c r="AD440" s="7">
        <f t="shared" si="349"/>
        <v>-1.7031613530100201E-2</v>
      </c>
      <c r="AE440" s="6">
        <f t="shared" si="353"/>
        <v>-5.3046285475403044E-3</v>
      </c>
      <c r="AF440" s="6">
        <f t="shared" si="319"/>
        <v>5.8705212912707463E-3</v>
      </c>
      <c r="AG440" s="6">
        <f t="shared" si="320"/>
        <v>-1.1733336236773313E-2</v>
      </c>
      <c r="AI440">
        <f t="shared" si="321"/>
        <v>2.1612430022790855E-7</v>
      </c>
      <c r="AL440" s="7">
        <f t="shared" si="354"/>
        <v>-1.2828565620488586E-2</v>
      </c>
      <c r="AM440" s="6">
        <f t="shared" si="355"/>
        <v>6.8823513986475023E-3</v>
      </c>
      <c r="AN440" s="6">
        <f t="shared" si="350"/>
        <v>5.8843026177598217E-3</v>
      </c>
      <c r="AO440" s="6">
        <f t="shared" si="351"/>
        <v>-1.9686577243908942E-2</v>
      </c>
      <c r="AQ440">
        <f t="shared" si="352"/>
        <v>6.1129546306055738E-7</v>
      </c>
      <c r="AT440" s="7">
        <f t="shared" si="359"/>
        <v>2.489475578854013E-2</v>
      </c>
      <c r="AU440" s="6">
        <f t="shared" si="360"/>
        <v>9.8437886768742086E-3</v>
      </c>
      <c r="AV440" s="6">
        <f t="shared" si="356"/>
        <v>5.6275867509103803E-3</v>
      </c>
      <c r="AW440" s="6">
        <f t="shared" si="357"/>
        <v>1.49723075469026E-2</v>
      </c>
      <c r="AY440">
        <f t="shared" si="358"/>
        <v>7.3776203984238897E-2</v>
      </c>
      <c r="BB440" s="7">
        <f t="shared" si="366"/>
        <v>9.8156484446383849E-3</v>
      </c>
      <c r="BC440" s="6">
        <f t="shared" si="367"/>
        <v>-4.5583750034148128E-2</v>
      </c>
      <c r="BD440" s="6">
        <f t="shared" si="362"/>
        <v>5.7395645958930215E-3</v>
      </c>
      <c r="BE440" s="6">
        <f t="shared" si="363"/>
        <v>5.5588883007116299E-2</v>
      </c>
      <c r="BG440">
        <f t="shared" si="364"/>
        <v>1.0197059416869694</v>
      </c>
      <c r="BJ440" s="4">
        <f t="shared" si="333"/>
        <v>89.07</v>
      </c>
      <c r="BK440" s="3">
        <f t="shared" si="334"/>
        <v>-1.7031613530100201E-2</v>
      </c>
      <c r="BL440" s="3"/>
      <c r="BM440" s="3">
        <f t="shared" si="335"/>
        <v>5.8705212912707463E-3</v>
      </c>
      <c r="BN440" s="3">
        <f t="shared" si="336"/>
        <v>-1.1733336236773313E-2</v>
      </c>
      <c r="BO440" s="3">
        <f t="shared" si="337"/>
        <v>-1.2828565620488586E-2</v>
      </c>
      <c r="BP440" s="3"/>
      <c r="BQ440" s="3">
        <f t="shared" si="338"/>
        <v>5.8843026177598217E-3</v>
      </c>
      <c r="BR440" s="3">
        <f t="shared" si="339"/>
        <v>-1.9686577243908942E-2</v>
      </c>
      <c r="BS440" s="3">
        <f t="shared" si="340"/>
        <v>2.489475578854013E-2</v>
      </c>
      <c r="BT440" s="3"/>
      <c r="BU440" s="3">
        <f t="shared" si="341"/>
        <v>5.6275867509103803E-3</v>
      </c>
      <c r="BV440" s="3">
        <f t="shared" si="342"/>
        <v>1.49723075469026E-2</v>
      </c>
      <c r="BW440" s="3">
        <f t="shared" si="343"/>
        <v>9.8156484446383849E-3</v>
      </c>
      <c r="BX440" s="3"/>
      <c r="BY440" s="3">
        <f t="shared" si="344"/>
        <v>5.7395645958930215E-3</v>
      </c>
      <c r="BZ440" s="3">
        <f t="shared" si="345"/>
        <v>5.5588883007116299E-2</v>
      </c>
    </row>
    <row r="441" spans="1:78" s="2" customFormat="1" hidden="1">
      <c r="A441" s="11">
        <v>42247</v>
      </c>
      <c r="B441">
        <v>89.599997999999999</v>
      </c>
      <c r="C441">
        <f t="shared" si="317"/>
        <v>100.449997</v>
      </c>
      <c r="D441">
        <f t="shared" si="318"/>
        <v>86.559997999999993</v>
      </c>
      <c r="E441" s="10">
        <f t="shared" si="322"/>
        <v>4.9641928145748589E-2</v>
      </c>
      <c r="F441" s="10">
        <f t="shared" si="323"/>
        <v>1.4990762240088317E-2</v>
      </c>
      <c r="G441" s="33">
        <f t="shared" si="324"/>
        <v>0.35797303468479102</v>
      </c>
      <c r="H441" s="33">
        <f t="shared" si="325"/>
        <v>9.7289931446870107E-2</v>
      </c>
      <c r="I441" s="10">
        <f t="shared" si="326"/>
        <v>0.35797303468479102</v>
      </c>
      <c r="J441">
        <f t="shared" si="361"/>
        <v>0.28894754798578481</v>
      </c>
      <c r="K441">
        <f t="shared" si="371"/>
        <v>0.2892778036228657</v>
      </c>
      <c r="L441">
        <f t="shared" si="372"/>
        <v>1.3775972586514308E-4</v>
      </c>
      <c r="M441">
        <f t="shared" si="365"/>
        <v>1.0796328667814938E-4</v>
      </c>
      <c r="N441">
        <f t="shared" si="327"/>
        <v>-2.6816795268294325E-5</v>
      </c>
      <c r="P441" s="2">
        <f t="shared" si="346"/>
        <v>0.52999800000000619</v>
      </c>
      <c r="Q441" s="2">
        <f t="shared" si="347"/>
        <v>0.52999800000000619</v>
      </c>
      <c r="R441" s="2">
        <f t="shared" si="348"/>
        <v>0</v>
      </c>
      <c r="S441" s="2">
        <f t="shared" si="368"/>
        <v>-0.64227327272727308</v>
      </c>
      <c r="T441" s="2">
        <f t="shared" si="369"/>
        <v>-0.67500035000000058</v>
      </c>
      <c r="U441" s="9">
        <f t="shared" si="328"/>
        <v>0.95151546621756944</v>
      </c>
      <c r="V441" s="9">
        <f t="shared" si="329"/>
        <v>48.75777223850541</v>
      </c>
      <c r="W441" s="9">
        <f t="shared" si="330"/>
        <v>0.46118004985345129</v>
      </c>
      <c r="X441" s="9">
        <f t="shared" si="370"/>
        <v>0.1697375532178477</v>
      </c>
      <c r="Y441" s="9">
        <f t="shared" si="331"/>
        <v>0.89847236202103942</v>
      </c>
      <c r="AA441" s="8">
        <f t="shared" si="332"/>
        <v>4.848573143065007</v>
      </c>
      <c r="AD441" s="7">
        <f t="shared" si="349"/>
        <v>5.9327202156779363E-3</v>
      </c>
      <c r="AE441" s="6">
        <f t="shared" si="353"/>
        <v>-5.5494466572111323E-3</v>
      </c>
      <c r="AF441" s="6">
        <f t="shared" si="319"/>
        <v>5.7432414939621789E-3</v>
      </c>
      <c r="AG441" s="6">
        <f t="shared" si="320"/>
        <v>1.1480081634946359E-2</v>
      </c>
      <c r="AI441">
        <f t="shared" si="321"/>
        <v>2.0689525014918784E-7</v>
      </c>
      <c r="AL441" s="7">
        <f t="shared" si="354"/>
        <v>-4.676536879402551E-3</v>
      </c>
      <c r="AM441" s="6">
        <f t="shared" si="355"/>
        <v>-2.3144102710531255E-4</v>
      </c>
      <c r="AN441" s="6">
        <f t="shared" si="350"/>
        <v>5.7568730787530336E-3</v>
      </c>
      <c r="AO441" s="6">
        <f t="shared" si="351"/>
        <v>-4.4457306363168813E-3</v>
      </c>
      <c r="AQ441">
        <f t="shared" si="352"/>
        <v>3.1174323171429812E-8</v>
      </c>
      <c r="AT441" s="7">
        <f t="shared" si="359"/>
        <v>1.688278741879792E-2</v>
      </c>
      <c r="AU441" s="6">
        <f t="shared" si="360"/>
        <v>1.6849533760081688E-2</v>
      </c>
      <c r="AV441" s="6">
        <f t="shared" si="356"/>
        <v>5.7142094104826024E-3</v>
      </c>
      <c r="AW441" s="6">
        <f t="shared" si="357"/>
        <v>1.7932680983778065E-5</v>
      </c>
      <c r="AY441">
        <f t="shared" si="358"/>
        <v>1.0583498974827765E-7</v>
      </c>
      <c r="BB441" s="7">
        <f t="shared" si="366"/>
        <v>8.5183436579938186E-3</v>
      </c>
      <c r="BC441" s="6">
        <f t="shared" si="367"/>
        <v>-3.743104264163917E-2</v>
      </c>
      <c r="BD441" s="6">
        <f t="shared" si="362"/>
        <v>5.6324004453736773E-3</v>
      </c>
      <c r="BE441" s="6">
        <f t="shared" si="363"/>
        <v>4.6088024997282422E-2</v>
      </c>
      <c r="BG441">
        <f t="shared" si="364"/>
        <v>0.70093097182080522</v>
      </c>
      <c r="BJ441" s="4">
        <f t="shared" si="333"/>
        <v>89.599997999999999</v>
      </c>
      <c r="BK441" s="3">
        <f t="shared" si="334"/>
        <v>5.9327202156779363E-3</v>
      </c>
      <c r="BL441" s="3"/>
      <c r="BM441" s="3">
        <f t="shared" si="335"/>
        <v>5.7432414939621789E-3</v>
      </c>
      <c r="BN441" s="3">
        <f t="shared" si="336"/>
        <v>1.1480081634946359E-2</v>
      </c>
      <c r="BO441" s="3">
        <f t="shared" si="337"/>
        <v>-4.676536879402551E-3</v>
      </c>
      <c r="BP441" s="3"/>
      <c r="BQ441" s="3">
        <f t="shared" si="338"/>
        <v>5.7568730787530336E-3</v>
      </c>
      <c r="BR441" s="3">
        <f t="shared" si="339"/>
        <v>-4.4457306363168813E-3</v>
      </c>
      <c r="BS441" s="3">
        <f t="shared" si="340"/>
        <v>1.688278741879792E-2</v>
      </c>
      <c r="BT441" s="3"/>
      <c r="BU441" s="3">
        <f t="shared" si="341"/>
        <v>5.7142094104826024E-3</v>
      </c>
      <c r="BV441" s="3">
        <f t="shared" si="342"/>
        <v>1.7932680983778065E-5</v>
      </c>
      <c r="BW441" s="3">
        <f t="shared" si="343"/>
        <v>8.5183436579938186E-3</v>
      </c>
      <c r="BX441" s="3"/>
      <c r="BY441" s="3">
        <f t="shared" si="344"/>
        <v>5.6324004453736773E-3</v>
      </c>
      <c r="BZ441" s="3">
        <f t="shared" si="345"/>
        <v>4.6088024997282422E-2</v>
      </c>
    </row>
    <row r="442" spans="1:78" s="2" customFormat="1" hidden="1">
      <c r="A442" s="11">
        <v>42254</v>
      </c>
      <c r="B442">
        <v>88.910004000000001</v>
      </c>
      <c r="C442">
        <f t="shared" si="317"/>
        <v>100.449997</v>
      </c>
      <c r="D442">
        <f t="shared" si="318"/>
        <v>86.559997999999993</v>
      </c>
      <c r="E442" s="10">
        <f t="shared" si="322"/>
        <v>5.2999298329641377E-2</v>
      </c>
      <c r="F442" s="10">
        <f t="shared" si="323"/>
        <v>1.1633392056195471E-2</v>
      </c>
      <c r="G442" s="33">
        <f t="shared" si="324"/>
        <v>0.38218337538226987</v>
      </c>
      <c r="H442" s="33">
        <f t="shared" si="325"/>
        <v>7.5500624819138801E-2</v>
      </c>
      <c r="I442" s="10">
        <f t="shared" si="326"/>
        <v>0.38218337538226987</v>
      </c>
      <c r="J442">
        <f t="shared" si="361"/>
        <v>0.28322780368130457</v>
      </c>
      <c r="K442">
        <f t="shared" si="371"/>
        <v>0.28989566901324798</v>
      </c>
      <c r="L442">
        <f t="shared" si="372"/>
        <v>1.3831897029846867E-4</v>
      </c>
      <c r="M442">
        <f t="shared" si="365"/>
        <v>1.1057445640568954E-4</v>
      </c>
      <c r="N442">
        <f t="shared" si="327"/>
        <v>-2.4970062503501218E-5</v>
      </c>
      <c r="P442" s="2">
        <f t="shared" si="346"/>
        <v>-0.68999399999999866</v>
      </c>
      <c r="Q442" s="2">
        <f t="shared" si="347"/>
        <v>0</v>
      </c>
      <c r="R442" s="2">
        <f t="shared" si="348"/>
        <v>-0.68999399999999866</v>
      </c>
      <c r="S442" s="2">
        <f t="shared" si="368"/>
        <v>-0.64500004545454592</v>
      </c>
      <c r="T442" s="2">
        <f t="shared" si="369"/>
        <v>-0.65950005000000045</v>
      </c>
      <c r="U442" s="9">
        <f t="shared" si="328"/>
        <v>0.97801364147666936</v>
      </c>
      <c r="V442" s="9">
        <f t="shared" si="329"/>
        <v>49.444231372769579</v>
      </c>
      <c r="W442" s="9">
        <f t="shared" si="330"/>
        <v>0.45500191764507381</v>
      </c>
      <c r="X442" s="9">
        <f t="shared" si="370"/>
        <v>0.27206070654487657</v>
      </c>
      <c r="Y442" s="9">
        <f t="shared" si="331"/>
        <v>0.89755145364109612</v>
      </c>
      <c r="AA442" s="8">
        <f t="shared" si="332"/>
        <v>4.8357562049049712</v>
      </c>
      <c r="AD442" s="7">
        <f t="shared" si="349"/>
        <v>-7.7306305370942775E-3</v>
      </c>
      <c r="AE442" s="6">
        <f t="shared" si="353"/>
        <v>-8.9895516070817062E-4</v>
      </c>
      <c r="AF442" s="6">
        <f t="shared" si="319"/>
        <v>3.4248912009342217E-3</v>
      </c>
      <c r="AG442" s="6">
        <f t="shared" si="320"/>
        <v>-6.8340517152312621E-3</v>
      </c>
      <c r="AI442">
        <f t="shared" si="321"/>
        <v>7.3319093950479363E-8</v>
      </c>
      <c r="AL442" s="7">
        <f t="shared" si="354"/>
        <v>-1.8829523851516559E-2</v>
      </c>
      <c r="AM442" s="6">
        <f t="shared" si="355"/>
        <v>-7.3947415496737143E-3</v>
      </c>
      <c r="AN442" s="6">
        <f t="shared" si="350"/>
        <v>3.4302857037359817E-3</v>
      </c>
      <c r="AO442" s="6">
        <f t="shared" si="351"/>
        <v>-1.1465928203401209E-2</v>
      </c>
      <c r="AQ442">
        <f t="shared" si="352"/>
        <v>2.0736200246932379E-7</v>
      </c>
      <c r="AT442" s="7">
        <f t="shared" si="359"/>
        <v>-2.5834891777397929E-3</v>
      </c>
      <c r="AU442" s="6">
        <f t="shared" si="360"/>
        <v>2.0616172774257976E-2</v>
      </c>
      <c r="AV442" s="6">
        <f t="shared" si="356"/>
        <v>3.2959404754423164E-3</v>
      </c>
      <c r="AW442" s="6">
        <f t="shared" si="357"/>
        <v>-2.3329367466214716E-2</v>
      </c>
      <c r="AY442">
        <f t="shared" si="358"/>
        <v>0.17912027797342187</v>
      </c>
      <c r="BB442" s="7">
        <f t="shared" si="366"/>
        <v>2.6786875129551132E-2</v>
      </c>
      <c r="BC442" s="6">
        <f t="shared" si="367"/>
        <v>-2.8237574118163692E-2</v>
      </c>
      <c r="BD442" s="6">
        <f t="shared" si="362"/>
        <v>3.2287251279125447E-3</v>
      </c>
      <c r="BE442" s="6">
        <f t="shared" si="363"/>
        <v>5.5304548178074037E-2</v>
      </c>
      <c r="BG442">
        <f t="shared" si="364"/>
        <v>1.0093011129240996</v>
      </c>
      <c r="BJ442" s="4">
        <f t="shared" si="333"/>
        <v>88.910004000000001</v>
      </c>
      <c r="BK442" s="3">
        <f t="shared" si="334"/>
        <v>-7.7306305370942775E-3</v>
      </c>
      <c r="BL442" s="3"/>
      <c r="BM442" s="3">
        <f t="shared" si="335"/>
        <v>3.4248912009342217E-3</v>
      </c>
      <c r="BN442" s="3">
        <f t="shared" si="336"/>
        <v>-6.8340517152312621E-3</v>
      </c>
      <c r="BO442" s="3">
        <f t="shared" si="337"/>
        <v>-1.8829523851516559E-2</v>
      </c>
      <c r="BP442" s="3"/>
      <c r="BQ442" s="3">
        <f t="shared" si="338"/>
        <v>3.4302857037359817E-3</v>
      </c>
      <c r="BR442" s="3">
        <f t="shared" si="339"/>
        <v>-1.1465928203401209E-2</v>
      </c>
      <c r="BS442" s="3">
        <f t="shared" si="340"/>
        <v>-2.5834891777397929E-3</v>
      </c>
      <c r="BT442" s="3"/>
      <c r="BU442" s="3">
        <f t="shared" si="341"/>
        <v>3.2959404754423164E-3</v>
      </c>
      <c r="BV442" s="3">
        <f t="shared" si="342"/>
        <v>-2.3329367466214716E-2</v>
      </c>
      <c r="BW442" s="3">
        <f t="shared" si="343"/>
        <v>2.6786875129551132E-2</v>
      </c>
      <c r="BX442" s="3"/>
      <c r="BY442" s="3">
        <f t="shared" si="344"/>
        <v>3.2287251279125447E-3</v>
      </c>
      <c r="BZ442" s="3">
        <f t="shared" si="345"/>
        <v>5.5304548178074037E-2</v>
      </c>
    </row>
    <row r="443" spans="1:78" s="2" customFormat="1" hidden="1">
      <c r="A443" s="11">
        <v>42261</v>
      </c>
      <c r="B443">
        <v>88.910004000000001</v>
      </c>
      <c r="C443">
        <f t="shared" si="317"/>
        <v>100.449997</v>
      </c>
      <c r="D443">
        <f t="shared" si="318"/>
        <v>86.559997999999993</v>
      </c>
      <c r="E443" s="10">
        <f t="shared" si="322"/>
        <v>5.2999298329641377E-2</v>
      </c>
      <c r="F443" s="10">
        <f t="shared" si="323"/>
        <v>1.1633392056195471E-2</v>
      </c>
      <c r="G443" s="33">
        <f t="shared" si="324"/>
        <v>0.38218337538226987</v>
      </c>
      <c r="H443" s="33">
        <f t="shared" si="325"/>
        <v>7.5500624819138801E-2</v>
      </c>
      <c r="I443" s="10">
        <f t="shared" si="326"/>
        <v>0.38218337538226987</v>
      </c>
      <c r="J443">
        <f t="shared" si="361"/>
        <v>0.27856616565999359</v>
      </c>
      <c r="K443">
        <f t="shared" si="371"/>
        <v>0.29025111142922722</v>
      </c>
      <c r="L443">
        <f t="shared" si="372"/>
        <v>1.3347434699828402E-4</v>
      </c>
      <c r="M443">
        <f t="shared" si="365"/>
        <v>1.1394786709073771E-4</v>
      </c>
      <c r="N443">
        <f t="shared" si="327"/>
        <v>-1.757383191679168E-5</v>
      </c>
      <c r="P443" s="2">
        <f t="shared" si="346"/>
        <v>0</v>
      </c>
      <c r="Q443" s="2">
        <f t="shared" si="347"/>
        <v>0</v>
      </c>
      <c r="R443" s="2">
        <f t="shared" si="348"/>
        <v>0</v>
      </c>
      <c r="S443" s="2">
        <f t="shared" si="368"/>
        <v>-0.64500004545454592</v>
      </c>
      <c r="T443" s="2">
        <f t="shared" si="369"/>
        <v>-0.47099980000000058</v>
      </c>
      <c r="U443" s="9">
        <f t="shared" si="328"/>
        <v>1.3694274295966689</v>
      </c>
      <c r="V443" s="9">
        <f t="shared" si="329"/>
        <v>57.795711001361077</v>
      </c>
      <c r="W443" s="9">
        <f t="shared" si="330"/>
        <v>0.37983860098775035</v>
      </c>
      <c r="X443" s="9">
        <f t="shared" si="370"/>
        <v>1</v>
      </c>
      <c r="Y443" s="9">
        <f t="shared" si="331"/>
        <v>0.89100000000000001</v>
      </c>
      <c r="AA443" s="8">
        <f t="shared" si="332"/>
        <v>4.7493871928158278</v>
      </c>
      <c r="AD443" s="7">
        <f t="shared" si="349"/>
        <v>0</v>
      </c>
      <c r="AE443" s="6">
        <f t="shared" si="353"/>
        <v>-3.8653152685471388E-3</v>
      </c>
      <c r="AF443" s="6">
        <f t="shared" si="319"/>
        <v>1.9678035854883377E-3</v>
      </c>
      <c r="AG443" s="6">
        <f t="shared" si="320"/>
        <v>3.7962788144722047E-3</v>
      </c>
      <c r="AI443">
        <f t="shared" si="321"/>
        <v>2.2624384359828081E-8</v>
      </c>
      <c r="AL443" s="7">
        <f t="shared" si="354"/>
        <v>-1.7979103214164315E-3</v>
      </c>
      <c r="AM443" s="6">
        <f t="shared" si="355"/>
        <v>-9.5331341682060311E-3</v>
      </c>
      <c r="AN443" s="6">
        <f t="shared" si="350"/>
        <v>1.9737608062969951E-3</v>
      </c>
      <c r="AO443" s="6">
        <f t="shared" si="351"/>
        <v>7.5366982440985084E-3</v>
      </c>
      <c r="AQ443">
        <f t="shared" si="352"/>
        <v>8.9592776691794223E-8</v>
      </c>
      <c r="AT443" s="7">
        <f t="shared" si="359"/>
        <v>-1.2073863698803642E-2</v>
      </c>
      <c r="AU443" s="6">
        <f t="shared" si="360"/>
        <v>1.7810133525906307E-2</v>
      </c>
      <c r="AV443" s="6">
        <f t="shared" si="356"/>
        <v>1.9564808842864275E-3</v>
      </c>
      <c r="AW443" s="6">
        <f t="shared" si="357"/>
        <v>-2.9667130672545901E-2</v>
      </c>
      <c r="AY443">
        <f t="shared" si="358"/>
        <v>0.28966092679050998</v>
      </c>
      <c r="BB443" s="7">
        <f t="shared" si="366"/>
        <v>2.1831520594060929E-2</v>
      </c>
      <c r="BC443" s="6">
        <f t="shared" si="367"/>
        <v>-1.7835830802440843E-2</v>
      </c>
      <c r="BD443" s="6">
        <f t="shared" si="362"/>
        <v>1.9421352507013369E-3</v>
      </c>
      <c r="BE443" s="6">
        <f t="shared" si="363"/>
        <v>3.9580312575206986E-2</v>
      </c>
      <c r="BG443">
        <f t="shared" si="364"/>
        <v>0.51696065879627784</v>
      </c>
      <c r="BJ443" s="4">
        <f t="shared" si="333"/>
        <v>88.910004000000001</v>
      </c>
      <c r="BK443" s="3">
        <f t="shared" si="334"/>
        <v>0</v>
      </c>
      <c r="BL443" s="3"/>
      <c r="BM443" s="3">
        <f t="shared" si="335"/>
        <v>1.9678035854883377E-3</v>
      </c>
      <c r="BN443" s="3">
        <f t="shared" si="336"/>
        <v>3.7962788144722047E-3</v>
      </c>
      <c r="BO443" s="3">
        <f t="shared" si="337"/>
        <v>-1.7979103214164315E-3</v>
      </c>
      <c r="BP443" s="3"/>
      <c r="BQ443" s="3">
        <f t="shared" si="338"/>
        <v>1.9737608062969951E-3</v>
      </c>
      <c r="BR443" s="3">
        <f t="shared" si="339"/>
        <v>7.5366982440985084E-3</v>
      </c>
      <c r="BS443" s="3">
        <f t="shared" si="340"/>
        <v>-1.2073863698803642E-2</v>
      </c>
      <c r="BT443" s="3"/>
      <c r="BU443" s="3">
        <f t="shared" si="341"/>
        <v>1.9564808842864275E-3</v>
      </c>
      <c r="BV443" s="3">
        <f t="shared" si="342"/>
        <v>-2.9667130672545901E-2</v>
      </c>
      <c r="BW443" s="3">
        <f t="shared" si="343"/>
        <v>2.1831520594060929E-2</v>
      </c>
      <c r="BX443" s="3"/>
      <c r="BY443" s="3">
        <f t="shared" si="344"/>
        <v>1.9421352507013369E-3</v>
      </c>
      <c r="BZ443" s="3">
        <f t="shared" si="345"/>
        <v>3.9580312575206986E-2</v>
      </c>
    </row>
    <row r="444" spans="1:78" s="2" customFormat="1" hidden="1">
      <c r="A444" s="11">
        <v>42268</v>
      </c>
      <c r="B444">
        <v>88.519997000000004</v>
      </c>
      <c r="C444">
        <f t="shared" ref="C444:C507" si="373">MAX(B385:B444)</f>
        <v>100.449997</v>
      </c>
      <c r="D444">
        <f t="shared" ref="D444:D507" si="374">MIN(B385:B444)</f>
        <v>86.559997999999993</v>
      </c>
      <c r="E444" s="10">
        <f t="shared" si="322"/>
        <v>5.4908537577100944E-2</v>
      </c>
      <c r="F444" s="10">
        <f t="shared" si="323"/>
        <v>9.7241528087359617E-3</v>
      </c>
      <c r="G444" s="33">
        <f t="shared" si="324"/>
        <v>0.39595109538995737</v>
      </c>
      <c r="H444" s="33">
        <f t="shared" si="325"/>
        <v>6.3109676812220433E-2</v>
      </c>
      <c r="I444" s="10">
        <f t="shared" si="326"/>
        <v>0.39595109538995737</v>
      </c>
      <c r="J444">
        <f t="shared" si="361"/>
        <v>0.27457305370007906</v>
      </c>
      <c r="K444">
        <f t="shared" si="371"/>
        <v>0.29039242830584161</v>
      </c>
      <c r="L444">
        <f t="shared" si="372"/>
        <v>1.2328299925155526E-4</v>
      </c>
      <c r="M444">
        <f t="shared" si="365"/>
        <v>1.1700531777833656E-4</v>
      </c>
      <c r="N444">
        <f t="shared" si="327"/>
        <v>-5.6499133258968273E-6</v>
      </c>
      <c r="P444" s="2">
        <f t="shared" si="346"/>
        <v>-0.39000699999999711</v>
      </c>
      <c r="Q444" s="2">
        <f t="shared" si="347"/>
        <v>0</v>
      </c>
      <c r="R444" s="2">
        <f t="shared" si="348"/>
        <v>-0.39000699999999711</v>
      </c>
      <c r="S444" s="2">
        <f t="shared" si="368"/>
        <v>-0.61727309090909122</v>
      </c>
      <c r="T444" s="2">
        <f t="shared" si="369"/>
        <v>-0.48700019999999994</v>
      </c>
      <c r="U444" s="9">
        <f t="shared" si="328"/>
        <v>1.2675006928315251</v>
      </c>
      <c r="V444" s="9">
        <f t="shared" si="329"/>
        <v>55.898580178546396</v>
      </c>
      <c r="W444" s="9">
        <f t="shared" si="330"/>
        <v>0.39691277839308242</v>
      </c>
      <c r="X444" s="9">
        <f t="shared" si="370"/>
        <v>0.81358027169181979</v>
      </c>
      <c r="Y444" s="9">
        <f t="shared" si="331"/>
        <v>0.89267777755477362</v>
      </c>
      <c r="AA444" s="8">
        <f t="shared" si="332"/>
        <v>4.7641579597346091</v>
      </c>
      <c r="AD444" s="7">
        <f t="shared" si="349"/>
        <v>-4.3961858301594728E-3</v>
      </c>
      <c r="AE444" s="6">
        <f t="shared" si="353"/>
        <v>-2.1980929150797364E-3</v>
      </c>
      <c r="AF444" s="6">
        <f t="shared" si="319"/>
        <v>1.076003051726319E-3</v>
      </c>
      <c r="AG444" s="6">
        <f t="shared" si="320"/>
        <v>-2.1912567661627603E-3</v>
      </c>
      <c r="AI444">
        <f t="shared" si="321"/>
        <v>7.5378433520472173E-9</v>
      </c>
      <c r="AL444" s="7">
        <f t="shared" si="354"/>
        <v>-1.2126816367253818E-2</v>
      </c>
      <c r="AM444" s="6">
        <f t="shared" si="355"/>
        <v>-9.3576968548973408E-3</v>
      </c>
      <c r="AN444" s="6">
        <f t="shared" si="350"/>
        <v>1.1185202468193111E-3</v>
      </c>
      <c r="AO444" s="6">
        <f t="shared" si="351"/>
        <v>-2.9320399576603286E-3</v>
      </c>
      <c r="AQ444">
        <f t="shared" si="352"/>
        <v>1.3559713427944451E-8</v>
      </c>
      <c r="AT444" s="7">
        <f t="shared" si="359"/>
        <v>-1.9022661772064384E-2</v>
      </c>
      <c r="AU444" s="6">
        <f t="shared" si="360"/>
        <v>1.2920850576645038E-2</v>
      </c>
      <c r="AV444" s="6">
        <f t="shared" si="356"/>
        <v>1.1229119289421733E-3</v>
      </c>
      <c r="AW444" s="6">
        <f t="shared" si="357"/>
        <v>-3.1668902931904254E-2</v>
      </c>
      <c r="AY444">
        <f t="shared" si="358"/>
        <v>0.33006909669006196</v>
      </c>
      <c r="BB444" s="7">
        <f t="shared" si="366"/>
        <v>1.8700659636964267E-2</v>
      </c>
      <c r="BC444" s="6">
        <f t="shared" si="367"/>
        <v>-7.2869097486726138E-3</v>
      </c>
      <c r="BD444" s="6">
        <f t="shared" si="362"/>
        <v>1.1100703657346681E-3</v>
      </c>
      <c r="BE444" s="6">
        <f t="shared" si="363"/>
        <v>2.591520440178291E-2</v>
      </c>
      <c r="BG444">
        <f t="shared" si="364"/>
        <v>0.22161968442436109</v>
      </c>
      <c r="BJ444" s="4">
        <f t="shared" si="333"/>
        <v>88.519997000000004</v>
      </c>
      <c r="BK444" s="3">
        <f t="shared" si="334"/>
        <v>-4.3961858301594728E-3</v>
      </c>
      <c r="BL444" s="3"/>
      <c r="BM444" s="3">
        <f t="shared" si="335"/>
        <v>1.076003051726319E-3</v>
      </c>
      <c r="BN444" s="3">
        <f t="shared" si="336"/>
        <v>-2.1912567661627603E-3</v>
      </c>
      <c r="BO444" s="3">
        <f t="shared" si="337"/>
        <v>-1.2126816367253818E-2</v>
      </c>
      <c r="BP444" s="3"/>
      <c r="BQ444" s="3">
        <f t="shared" si="338"/>
        <v>1.1185202468193111E-3</v>
      </c>
      <c r="BR444" s="3">
        <f t="shared" si="339"/>
        <v>-2.9320399576603286E-3</v>
      </c>
      <c r="BS444" s="3">
        <f t="shared" si="340"/>
        <v>-1.9022661772064384E-2</v>
      </c>
      <c r="BT444" s="3"/>
      <c r="BU444" s="3">
        <f t="shared" si="341"/>
        <v>1.1229119289421733E-3</v>
      </c>
      <c r="BV444" s="3">
        <f t="shared" si="342"/>
        <v>-3.1668902931904254E-2</v>
      </c>
      <c r="BW444" s="3">
        <f t="shared" si="343"/>
        <v>1.8700659636964267E-2</v>
      </c>
      <c r="BX444" s="3"/>
      <c r="BY444" s="3">
        <f t="shared" si="344"/>
        <v>1.1100703657346681E-3</v>
      </c>
      <c r="BZ444" s="3">
        <f t="shared" si="345"/>
        <v>2.591520440178291E-2</v>
      </c>
    </row>
    <row r="445" spans="1:78" s="2" customFormat="1" hidden="1">
      <c r="A445" s="11">
        <v>42275</v>
      </c>
      <c r="B445">
        <v>89.720000999999996</v>
      </c>
      <c r="C445">
        <f t="shared" si="373"/>
        <v>100.449997</v>
      </c>
      <c r="D445">
        <f t="shared" si="374"/>
        <v>86.559997999999993</v>
      </c>
      <c r="E445" s="10">
        <f t="shared" si="322"/>
        <v>4.9060658362316573E-2</v>
      </c>
      <c r="F445" s="10">
        <f t="shared" si="323"/>
        <v>1.5572032023520288E-2</v>
      </c>
      <c r="G445" s="33">
        <f t="shared" si="324"/>
        <v>0.35378143866670708</v>
      </c>
      <c r="H445" s="33">
        <f t="shared" si="325"/>
        <v>0.10106236786314537</v>
      </c>
      <c r="I445" s="10">
        <f t="shared" si="326"/>
        <v>0.35378143866670708</v>
      </c>
      <c r="J445">
        <f t="shared" si="361"/>
        <v>0.27068231747941629</v>
      </c>
      <c r="K445">
        <f t="shared" si="371"/>
        <v>0.2904253204587447</v>
      </c>
      <c r="L445">
        <f t="shared" si="372"/>
        <v>1.0914988510834262E-4</v>
      </c>
      <c r="M445">
        <f t="shared" si="365"/>
        <v>1.1888962141610588E-4</v>
      </c>
      <c r="N445">
        <f t="shared" si="327"/>
        <v>8.7657626769869269E-6</v>
      </c>
      <c r="P445" s="2">
        <f t="shared" si="346"/>
        <v>1.2000039999999927</v>
      </c>
      <c r="Q445" s="2">
        <f t="shared" si="347"/>
        <v>1.2000039999999927</v>
      </c>
      <c r="R445" s="2">
        <f t="shared" si="348"/>
        <v>0</v>
      </c>
      <c r="S445" s="2">
        <f t="shared" si="368"/>
        <v>-0.44590922727272769</v>
      </c>
      <c r="T445" s="2">
        <f t="shared" si="369"/>
        <v>-0.43500015000000047</v>
      </c>
      <c r="U445" s="9">
        <f t="shared" si="328"/>
        <v>1.0250783299102937</v>
      </c>
      <c r="V445" s="9">
        <f t="shared" si="329"/>
        <v>50.619194071159818</v>
      </c>
      <c r="W445" s="9">
        <f t="shared" si="330"/>
        <v>0.44442725335956162</v>
      </c>
      <c r="X445" s="9">
        <f t="shared" si="370"/>
        <v>0.2948064939758453</v>
      </c>
      <c r="Y445" s="9">
        <f t="shared" si="331"/>
        <v>0.89734674155421745</v>
      </c>
      <c r="AA445" s="8">
        <f t="shared" si="332"/>
        <v>4.8124650781558724</v>
      </c>
      <c r="AD445" s="7">
        <f t="shared" si="349"/>
        <v>1.3465239505592162E-2</v>
      </c>
      <c r="AE445" s="6">
        <f t="shared" si="353"/>
        <v>4.5345268377163447E-3</v>
      </c>
      <c r="AF445" s="6">
        <f t="shared" si="319"/>
        <v>4.2269428322012272E-3</v>
      </c>
      <c r="AG445" s="6">
        <f t="shared" si="320"/>
        <v>8.8847339394656118E-3</v>
      </c>
      <c r="AI445">
        <f t="shared" si="321"/>
        <v>1.2392228755901435E-7</v>
      </c>
      <c r="AL445" s="7">
        <f t="shared" si="354"/>
        <v>9.0690536754326236E-3</v>
      </c>
      <c r="AM445" s="6">
        <f t="shared" si="355"/>
        <v>-5.9212992161885468E-3</v>
      </c>
      <c r="AN445" s="6">
        <f t="shared" si="350"/>
        <v>4.4869675412224494E-3</v>
      </c>
      <c r="AO445" s="6">
        <f t="shared" si="351"/>
        <v>1.4961833312734273E-2</v>
      </c>
      <c r="AQ445">
        <f t="shared" si="352"/>
        <v>3.5308589286757892E-7</v>
      </c>
      <c r="AT445" s="7">
        <f t="shared" si="359"/>
        <v>-3.3381137410642418E-3</v>
      </c>
      <c r="AU445" s="6">
        <f t="shared" si="360"/>
        <v>1.0576812726161433E-2</v>
      </c>
      <c r="AV445" s="6">
        <f t="shared" si="356"/>
        <v>4.5112332000286845E-3</v>
      </c>
      <c r="AW445" s="6">
        <f t="shared" si="357"/>
        <v>-1.3807365851405096E-2</v>
      </c>
      <c r="AY445">
        <f t="shared" si="358"/>
        <v>6.2742308199006433E-2</v>
      </c>
      <c r="BB445" s="7">
        <f t="shared" si="366"/>
        <v>1.8221210557136401E-2</v>
      </c>
      <c r="BC445" s="6">
        <f t="shared" si="367"/>
        <v>2.4630395551897273E-3</v>
      </c>
      <c r="BD445" s="6">
        <f t="shared" si="362"/>
        <v>4.4947730156918121E-3</v>
      </c>
      <c r="BE445" s="6">
        <f t="shared" si="363"/>
        <v>1.5774290714886424E-2</v>
      </c>
      <c r="BG445">
        <f t="shared" si="364"/>
        <v>8.211050739628413E-2</v>
      </c>
      <c r="BJ445" s="4">
        <f t="shared" si="333"/>
        <v>89.720000999999996</v>
      </c>
      <c r="BK445" s="3">
        <f t="shared" si="334"/>
        <v>1.3465239505592162E-2</v>
      </c>
      <c r="BL445" s="3"/>
      <c r="BM445" s="3">
        <f t="shared" si="335"/>
        <v>4.2269428322012272E-3</v>
      </c>
      <c r="BN445" s="3">
        <f t="shared" si="336"/>
        <v>8.8847339394656118E-3</v>
      </c>
      <c r="BO445" s="3">
        <f t="shared" si="337"/>
        <v>9.0690536754326236E-3</v>
      </c>
      <c r="BP445" s="3"/>
      <c r="BQ445" s="3">
        <f t="shared" si="338"/>
        <v>4.4869675412224494E-3</v>
      </c>
      <c r="BR445" s="3">
        <f t="shared" si="339"/>
        <v>1.4961833312734273E-2</v>
      </c>
      <c r="BS445" s="3">
        <f t="shared" si="340"/>
        <v>-3.3381137410642418E-3</v>
      </c>
      <c r="BT445" s="3"/>
      <c r="BU445" s="3">
        <f t="shared" si="341"/>
        <v>4.5112332000286845E-3</v>
      </c>
      <c r="BV445" s="3">
        <f t="shared" si="342"/>
        <v>-1.3807365851405096E-2</v>
      </c>
      <c r="BW445" s="3">
        <f t="shared" si="343"/>
        <v>1.8221210557136401E-2</v>
      </c>
      <c r="BX445" s="3"/>
      <c r="BY445" s="3">
        <f t="shared" si="344"/>
        <v>4.4947730156918121E-3</v>
      </c>
      <c r="BZ445" s="3">
        <f t="shared" si="345"/>
        <v>1.5774290714886424E-2</v>
      </c>
    </row>
    <row r="446" spans="1:78" s="2" customFormat="1" hidden="1">
      <c r="A446" s="11">
        <v>42282</v>
      </c>
      <c r="B446">
        <v>89.330001999999993</v>
      </c>
      <c r="C446">
        <f t="shared" si="373"/>
        <v>100.449997</v>
      </c>
      <c r="D446">
        <f t="shared" si="374"/>
        <v>86.559997999999993</v>
      </c>
      <c r="E446" s="10">
        <f t="shared" si="322"/>
        <v>5.0952584401622002E-2</v>
      </c>
      <c r="F446" s="10">
        <f t="shared" si="323"/>
        <v>1.3680105984214888E-2</v>
      </c>
      <c r="G446" s="33">
        <f t="shared" si="324"/>
        <v>0.36742431135490955</v>
      </c>
      <c r="H446" s="33">
        <f t="shared" si="325"/>
        <v>8.8783782443763365E-2</v>
      </c>
      <c r="I446" s="10">
        <f t="shared" si="326"/>
        <v>0.36742431135490955</v>
      </c>
      <c r="J446">
        <f t="shared" si="361"/>
        <v>0.27022766459237618</v>
      </c>
      <c r="K446">
        <f t="shared" si="371"/>
        <v>0.29040065692354189</v>
      </c>
      <c r="L446">
        <f t="shared" si="372"/>
        <v>9.1825919288934793E-5</v>
      </c>
      <c r="M446">
        <f t="shared" si="365"/>
        <v>1.1892724313667705E-4</v>
      </c>
      <c r="N446">
        <f t="shared" si="327"/>
        <v>2.4391191462968029E-5</v>
      </c>
      <c r="P446" s="2">
        <f t="shared" si="346"/>
        <v>-0.38999900000000309</v>
      </c>
      <c r="Q446" s="2">
        <f t="shared" si="347"/>
        <v>0</v>
      </c>
      <c r="R446" s="2">
        <f t="shared" si="348"/>
        <v>-0.38999900000000309</v>
      </c>
      <c r="S446" s="2">
        <f t="shared" si="368"/>
        <v>-0.46045468181818189</v>
      </c>
      <c r="T446" s="2">
        <f t="shared" si="369"/>
        <v>-0.42100015000000041</v>
      </c>
      <c r="U446" s="9">
        <f t="shared" si="328"/>
        <v>1.0937161942060625</v>
      </c>
      <c r="V446" s="9">
        <f t="shared" si="329"/>
        <v>52.238034803031162</v>
      </c>
      <c r="W446" s="9">
        <f t="shared" si="330"/>
        <v>0.42985768677271957</v>
      </c>
      <c r="X446" s="9">
        <f t="shared" si="370"/>
        <v>0.45388031523289996</v>
      </c>
      <c r="Y446" s="9">
        <f t="shared" si="331"/>
        <v>0.89591507716290397</v>
      </c>
      <c r="AA446" s="8">
        <f t="shared" si="332"/>
        <v>4.796024819719463</v>
      </c>
      <c r="AD446" s="7">
        <f t="shared" si="349"/>
        <v>-4.3563206951518938E-3</v>
      </c>
      <c r="AE446" s="6">
        <f t="shared" si="353"/>
        <v>4.5544594052201338E-3</v>
      </c>
      <c r="AF446" s="6">
        <f t="shared" si="319"/>
        <v>4.4706626491848554E-3</v>
      </c>
      <c r="AG446" s="6">
        <f t="shared" si="320"/>
        <v>-8.8952212363711605E-3</v>
      </c>
      <c r="AI446">
        <f t="shared" si="321"/>
        <v>1.2421500917423622E-7</v>
      </c>
      <c r="AL446" s="7">
        <f t="shared" si="354"/>
        <v>4.7127329802808858E-3</v>
      </c>
      <c r="AM446" s="6">
        <f t="shared" si="355"/>
        <v>-3.5735008239185006E-5</v>
      </c>
      <c r="AN446" s="6">
        <f t="shared" si="350"/>
        <v>4.2247251437752039E-3</v>
      </c>
      <c r="AO446" s="6">
        <f t="shared" si="351"/>
        <v>4.7488188961033011E-3</v>
      </c>
      <c r="AQ446">
        <f t="shared" si="352"/>
        <v>3.5569843703450751E-8</v>
      </c>
      <c r="AT446" s="7">
        <f t="shared" si="359"/>
        <v>-1.4116790871235668E-2</v>
      </c>
      <c r="AU446" s="6">
        <f t="shared" si="360"/>
        <v>3.9129585490009673E-3</v>
      </c>
      <c r="AV446" s="6">
        <f t="shared" si="356"/>
        <v>4.5113006787067464E-3</v>
      </c>
      <c r="AW446" s="6">
        <f t="shared" si="357"/>
        <v>-1.7981254321498739E-2</v>
      </c>
      <c r="AY446">
        <f t="shared" si="358"/>
        <v>0.1064091059063379</v>
      </c>
      <c r="BB446" s="7">
        <f t="shared" si="366"/>
        <v>2.1292438025410829E-3</v>
      </c>
      <c r="BC446" s="6">
        <f t="shared" si="367"/>
        <v>6.3678165651930704E-3</v>
      </c>
      <c r="BD446" s="6">
        <f t="shared" si="362"/>
        <v>4.4642131866041599E-3</v>
      </c>
      <c r="BE446" s="6">
        <f t="shared" si="363"/>
        <v>-4.2259873165964492E-3</v>
      </c>
      <c r="BG446">
        <f t="shared" si="364"/>
        <v>5.8932577154643829E-3</v>
      </c>
      <c r="BJ446" s="4">
        <f t="shared" si="333"/>
        <v>89.330001999999993</v>
      </c>
      <c r="BK446" s="3">
        <f t="shared" si="334"/>
        <v>-4.3563206951518938E-3</v>
      </c>
      <c r="BL446" s="3"/>
      <c r="BM446" s="3">
        <f t="shared" si="335"/>
        <v>4.4706626491848554E-3</v>
      </c>
      <c r="BN446" s="3">
        <f t="shared" si="336"/>
        <v>-8.8952212363711605E-3</v>
      </c>
      <c r="BO446" s="3">
        <f t="shared" si="337"/>
        <v>4.7127329802808858E-3</v>
      </c>
      <c r="BP446" s="3"/>
      <c r="BQ446" s="3">
        <f t="shared" si="338"/>
        <v>4.2247251437752039E-3</v>
      </c>
      <c r="BR446" s="3">
        <f t="shared" si="339"/>
        <v>4.7488188961033011E-3</v>
      </c>
      <c r="BS446" s="3">
        <f t="shared" si="340"/>
        <v>-1.4116790871235668E-2</v>
      </c>
      <c r="BT446" s="3"/>
      <c r="BU446" s="3">
        <f t="shared" si="341"/>
        <v>4.5113006787067464E-3</v>
      </c>
      <c r="BV446" s="3">
        <f t="shared" si="342"/>
        <v>-1.7981254321498739E-2</v>
      </c>
      <c r="BW446" s="3">
        <f t="shared" si="343"/>
        <v>2.1292438025410829E-3</v>
      </c>
      <c r="BX446" s="3"/>
      <c r="BY446" s="3">
        <f t="shared" si="344"/>
        <v>4.4642131866041599E-3</v>
      </c>
      <c r="BZ446" s="3">
        <f t="shared" si="345"/>
        <v>-4.2259873165964492E-3</v>
      </c>
    </row>
    <row r="447" spans="1:78" s="2" customFormat="1" hidden="1">
      <c r="A447" s="11">
        <v>42289</v>
      </c>
      <c r="B447">
        <v>90.199996999999996</v>
      </c>
      <c r="C447">
        <f t="shared" si="373"/>
        <v>100.449997</v>
      </c>
      <c r="D447">
        <f t="shared" si="374"/>
        <v>86.559997999999993</v>
      </c>
      <c r="E447" s="10">
        <f t="shared" si="322"/>
        <v>4.6743405016243064E-2</v>
      </c>
      <c r="F447" s="10">
        <f t="shared" si="323"/>
        <v>1.7889285369593829E-2</v>
      </c>
      <c r="G447" s="33">
        <f t="shared" si="324"/>
        <v>0.33707148715169</v>
      </c>
      <c r="H447" s="33">
        <f t="shared" si="325"/>
        <v>0.11610132422666096</v>
      </c>
      <c r="I447" s="10">
        <f t="shared" si="326"/>
        <v>0.33707148715169</v>
      </c>
      <c r="J447">
        <f t="shared" si="361"/>
        <v>0.26972996039076275</v>
      </c>
      <c r="K447">
        <f t="shared" si="371"/>
        <v>0.29018407664234769</v>
      </c>
      <c r="L447">
        <f t="shared" si="372"/>
        <v>7.1235327471536329E-5</v>
      </c>
      <c r="M447">
        <f t="shared" si="365"/>
        <v>1.1659413164948634E-4</v>
      </c>
      <c r="N447">
        <f t="shared" si="327"/>
        <v>4.0822923760155015E-5</v>
      </c>
      <c r="P447" s="2">
        <f t="shared" si="346"/>
        <v>0.86999500000000296</v>
      </c>
      <c r="Q447" s="2">
        <f t="shared" si="347"/>
        <v>0.86999500000000296</v>
      </c>
      <c r="R447" s="2">
        <f t="shared" si="348"/>
        <v>0</v>
      </c>
      <c r="S447" s="2">
        <f t="shared" si="368"/>
        <v>-0.41318190909090968</v>
      </c>
      <c r="T447" s="2">
        <f t="shared" si="369"/>
        <v>-0.42100015000000041</v>
      </c>
      <c r="U447" s="9">
        <f t="shared" si="328"/>
        <v>0.98142936312708984</v>
      </c>
      <c r="V447" s="9">
        <f t="shared" si="329"/>
        <v>49.531382818421498</v>
      </c>
      <c r="W447" s="9">
        <f t="shared" si="330"/>
        <v>0.45421755463420654</v>
      </c>
      <c r="X447" s="9">
        <f t="shared" si="370"/>
        <v>0.18791377168841242</v>
      </c>
      <c r="Y447" s="9">
        <f t="shared" si="331"/>
        <v>0.8983087760548043</v>
      </c>
      <c r="AA447" s="8">
        <f t="shared" si="332"/>
        <v>4.8222971140035344</v>
      </c>
      <c r="AD447" s="7">
        <f t="shared" si="349"/>
        <v>9.691993706511335E-3</v>
      </c>
      <c r="AE447" s="6">
        <f t="shared" si="353"/>
        <v>2.6678365056797206E-3</v>
      </c>
      <c r="AF447" s="6">
        <f t="shared" si="319"/>
        <v>3.4050147411249158E-3</v>
      </c>
      <c r="AG447" s="6">
        <f t="shared" si="320"/>
        <v>7.0095429758403631E-3</v>
      </c>
      <c r="AI447">
        <f t="shared" si="321"/>
        <v>7.7132955620334335E-8</v>
      </c>
      <c r="AL447" s="7">
        <f t="shared" si="354"/>
        <v>1.8800912516951769E-2</v>
      </c>
      <c r="AM447" s="6">
        <f t="shared" si="355"/>
        <v>5.1139707013528653E-3</v>
      </c>
      <c r="AN447" s="6">
        <f t="shared" si="350"/>
        <v>3.2780203651860836E-3</v>
      </c>
      <c r="AO447" s="6">
        <f t="shared" si="351"/>
        <v>1.3624533739702679E-2</v>
      </c>
      <c r="AQ447">
        <f t="shared" si="352"/>
        <v>2.9278851675756571E-7</v>
      </c>
      <c r="AT447" s="7">
        <f t="shared" si="359"/>
        <v>1.2606816365375851E-2</v>
      </c>
      <c r="AU447" s="6">
        <f t="shared" si="360"/>
        <v>4.0618003897577174E-4</v>
      </c>
      <c r="AV447" s="6">
        <f t="shared" si="356"/>
        <v>3.5325428044638289E-3</v>
      </c>
      <c r="AW447" s="6">
        <f t="shared" si="357"/>
        <v>1.2202989348474526E-2</v>
      </c>
      <c r="AY447">
        <f t="shared" si="358"/>
        <v>4.9008486566350588E-2</v>
      </c>
      <c r="BB447" s="7">
        <f t="shared" si="366"/>
        <v>2.3308629879885022E-3</v>
      </c>
      <c r="BC447" s="6">
        <f t="shared" si="367"/>
        <v>9.2480851778614179E-3</v>
      </c>
      <c r="BD447" s="6">
        <f t="shared" si="362"/>
        <v>3.4532701185134664E-3</v>
      </c>
      <c r="BE447" s="6">
        <f t="shared" si="363"/>
        <v>-6.9448547981272686E-3</v>
      </c>
      <c r="BG447">
        <f t="shared" si="364"/>
        <v>1.5915687192682527E-2</v>
      </c>
      <c r="BJ447" s="4">
        <f t="shared" si="333"/>
        <v>90.199996999999996</v>
      </c>
      <c r="BK447" s="3">
        <f t="shared" si="334"/>
        <v>9.691993706511335E-3</v>
      </c>
      <c r="BL447" s="3"/>
      <c r="BM447" s="3">
        <f t="shared" si="335"/>
        <v>3.4050147411249158E-3</v>
      </c>
      <c r="BN447" s="3">
        <f t="shared" si="336"/>
        <v>7.0095429758403631E-3</v>
      </c>
      <c r="BO447" s="3">
        <f t="shared" si="337"/>
        <v>1.8800912516951769E-2</v>
      </c>
      <c r="BP447" s="3"/>
      <c r="BQ447" s="3">
        <f t="shared" si="338"/>
        <v>3.2780203651860836E-3</v>
      </c>
      <c r="BR447" s="3">
        <f t="shared" si="339"/>
        <v>1.3624533739702679E-2</v>
      </c>
      <c r="BS447" s="3">
        <f t="shared" si="340"/>
        <v>1.2606816365375851E-2</v>
      </c>
      <c r="BT447" s="3"/>
      <c r="BU447" s="3">
        <f t="shared" si="341"/>
        <v>3.5325428044638289E-3</v>
      </c>
      <c r="BV447" s="3">
        <f t="shared" si="342"/>
        <v>1.2202989348474526E-2</v>
      </c>
      <c r="BW447" s="3">
        <f t="shared" si="343"/>
        <v>2.3308629879885022E-3</v>
      </c>
      <c r="BX447" s="3"/>
      <c r="BY447" s="3">
        <f t="shared" si="344"/>
        <v>3.4532701185134664E-3</v>
      </c>
      <c r="BZ447" s="3">
        <f t="shared" si="345"/>
        <v>-6.9448547981272686E-3</v>
      </c>
    </row>
    <row r="448" spans="1:78" s="2" customFormat="1" hidden="1">
      <c r="A448" s="11">
        <v>42296</v>
      </c>
      <c r="B448">
        <v>89.93</v>
      </c>
      <c r="C448">
        <f t="shared" si="373"/>
        <v>100.449997</v>
      </c>
      <c r="D448">
        <f t="shared" si="374"/>
        <v>86.559997999999993</v>
      </c>
      <c r="E448" s="10">
        <f t="shared" si="322"/>
        <v>4.8045334700340635E-2</v>
      </c>
      <c r="F448" s="10">
        <f t="shared" si="323"/>
        <v>1.6587355685496179E-2</v>
      </c>
      <c r="G448" s="33">
        <f t="shared" si="324"/>
        <v>0.34645983561781485</v>
      </c>
      <c r="H448" s="33">
        <f t="shared" si="325"/>
        <v>0.10765181060714808</v>
      </c>
      <c r="I448" s="10">
        <f t="shared" si="326"/>
        <v>0.34645983561781485</v>
      </c>
      <c r="J448">
        <f t="shared" si="361"/>
        <v>0.27041742470431496</v>
      </c>
      <c r="K448">
        <f t="shared" si="371"/>
        <v>0.28971472885801414</v>
      </c>
      <c r="L448">
        <f t="shared" si="372"/>
        <v>4.7547051523572949E-5</v>
      </c>
      <c r="M448">
        <f t="shared" si="365"/>
        <v>1.113723027869105E-4</v>
      </c>
      <c r="N448">
        <f t="shared" si="327"/>
        <v>5.7442726137003794E-5</v>
      </c>
      <c r="P448" s="2">
        <f t="shared" si="346"/>
        <v>-0.26999699999998938</v>
      </c>
      <c r="Q448" s="2">
        <f t="shared" si="347"/>
        <v>0</v>
      </c>
      <c r="R448" s="2">
        <f t="shared" si="348"/>
        <v>-0.26999699999998938</v>
      </c>
      <c r="S448" s="2">
        <f t="shared" si="368"/>
        <v>-0.39499999999999991</v>
      </c>
      <c r="T448" s="2">
        <f t="shared" si="369"/>
        <v>-0.29400009999999954</v>
      </c>
      <c r="U448" s="9">
        <f t="shared" si="328"/>
        <v>1.3435369579806282</v>
      </c>
      <c r="V448" s="9">
        <f t="shared" si="329"/>
        <v>57.329454669164811</v>
      </c>
      <c r="W448" s="9">
        <f t="shared" si="330"/>
        <v>0.38403490797751672</v>
      </c>
      <c r="X448" s="9">
        <f t="shared" si="370"/>
        <v>0.95418377176485991</v>
      </c>
      <c r="Y448" s="9">
        <f t="shared" si="331"/>
        <v>0.89141234605411623</v>
      </c>
      <c r="AA448" s="8">
        <f t="shared" si="332"/>
        <v>4.745922121462085</v>
      </c>
      <c r="AD448" s="7">
        <f t="shared" si="349"/>
        <v>-2.997803882729709E-3</v>
      </c>
      <c r="AE448" s="6">
        <f t="shared" si="353"/>
        <v>3.347094911890813E-3</v>
      </c>
      <c r="AF448" s="6">
        <f t="shared" si="319"/>
        <v>3.2235028686603243E-3</v>
      </c>
      <c r="AG448" s="6">
        <f t="shared" si="320"/>
        <v>-6.2918878865641011E-3</v>
      </c>
      <c r="AI448">
        <f t="shared" si="321"/>
        <v>6.214733622777405E-8</v>
      </c>
      <c r="AL448" s="7">
        <f t="shared" si="354"/>
        <v>2.3378691286297954E-3</v>
      </c>
      <c r="AM448" s="6">
        <f t="shared" si="355"/>
        <v>8.7301420753237678E-3</v>
      </c>
      <c r="AN448" s="6">
        <f t="shared" si="350"/>
        <v>3.2169305660811917E-3</v>
      </c>
      <c r="AO448" s="6">
        <f t="shared" si="351"/>
        <v>-6.2715594544162298E-3</v>
      </c>
      <c r="AQ448">
        <f t="shared" si="352"/>
        <v>6.2038577271731218E-8</v>
      </c>
      <c r="AT448" s="7">
        <f t="shared" si="359"/>
        <v>3.6762922669681865E-3</v>
      </c>
      <c r="AU448" s="6">
        <f t="shared" si="360"/>
        <v>-2.246127901220721E-3</v>
      </c>
      <c r="AV448" s="6">
        <f t="shared" si="356"/>
        <v>3.2410672893200747E-3</v>
      </c>
      <c r="AW448" s="6">
        <f t="shared" si="357"/>
        <v>5.8748665236613585E-3</v>
      </c>
      <c r="AY448">
        <f t="shared" si="358"/>
        <v>1.1358862299209273E-2</v>
      </c>
      <c r="BB448" s="7">
        <f t="shared" si="366"/>
        <v>-3.2195531378424193E-3</v>
      </c>
      <c r="BC448" s="6">
        <f t="shared" si="367"/>
        <v>9.9281806503363056E-3</v>
      </c>
      <c r="BD448" s="6">
        <f t="shared" si="362"/>
        <v>3.2537927963584819E-3</v>
      </c>
      <c r="BE448" s="6">
        <f t="shared" si="363"/>
        <v>-1.2899533607341472E-2</v>
      </c>
      <c r="BG448">
        <f t="shared" si="364"/>
        <v>5.4909447210044537E-2</v>
      </c>
      <c r="BJ448" s="4">
        <f t="shared" si="333"/>
        <v>89.93</v>
      </c>
      <c r="BK448" s="3">
        <f t="shared" si="334"/>
        <v>-2.997803882729709E-3</v>
      </c>
      <c r="BL448" s="3"/>
      <c r="BM448" s="3">
        <f t="shared" si="335"/>
        <v>3.2235028686603243E-3</v>
      </c>
      <c r="BN448" s="3">
        <f t="shared" si="336"/>
        <v>-6.2918878865641011E-3</v>
      </c>
      <c r="BO448" s="3">
        <f t="shared" si="337"/>
        <v>2.3378691286297954E-3</v>
      </c>
      <c r="BP448" s="3"/>
      <c r="BQ448" s="3">
        <f t="shared" si="338"/>
        <v>3.2169305660811917E-3</v>
      </c>
      <c r="BR448" s="3">
        <f t="shared" si="339"/>
        <v>-6.2715594544162298E-3</v>
      </c>
      <c r="BS448" s="3">
        <f t="shared" si="340"/>
        <v>3.6762922669681865E-3</v>
      </c>
      <c r="BT448" s="3"/>
      <c r="BU448" s="3">
        <f t="shared" si="341"/>
        <v>3.2410672893200747E-3</v>
      </c>
      <c r="BV448" s="3">
        <f t="shared" si="342"/>
        <v>5.8748665236613585E-3</v>
      </c>
      <c r="BW448" s="3">
        <f t="shared" si="343"/>
        <v>-3.2195531378424193E-3</v>
      </c>
      <c r="BX448" s="3"/>
      <c r="BY448" s="3">
        <f t="shared" si="344"/>
        <v>3.2537927963584819E-3</v>
      </c>
      <c r="BZ448" s="3">
        <f t="shared" si="345"/>
        <v>-1.2899533607341472E-2</v>
      </c>
    </row>
    <row r="449" spans="1:78" s="2" customFormat="1" hidden="1">
      <c r="A449" s="11">
        <v>42303</v>
      </c>
      <c r="B449">
        <v>89.660004000000001</v>
      </c>
      <c r="C449">
        <f t="shared" si="373"/>
        <v>100.449997</v>
      </c>
      <c r="D449">
        <f t="shared" si="374"/>
        <v>86.559997999999993</v>
      </c>
      <c r="E449" s="10">
        <f t="shared" si="322"/>
        <v>4.9351174208855673E-2</v>
      </c>
      <c r="F449" s="10">
        <f t="shared" si="323"/>
        <v>1.5281516176981169E-2</v>
      </c>
      <c r="G449" s="33">
        <f t="shared" si="324"/>
        <v>0.35587637822877022</v>
      </c>
      <c r="H449" s="33">
        <f t="shared" si="325"/>
        <v>9.9176922257288469E-2</v>
      </c>
      <c r="I449" s="10">
        <f t="shared" si="326"/>
        <v>0.35587637822877022</v>
      </c>
      <c r="J449">
        <f t="shared" si="361"/>
        <v>0.2712730417988814</v>
      </c>
      <c r="K449">
        <f t="shared" si="371"/>
        <v>0.28891248983869805</v>
      </c>
      <c r="L449">
        <f t="shared" si="372"/>
        <v>2.1343083562481684E-5</v>
      </c>
      <c r="M449">
        <f t="shared" si="365"/>
        <v>1.028664464745194E-4</v>
      </c>
      <c r="N449">
        <f t="shared" si="327"/>
        <v>7.3371026620833941E-5</v>
      </c>
      <c r="P449" s="2">
        <f t="shared" si="346"/>
        <v>-0.26999600000000612</v>
      </c>
      <c r="Q449" s="2">
        <f t="shared" si="347"/>
        <v>0</v>
      </c>
      <c r="R449" s="2">
        <f t="shared" si="348"/>
        <v>-0.26999600000000612</v>
      </c>
      <c r="S449" s="2">
        <f t="shared" si="368"/>
        <v>-0.40727254545454561</v>
      </c>
      <c r="T449" s="2">
        <f t="shared" si="369"/>
        <v>-0.30649969999999982</v>
      </c>
      <c r="U449" s="9">
        <f t="shared" si="328"/>
        <v>1.3287861144873743</v>
      </c>
      <c r="V449" s="9">
        <f t="shared" si="329"/>
        <v>57.059173713764359</v>
      </c>
      <c r="W449" s="9">
        <f t="shared" si="330"/>
        <v>0.38646743657612076</v>
      </c>
      <c r="X449" s="9">
        <f t="shared" si="370"/>
        <v>0.92762487468370192</v>
      </c>
      <c r="Y449" s="9">
        <f t="shared" si="331"/>
        <v>0.89165137612784673</v>
      </c>
      <c r="AA449" s="8">
        <f t="shared" si="332"/>
        <v>4.7494652255294696</v>
      </c>
      <c r="AD449" s="7">
        <f t="shared" si="349"/>
        <v>-3.006806586149359E-3</v>
      </c>
      <c r="AE449" s="6">
        <f t="shared" si="353"/>
        <v>-3.002305234439534E-3</v>
      </c>
      <c r="AF449" s="6">
        <f t="shared" si="319"/>
        <v>2.2289310202918531E-6</v>
      </c>
      <c r="AG449" s="6">
        <f t="shared" si="320"/>
        <v>-2.2599580216373961E-6</v>
      </c>
      <c r="AI449">
        <f t="shared" si="321"/>
        <v>8.0179124953896607E-15</v>
      </c>
      <c r="AL449" s="7">
        <f t="shared" si="354"/>
        <v>3.6873832376322245E-3</v>
      </c>
      <c r="AM449" s="6">
        <f t="shared" si="355"/>
        <v>7.3847244658736691E-3</v>
      </c>
      <c r="AN449" s="6">
        <f t="shared" si="350"/>
        <v>2.2727395082885858E-6</v>
      </c>
      <c r="AO449" s="6">
        <f t="shared" si="351"/>
        <v>-3.6256506538052376E-3</v>
      </c>
      <c r="AQ449">
        <f t="shared" si="352"/>
        <v>2.0733978964413796E-8</v>
      </c>
      <c r="AT449" s="7">
        <f t="shared" si="359"/>
        <v>8.4001162179131051E-3</v>
      </c>
      <c r="AU449" s="6">
        <f t="shared" si="360"/>
        <v>-3.3064618013313235E-3</v>
      </c>
      <c r="AV449" s="6">
        <f t="shared" si="356"/>
        <v>2.2915674110256315E-6</v>
      </c>
      <c r="AW449" s="6">
        <f t="shared" si="357"/>
        <v>1.1647576321264872E-2</v>
      </c>
      <c r="AY449">
        <f t="shared" si="358"/>
        <v>4.464881701378904E-2</v>
      </c>
      <c r="BB449" s="7">
        <f t="shared" si="366"/>
        <v>-4.0070511985837581E-3</v>
      </c>
      <c r="BC449" s="6">
        <f t="shared" si="367"/>
        <v>9.7142473702737774E-3</v>
      </c>
      <c r="BD449" s="6">
        <f t="shared" si="362"/>
        <v>2.3039602782386371E-6</v>
      </c>
      <c r="BE449" s="6">
        <f t="shared" si="363"/>
        <v>-1.349663407526289E-2</v>
      </c>
      <c r="BG449">
        <f t="shared" si="364"/>
        <v>6.011045309271619E-2</v>
      </c>
      <c r="BJ449" s="4">
        <f t="shared" si="333"/>
        <v>89.660004000000001</v>
      </c>
      <c r="BK449" s="3">
        <f t="shared" si="334"/>
        <v>-3.006806586149359E-3</v>
      </c>
      <c r="BL449" s="3"/>
      <c r="BM449" s="3">
        <f t="shared" si="335"/>
        <v>2.2289310202918531E-6</v>
      </c>
      <c r="BN449" s="3">
        <f t="shared" si="336"/>
        <v>-2.2599580216373961E-6</v>
      </c>
      <c r="BO449" s="3">
        <f t="shared" si="337"/>
        <v>3.6873832376322245E-3</v>
      </c>
      <c r="BP449" s="3"/>
      <c r="BQ449" s="3">
        <f t="shared" si="338"/>
        <v>2.2727395082885858E-6</v>
      </c>
      <c r="BR449" s="3">
        <f t="shared" si="339"/>
        <v>-3.6256506538052376E-3</v>
      </c>
      <c r="BS449" s="3">
        <f t="shared" si="340"/>
        <v>8.4001162179131051E-3</v>
      </c>
      <c r="BT449" s="3"/>
      <c r="BU449" s="3">
        <f t="shared" si="341"/>
        <v>2.2915674110256315E-6</v>
      </c>
      <c r="BV449" s="3">
        <f t="shared" si="342"/>
        <v>1.1647576321264872E-2</v>
      </c>
      <c r="BW449" s="3">
        <f t="shared" si="343"/>
        <v>-4.0070511985837581E-3</v>
      </c>
      <c r="BX449" s="3"/>
      <c r="BY449" s="3">
        <f t="shared" si="344"/>
        <v>2.3039602782386371E-6</v>
      </c>
      <c r="BZ449" s="3">
        <f t="shared" si="345"/>
        <v>-1.349663407526289E-2</v>
      </c>
    </row>
    <row r="450" spans="1:78" s="2" customFormat="1" hidden="1">
      <c r="A450" s="11">
        <v>42310</v>
      </c>
      <c r="B450">
        <v>87.410004000000001</v>
      </c>
      <c r="C450">
        <f t="shared" si="373"/>
        <v>100.449997</v>
      </c>
      <c r="D450">
        <f t="shared" si="374"/>
        <v>86.559997999999993</v>
      </c>
      <c r="E450" s="10">
        <f t="shared" si="322"/>
        <v>6.0388788003826292E-2</v>
      </c>
      <c r="F450" s="10">
        <f t="shared" si="323"/>
        <v>4.2439023820105767E-3</v>
      </c>
      <c r="G450" s="33">
        <f t="shared" si="324"/>
        <v>0.43546974322184068</v>
      </c>
      <c r="H450" s="33">
        <f t="shared" si="325"/>
        <v>2.7542893763525214E-2</v>
      </c>
      <c r="I450" s="10">
        <f t="shared" si="326"/>
        <v>0.43546974322184068</v>
      </c>
      <c r="J450">
        <f t="shared" si="361"/>
        <v>0.27892683130324247</v>
      </c>
      <c r="K450">
        <f t="shared" si="371"/>
        <v>0.2878406277675597</v>
      </c>
      <c r="L450">
        <f t="shared" si="372"/>
        <v>-6.7448492186470771E-6</v>
      </c>
      <c r="M450">
        <f t="shared" si="365"/>
        <v>9.0916628556309304E-5</v>
      </c>
      <c r="N450">
        <f t="shared" si="327"/>
        <v>8.7895329997460752E-5</v>
      </c>
      <c r="P450" s="2">
        <f t="shared" si="346"/>
        <v>-2.25</v>
      </c>
      <c r="Q450" s="2">
        <f t="shared" si="347"/>
        <v>0</v>
      </c>
      <c r="R450" s="2">
        <f t="shared" si="348"/>
        <v>-2.25</v>
      </c>
      <c r="S450" s="2">
        <f t="shared" si="368"/>
        <v>-0.38181809090909075</v>
      </c>
      <c r="T450" s="2">
        <f t="shared" si="369"/>
        <v>-0.41899969999999981</v>
      </c>
      <c r="U450" s="9">
        <f t="shared" si="328"/>
        <v>0.91126101261908043</v>
      </c>
      <c r="V450" s="9">
        <f t="shared" si="329"/>
        <v>47.678522535775564</v>
      </c>
      <c r="W450" s="9">
        <f t="shared" si="330"/>
        <v>0.47089329717801998</v>
      </c>
      <c r="X450" s="9">
        <f t="shared" si="370"/>
        <v>5.8442452593359465E-3</v>
      </c>
      <c r="Y450" s="9">
        <f t="shared" si="331"/>
        <v>0.89994740179266597</v>
      </c>
      <c r="AA450" s="8">
        <f t="shared" si="332"/>
        <v>4.8498554256039261</v>
      </c>
      <c r="AD450" s="7">
        <f t="shared" si="349"/>
        <v>-2.5415044986524749E-2</v>
      </c>
      <c r="AE450" s="6">
        <f t="shared" si="353"/>
        <v>-1.4210925786337054E-2</v>
      </c>
      <c r="AF450" s="6">
        <f t="shared" ref="AF450:AF513" si="375">IF(AA450/AA449&lt;1,_xlfn.STDEV.P(AD450:AE450)*(1/(AA450/AA449)),_xlfn.STDEV.P(AD450:AE450)^(AA450/AA449))</f>
        <v>5.0205834894581827E-3</v>
      </c>
      <c r="AG450" s="6">
        <f t="shared" ref="AG450:AG513" si="376">AD450-AE450*(AA450/AA449)</f>
        <v>-1.0903740606979953E-2</v>
      </c>
      <c r="AI450">
        <f t="shared" ref="AI450:AI513" si="377">(AG450^2)/$AJ$2</f>
        <v>1.8664295011664609E-7</v>
      </c>
      <c r="AL450" s="7">
        <f t="shared" si="354"/>
        <v>-3.1419655455403782E-2</v>
      </c>
      <c r="AM450" s="6">
        <f t="shared" si="355"/>
        <v>-1.6483726430474984E-3</v>
      </c>
      <c r="AN450" s="6">
        <f t="shared" si="350"/>
        <v>5.438511528473613E-3</v>
      </c>
      <c r="AO450" s="6">
        <f t="shared" si="351"/>
        <v>-2.9761862744314697E-2</v>
      </c>
      <c r="AQ450">
        <f t="shared" si="352"/>
        <v>1.3971111577467305E-6</v>
      </c>
      <c r="AT450" s="7">
        <f t="shared" si="359"/>
        <v>-1.7014928768611541E-2</v>
      </c>
      <c r="AU450" s="6">
        <f t="shared" si="360"/>
        <v>-5.1103917501902924E-3</v>
      </c>
      <c r="AV450" s="6">
        <f t="shared" si="356"/>
        <v>5.0201467971621337E-3</v>
      </c>
      <c r="AW450" s="6">
        <f t="shared" si="357"/>
        <v>-1.1796432118325265E-2</v>
      </c>
      <c r="AY450">
        <f t="shared" si="358"/>
        <v>4.5797331423649376E-2</v>
      </c>
      <c r="BB450" s="7">
        <f t="shared" si="366"/>
        <v>-3.5844452620128149E-2</v>
      </c>
      <c r="BC450" s="6">
        <f t="shared" si="367"/>
        <v>7.6569827346755536E-3</v>
      </c>
      <c r="BD450" s="6">
        <f t="shared" si="362"/>
        <v>5.6093998379981268E-3</v>
      </c>
      <c r="BE450" s="6">
        <f t="shared" si="363"/>
        <v>-4.3491415731221034E-2</v>
      </c>
      <c r="BG450">
        <f t="shared" si="364"/>
        <v>0.62417467667695836</v>
      </c>
      <c r="BJ450" s="4">
        <f t="shared" si="333"/>
        <v>87.410004000000001</v>
      </c>
      <c r="BK450" s="3">
        <f t="shared" si="334"/>
        <v>-2.5415044986524749E-2</v>
      </c>
      <c r="BL450" s="3"/>
      <c r="BM450" s="3">
        <f t="shared" si="335"/>
        <v>5.0205834894581827E-3</v>
      </c>
      <c r="BN450" s="3">
        <f t="shared" si="336"/>
        <v>-1.0903740606979953E-2</v>
      </c>
      <c r="BO450" s="3">
        <f t="shared" si="337"/>
        <v>-3.1419655455403782E-2</v>
      </c>
      <c r="BP450" s="3"/>
      <c r="BQ450" s="3">
        <f t="shared" si="338"/>
        <v>5.438511528473613E-3</v>
      </c>
      <c r="BR450" s="3">
        <f t="shared" si="339"/>
        <v>-2.9761862744314697E-2</v>
      </c>
      <c r="BS450" s="3">
        <f t="shared" si="340"/>
        <v>-1.7014928768611541E-2</v>
      </c>
      <c r="BT450" s="3"/>
      <c r="BU450" s="3">
        <f t="shared" si="341"/>
        <v>5.0201467971621337E-3</v>
      </c>
      <c r="BV450" s="3">
        <f t="shared" si="342"/>
        <v>-1.1796432118325265E-2</v>
      </c>
      <c r="BW450" s="3">
        <f t="shared" si="343"/>
        <v>-3.5844452620128149E-2</v>
      </c>
      <c r="BX450" s="3"/>
      <c r="BY450" s="3">
        <f t="shared" si="344"/>
        <v>5.6093998379981268E-3</v>
      </c>
      <c r="BZ450" s="3">
        <f t="shared" si="345"/>
        <v>-4.3491415731221034E-2</v>
      </c>
    </row>
    <row r="451" spans="1:78" s="2" customFormat="1" hidden="1">
      <c r="A451" s="11">
        <v>42317</v>
      </c>
      <c r="B451">
        <v>87.779999000000004</v>
      </c>
      <c r="C451">
        <f t="shared" si="373"/>
        <v>100.449997</v>
      </c>
      <c r="D451">
        <f t="shared" si="374"/>
        <v>86.559997999999993</v>
      </c>
      <c r="E451" s="10">
        <f t="shared" ref="E451:E514" si="378">ABS(LOG(C451/B451))</f>
        <v>5.8554356552379311E-2</v>
      </c>
      <c r="F451" s="10">
        <f t="shared" ref="F451:F514" si="379">ABS(LOG(D451/B451))</f>
        <v>6.0783338334575512E-3</v>
      </c>
      <c r="G451" s="33">
        <f t="shared" ref="G451:G514" si="380">E451*SQRT(52)</f>
        <v>0.42224146990280881</v>
      </c>
      <c r="H451" s="33">
        <f t="shared" ref="H451:H514" si="381">F451*SQRT(52)*0.9</f>
        <v>3.9448339750653823E-2</v>
      </c>
      <c r="I451" s="10">
        <f t="shared" ref="I451:I514" si="382">MAX(G451:H451)</f>
        <v>0.42224146990280881</v>
      </c>
      <c r="J451">
        <f t="shared" si="361"/>
        <v>0.28204196897617018</v>
      </c>
      <c r="K451">
        <f t="shared" si="371"/>
        <v>0.28657506892908985</v>
      </c>
      <c r="L451">
        <f t="shared" si="372"/>
        <v>-3.5514734980872535E-5</v>
      </c>
      <c r="M451">
        <f t="shared" si="365"/>
        <v>7.5607065924436357E-5</v>
      </c>
      <c r="N451">
        <f t="shared" ref="N451:N514" si="383">-(L451-M451)*0.9</f>
        <v>1.00009620814778E-4</v>
      </c>
      <c r="P451" s="2">
        <f t="shared" si="346"/>
        <v>0.36999500000000296</v>
      </c>
      <c r="Q451" s="2">
        <f t="shared" si="347"/>
        <v>0.36999500000000296</v>
      </c>
      <c r="R451" s="2">
        <f t="shared" si="348"/>
        <v>0</v>
      </c>
      <c r="S451" s="2">
        <f t="shared" si="368"/>
        <v>-0.38090881818181804</v>
      </c>
      <c r="T451" s="2">
        <f t="shared" si="369"/>
        <v>-0.30499979999999949</v>
      </c>
      <c r="U451" s="9">
        <f t="shared" ref="U451:U514" si="384">S451/T451</f>
        <v>1.248882190027071</v>
      </c>
      <c r="V451" s="9">
        <f t="shared" ref="V451:V514" si="385">100-100/(U451+1)</f>
        <v>55.533464383567264</v>
      </c>
      <c r="W451" s="9">
        <f t="shared" ref="W451:W514" si="386">(100-V451)*0.9*0.01</f>
        <v>0.40019882054789463</v>
      </c>
      <c r="X451" s="9">
        <f t="shared" si="370"/>
        <v>0.77770252067829149</v>
      </c>
      <c r="Y451" s="9">
        <f t="shared" ref="Y451:Y514" si="387">((100-X451)*0.01)*0.9</f>
        <v>0.89300067731389543</v>
      </c>
      <c r="AA451" s="8">
        <f t="shared" ref="AA451:AA514" si="388">J451+N451+W451+Y451+3.2</f>
        <v>4.7753414764587756</v>
      </c>
      <c r="AD451" s="7">
        <f t="shared" si="349"/>
        <v>4.2239345142212441E-3</v>
      </c>
      <c r="AE451" s="6">
        <f t="shared" si="353"/>
        <v>-1.0595555236151752E-2</v>
      </c>
      <c r="AF451" s="6">
        <f t="shared" si="375"/>
        <v>7.5253657905765374E-3</v>
      </c>
      <c r="AG451" s="6">
        <f t="shared" si="376"/>
        <v>1.4656697956650006E-2</v>
      </c>
      <c r="AI451">
        <f t="shared" si="377"/>
        <v>3.3723515697404779E-7</v>
      </c>
      <c r="AL451" s="7">
        <f t="shared" si="354"/>
        <v>-2.4197917058452936E-2</v>
      </c>
      <c r="AM451" s="6">
        <f t="shared" si="355"/>
        <v>-1.2398080036898674E-2</v>
      </c>
      <c r="AN451" s="6">
        <f t="shared" si="350"/>
        <v>7.1878406751732073E-3</v>
      </c>
      <c r="AO451" s="6">
        <f t="shared" si="351"/>
        <v>-1.1722982933234217E-2</v>
      </c>
      <c r="AQ451">
        <f t="shared" si="352"/>
        <v>2.1676392563549011E-7</v>
      </c>
      <c r="AT451" s="7">
        <f t="shared" si="359"/>
        <v>-8.3948084242309456E-3</v>
      </c>
      <c r="AU451" s="6">
        <f t="shared" si="360"/>
        <v>-4.6505098408687051E-3</v>
      </c>
      <c r="AV451" s="6">
        <f t="shared" si="356"/>
        <v>7.3249180804548343E-3</v>
      </c>
      <c r="AW451" s="6">
        <f t="shared" si="357"/>
        <v>-3.7333818473889958E-3</v>
      </c>
      <c r="AY451">
        <f t="shared" si="358"/>
        <v>4.5871574786523093E-3</v>
      </c>
      <c r="BB451" s="7">
        <f t="shared" si="366"/>
        <v>-1.4588904575806768E-2</v>
      </c>
      <c r="BC451" s="6">
        <f t="shared" si="367"/>
        <v>4.2228669398761184E-3</v>
      </c>
      <c r="BD451" s="6">
        <f t="shared" si="362"/>
        <v>7.5262041301555104E-3</v>
      </c>
      <c r="BE451" s="6">
        <f t="shared" si="363"/>
        <v>-1.8746427561526665E-2</v>
      </c>
      <c r="BG451">
        <f t="shared" si="364"/>
        <v>0.11596744555756595</v>
      </c>
      <c r="BJ451" s="4">
        <f t="shared" ref="BJ451:BJ514" si="389">IF(B451&lt;&gt;"",B451,"")</f>
        <v>87.779999000000004</v>
      </c>
      <c r="BK451" s="3">
        <f t="shared" ref="BK451:BK514" si="390">IF(AD451&lt;&gt;"",AD451,"")</f>
        <v>4.2239345142212441E-3</v>
      </c>
      <c r="BL451" s="3"/>
      <c r="BM451" s="3">
        <f t="shared" ref="BM451:BM514" si="391">IF(AF451&lt;&gt;"",AF451,"")</f>
        <v>7.5253657905765374E-3</v>
      </c>
      <c r="BN451" s="3">
        <f t="shared" ref="BN451:BN514" si="392">IF(AG451&lt;&gt;"",AG451,"")</f>
        <v>1.4656697956650006E-2</v>
      </c>
      <c r="BO451" s="3">
        <f t="shared" ref="BO451:BO514" si="393">IF(AL451&lt;&gt;"",AL451,"")</f>
        <v>-2.4197917058452936E-2</v>
      </c>
      <c r="BP451" s="3"/>
      <c r="BQ451" s="3">
        <f t="shared" ref="BQ451:BQ514" si="394">IF(AN451&lt;&gt;"",AN451,"")</f>
        <v>7.1878406751732073E-3</v>
      </c>
      <c r="BR451" s="3">
        <f t="shared" ref="BR451:BR514" si="395">IF(AO451&lt;&gt;"",AO451,"")</f>
        <v>-1.1722982933234217E-2</v>
      </c>
      <c r="BS451" s="3">
        <f t="shared" ref="BS451:BS514" si="396">IF(AT451&lt;&gt;"",AT451,"")</f>
        <v>-8.3948084242309456E-3</v>
      </c>
      <c r="BT451" s="3"/>
      <c r="BU451" s="3">
        <f t="shared" ref="BU451:BU514" si="397">IF(AV451&lt;&gt;"",AV451,"")</f>
        <v>7.3249180804548343E-3</v>
      </c>
      <c r="BV451" s="3">
        <f t="shared" ref="BV451:BV514" si="398">IF(AW451&lt;&gt;"",AW451,"")</f>
        <v>-3.7333818473889958E-3</v>
      </c>
      <c r="BW451" s="3">
        <f t="shared" ref="BW451:BW514" si="399">IF(BB451&lt;&gt;"",BB451,"")</f>
        <v>-1.4588904575806768E-2</v>
      </c>
      <c r="BX451" s="3"/>
      <c r="BY451" s="3">
        <f t="shared" ref="BY451:BY514" si="400">IF(BD451&lt;&gt;"",BD451,"")</f>
        <v>7.5262041301555104E-3</v>
      </c>
      <c r="BZ451" s="3">
        <f t="shared" ref="BZ451:BZ514" si="401">IF(BE451&lt;&gt;"",BE451,"")</f>
        <v>-1.8746427561526665E-2</v>
      </c>
    </row>
    <row r="452" spans="1:78" s="2" customFormat="1" hidden="1">
      <c r="A452" s="11">
        <v>42324</v>
      </c>
      <c r="B452">
        <v>88.129997000000003</v>
      </c>
      <c r="C452">
        <f t="shared" si="373"/>
        <v>100.449997</v>
      </c>
      <c r="D452">
        <f t="shared" si="374"/>
        <v>86.559997999999993</v>
      </c>
      <c r="E452" s="10">
        <f t="shared" si="378"/>
        <v>5.6826172775335422E-2</v>
      </c>
      <c r="F452" s="10">
        <f t="shared" si="379"/>
        <v>7.8065176105014547E-3</v>
      </c>
      <c r="G452" s="33">
        <f t="shared" si="380"/>
        <v>0.40977935945969529</v>
      </c>
      <c r="H452" s="33">
        <f t="shared" si="381"/>
        <v>5.06642391494561E-2</v>
      </c>
      <c r="I452" s="10">
        <f t="shared" si="382"/>
        <v>0.40977935945969529</v>
      </c>
      <c r="J452">
        <f t="shared" si="361"/>
        <v>0.28557421839264097</v>
      </c>
      <c r="K452">
        <f t="shared" si="371"/>
        <v>0.28527933503590852</v>
      </c>
      <c r="L452">
        <f t="shared" si="372"/>
        <v>-6.3834845204822782E-5</v>
      </c>
      <c r="M452">
        <f t="shared" si="365"/>
        <v>5.7280286736257622E-5</v>
      </c>
      <c r="N452">
        <f t="shared" si="383"/>
        <v>1.0900361874697237E-4</v>
      </c>
      <c r="P452" s="2">
        <f t="shared" ref="P452:P515" si="402">B452-B451</f>
        <v>0.34999799999999937</v>
      </c>
      <c r="Q452" s="2">
        <f t="shared" ref="Q452:Q515" si="403">IF($P452&gt;0,$P452,0)</f>
        <v>0.34999799999999937</v>
      </c>
      <c r="R452" s="2">
        <f t="shared" ref="R452:R515" si="404">IF($P452&lt;0,$P452,0)</f>
        <v>0</v>
      </c>
      <c r="S452" s="2">
        <f t="shared" si="368"/>
        <v>-0.38090881818181804</v>
      </c>
      <c r="T452" s="2">
        <f t="shared" si="369"/>
        <v>-0.30499979999999949</v>
      </c>
      <c r="U452" s="9">
        <f t="shared" si="384"/>
        <v>1.248882190027071</v>
      </c>
      <c r="V452" s="9">
        <f t="shared" si="385"/>
        <v>55.533464383567264</v>
      </c>
      <c r="W452" s="9">
        <f t="shared" si="386"/>
        <v>0.40019882054789463</v>
      </c>
      <c r="X452" s="9">
        <f t="shared" si="370"/>
        <v>0.77770252067829149</v>
      </c>
      <c r="Y452" s="9">
        <f t="shared" si="387"/>
        <v>0.89300067731389543</v>
      </c>
      <c r="AA452" s="8">
        <f t="shared" si="388"/>
        <v>4.7788827198731783</v>
      </c>
      <c r="AD452" s="7">
        <f t="shared" ref="AD452:AD515" si="405">LN(B452/B451)</f>
        <v>3.9792902029754515E-3</v>
      </c>
      <c r="AE452" s="6">
        <f t="shared" si="353"/>
        <v>4.1016123585983482E-3</v>
      </c>
      <c r="AF452" s="6">
        <f t="shared" si="375"/>
        <v>6.0722621470246344E-5</v>
      </c>
      <c r="AG452" s="6">
        <f t="shared" si="376"/>
        <v>-1.2536378266149104E-4</v>
      </c>
      <c r="AI452">
        <f t="shared" si="377"/>
        <v>2.4672021983041697E-11</v>
      </c>
      <c r="AL452" s="7">
        <f t="shared" si="354"/>
        <v>-1.7211820269328028E-2</v>
      </c>
      <c r="AM452" s="6">
        <f t="shared" si="355"/>
        <v>-1.7285502386388131E-2</v>
      </c>
      <c r="AN452" s="6">
        <f t="shared" ref="AN452:AN515" si="406">IF(AA452/AA449&lt;1,_xlfn.STDEV.P(AD452:AE452)*(1/(AA452/AA449)),_xlfn.STDEV.P(AD452:AE452)^(AA452/AA449))</f>
        <v>5.7593990729742524E-5</v>
      </c>
      <c r="AO452" s="6">
        <f t="shared" ref="AO452:AO515" si="407">AL452-AM452*(AA452/AA449)</f>
        <v>1.8074599573563235E-4</v>
      </c>
      <c r="AQ452">
        <f t="shared" ref="AQ452:AQ515" si="408">(AO452^2)/$AR$2</f>
        <v>5.1528572514929391E-11</v>
      </c>
      <c r="AT452" s="7">
        <f t="shared" si="359"/>
        <v>-1.7880757726847586E-2</v>
      </c>
      <c r="AU452" s="6">
        <f t="shared" si="360"/>
        <v>-4.5077718352166049E-3</v>
      </c>
      <c r="AV452" s="6">
        <f t="shared" si="356"/>
        <v>6.1590871415605769E-5</v>
      </c>
      <c r="AW452" s="6">
        <f t="shared" si="357"/>
        <v>-1.340444203860938E-2</v>
      </c>
      <c r="AY452">
        <f t="shared" si="358"/>
        <v>5.9133870943411451E-2</v>
      </c>
      <c r="BB452" s="7">
        <f t="shared" si="366"/>
        <v>-1.6542334588509251E-2</v>
      </c>
      <c r="BC452" s="6">
        <f t="shared" si="367"/>
        <v>2.0263683537804821E-3</v>
      </c>
      <c r="BD452" s="6">
        <f t="shared" si="362"/>
        <v>6.2052989508260494E-5</v>
      </c>
      <c r="BE452" s="6">
        <f t="shared" si="363"/>
        <v>-1.8539577163642983E-2</v>
      </c>
      <c r="BG452">
        <f t="shared" si="364"/>
        <v>0.11342236656765753</v>
      </c>
      <c r="BJ452" s="4">
        <f t="shared" si="389"/>
        <v>88.129997000000003</v>
      </c>
      <c r="BK452" s="3">
        <f t="shared" si="390"/>
        <v>3.9792902029754515E-3</v>
      </c>
      <c r="BL452" s="3"/>
      <c r="BM452" s="3">
        <f t="shared" si="391"/>
        <v>6.0722621470246344E-5</v>
      </c>
      <c r="BN452" s="3">
        <f t="shared" si="392"/>
        <v>-1.2536378266149104E-4</v>
      </c>
      <c r="BO452" s="3">
        <f t="shared" si="393"/>
        <v>-1.7211820269328028E-2</v>
      </c>
      <c r="BP452" s="3"/>
      <c r="BQ452" s="3">
        <f t="shared" si="394"/>
        <v>5.7593990729742524E-5</v>
      </c>
      <c r="BR452" s="3">
        <f t="shared" si="395"/>
        <v>1.8074599573563235E-4</v>
      </c>
      <c r="BS452" s="3">
        <f t="shared" si="396"/>
        <v>-1.7880757726847586E-2</v>
      </c>
      <c r="BT452" s="3"/>
      <c r="BU452" s="3">
        <f t="shared" si="397"/>
        <v>6.1590871415605769E-5</v>
      </c>
      <c r="BV452" s="3">
        <f t="shared" si="398"/>
        <v>-1.340444203860938E-2</v>
      </c>
      <c r="BW452" s="3">
        <f t="shared" si="399"/>
        <v>-1.6542334588509251E-2</v>
      </c>
      <c r="BX452" s="3"/>
      <c r="BY452" s="3">
        <f t="shared" si="400"/>
        <v>6.2052989508260494E-5</v>
      </c>
      <c r="BZ452" s="3">
        <f t="shared" si="401"/>
        <v>-1.8539577163642983E-2</v>
      </c>
    </row>
    <row r="453" spans="1:78" s="2" customFormat="1" hidden="1">
      <c r="A453" s="11">
        <v>42331</v>
      </c>
      <c r="B453">
        <v>88.489998</v>
      </c>
      <c r="C453">
        <f t="shared" si="373"/>
        <v>100.449997</v>
      </c>
      <c r="D453">
        <f t="shared" si="374"/>
        <v>86.559997999999993</v>
      </c>
      <c r="E453" s="10">
        <f t="shared" si="378"/>
        <v>5.5055742827147432E-2</v>
      </c>
      <c r="F453" s="10">
        <f t="shared" si="379"/>
        <v>9.5769475586894824E-3</v>
      </c>
      <c r="G453" s="33">
        <f t="shared" si="380"/>
        <v>0.39701260754407758</v>
      </c>
      <c r="H453" s="33">
        <f t="shared" si="381"/>
        <v>6.2154315873512285E-2</v>
      </c>
      <c r="I453" s="10">
        <f t="shared" si="382"/>
        <v>0.39701260754407758</v>
      </c>
      <c r="J453">
        <f t="shared" si="361"/>
        <v>0.2865853024036733</v>
      </c>
      <c r="K453">
        <f t="shared" si="371"/>
        <v>0.28390123322926958</v>
      </c>
      <c r="L453">
        <f t="shared" si="372"/>
        <v>-9.1096316602726102E-5</v>
      </c>
      <c r="M453">
        <f t="shared" si="365"/>
        <v>3.6424351563421735E-5</v>
      </c>
      <c r="N453">
        <f t="shared" si="383"/>
        <v>1.1476860134953306E-4</v>
      </c>
      <c r="P453" s="2">
        <f t="shared" si="402"/>
        <v>0.36000099999999691</v>
      </c>
      <c r="Q453" s="2">
        <f t="shared" si="403"/>
        <v>0.36000099999999691</v>
      </c>
      <c r="R453" s="2">
        <f t="shared" si="404"/>
        <v>0</v>
      </c>
      <c r="S453" s="2">
        <f t="shared" si="368"/>
        <v>-0.27727254545454499</v>
      </c>
      <c r="T453" s="2">
        <f t="shared" si="369"/>
        <v>-0.29949974999999968</v>
      </c>
      <c r="U453" s="9">
        <f t="shared" si="384"/>
        <v>0.92578556561247649</v>
      </c>
      <c r="V453" s="9">
        <f t="shared" si="385"/>
        <v>48.07313867876249</v>
      </c>
      <c r="W453" s="9">
        <f t="shared" si="386"/>
        <v>0.46734175189113764</v>
      </c>
      <c r="X453" s="9">
        <f t="shared" si="370"/>
        <v>4.4620819482351901E-2</v>
      </c>
      <c r="Y453" s="9">
        <f t="shared" si="387"/>
        <v>0.89959841262465889</v>
      </c>
      <c r="AA453" s="8">
        <f t="shared" si="388"/>
        <v>4.8536402355208192</v>
      </c>
      <c r="AD453" s="7">
        <f t="shared" si="405"/>
        <v>4.0765656068879269E-3</v>
      </c>
      <c r="AE453" s="6">
        <f t="shared" ref="AE453:AE516" si="409">AVERAGE(AD452:AD453)</f>
        <v>4.0279279049316892E-3</v>
      </c>
      <c r="AF453" s="6">
        <f t="shared" si="375"/>
        <v>2.059510239224411E-5</v>
      </c>
      <c r="AG453" s="6">
        <f t="shared" si="376"/>
        <v>-1.4372399155532754E-5</v>
      </c>
      <c r="AI453">
        <f t="shared" si="377"/>
        <v>3.2427921112395391E-13</v>
      </c>
      <c r="AL453" s="7">
        <f t="shared" si="354"/>
        <v>1.2279790324084605E-2</v>
      </c>
      <c r="AM453" s="6">
        <f t="shared" si="355"/>
        <v>-1.5137400614775035E-2</v>
      </c>
      <c r="AN453" s="6">
        <f t="shared" si="406"/>
        <v>2.4118053701496465E-5</v>
      </c>
      <c r="AO453" s="6">
        <f t="shared" si="407"/>
        <v>2.7429004112435974E-2</v>
      </c>
      <c r="AQ453">
        <f t="shared" si="408"/>
        <v>1.1866723447949993E-6</v>
      </c>
      <c r="AT453" s="7">
        <f t="shared" si="359"/>
        <v>-9.447871424807788E-3</v>
      </c>
      <c r="AU453" s="6">
        <f t="shared" si="360"/>
        <v>-5.2714915456845484E-3</v>
      </c>
      <c r="AV453" s="6">
        <f t="shared" si="356"/>
        <v>2.1404921768130954E-5</v>
      </c>
      <c r="AW453" s="6">
        <f t="shared" si="357"/>
        <v>-4.1130526052423439E-3</v>
      </c>
      <c r="AY453">
        <f t="shared" si="358"/>
        <v>5.5675913964942586E-3</v>
      </c>
      <c r="BB453" s="7">
        <f t="shared" si="366"/>
        <v>-4.735138444527001E-3</v>
      </c>
      <c r="BC453" s="6">
        <f t="shared" si="367"/>
        <v>9.2191151190374777E-4</v>
      </c>
      <c r="BD453" s="6">
        <f t="shared" si="362"/>
        <v>2.3381853175304275E-5</v>
      </c>
      <c r="BE453" s="6">
        <f t="shared" si="363"/>
        <v>-5.6604594528994225E-3</v>
      </c>
      <c r="BG453">
        <f t="shared" si="364"/>
        <v>1.0573102013975091E-2</v>
      </c>
      <c r="BJ453" s="4">
        <f t="shared" si="389"/>
        <v>88.489998</v>
      </c>
      <c r="BK453" s="3">
        <f t="shared" si="390"/>
        <v>4.0765656068879269E-3</v>
      </c>
      <c r="BL453" s="3"/>
      <c r="BM453" s="3">
        <f t="shared" si="391"/>
        <v>2.059510239224411E-5</v>
      </c>
      <c r="BN453" s="3">
        <f t="shared" si="392"/>
        <v>-1.4372399155532754E-5</v>
      </c>
      <c r="BO453" s="3">
        <f t="shared" si="393"/>
        <v>1.2279790324084605E-2</v>
      </c>
      <c r="BP453" s="3"/>
      <c r="BQ453" s="3">
        <f t="shared" si="394"/>
        <v>2.4118053701496465E-5</v>
      </c>
      <c r="BR453" s="3">
        <f t="shared" si="395"/>
        <v>2.7429004112435974E-2</v>
      </c>
      <c r="BS453" s="3">
        <f t="shared" si="396"/>
        <v>-9.447871424807788E-3</v>
      </c>
      <c r="BT453" s="3"/>
      <c r="BU453" s="3">
        <f t="shared" si="397"/>
        <v>2.1404921768130954E-5</v>
      </c>
      <c r="BV453" s="3">
        <f t="shared" si="398"/>
        <v>-4.1130526052423439E-3</v>
      </c>
      <c r="BW453" s="3">
        <f t="shared" si="399"/>
        <v>-4.735138444527001E-3</v>
      </c>
      <c r="BX453" s="3"/>
      <c r="BY453" s="3">
        <f t="shared" si="400"/>
        <v>2.3381853175304275E-5</v>
      </c>
      <c r="BZ453" s="3">
        <f t="shared" si="401"/>
        <v>-5.6604594528994225E-3</v>
      </c>
    </row>
    <row r="454" spans="1:78" s="2" customFormat="1" hidden="1">
      <c r="A454" s="11">
        <v>42338</v>
      </c>
      <c r="B454">
        <v>87.870002999999997</v>
      </c>
      <c r="C454">
        <f t="shared" si="373"/>
        <v>100.449997</v>
      </c>
      <c r="D454">
        <f t="shared" si="374"/>
        <v>86.559997999999993</v>
      </c>
      <c r="E454" s="10">
        <f t="shared" si="378"/>
        <v>5.8109286885141713E-2</v>
      </c>
      <c r="F454" s="10">
        <f t="shared" si="379"/>
        <v>6.5234035006951005E-3</v>
      </c>
      <c r="G454" s="33">
        <f t="shared" si="380"/>
        <v>0.41903202689005109</v>
      </c>
      <c r="H454" s="33">
        <f t="shared" si="381"/>
        <v>4.233683846213545E-2</v>
      </c>
      <c r="I454" s="10">
        <f t="shared" si="382"/>
        <v>0.41903202689005109</v>
      </c>
      <c r="J454">
        <f t="shared" si="361"/>
        <v>0.28909771046102195</v>
      </c>
      <c r="K454">
        <f t="shared" si="371"/>
        <v>0.28259150929435412</v>
      </c>
      <c r="L454">
        <f t="shared" si="372"/>
        <v>-1.1630782617559503E-4</v>
      </c>
      <c r="M454">
        <f t="shared" si="365"/>
        <v>1.3716881274887289E-5</v>
      </c>
      <c r="N454">
        <f t="shared" si="383"/>
        <v>1.1702223670543409E-4</v>
      </c>
      <c r="P454" s="2">
        <f t="shared" si="402"/>
        <v>-0.61999500000000296</v>
      </c>
      <c r="Q454" s="2">
        <f t="shared" si="403"/>
        <v>0</v>
      </c>
      <c r="R454" s="2">
        <f t="shared" si="404"/>
        <v>-0.61999500000000296</v>
      </c>
      <c r="S454" s="2">
        <f t="shared" si="368"/>
        <v>-0.30545413636363605</v>
      </c>
      <c r="T454" s="2">
        <f t="shared" si="369"/>
        <v>-0.33049949999999984</v>
      </c>
      <c r="U454" s="9">
        <f t="shared" si="384"/>
        <v>0.9242196625520952</v>
      </c>
      <c r="V454" s="9">
        <f t="shared" si="385"/>
        <v>48.030881324967929</v>
      </c>
      <c r="W454" s="9">
        <f t="shared" si="386"/>
        <v>0.46772206807528871</v>
      </c>
      <c r="X454" s="9">
        <f t="shared" si="370"/>
        <v>4.0468441418240811E-2</v>
      </c>
      <c r="Y454" s="9">
        <f t="shared" si="387"/>
        <v>0.89963578402723587</v>
      </c>
      <c r="AA454" s="8">
        <f t="shared" si="388"/>
        <v>4.8565725848002526</v>
      </c>
      <c r="AD454" s="7">
        <f t="shared" si="405"/>
        <v>-7.0310450287382987E-3</v>
      </c>
      <c r="AE454" s="6">
        <f t="shared" si="409"/>
        <v>-1.4772397109251859E-3</v>
      </c>
      <c r="AF454" s="6">
        <f t="shared" si="375"/>
        <v>2.7670446787168967E-3</v>
      </c>
      <c r="AG454" s="6">
        <f t="shared" si="376"/>
        <v>-5.5529128365842447E-3</v>
      </c>
      <c r="AI454">
        <f t="shared" si="377"/>
        <v>4.8406343753064492E-8</v>
      </c>
      <c r="AL454" s="7">
        <f t="shared" ref="AL454:AL517" si="410">LN(B454/B451)</f>
        <v>1.0248107811250062E-3</v>
      </c>
      <c r="AM454" s="6">
        <f t="shared" ref="AM454:AM517" si="411">AVERAGE(AL451:AL454)</f>
        <v>-7.0262840556428383E-3</v>
      </c>
      <c r="AN454" s="6">
        <f t="shared" si="406"/>
        <v>2.5123159644194126E-3</v>
      </c>
      <c r="AO454" s="6">
        <f t="shared" si="407"/>
        <v>8.1706156802877437E-3</v>
      </c>
      <c r="AQ454">
        <f t="shared" si="408"/>
        <v>1.0529804510246681E-7</v>
      </c>
      <c r="AT454" s="7">
        <f t="shared" si="359"/>
        <v>-2.6170910160057553E-2</v>
      </c>
      <c r="AU454" s="6">
        <f t="shared" si="360"/>
        <v>-6.7782564567872849E-3</v>
      </c>
      <c r="AV454" s="6">
        <f t="shared" si="356"/>
        <v>2.6631169373798058E-3</v>
      </c>
      <c r="AW454" s="6">
        <f t="shared" si="357"/>
        <v>-1.9344475848247063E-2</v>
      </c>
      <c r="AY454">
        <f t="shared" si="358"/>
        <v>0.12315520182786066</v>
      </c>
      <c r="BB454" s="7">
        <f t="shared" si="366"/>
        <v>-1.1766183473265296E-2</v>
      </c>
      <c r="BC454" s="6">
        <f t="shared" si="367"/>
        <v>-2.2908433716642882E-3</v>
      </c>
      <c r="BD454" s="6">
        <f t="shared" si="362"/>
        <v>2.4314552197812821E-3</v>
      </c>
      <c r="BE454" s="6">
        <f t="shared" si="363"/>
        <v>-9.4236397590519352E-3</v>
      </c>
      <c r="BG454">
        <f t="shared" si="364"/>
        <v>2.9304641079422086E-2</v>
      </c>
      <c r="BJ454" s="4">
        <f t="shared" si="389"/>
        <v>87.870002999999997</v>
      </c>
      <c r="BK454" s="3">
        <f t="shared" si="390"/>
        <v>-7.0310450287382987E-3</v>
      </c>
      <c r="BL454" s="3"/>
      <c r="BM454" s="3">
        <f t="shared" si="391"/>
        <v>2.7670446787168967E-3</v>
      </c>
      <c r="BN454" s="3">
        <f t="shared" si="392"/>
        <v>-5.5529128365842447E-3</v>
      </c>
      <c r="BO454" s="3">
        <f t="shared" si="393"/>
        <v>1.0248107811250062E-3</v>
      </c>
      <c r="BP454" s="3"/>
      <c r="BQ454" s="3">
        <f t="shared" si="394"/>
        <v>2.5123159644194126E-3</v>
      </c>
      <c r="BR454" s="3">
        <f t="shared" si="395"/>
        <v>8.1706156802877437E-3</v>
      </c>
      <c r="BS454" s="3">
        <f t="shared" si="396"/>
        <v>-2.6170910160057553E-2</v>
      </c>
      <c r="BT454" s="3"/>
      <c r="BU454" s="3">
        <f t="shared" si="397"/>
        <v>2.6631169373798058E-3</v>
      </c>
      <c r="BV454" s="3">
        <f t="shared" si="398"/>
        <v>-1.9344475848247063E-2</v>
      </c>
      <c r="BW454" s="3">
        <f t="shared" si="399"/>
        <v>-1.1766183473265296E-2</v>
      </c>
      <c r="BX454" s="3"/>
      <c r="BY454" s="3">
        <f t="shared" si="400"/>
        <v>2.4314552197812821E-3</v>
      </c>
      <c r="BZ454" s="3">
        <f t="shared" si="401"/>
        <v>-9.4236397590519352E-3</v>
      </c>
    </row>
    <row r="455" spans="1:78" s="2" customFormat="1" hidden="1">
      <c r="A455" s="11">
        <v>42345</v>
      </c>
      <c r="B455">
        <v>88.830001999999993</v>
      </c>
      <c r="C455">
        <f t="shared" si="373"/>
        <v>100.449997</v>
      </c>
      <c r="D455">
        <f t="shared" si="374"/>
        <v>86.559997999999993</v>
      </c>
      <c r="E455" s="10">
        <f t="shared" si="378"/>
        <v>5.3390256226735128E-2</v>
      </c>
      <c r="F455" s="10">
        <f t="shared" si="379"/>
        <v>1.1242434159101792E-2</v>
      </c>
      <c r="G455" s="33">
        <f t="shared" si="380"/>
        <v>0.38500261287130805</v>
      </c>
      <c r="H455" s="33">
        <f t="shared" si="381"/>
        <v>7.2963311079004903E-2</v>
      </c>
      <c r="I455" s="10">
        <f t="shared" si="382"/>
        <v>0.38500261287130805</v>
      </c>
      <c r="J455">
        <f t="shared" si="361"/>
        <v>0.28835122301656863</v>
      </c>
      <c r="K455">
        <f t="shared" si="371"/>
        <v>0.28147316970873931</v>
      </c>
      <c r="L455">
        <f t="shared" si="372"/>
        <v>-1.3773257540237893E-4</v>
      </c>
      <c r="M455">
        <f t="shared" si="365"/>
        <v>-1.0011807330015824E-5</v>
      </c>
      <c r="N455">
        <f t="shared" si="383"/>
        <v>1.1494869126512679E-4</v>
      </c>
      <c r="P455" s="2">
        <f t="shared" si="402"/>
        <v>0.95999899999999627</v>
      </c>
      <c r="Q455" s="2">
        <f t="shared" si="403"/>
        <v>0.95999899999999627</v>
      </c>
      <c r="R455" s="2">
        <f t="shared" si="404"/>
        <v>0</v>
      </c>
      <c r="S455" s="2">
        <f t="shared" si="368"/>
        <v>-0.30045409090909075</v>
      </c>
      <c r="T455" s="2">
        <f t="shared" si="369"/>
        <v>-0.33049949999999984</v>
      </c>
      <c r="U455" s="9">
        <f t="shared" si="384"/>
        <v>0.90909090909090906</v>
      </c>
      <c r="V455" s="9">
        <f t="shared" si="385"/>
        <v>47.61904761904762</v>
      </c>
      <c r="W455" s="9">
        <f t="shared" si="386"/>
        <v>0.47142857142857147</v>
      </c>
      <c r="X455" s="9">
        <f t="shared" si="370"/>
        <v>0</v>
      </c>
      <c r="Y455" s="9">
        <f t="shared" si="387"/>
        <v>0.9</v>
      </c>
      <c r="AA455" s="8">
        <f t="shared" si="388"/>
        <v>4.8598947431364055</v>
      </c>
      <c r="AD455" s="7">
        <f t="shared" si="405"/>
        <v>1.0865969647429152E-2</v>
      </c>
      <c r="AE455" s="6">
        <f t="shared" si="409"/>
        <v>1.9174623093454264E-3</v>
      </c>
      <c r="AF455" s="6">
        <f t="shared" si="375"/>
        <v>4.4577280348265342E-3</v>
      </c>
      <c r="AG455" s="6">
        <f t="shared" si="376"/>
        <v>8.9471956901501209E-3</v>
      </c>
      <c r="AI455">
        <f t="shared" si="377"/>
        <v>1.2567081745343941E-7</v>
      </c>
      <c r="AL455" s="7">
        <f t="shared" si="410"/>
        <v>7.9114902255785682E-3</v>
      </c>
      <c r="AM455" s="6">
        <f t="shared" si="411"/>
        <v>1.0010677653650379E-3</v>
      </c>
      <c r="AN455" s="6">
        <f t="shared" si="406"/>
        <v>4.0822107332717916E-3</v>
      </c>
      <c r="AO455" s="6">
        <f t="shared" si="407"/>
        <v>6.8934522749527442E-3</v>
      </c>
      <c r="AQ455">
        <f t="shared" si="408"/>
        <v>7.4952183386516034E-8</v>
      </c>
      <c r="AT455" s="7">
        <f t="shared" si="359"/>
        <v>-1.2307136629898718E-2</v>
      </c>
      <c r="AU455" s="6">
        <f t="shared" si="360"/>
        <v>-9.892500581196605E-3</v>
      </c>
      <c r="AV455" s="6">
        <f t="shared" si="356"/>
        <v>3.9291897617131002E-3</v>
      </c>
      <c r="AW455" s="6">
        <f t="shared" si="357"/>
        <v>-2.1770691023219688E-3</v>
      </c>
      <c r="AY455">
        <f t="shared" si="358"/>
        <v>1.5598515012994552E-3</v>
      </c>
      <c r="BB455" s="7">
        <f t="shared" si="366"/>
        <v>3.4959720043232154E-3</v>
      </c>
      <c r="BC455" s="6">
        <f t="shared" si="367"/>
        <v>-3.8188057541424306E-3</v>
      </c>
      <c r="BD455" s="6">
        <f t="shared" si="362"/>
        <v>4.0133896458825341E-3</v>
      </c>
      <c r="BE455" s="6">
        <f t="shared" si="363"/>
        <v>7.3915174850716532E-3</v>
      </c>
      <c r="BG455">
        <f t="shared" si="364"/>
        <v>1.8028777214014059E-2</v>
      </c>
      <c r="BJ455" s="4">
        <f t="shared" si="389"/>
        <v>88.830001999999993</v>
      </c>
      <c r="BK455" s="3">
        <f t="shared" si="390"/>
        <v>1.0865969647429152E-2</v>
      </c>
      <c r="BL455" s="3"/>
      <c r="BM455" s="3">
        <f t="shared" si="391"/>
        <v>4.4577280348265342E-3</v>
      </c>
      <c r="BN455" s="3">
        <f t="shared" si="392"/>
        <v>8.9471956901501209E-3</v>
      </c>
      <c r="BO455" s="3">
        <f t="shared" si="393"/>
        <v>7.9114902255785682E-3</v>
      </c>
      <c r="BP455" s="3"/>
      <c r="BQ455" s="3">
        <f t="shared" si="394"/>
        <v>4.0822107332717916E-3</v>
      </c>
      <c r="BR455" s="3">
        <f t="shared" si="395"/>
        <v>6.8934522749527442E-3</v>
      </c>
      <c r="BS455" s="3">
        <f t="shared" si="396"/>
        <v>-1.2307136629898718E-2</v>
      </c>
      <c r="BT455" s="3"/>
      <c r="BU455" s="3">
        <f t="shared" si="397"/>
        <v>3.9291897617131002E-3</v>
      </c>
      <c r="BV455" s="3">
        <f t="shared" si="398"/>
        <v>-2.1770691023219688E-3</v>
      </c>
      <c r="BW455" s="3">
        <f t="shared" si="399"/>
        <v>3.4959720043232154E-3</v>
      </c>
      <c r="BX455" s="3"/>
      <c r="BY455" s="3">
        <f t="shared" si="400"/>
        <v>4.0133896458825341E-3</v>
      </c>
      <c r="BZ455" s="3">
        <f t="shared" si="401"/>
        <v>7.3915174850716532E-3</v>
      </c>
    </row>
    <row r="456" spans="1:78" s="2" customFormat="1" hidden="1">
      <c r="A456" s="11">
        <v>42352</v>
      </c>
      <c r="B456">
        <v>88.339995999999999</v>
      </c>
      <c r="C456">
        <f t="shared" si="373"/>
        <v>100.449997</v>
      </c>
      <c r="D456">
        <f t="shared" si="374"/>
        <v>86.559997999999993</v>
      </c>
      <c r="E456" s="10">
        <f t="shared" si="378"/>
        <v>5.5792552856109588E-2</v>
      </c>
      <c r="F456" s="10">
        <f t="shared" si="379"/>
        <v>8.8401375297272704E-3</v>
      </c>
      <c r="G456" s="33">
        <f t="shared" si="380"/>
        <v>0.40232582022347591</v>
      </c>
      <c r="H456" s="33">
        <f t="shared" si="381"/>
        <v>5.7372424462053428E-2</v>
      </c>
      <c r="I456" s="10">
        <f t="shared" si="382"/>
        <v>0.40232582022347591</v>
      </c>
      <c r="J456">
        <f t="shared" si="361"/>
        <v>0.29166106721362101</v>
      </c>
      <c r="K456">
        <f t="shared" si="371"/>
        <v>0.28056242127550035</v>
      </c>
      <c r="L456">
        <f t="shared" si="372"/>
        <v>-1.5323152028068749E-4</v>
      </c>
      <c r="M456">
        <f t="shared" si="365"/>
        <v>-3.3864662365382194E-5</v>
      </c>
      <c r="N456">
        <f t="shared" si="383"/>
        <v>1.0743017212377477E-4</v>
      </c>
      <c r="P456" s="2">
        <f t="shared" si="402"/>
        <v>-0.49000599999999395</v>
      </c>
      <c r="Q456" s="2">
        <f t="shared" si="403"/>
        <v>0</v>
      </c>
      <c r="R456" s="2">
        <f t="shared" si="404"/>
        <v>-0.49000599999999395</v>
      </c>
      <c r="S456" s="2">
        <f t="shared" si="368"/>
        <v>-0.32272709090909046</v>
      </c>
      <c r="T456" s="2">
        <f t="shared" si="369"/>
        <v>-0.35499979999999953</v>
      </c>
      <c r="U456" s="9">
        <f t="shared" si="384"/>
        <v>0.90909090909090906</v>
      </c>
      <c r="V456" s="9">
        <f t="shared" si="385"/>
        <v>47.61904761904762</v>
      </c>
      <c r="W456" s="9">
        <f t="shared" si="386"/>
        <v>0.47142857142857147</v>
      </c>
      <c r="X456" s="9">
        <f t="shared" si="370"/>
        <v>0</v>
      </c>
      <c r="Y456" s="9">
        <f t="shared" si="387"/>
        <v>0.9</v>
      </c>
      <c r="AA456" s="8">
        <f t="shared" si="388"/>
        <v>4.8631970688143165</v>
      </c>
      <c r="AD456" s="7">
        <f t="shared" si="405"/>
        <v>-5.5314924077475526E-3</v>
      </c>
      <c r="AE456" s="6">
        <f t="shared" si="409"/>
        <v>2.6672386198407995E-3</v>
      </c>
      <c r="AF456" s="6">
        <f t="shared" si="375"/>
        <v>4.0840821656297644E-3</v>
      </c>
      <c r="AG456" s="6">
        <f t="shared" si="376"/>
        <v>-8.2005434311585856E-3</v>
      </c>
      <c r="AI456">
        <f t="shared" si="377"/>
        <v>1.0557129131290144E-7</v>
      </c>
      <c r="AL456" s="7">
        <f t="shared" si="410"/>
        <v>-1.696567789056827E-3</v>
      </c>
      <c r="AM456" s="6">
        <f t="shared" si="411"/>
        <v>4.8798808854328387E-3</v>
      </c>
      <c r="AN456" s="6">
        <f t="shared" si="406"/>
        <v>4.0552354489060772E-3</v>
      </c>
      <c r="AO456" s="6">
        <f t="shared" si="407"/>
        <v>-6.5860571757075563E-3</v>
      </c>
      <c r="AQ456">
        <f t="shared" si="408"/>
        <v>6.8416638993200308E-8</v>
      </c>
      <c r="AT456" s="7">
        <f t="shared" si="359"/>
        <v>-1.4831822451497008E-2</v>
      </c>
      <c r="AU456" s="6">
        <f t="shared" si="360"/>
        <v>-1.2206014921004753E-2</v>
      </c>
      <c r="AV456" s="6">
        <f t="shared" ref="AV456:AV519" si="412">IF(AA456/AA449&lt;1,_xlfn.STDEV.P(AD456:AE456)*(1/(AA456/AA449)),_xlfn.STDEV.P(AD456:AE456)^(AA456/AA449))</f>
        <v>3.5937691683392311E-3</v>
      </c>
      <c r="AW456" s="6">
        <f t="shared" ref="AW456:AW519" si="413">AT456-AU456*(AA456/AA449)</f>
        <v>-2.3335193443052588E-3</v>
      </c>
      <c r="AY456">
        <f t="shared" si="358"/>
        <v>1.7920975154304556E-3</v>
      </c>
      <c r="BB456" s="7">
        <f t="shared" si="366"/>
        <v>-1.5500759909016473E-2</v>
      </c>
      <c r="BC456" s="6">
        <f t="shared" si="367"/>
        <v>-6.6689240496408259E-3</v>
      </c>
      <c r="BD456" s="6">
        <f t="shared" si="362"/>
        <v>3.8685695242063442E-3</v>
      </c>
      <c r="BE456" s="6">
        <f t="shared" si="363"/>
        <v>-8.7615334702478911E-3</v>
      </c>
      <c r="BG456">
        <f t="shared" si="364"/>
        <v>2.5331406465932928E-2</v>
      </c>
      <c r="BJ456" s="4">
        <f t="shared" si="389"/>
        <v>88.339995999999999</v>
      </c>
      <c r="BK456" s="3">
        <f t="shared" si="390"/>
        <v>-5.5314924077475526E-3</v>
      </c>
      <c r="BL456" s="3"/>
      <c r="BM456" s="3">
        <f t="shared" si="391"/>
        <v>4.0840821656297644E-3</v>
      </c>
      <c r="BN456" s="3">
        <f t="shared" si="392"/>
        <v>-8.2005434311585856E-3</v>
      </c>
      <c r="BO456" s="3">
        <f t="shared" si="393"/>
        <v>-1.696567789056827E-3</v>
      </c>
      <c r="BP456" s="3"/>
      <c r="BQ456" s="3">
        <f t="shared" si="394"/>
        <v>4.0552354489060772E-3</v>
      </c>
      <c r="BR456" s="3">
        <f t="shared" si="395"/>
        <v>-6.5860571757075563E-3</v>
      </c>
      <c r="BS456" s="3">
        <f t="shared" si="396"/>
        <v>-1.4831822451497008E-2</v>
      </c>
      <c r="BT456" s="3"/>
      <c r="BU456" s="3">
        <f t="shared" si="397"/>
        <v>3.5937691683392311E-3</v>
      </c>
      <c r="BV456" s="3">
        <f t="shared" si="398"/>
        <v>-2.3335193443052588E-3</v>
      </c>
      <c r="BW456" s="3">
        <f t="shared" si="399"/>
        <v>-1.5500759909016473E-2</v>
      </c>
      <c r="BX456" s="3"/>
      <c r="BY456" s="3">
        <f t="shared" si="400"/>
        <v>3.8685695242063442E-3</v>
      </c>
      <c r="BZ456" s="3">
        <f t="shared" si="401"/>
        <v>-8.7615334702478911E-3</v>
      </c>
    </row>
    <row r="457" spans="1:78" s="2" customFormat="1" hidden="1">
      <c r="A457" s="11">
        <v>42359</v>
      </c>
      <c r="B457">
        <v>87.440002000000007</v>
      </c>
      <c r="C457">
        <f t="shared" si="373"/>
        <v>100.449997</v>
      </c>
      <c r="D457">
        <f t="shared" si="374"/>
        <v>86.559997999999993</v>
      </c>
      <c r="E457" s="10">
        <f t="shared" si="378"/>
        <v>6.0239769238611504E-2</v>
      </c>
      <c r="F457" s="10">
        <f t="shared" si="379"/>
        <v>4.392921147225351E-3</v>
      </c>
      <c r="G457" s="33">
        <f t="shared" si="380"/>
        <v>0.43439515362386416</v>
      </c>
      <c r="H457" s="33">
        <f t="shared" si="381"/>
        <v>2.8510024401703971E-2</v>
      </c>
      <c r="I457" s="10">
        <f t="shared" si="382"/>
        <v>0.43439515362386416</v>
      </c>
      <c r="J457">
        <f t="shared" si="361"/>
        <v>0.2962272610046861</v>
      </c>
      <c r="K457">
        <f t="shared" si="371"/>
        <v>0.27983537609462561</v>
      </c>
      <c r="L457">
        <f t="shared" si="372"/>
        <v>-1.608347611750301E-4</v>
      </c>
      <c r="M457">
        <f t="shared" si="365"/>
        <v>-5.6833815134833556E-5</v>
      </c>
      <c r="N457">
        <f t="shared" si="383"/>
        <v>9.3600851436176892E-5</v>
      </c>
      <c r="P457" s="2">
        <f t="shared" si="402"/>
        <v>-0.89999399999999241</v>
      </c>
      <c r="Q457" s="2">
        <f t="shared" si="403"/>
        <v>0</v>
      </c>
      <c r="R457" s="2">
        <f t="shared" si="404"/>
        <v>-0.89999399999999241</v>
      </c>
      <c r="S457" s="2">
        <f t="shared" si="368"/>
        <v>-0.36363590909090832</v>
      </c>
      <c r="T457" s="2">
        <f t="shared" si="369"/>
        <v>-0.39999949999999912</v>
      </c>
      <c r="U457" s="9">
        <f t="shared" si="384"/>
        <v>0.90909090909090917</v>
      </c>
      <c r="V457" s="9">
        <f t="shared" si="385"/>
        <v>47.61904761904762</v>
      </c>
      <c r="W457" s="9">
        <f t="shared" si="386"/>
        <v>0.47142857142857147</v>
      </c>
      <c r="X457" s="9">
        <f t="shared" si="370"/>
        <v>0</v>
      </c>
      <c r="Y457" s="9">
        <f t="shared" si="387"/>
        <v>0.9</v>
      </c>
      <c r="AA457" s="8">
        <f t="shared" si="388"/>
        <v>4.8677494332846933</v>
      </c>
      <c r="AD457" s="7">
        <f t="shared" si="405"/>
        <v>-1.0240094147667789E-2</v>
      </c>
      <c r="AE457" s="6">
        <f t="shared" si="409"/>
        <v>-7.8857932777076714E-3</v>
      </c>
      <c r="AF457" s="6">
        <f t="shared" si="375"/>
        <v>1.169741823076078E-3</v>
      </c>
      <c r="AG457" s="6">
        <f t="shared" si="376"/>
        <v>-2.3469190993614351E-3</v>
      </c>
      <c r="AI457">
        <f t="shared" si="377"/>
        <v>8.6468277220525749E-9</v>
      </c>
      <c r="AL457" s="7">
        <f t="shared" si="410"/>
        <v>-4.9056169079863049E-3</v>
      </c>
      <c r="AM457" s="6">
        <f t="shared" si="411"/>
        <v>5.8352907741511051E-4</v>
      </c>
      <c r="AN457" s="6">
        <f t="shared" si="406"/>
        <v>1.1590197084162025E-3</v>
      </c>
      <c r="AO457" s="6">
        <f t="shared" si="407"/>
        <v>-5.4904889110903975E-3</v>
      </c>
      <c r="AQ457">
        <f t="shared" si="408"/>
        <v>4.7548057543859022E-8</v>
      </c>
      <c r="AT457" s="7">
        <f t="shared" si="359"/>
        <v>3.4312838735987112E-4</v>
      </c>
      <c r="AU457" s="6">
        <f t="shared" si="360"/>
        <v>-1.3213138399823909E-2</v>
      </c>
      <c r="AV457" s="6">
        <f t="shared" si="412"/>
        <v>1.1482184486392754E-3</v>
      </c>
      <c r="AW457" s="6">
        <f t="shared" si="413"/>
        <v>1.3605017931138563E-2</v>
      </c>
      <c r="AY457">
        <f t="shared" ref="AY457:AY520" si="414">(AW457^2)/$AX$2</f>
        <v>6.0916797530393599E-2</v>
      </c>
      <c r="BB457" s="7">
        <f t="shared" si="366"/>
        <v>-2.1384533361532506E-2</v>
      </c>
      <c r="BC457" s="6">
        <f t="shared" si="367"/>
        <v>-9.9694027095299023E-3</v>
      </c>
      <c r="BD457" s="6">
        <f t="shared" si="362"/>
        <v>1.0642072699512915E-3</v>
      </c>
      <c r="BE457" s="6">
        <f t="shared" si="363"/>
        <v>-1.1266038104800351E-2</v>
      </c>
      <c r="BG457">
        <f t="shared" si="364"/>
        <v>4.1883357279273253E-2</v>
      </c>
      <c r="BJ457" s="4">
        <f t="shared" si="389"/>
        <v>87.440002000000007</v>
      </c>
      <c r="BK457" s="3">
        <f t="shared" si="390"/>
        <v>-1.0240094147667789E-2</v>
      </c>
      <c r="BL457" s="3"/>
      <c r="BM457" s="3">
        <f t="shared" si="391"/>
        <v>1.169741823076078E-3</v>
      </c>
      <c r="BN457" s="3">
        <f t="shared" si="392"/>
        <v>-2.3469190993614351E-3</v>
      </c>
      <c r="BO457" s="3">
        <f t="shared" si="393"/>
        <v>-4.9056169079863049E-3</v>
      </c>
      <c r="BP457" s="3"/>
      <c r="BQ457" s="3">
        <f t="shared" si="394"/>
        <v>1.1590197084162025E-3</v>
      </c>
      <c r="BR457" s="3">
        <f t="shared" si="395"/>
        <v>-5.4904889110903975E-3</v>
      </c>
      <c r="BS457" s="3">
        <f t="shared" si="396"/>
        <v>3.4312838735987112E-4</v>
      </c>
      <c r="BT457" s="3"/>
      <c r="BU457" s="3">
        <f t="shared" si="397"/>
        <v>1.1482184486392754E-3</v>
      </c>
      <c r="BV457" s="3">
        <f t="shared" si="398"/>
        <v>1.3605017931138563E-2</v>
      </c>
      <c r="BW457" s="3">
        <f t="shared" si="399"/>
        <v>-2.1384533361532506E-2</v>
      </c>
      <c r="BX457" s="3"/>
      <c r="BY457" s="3">
        <f t="shared" si="400"/>
        <v>1.0642072699512915E-3</v>
      </c>
      <c r="BZ457" s="3">
        <f t="shared" si="401"/>
        <v>-1.1266038104800351E-2</v>
      </c>
    </row>
    <row r="458" spans="1:78" s="2" customFormat="1" hidden="1">
      <c r="A458" s="11">
        <v>42366</v>
      </c>
      <c r="B458">
        <v>86.809997999999993</v>
      </c>
      <c r="C458">
        <f t="shared" si="373"/>
        <v>100.449997</v>
      </c>
      <c r="D458">
        <f t="shared" si="374"/>
        <v>86.559997999999993</v>
      </c>
      <c r="E458" s="10">
        <f t="shared" si="378"/>
        <v>6.3380181898371982E-2</v>
      </c>
      <c r="F458" s="10">
        <f t="shared" si="379"/>
        <v>1.2525084874649387E-3</v>
      </c>
      <c r="G458" s="33">
        <f t="shared" si="380"/>
        <v>0.45704099136562948</v>
      </c>
      <c r="H458" s="33">
        <f t="shared" si="381"/>
        <v>8.1287704341156276E-3</v>
      </c>
      <c r="I458" s="10">
        <f t="shared" si="382"/>
        <v>0.45704099136562948</v>
      </c>
      <c r="J458">
        <f t="shared" si="361"/>
        <v>0.30440699992836384</v>
      </c>
      <c r="K458">
        <f t="shared" si="371"/>
        <v>0.27948103257160495</v>
      </c>
      <c r="L458">
        <f t="shared" si="372"/>
        <v>-1.5870542865814187E-4</v>
      </c>
      <c r="M458">
        <f t="shared" si="365"/>
        <v>-7.773752023753158E-5</v>
      </c>
      <c r="N458">
        <f t="shared" si="383"/>
        <v>7.287111757854926E-5</v>
      </c>
      <c r="P458" s="2">
        <f t="shared" si="402"/>
        <v>-0.63000400000001378</v>
      </c>
      <c r="Q458" s="2">
        <f t="shared" si="403"/>
        <v>0</v>
      </c>
      <c r="R458" s="2">
        <f t="shared" si="404"/>
        <v>-0.63000400000001378</v>
      </c>
      <c r="S458" s="2">
        <f t="shared" si="368"/>
        <v>-0.3922724545454544</v>
      </c>
      <c r="T458" s="2">
        <f t="shared" si="369"/>
        <v>-0.42149950000000019</v>
      </c>
      <c r="U458" s="9">
        <f t="shared" si="384"/>
        <v>0.93065935913436248</v>
      </c>
      <c r="V458" s="9">
        <f t="shared" si="385"/>
        <v>48.204223843590739</v>
      </c>
      <c r="W458" s="9">
        <f t="shared" si="386"/>
        <v>0.46616198540768339</v>
      </c>
      <c r="X458" s="9">
        <f t="shared" si="370"/>
        <v>5.7501776619645943E-2</v>
      </c>
      <c r="Y458" s="9">
        <f t="shared" si="387"/>
        <v>0.8994824840104233</v>
      </c>
      <c r="AA458" s="8">
        <f t="shared" si="388"/>
        <v>4.8701243404640486</v>
      </c>
      <c r="AD458" s="7">
        <f t="shared" si="405"/>
        <v>-7.2310673762142124E-3</v>
      </c>
      <c r="AE458" s="6">
        <f t="shared" si="409"/>
        <v>-8.7355807619410013E-3</v>
      </c>
      <c r="AF458" s="6">
        <f t="shared" si="375"/>
        <v>7.4962158412249355E-4</v>
      </c>
      <c r="AG458" s="6">
        <f t="shared" si="376"/>
        <v>1.5087753539631812E-3</v>
      </c>
      <c r="AI458">
        <f t="shared" si="377"/>
        <v>3.573631191093756E-9</v>
      </c>
      <c r="AL458" s="7">
        <f t="shared" si="410"/>
        <v>-2.3002653931629584E-2</v>
      </c>
      <c r="AM458" s="6">
        <f t="shared" si="411"/>
        <v>-5.4233371007735374E-3</v>
      </c>
      <c r="AN458" s="6">
        <f t="shared" si="406"/>
        <v>7.409537837655371E-4</v>
      </c>
      <c r="AO458" s="6">
        <f t="shared" si="407"/>
        <v>-1.7567901243143714E-2</v>
      </c>
      <c r="AQ458">
        <f t="shared" si="408"/>
        <v>4.8679992758493755E-7</v>
      </c>
      <c r="AT458" s="7">
        <f t="shared" ref="AT458:AT521" si="415">LN(B458/B451)</f>
        <v>-1.1111873503075362E-2</v>
      </c>
      <c r="AU458" s="6">
        <f t="shared" ref="AU458:AU521" si="416">AVERAGE(AT451:AT458)</f>
        <v>-1.2475256491631887E-2</v>
      </c>
      <c r="AV458" s="6">
        <f t="shared" si="412"/>
        <v>6.521791944667099E-4</v>
      </c>
      <c r="AW458" s="6">
        <f t="shared" si="413"/>
        <v>1.6109968074439034E-3</v>
      </c>
      <c r="AY458">
        <f t="shared" si="414"/>
        <v>8.5413828054269915E-4</v>
      </c>
      <c r="BB458" s="7">
        <f t="shared" si="366"/>
        <v>-3.8307594444258013E-2</v>
      </c>
      <c r="BC458" s="6">
        <f t="shared" si="367"/>
        <v>-1.3339139230096496E-2</v>
      </c>
      <c r="BD458" s="6">
        <f t="shared" si="362"/>
        <v>7.0046439354562039E-4</v>
      </c>
      <c r="BE458" s="6">
        <f t="shared" si="363"/>
        <v>-2.48361585062516E-2</v>
      </c>
      <c r="BG458">
        <f t="shared" si="364"/>
        <v>0.20354849735880728</v>
      </c>
      <c r="BJ458" s="4">
        <f t="shared" si="389"/>
        <v>86.809997999999993</v>
      </c>
      <c r="BK458" s="3">
        <f t="shared" si="390"/>
        <v>-7.2310673762142124E-3</v>
      </c>
      <c r="BL458" s="3"/>
      <c r="BM458" s="3">
        <f t="shared" si="391"/>
        <v>7.4962158412249355E-4</v>
      </c>
      <c r="BN458" s="3">
        <f t="shared" si="392"/>
        <v>1.5087753539631812E-3</v>
      </c>
      <c r="BO458" s="3">
        <f t="shared" si="393"/>
        <v>-2.3002653931629584E-2</v>
      </c>
      <c r="BP458" s="3"/>
      <c r="BQ458" s="3">
        <f t="shared" si="394"/>
        <v>7.409537837655371E-4</v>
      </c>
      <c r="BR458" s="3">
        <f t="shared" si="395"/>
        <v>-1.7567901243143714E-2</v>
      </c>
      <c r="BS458" s="3">
        <f t="shared" si="396"/>
        <v>-1.1111873503075362E-2</v>
      </c>
      <c r="BT458" s="3"/>
      <c r="BU458" s="3">
        <f t="shared" si="397"/>
        <v>6.521791944667099E-4</v>
      </c>
      <c r="BV458" s="3">
        <f t="shared" si="398"/>
        <v>1.6109968074439034E-3</v>
      </c>
      <c r="BW458" s="3">
        <f t="shared" si="399"/>
        <v>-3.8307594444258013E-2</v>
      </c>
      <c r="BX458" s="3"/>
      <c r="BY458" s="3">
        <f t="shared" si="400"/>
        <v>7.0046439354562039E-4</v>
      </c>
      <c r="BZ458" s="3">
        <f t="shared" si="401"/>
        <v>-2.48361585062516E-2</v>
      </c>
    </row>
    <row r="459" spans="1:78" s="2" customFormat="1" hidden="1">
      <c r="A459" s="11">
        <v>42373</v>
      </c>
      <c r="B459">
        <v>88.18</v>
      </c>
      <c r="C459">
        <f t="shared" si="373"/>
        <v>100.449997</v>
      </c>
      <c r="D459">
        <f t="shared" si="374"/>
        <v>86.559997999999993</v>
      </c>
      <c r="E459" s="10">
        <f t="shared" si="378"/>
        <v>5.657983362349657E-2</v>
      </c>
      <c r="F459" s="10">
        <f t="shared" si="379"/>
        <v>8.0528567623402766E-3</v>
      </c>
      <c r="G459" s="33">
        <f t="shared" si="380"/>
        <v>0.40800298257347672</v>
      </c>
      <c r="H459" s="33">
        <f t="shared" si="381"/>
        <v>5.2262978347052631E-2</v>
      </c>
      <c r="I459" s="10">
        <f t="shared" si="382"/>
        <v>0.40800298257347672</v>
      </c>
      <c r="J459">
        <f t="shared" ref="J459:J522" si="417">AVERAGE(I449:I459)*0.75</f>
        <v>0.3086031235844317</v>
      </c>
      <c r="K459">
        <f t="shared" si="371"/>
        <v>0.27943593331465777</v>
      </c>
      <c r="L459">
        <f t="shared" si="372"/>
        <v>-1.4662614668670094E-4</v>
      </c>
      <c r="M459">
        <f t="shared" si="365"/>
        <v>-9.5389629165738312E-5</v>
      </c>
      <c r="N459">
        <f t="shared" si="383"/>
        <v>4.611286576886637E-5</v>
      </c>
      <c r="P459" s="2">
        <f t="shared" si="402"/>
        <v>1.3700020000000137</v>
      </c>
      <c r="Q459" s="2">
        <f t="shared" si="403"/>
        <v>1.3700020000000137</v>
      </c>
      <c r="R459" s="2">
        <f t="shared" si="404"/>
        <v>0</v>
      </c>
      <c r="S459" s="2">
        <f t="shared" si="368"/>
        <v>-0.3922724545454544</v>
      </c>
      <c r="T459" s="2">
        <f t="shared" si="369"/>
        <v>-0.42149950000000019</v>
      </c>
      <c r="U459" s="9">
        <f t="shared" si="384"/>
        <v>0.93065935913436248</v>
      </c>
      <c r="V459" s="9">
        <f t="shared" si="385"/>
        <v>48.204223843590739</v>
      </c>
      <c r="W459" s="9">
        <f t="shared" si="386"/>
        <v>0.46616198540768339</v>
      </c>
      <c r="X459" s="9">
        <f t="shared" si="370"/>
        <v>5.7501776619645943E-2</v>
      </c>
      <c r="Y459" s="9">
        <f t="shared" si="387"/>
        <v>0.8994824840104233</v>
      </c>
      <c r="AA459" s="8">
        <f t="shared" si="388"/>
        <v>4.8742937058683076</v>
      </c>
      <c r="AD459" s="7">
        <f t="shared" si="405"/>
        <v>1.5658380564895782E-2</v>
      </c>
      <c r="AE459" s="6">
        <f t="shared" si="409"/>
        <v>4.2136565943407846E-3</v>
      </c>
      <c r="AF459" s="6">
        <f t="shared" si="375"/>
        <v>5.6971225717258357E-3</v>
      </c>
      <c r="AG459" s="6">
        <f t="shared" si="376"/>
        <v>1.144111661419165E-2</v>
      </c>
      <c r="AI459">
        <f t="shared" si="377"/>
        <v>2.0549317014055292E-7</v>
      </c>
      <c r="AL459" s="7">
        <f t="shared" si="410"/>
        <v>-1.8127809589862222E-3</v>
      </c>
      <c r="AM459" s="6">
        <f t="shared" si="411"/>
        <v>-7.854404896914734E-3</v>
      </c>
      <c r="AN459" s="6">
        <f t="shared" si="406"/>
        <v>5.6553391850638138E-3</v>
      </c>
      <c r="AO459" s="6">
        <f t="shared" si="407"/>
        <v>6.0595457862893474E-3</v>
      </c>
      <c r="AQ459">
        <f t="shared" si="408"/>
        <v>5.7914976555421115E-8</v>
      </c>
      <c r="AT459" s="7">
        <f t="shared" si="415"/>
        <v>5.6721685884482539E-4</v>
      </c>
      <c r="AU459" s="6">
        <f t="shared" si="416"/>
        <v>-1.1355003331247417E-2</v>
      </c>
      <c r="AV459" s="6">
        <f t="shared" si="412"/>
        <v>5.1618459619099449E-3</v>
      </c>
      <c r="AW459" s="6">
        <f t="shared" si="413"/>
        <v>1.2148924239410499E-2</v>
      </c>
      <c r="AY459">
        <f t="shared" si="414"/>
        <v>4.8575186251814791E-2</v>
      </c>
      <c r="BB459" s="7">
        <f t="shared" si="366"/>
        <v>-1.9651409996632559E-2</v>
      </c>
      <c r="BC459" s="6">
        <f t="shared" si="367"/>
        <v>-1.517099531214825E-2</v>
      </c>
      <c r="BD459" s="6">
        <f t="shared" si="362"/>
        <v>4.9764585347302293E-3</v>
      </c>
      <c r="BE459" s="6">
        <f t="shared" si="363"/>
        <v>-4.0700571911675282E-3</v>
      </c>
      <c r="BG459">
        <f t="shared" si="364"/>
        <v>5.4663832703610781E-3</v>
      </c>
      <c r="BJ459" s="4">
        <f t="shared" si="389"/>
        <v>88.18</v>
      </c>
      <c r="BK459" s="3">
        <f t="shared" si="390"/>
        <v>1.5658380564895782E-2</v>
      </c>
      <c r="BL459" s="3"/>
      <c r="BM459" s="3">
        <f t="shared" si="391"/>
        <v>5.6971225717258357E-3</v>
      </c>
      <c r="BN459" s="3">
        <f t="shared" si="392"/>
        <v>1.144111661419165E-2</v>
      </c>
      <c r="BO459" s="3">
        <f t="shared" si="393"/>
        <v>-1.8127809589862222E-3</v>
      </c>
      <c r="BP459" s="3"/>
      <c r="BQ459" s="3">
        <f t="shared" si="394"/>
        <v>5.6553391850638138E-3</v>
      </c>
      <c r="BR459" s="3">
        <f t="shared" si="395"/>
        <v>6.0595457862893474E-3</v>
      </c>
      <c r="BS459" s="3">
        <f t="shared" si="396"/>
        <v>5.6721685884482539E-4</v>
      </c>
      <c r="BT459" s="3"/>
      <c r="BU459" s="3">
        <f t="shared" si="397"/>
        <v>5.1618459619099449E-3</v>
      </c>
      <c r="BV459" s="3">
        <f t="shared" si="398"/>
        <v>1.2148924239410499E-2</v>
      </c>
      <c r="BW459" s="3">
        <f t="shared" si="399"/>
        <v>-1.9651409996632559E-2</v>
      </c>
      <c r="BX459" s="3"/>
      <c r="BY459" s="3">
        <f t="shared" si="400"/>
        <v>4.9764585347302293E-3</v>
      </c>
      <c r="BZ459" s="3">
        <f t="shared" si="401"/>
        <v>-4.0700571911675282E-3</v>
      </c>
    </row>
    <row r="460" spans="1:78" s="2" customFormat="1" hidden="1">
      <c r="A460" s="11">
        <v>42380</v>
      </c>
      <c r="B460">
        <v>88.68</v>
      </c>
      <c r="C460">
        <f t="shared" si="373"/>
        <v>100.449997</v>
      </c>
      <c r="D460">
        <f t="shared" si="374"/>
        <v>86.559997999999993</v>
      </c>
      <c r="E460" s="10">
        <f t="shared" si="378"/>
        <v>5.4124243671349777E-2</v>
      </c>
      <c r="F460" s="10">
        <f t="shared" si="379"/>
        <v>1.050844671448709E-2</v>
      </c>
      <c r="G460" s="33">
        <f t="shared" si="380"/>
        <v>0.39029547160551786</v>
      </c>
      <c r="H460" s="33">
        <f t="shared" si="381"/>
        <v>6.8199738218215733E-2</v>
      </c>
      <c r="I460" s="10">
        <f t="shared" si="382"/>
        <v>0.39029547160551786</v>
      </c>
      <c r="J460">
        <f t="shared" si="417"/>
        <v>0.31094987995102813</v>
      </c>
      <c r="K460">
        <f t="shared" si="371"/>
        <v>0.27974411012480915</v>
      </c>
      <c r="L460">
        <f t="shared" si="372"/>
        <v>-1.2544784461367982E-4</v>
      </c>
      <c r="M460">
        <f t="shared" si="365"/>
        <v>-1.0873425899993481E-4</v>
      </c>
      <c r="N460">
        <f t="shared" si="383"/>
        <v>1.5042227052370511E-5</v>
      </c>
      <c r="P460" s="2">
        <f t="shared" si="402"/>
        <v>0.5</v>
      </c>
      <c r="Q460" s="2">
        <f t="shared" si="403"/>
        <v>0.5</v>
      </c>
      <c r="R460" s="2">
        <f t="shared" si="404"/>
        <v>0</v>
      </c>
      <c r="S460" s="2">
        <f t="shared" si="368"/>
        <v>-0.38318136363636379</v>
      </c>
      <c r="T460" s="2">
        <f t="shared" si="369"/>
        <v>-0.34499959999999985</v>
      </c>
      <c r="U460" s="9">
        <f t="shared" si="384"/>
        <v>1.110671906971382</v>
      </c>
      <c r="V460" s="9">
        <f t="shared" si="385"/>
        <v>52.621722177801331</v>
      </c>
      <c r="W460" s="9">
        <f t="shared" si="386"/>
        <v>0.42640450039978806</v>
      </c>
      <c r="X460" s="9">
        <f t="shared" si="370"/>
        <v>0.49158298460064176</v>
      </c>
      <c r="Y460" s="9">
        <f t="shared" si="387"/>
        <v>0.89557575313859428</v>
      </c>
      <c r="AA460" s="8">
        <f t="shared" si="388"/>
        <v>4.8329451757164632</v>
      </c>
      <c r="AD460" s="7">
        <f t="shared" si="405"/>
        <v>5.6542048183191793E-3</v>
      </c>
      <c r="AE460" s="6">
        <f t="shared" si="409"/>
        <v>1.0656292691607481E-2</v>
      </c>
      <c r="AF460" s="6">
        <f t="shared" si="375"/>
        <v>2.5224417565790904E-3</v>
      </c>
      <c r="AG460" s="6">
        <f t="shared" si="376"/>
        <v>-4.9116907683425474E-3</v>
      </c>
      <c r="AI460">
        <f t="shared" si="377"/>
        <v>3.7872380225779278E-8</v>
      </c>
      <c r="AL460" s="7">
        <f t="shared" si="410"/>
        <v>1.4081518007000684E-2</v>
      </c>
      <c r="AM460" s="6">
        <f t="shared" si="411"/>
        <v>-3.9098834479003568E-3</v>
      </c>
      <c r="AN460" s="6">
        <f t="shared" si="406"/>
        <v>2.5190551025472525E-3</v>
      </c>
      <c r="AO460" s="6">
        <f t="shared" si="407"/>
        <v>1.7963445909438491E-2</v>
      </c>
      <c r="AQ460">
        <f t="shared" si="408"/>
        <v>5.0896749044372629E-7</v>
      </c>
      <c r="AT460" s="7">
        <f t="shared" si="415"/>
        <v>2.1448560702760802E-3</v>
      </c>
      <c r="AU460" s="6">
        <f t="shared" si="416"/>
        <v>-8.8518016066069568E-3</v>
      </c>
      <c r="AV460" s="6">
        <f t="shared" si="412"/>
        <v>2.5117536078612468E-3</v>
      </c>
      <c r="AW460" s="6">
        <f t="shared" si="413"/>
        <v>1.0958915167192192E-2</v>
      </c>
      <c r="AY460">
        <f t="shared" si="414"/>
        <v>3.9525189156217444E-2</v>
      </c>
      <c r="BB460" s="7">
        <f t="shared" si="366"/>
        <v>-1.0990398592164064E-2</v>
      </c>
      <c r="BC460" s="6">
        <f t="shared" si="367"/>
        <v>-1.5818565766675053E-2</v>
      </c>
      <c r="BD460" s="6">
        <f t="shared" ref="BD460:BD523" si="418">IF(AA460/AA449&lt;1,_xlfn.STDEV.P(AD460:AE460)*(1/(AA460/AA449)),_xlfn.STDEV.P(AD460:AE460)^(AA460/AA449))</f>
        <v>2.251069307927892E-3</v>
      </c>
      <c r="BE460" s="6">
        <f t="shared" ref="BE460:BE523" si="419">BB460-BC460*(AA460/AA449)</f>
        <v>5.1062054418791868E-3</v>
      </c>
      <c r="BG460">
        <f t="shared" ref="BG460:BG523" si="420">(BE460^2)/$BF$2</f>
        <v>8.6039053301655306E-3</v>
      </c>
      <c r="BJ460" s="4">
        <f t="shared" si="389"/>
        <v>88.68</v>
      </c>
      <c r="BK460" s="3">
        <f t="shared" si="390"/>
        <v>5.6542048183191793E-3</v>
      </c>
      <c r="BL460" s="3"/>
      <c r="BM460" s="3">
        <f t="shared" si="391"/>
        <v>2.5224417565790904E-3</v>
      </c>
      <c r="BN460" s="3">
        <f t="shared" si="392"/>
        <v>-4.9116907683425474E-3</v>
      </c>
      <c r="BO460" s="3">
        <f t="shared" si="393"/>
        <v>1.4081518007000684E-2</v>
      </c>
      <c r="BP460" s="3"/>
      <c r="BQ460" s="3">
        <f t="shared" si="394"/>
        <v>2.5190551025472525E-3</v>
      </c>
      <c r="BR460" s="3">
        <f t="shared" si="395"/>
        <v>1.7963445909438491E-2</v>
      </c>
      <c r="BS460" s="3">
        <f t="shared" si="396"/>
        <v>2.1448560702760802E-3</v>
      </c>
      <c r="BT460" s="3"/>
      <c r="BU460" s="3">
        <f t="shared" si="397"/>
        <v>2.5117536078612468E-3</v>
      </c>
      <c r="BV460" s="3">
        <f t="shared" si="398"/>
        <v>1.0958915167192192E-2</v>
      </c>
      <c r="BW460" s="3">
        <f t="shared" si="399"/>
        <v>-1.0990398592164064E-2</v>
      </c>
      <c r="BX460" s="3"/>
      <c r="BY460" s="3">
        <f t="shared" si="400"/>
        <v>2.251069307927892E-3</v>
      </c>
      <c r="BZ460" s="3">
        <f t="shared" si="401"/>
        <v>5.1062054418791868E-3</v>
      </c>
    </row>
    <row r="461" spans="1:78" s="2" customFormat="1" hidden="1">
      <c r="A461" s="11">
        <v>42387</v>
      </c>
      <c r="B461">
        <v>88.449996999999996</v>
      </c>
      <c r="C461">
        <f t="shared" si="373"/>
        <v>100.449997</v>
      </c>
      <c r="D461">
        <f t="shared" si="374"/>
        <v>86.559997999999993</v>
      </c>
      <c r="E461" s="10">
        <f t="shared" si="378"/>
        <v>5.5252105598227727E-2</v>
      </c>
      <c r="F461" s="10">
        <f t="shared" si="379"/>
        <v>9.3805847876091576E-3</v>
      </c>
      <c r="G461" s="33">
        <f t="shared" si="380"/>
        <v>0.39842859962352201</v>
      </c>
      <c r="H461" s="33">
        <f t="shared" si="381"/>
        <v>6.0879923002012122E-2</v>
      </c>
      <c r="I461" s="10">
        <f t="shared" si="382"/>
        <v>0.39842859962352201</v>
      </c>
      <c r="J461">
        <f t="shared" si="417"/>
        <v>0.30842434743296099</v>
      </c>
      <c r="K461">
        <f t="shared" si="371"/>
        <v>0.28032524170297118</v>
      </c>
      <c r="L461">
        <f t="shared" si="372"/>
        <v>-9.6941146205763973E-5</v>
      </c>
      <c r="M461">
        <f t="shared" ref="M461:M524" si="421">AVERAGE(L451:L461)</f>
        <v>-1.1693392236239997E-4</v>
      </c>
      <c r="N461">
        <f t="shared" si="383"/>
        <v>-1.7993498540972399E-5</v>
      </c>
      <c r="P461" s="2">
        <f t="shared" si="402"/>
        <v>-0.23000300000001062</v>
      </c>
      <c r="Q461" s="2">
        <f t="shared" si="403"/>
        <v>0</v>
      </c>
      <c r="R461" s="2">
        <f t="shared" si="404"/>
        <v>-0.23000300000001062</v>
      </c>
      <c r="S461" s="2">
        <f t="shared" si="368"/>
        <v>-0.39363604545454611</v>
      </c>
      <c r="T461" s="2">
        <f t="shared" si="369"/>
        <v>-0.35649975000000039</v>
      </c>
      <c r="U461" s="9">
        <f t="shared" si="384"/>
        <v>1.1041692047597387</v>
      </c>
      <c r="V461" s="9">
        <f t="shared" si="385"/>
        <v>52.475304850106696</v>
      </c>
      <c r="W461" s="9">
        <f t="shared" si="386"/>
        <v>0.42772225634903976</v>
      </c>
      <c r="X461" s="9">
        <f t="shared" si="370"/>
        <v>0.4771954272850385</v>
      </c>
      <c r="Y461" s="9">
        <f t="shared" si="387"/>
        <v>0.89570524115443473</v>
      </c>
      <c r="AA461" s="8">
        <f t="shared" si="388"/>
        <v>4.8318338514378949</v>
      </c>
      <c r="AD461" s="7">
        <f t="shared" si="405"/>
        <v>-2.5969980597846686E-3</v>
      </c>
      <c r="AE461" s="6">
        <f t="shared" si="409"/>
        <v>1.5286033792672553E-3</v>
      </c>
      <c r="AF461" s="6">
        <f t="shared" si="375"/>
        <v>2.0632751647556495E-3</v>
      </c>
      <c r="AG461" s="6">
        <f t="shared" si="376"/>
        <v>-4.1252499403309746E-3</v>
      </c>
      <c r="AI461">
        <f t="shared" si="377"/>
        <v>2.6715364317426548E-8</v>
      </c>
      <c r="AL461" s="7">
        <f t="shared" si="410"/>
        <v>1.8715587323430226E-2</v>
      </c>
      <c r="AM461" s="6">
        <f t="shared" si="411"/>
        <v>1.9954176099537756E-3</v>
      </c>
      <c r="AN461" s="6">
        <f t="shared" si="406"/>
        <v>2.0791476492306423E-3</v>
      </c>
      <c r="AO461" s="6">
        <f t="shared" si="407"/>
        <v>1.6735858330594849E-2</v>
      </c>
      <c r="AQ461">
        <f t="shared" si="408"/>
        <v>4.4178068463997005E-7</v>
      </c>
      <c r="AT461" s="7">
        <f t="shared" si="415"/>
        <v>6.578903039229856E-3</v>
      </c>
      <c r="AU461" s="6">
        <f t="shared" si="416"/>
        <v>-6.8484547986022524E-3</v>
      </c>
      <c r="AV461" s="6">
        <f t="shared" si="412"/>
        <v>2.0733621499370775E-3</v>
      </c>
      <c r="AW461" s="6">
        <f t="shared" si="413"/>
        <v>1.3392472721991972E-2</v>
      </c>
      <c r="AY461">
        <f t="shared" si="414"/>
        <v>5.9028312500112944E-2</v>
      </c>
      <c r="BB461" s="7">
        <f t="shared" si="366"/>
        <v>1.182764833457609E-2</v>
      </c>
      <c r="BC461" s="6">
        <f t="shared" si="367"/>
        <v>-1.4499007472245065E-2</v>
      </c>
      <c r="BD461" s="6">
        <f t="shared" si="418"/>
        <v>2.0704944683798505E-3</v>
      </c>
      <c r="BE461" s="6">
        <f t="shared" si="419"/>
        <v>2.6272778955747318E-2</v>
      </c>
      <c r="BG461">
        <f t="shared" si="420"/>
        <v>0.22777763467115861</v>
      </c>
      <c r="BJ461" s="4">
        <f t="shared" si="389"/>
        <v>88.449996999999996</v>
      </c>
      <c r="BK461" s="3">
        <f t="shared" si="390"/>
        <v>-2.5969980597846686E-3</v>
      </c>
      <c r="BL461" s="3"/>
      <c r="BM461" s="3">
        <f t="shared" si="391"/>
        <v>2.0632751647556495E-3</v>
      </c>
      <c r="BN461" s="3">
        <f t="shared" si="392"/>
        <v>-4.1252499403309746E-3</v>
      </c>
      <c r="BO461" s="3">
        <f t="shared" si="393"/>
        <v>1.8715587323430226E-2</v>
      </c>
      <c r="BP461" s="3"/>
      <c r="BQ461" s="3">
        <f t="shared" si="394"/>
        <v>2.0791476492306423E-3</v>
      </c>
      <c r="BR461" s="3">
        <f t="shared" si="395"/>
        <v>1.6735858330594849E-2</v>
      </c>
      <c r="BS461" s="3">
        <f t="shared" si="396"/>
        <v>6.578903039229856E-3</v>
      </c>
      <c r="BT461" s="3"/>
      <c r="BU461" s="3">
        <f t="shared" si="397"/>
        <v>2.0733621499370775E-3</v>
      </c>
      <c r="BV461" s="3">
        <f t="shared" si="398"/>
        <v>1.3392472721991972E-2</v>
      </c>
      <c r="BW461" s="3">
        <f t="shared" si="399"/>
        <v>1.182764833457609E-2</v>
      </c>
      <c r="BX461" s="3"/>
      <c r="BY461" s="3">
        <f t="shared" si="400"/>
        <v>2.0704944683798505E-3</v>
      </c>
      <c r="BZ461" s="3">
        <f t="shared" si="401"/>
        <v>2.6272778955747318E-2</v>
      </c>
    </row>
    <row r="462" spans="1:78" s="2" customFormat="1" hidden="1">
      <c r="A462" s="11">
        <v>42394</v>
      </c>
      <c r="B462">
        <v>88.839995999999999</v>
      </c>
      <c r="C462">
        <f t="shared" si="373"/>
        <v>100.449997</v>
      </c>
      <c r="D462">
        <f t="shared" si="374"/>
        <v>86.559997999999993</v>
      </c>
      <c r="E462" s="10">
        <f t="shared" si="378"/>
        <v>5.3341397791370856E-2</v>
      </c>
      <c r="F462" s="10">
        <f t="shared" si="379"/>
        <v>1.1291292594465997E-2</v>
      </c>
      <c r="G462" s="33">
        <f t="shared" si="380"/>
        <v>0.38465028968341841</v>
      </c>
      <c r="H462" s="33">
        <f t="shared" si="381"/>
        <v>7.3280401948105145E-2</v>
      </c>
      <c r="I462" s="10">
        <f t="shared" si="382"/>
        <v>0.38465028968341841</v>
      </c>
      <c r="J462">
        <f t="shared" si="417"/>
        <v>0.30586131241800246</v>
      </c>
      <c r="K462">
        <f t="shared" si="371"/>
        <v>0.28105040428877787</v>
      </c>
      <c r="L462">
        <f t="shared" si="372"/>
        <v>-6.3826855638363935E-5</v>
      </c>
      <c r="M462">
        <f t="shared" si="421"/>
        <v>-1.1950775151308101E-4</v>
      </c>
      <c r="N462">
        <f t="shared" si="383"/>
        <v>-5.0112806287245368E-5</v>
      </c>
      <c r="P462" s="2">
        <f t="shared" si="402"/>
        <v>0.38999900000000309</v>
      </c>
      <c r="Q462" s="2">
        <f t="shared" si="403"/>
        <v>0.38999900000000309</v>
      </c>
      <c r="R462" s="2">
        <f t="shared" si="404"/>
        <v>0</v>
      </c>
      <c r="S462" s="2">
        <f t="shared" si="368"/>
        <v>-0.32409068181818218</v>
      </c>
      <c r="T462" s="2">
        <f t="shared" si="369"/>
        <v>-0.32200005000000048</v>
      </c>
      <c r="U462" s="9">
        <f t="shared" si="384"/>
        <v>1.0064926443899052</v>
      </c>
      <c r="V462" s="9">
        <f t="shared" si="385"/>
        <v>50.161790884408632</v>
      </c>
      <c r="W462" s="9">
        <f t="shared" si="386"/>
        <v>0.44854388204032236</v>
      </c>
      <c r="X462" s="9">
        <f t="shared" si="370"/>
        <v>0.24986021152867988</v>
      </c>
      <c r="Y462" s="9">
        <f t="shared" si="387"/>
        <v>0.8977512580962419</v>
      </c>
      <c r="AA462" s="8">
        <f t="shared" si="388"/>
        <v>4.8521063397482802</v>
      </c>
      <c r="AD462" s="7">
        <f t="shared" si="405"/>
        <v>4.3995673131358715E-3</v>
      </c>
      <c r="AE462" s="6">
        <f t="shared" si="409"/>
        <v>9.0128462667560141E-4</v>
      </c>
      <c r="AF462" s="6">
        <f t="shared" si="375"/>
        <v>1.7031655923606731E-3</v>
      </c>
      <c r="AG462" s="6">
        <f t="shared" si="376"/>
        <v>3.4945012480622644E-3</v>
      </c>
      <c r="AI462">
        <f t="shared" si="377"/>
        <v>1.9170390851976017E-8</v>
      </c>
      <c r="AL462" s="7">
        <f t="shared" si="410"/>
        <v>7.4567740716704094E-3</v>
      </c>
      <c r="AM462" s="6">
        <f t="shared" si="411"/>
        <v>9.610274610778775E-3</v>
      </c>
      <c r="AN462" s="6">
        <f t="shared" si="406"/>
        <v>1.7571396921245111E-3</v>
      </c>
      <c r="AO462" s="6">
        <f t="shared" si="407"/>
        <v>-2.1097553948535913E-3</v>
      </c>
      <c r="AQ462">
        <f t="shared" si="408"/>
        <v>7.0206117131133016E-9</v>
      </c>
      <c r="AT462" s="7">
        <f t="shared" si="415"/>
        <v>1.125007049366626E-4</v>
      </c>
      <c r="AU462" s="6">
        <f t="shared" si="416"/>
        <v>-3.5630284404779746E-3</v>
      </c>
      <c r="AV462" s="6">
        <f t="shared" si="412"/>
        <v>1.7519489936421472E-3</v>
      </c>
      <c r="AW462" s="6">
        <f t="shared" si="413"/>
        <v>3.669819082904128E-3</v>
      </c>
      <c r="AY462">
        <f t="shared" si="414"/>
        <v>4.4322896743691047E-3</v>
      </c>
      <c r="BB462" s="7">
        <f t="shared" ref="BB462:BB525" si="422">LN(B462/B451)</f>
        <v>1.2003281133490699E-2</v>
      </c>
      <c r="BC462" s="6">
        <f t="shared" ref="BC462:BC525" si="423">AVERAGE(BB451:BB462)</f>
        <v>-1.0511696326110161E-2</v>
      </c>
      <c r="BD462" s="6">
        <f t="shared" si="418"/>
        <v>1.5794380422478446E-3</v>
      </c>
      <c r="BE462" s="6">
        <f t="shared" si="419"/>
        <v>2.2683955727520043E-2</v>
      </c>
      <c r="BG462">
        <f t="shared" si="420"/>
        <v>0.16979958985936952</v>
      </c>
      <c r="BJ462" s="4">
        <f t="shared" si="389"/>
        <v>88.839995999999999</v>
      </c>
      <c r="BK462" s="3">
        <f t="shared" si="390"/>
        <v>4.3995673131358715E-3</v>
      </c>
      <c r="BL462" s="3"/>
      <c r="BM462" s="3">
        <f t="shared" si="391"/>
        <v>1.7031655923606731E-3</v>
      </c>
      <c r="BN462" s="3">
        <f t="shared" si="392"/>
        <v>3.4945012480622644E-3</v>
      </c>
      <c r="BO462" s="3">
        <f t="shared" si="393"/>
        <v>7.4567740716704094E-3</v>
      </c>
      <c r="BP462" s="3"/>
      <c r="BQ462" s="3">
        <f t="shared" si="394"/>
        <v>1.7571396921245111E-3</v>
      </c>
      <c r="BR462" s="3">
        <f t="shared" si="395"/>
        <v>-2.1097553948535913E-3</v>
      </c>
      <c r="BS462" s="3">
        <f t="shared" si="396"/>
        <v>1.125007049366626E-4</v>
      </c>
      <c r="BT462" s="3"/>
      <c r="BU462" s="3">
        <f t="shared" si="397"/>
        <v>1.7519489936421472E-3</v>
      </c>
      <c r="BV462" s="3">
        <f t="shared" si="398"/>
        <v>3.669819082904128E-3</v>
      </c>
      <c r="BW462" s="3">
        <f t="shared" si="399"/>
        <v>1.2003281133490699E-2</v>
      </c>
      <c r="BX462" s="3"/>
      <c r="BY462" s="3">
        <f t="shared" si="400"/>
        <v>1.5794380422478446E-3</v>
      </c>
      <c r="BZ462" s="3">
        <f t="shared" si="401"/>
        <v>2.2683955727520043E-2</v>
      </c>
    </row>
    <row r="463" spans="1:78" s="2" customFormat="1" hidden="1">
      <c r="A463" s="11">
        <v>42401</v>
      </c>
      <c r="B463">
        <v>89.300003000000004</v>
      </c>
      <c r="C463">
        <f t="shared" si="373"/>
        <v>100.449997</v>
      </c>
      <c r="D463">
        <f t="shared" si="374"/>
        <v>86.559997999999993</v>
      </c>
      <c r="E463" s="10">
        <f t="shared" si="378"/>
        <v>5.1098454635294041E-2</v>
      </c>
      <c r="F463" s="10">
        <f t="shared" si="379"/>
        <v>1.3534235750542885E-2</v>
      </c>
      <c r="G463" s="33">
        <f t="shared" si="380"/>
        <v>0.36847619656904645</v>
      </c>
      <c r="H463" s="33">
        <f t="shared" si="381"/>
        <v>8.7837085751040392E-2</v>
      </c>
      <c r="I463" s="10">
        <f t="shared" si="382"/>
        <v>0.36847619656904645</v>
      </c>
      <c r="J463">
        <f t="shared" si="417"/>
        <v>0.30304518767545824</v>
      </c>
      <c r="K463">
        <f t="shared" si="371"/>
        <v>0.28198624231655606</v>
      </c>
      <c r="L463">
        <f t="shared" si="372"/>
        <v>-2.7557433356528861E-5</v>
      </c>
      <c r="M463">
        <f t="shared" si="421"/>
        <v>-1.1620980498141791E-4</v>
      </c>
      <c r="N463">
        <f t="shared" si="383"/>
        <v>-7.9787134462400145E-5</v>
      </c>
      <c r="P463" s="2">
        <f t="shared" si="402"/>
        <v>0.4600070000000045</v>
      </c>
      <c r="Q463" s="2">
        <f t="shared" si="403"/>
        <v>0.4600070000000045</v>
      </c>
      <c r="R463" s="2">
        <f t="shared" si="404"/>
        <v>0</v>
      </c>
      <c r="S463" s="2">
        <f t="shared" si="368"/>
        <v>-0.32409068181818218</v>
      </c>
      <c r="T463" s="2">
        <f t="shared" si="369"/>
        <v>-0.32200005000000048</v>
      </c>
      <c r="U463" s="9">
        <f t="shared" si="384"/>
        <v>1.0064926443899052</v>
      </c>
      <c r="V463" s="9">
        <f t="shared" si="385"/>
        <v>50.161790884408632</v>
      </c>
      <c r="W463" s="9">
        <f t="shared" si="386"/>
        <v>0.44854388204032236</v>
      </c>
      <c r="X463" s="9">
        <f t="shared" si="370"/>
        <v>0.26185753617098101</v>
      </c>
      <c r="Y463" s="9">
        <f t="shared" si="387"/>
        <v>0.89764328217446121</v>
      </c>
      <c r="AA463" s="8">
        <f t="shared" si="388"/>
        <v>4.84915256475578</v>
      </c>
      <c r="AD463" s="7">
        <f t="shared" si="405"/>
        <v>5.1645674756156642E-3</v>
      </c>
      <c r="AE463" s="6">
        <f t="shared" si="409"/>
        <v>4.7820673943757674E-3</v>
      </c>
      <c r="AF463" s="6">
        <f t="shared" si="375"/>
        <v>1.9136653717883245E-4</v>
      </c>
      <c r="AG463" s="6">
        <f t="shared" si="376"/>
        <v>3.8541121922676305E-4</v>
      </c>
      <c r="AI463">
        <f t="shared" si="377"/>
        <v>2.3318965134357933E-10</v>
      </c>
      <c r="AL463" s="7">
        <f t="shared" si="410"/>
        <v>6.9671367289668457E-3</v>
      </c>
      <c r="AM463" s="6">
        <f t="shared" si="411"/>
        <v>1.1805254032767042E-2</v>
      </c>
      <c r="AN463" s="6">
        <f t="shared" si="406"/>
        <v>1.8583683664118893E-4</v>
      </c>
      <c r="AO463" s="6">
        <f t="shared" si="407"/>
        <v>-4.8777064855228414E-3</v>
      </c>
      <c r="AQ463">
        <f t="shared" si="408"/>
        <v>3.7526846307431528E-8</v>
      </c>
      <c r="AT463" s="7">
        <f t="shared" si="415"/>
        <v>1.0808560588299893E-2</v>
      </c>
      <c r="AU463" s="6">
        <f t="shared" si="416"/>
        <v>-6.7356628820314755E-4</v>
      </c>
      <c r="AV463" s="6">
        <f t="shared" si="412"/>
        <v>1.9180395430606426E-4</v>
      </c>
      <c r="AW463" s="6">
        <f t="shared" si="413"/>
        <v>1.1480181673720899E-2</v>
      </c>
      <c r="AY463">
        <f t="shared" si="414"/>
        <v>4.3374686465332282E-2</v>
      </c>
      <c r="BB463" s="7">
        <f t="shared" si="422"/>
        <v>1.3188558406130927E-2</v>
      </c>
      <c r="BC463" s="6">
        <f t="shared" si="423"/>
        <v>-8.1969077442820195E-3</v>
      </c>
      <c r="BD463" s="6">
        <f t="shared" si="418"/>
        <v>1.6862629875931927E-4</v>
      </c>
      <c r="BE463" s="6">
        <f t="shared" si="419"/>
        <v>2.1505995460184953E-2</v>
      </c>
      <c r="BG463">
        <f t="shared" si="420"/>
        <v>0.15262235638489097</v>
      </c>
      <c r="BJ463" s="4">
        <f t="shared" si="389"/>
        <v>89.300003000000004</v>
      </c>
      <c r="BK463" s="3">
        <f t="shared" si="390"/>
        <v>5.1645674756156642E-3</v>
      </c>
      <c r="BL463" s="3"/>
      <c r="BM463" s="3">
        <f t="shared" si="391"/>
        <v>1.9136653717883245E-4</v>
      </c>
      <c r="BN463" s="3">
        <f t="shared" si="392"/>
        <v>3.8541121922676305E-4</v>
      </c>
      <c r="BO463" s="3">
        <f t="shared" si="393"/>
        <v>6.9671367289668457E-3</v>
      </c>
      <c r="BP463" s="3"/>
      <c r="BQ463" s="3">
        <f t="shared" si="394"/>
        <v>1.8583683664118893E-4</v>
      </c>
      <c r="BR463" s="3">
        <f t="shared" si="395"/>
        <v>-4.8777064855228414E-3</v>
      </c>
      <c r="BS463" s="3">
        <f t="shared" si="396"/>
        <v>1.0808560588299893E-2</v>
      </c>
      <c r="BT463" s="3"/>
      <c r="BU463" s="3">
        <f t="shared" si="397"/>
        <v>1.9180395430606426E-4</v>
      </c>
      <c r="BV463" s="3">
        <f t="shared" si="398"/>
        <v>1.1480181673720899E-2</v>
      </c>
      <c r="BW463" s="3">
        <f t="shared" si="399"/>
        <v>1.3188558406130927E-2</v>
      </c>
      <c r="BX463" s="3"/>
      <c r="BY463" s="3">
        <f t="shared" si="400"/>
        <v>1.6862629875931927E-4</v>
      </c>
      <c r="BZ463" s="3">
        <f t="shared" si="401"/>
        <v>2.1505995460184953E-2</v>
      </c>
    </row>
    <row r="464" spans="1:78" s="2" customFormat="1" hidden="1">
      <c r="A464" s="11">
        <v>42408</v>
      </c>
      <c r="B464">
        <v>90.18</v>
      </c>
      <c r="C464">
        <f t="shared" si="373"/>
        <v>100.449997</v>
      </c>
      <c r="D464">
        <f t="shared" si="374"/>
        <v>86.559997999999993</v>
      </c>
      <c r="E464" s="10">
        <f t="shared" si="378"/>
        <v>4.6839697143248565E-2</v>
      </c>
      <c r="F464" s="10">
        <f t="shared" si="379"/>
        <v>1.7792993242588297E-2</v>
      </c>
      <c r="G464" s="33">
        <f t="shared" si="380"/>
        <v>0.33776585955437366</v>
      </c>
      <c r="H464" s="33">
        <f t="shared" si="381"/>
        <v>0.11547638906424548</v>
      </c>
      <c r="I464" s="10">
        <f t="shared" si="382"/>
        <v>0.33776585955437366</v>
      </c>
      <c r="J464">
        <f t="shared" si="417"/>
        <v>0.2990056366761602</v>
      </c>
      <c r="K464">
        <f t="shared" si="371"/>
        <v>0.2830248271315246</v>
      </c>
      <c r="L464">
        <f t="shared" si="372"/>
        <v>8.9943343205809346E-6</v>
      </c>
      <c r="M464">
        <f t="shared" si="421"/>
        <v>-1.0711065489748091E-4</v>
      </c>
      <c r="N464">
        <f t="shared" si="383"/>
        <v>-1.0449449029625567E-4</v>
      </c>
      <c r="P464" s="2">
        <f t="shared" si="402"/>
        <v>0.87999700000000303</v>
      </c>
      <c r="Q464" s="2">
        <f t="shared" si="403"/>
        <v>0.87999700000000303</v>
      </c>
      <c r="R464" s="2">
        <f t="shared" si="404"/>
        <v>0</v>
      </c>
      <c r="S464" s="2">
        <f t="shared" si="368"/>
        <v>-0.29272731818181863</v>
      </c>
      <c r="T464" s="2">
        <f t="shared" si="369"/>
        <v>-0.30249970000000059</v>
      </c>
      <c r="U464" s="9">
        <f t="shared" si="384"/>
        <v>0.96769457352128962</v>
      </c>
      <c r="V464" s="9">
        <f t="shared" si="385"/>
        <v>49.179104650858029</v>
      </c>
      <c r="W464" s="9">
        <f t="shared" si="386"/>
        <v>0.45738805814227773</v>
      </c>
      <c r="X464" s="9">
        <f t="shared" si="370"/>
        <v>0.1606582529196427</v>
      </c>
      <c r="Y464" s="9">
        <f t="shared" si="387"/>
        <v>0.89855407572372326</v>
      </c>
      <c r="AA464" s="8">
        <f t="shared" si="388"/>
        <v>4.8548432760518647</v>
      </c>
      <c r="AD464" s="7">
        <f t="shared" si="405"/>
        <v>9.8061515158604871E-3</v>
      </c>
      <c r="AE464" s="6">
        <f t="shared" si="409"/>
        <v>7.485359495738076E-3</v>
      </c>
      <c r="AF464" s="6">
        <f t="shared" si="375"/>
        <v>1.1512281554857862E-3</v>
      </c>
      <c r="AG464" s="6">
        <f t="shared" si="376"/>
        <v>2.3120075945410731E-3</v>
      </c>
      <c r="AI464">
        <f t="shared" si="377"/>
        <v>8.3914899799302966E-9</v>
      </c>
      <c r="AL464" s="7">
        <f t="shared" si="410"/>
        <v>1.9370286304611954E-2</v>
      </c>
      <c r="AM464" s="6">
        <f t="shared" si="411"/>
        <v>1.3127446107169859E-2</v>
      </c>
      <c r="AN464" s="6">
        <f t="shared" si="406"/>
        <v>1.1236414224585407E-3</v>
      </c>
      <c r="AO464" s="6">
        <f t="shared" si="407"/>
        <v>6.1803266692736988E-3</v>
      </c>
      <c r="AQ464">
        <f t="shared" si="408"/>
        <v>6.0246747222296113E-8</v>
      </c>
      <c r="AT464" s="7">
        <f t="shared" si="415"/>
        <v>3.0854806251828123E-2</v>
      </c>
      <c r="AU464" s="6">
        <f t="shared" si="416"/>
        <v>5.0372622997124934E-3</v>
      </c>
      <c r="AV464" s="6">
        <f t="shared" si="412"/>
        <v>1.1634808168215129E-3</v>
      </c>
      <c r="AW464" s="6">
        <f t="shared" si="413"/>
        <v>2.5830899549020136E-2</v>
      </c>
      <c r="AY464">
        <f t="shared" si="414"/>
        <v>0.21959269460682246</v>
      </c>
      <c r="BB464" s="7">
        <f t="shared" si="422"/>
        <v>1.8918144315103472E-2</v>
      </c>
      <c r="BC464" s="6">
        <f t="shared" si="423"/>
        <v>-5.2418678356476282E-3</v>
      </c>
      <c r="BD464" s="6">
        <f t="shared" si="418"/>
        <v>1.1584536165283432E-3</v>
      </c>
      <c r="BE464" s="6">
        <f t="shared" si="419"/>
        <v>2.4161311418755868E-2</v>
      </c>
      <c r="BG464">
        <f t="shared" si="420"/>
        <v>0.1926371573814154</v>
      </c>
      <c r="BJ464" s="4">
        <f t="shared" si="389"/>
        <v>90.18</v>
      </c>
      <c r="BK464" s="3">
        <f t="shared" si="390"/>
        <v>9.8061515158604871E-3</v>
      </c>
      <c r="BL464" s="3"/>
      <c r="BM464" s="3">
        <f t="shared" si="391"/>
        <v>1.1512281554857862E-3</v>
      </c>
      <c r="BN464" s="3">
        <f t="shared" si="392"/>
        <v>2.3120075945410731E-3</v>
      </c>
      <c r="BO464" s="3">
        <f t="shared" si="393"/>
        <v>1.9370286304611954E-2</v>
      </c>
      <c r="BP464" s="3"/>
      <c r="BQ464" s="3">
        <f t="shared" si="394"/>
        <v>1.1236414224585407E-3</v>
      </c>
      <c r="BR464" s="3">
        <f t="shared" si="395"/>
        <v>6.1803266692736988E-3</v>
      </c>
      <c r="BS464" s="3">
        <f t="shared" si="396"/>
        <v>3.0854806251828123E-2</v>
      </c>
      <c r="BT464" s="3"/>
      <c r="BU464" s="3">
        <f t="shared" si="397"/>
        <v>1.1634808168215129E-3</v>
      </c>
      <c r="BV464" s="3">
        <f t="shared" si="398"/>
        <v>2.5830899549020136E-2</v>
      </c>
      <c r="BW464" s="3">
        <f t="shared" si="399"/>
        <v>1.8918144315103472E-2</v>
      </c>
      <c r="BX464" s="3"/>
      <c r="BY464" s="3">
        <f t="shared" si="400"/>
        <v>1.1584536165283432E-3</v>
      </c>
      <c r="BZ464" s="3">
        <f t="shared" si="401"/>
        <v>2.4161311418755868E-2</v>
      </c>
    </row>
    <row r="465" spans="1:78" s="2" customFormat="1" hidden="1">
      <c r="A465" s="11">
        <v>42415</v>
      </c>
      <c r="B465">
        <v>89.849997999999999</v>
      </c>
      <c r="C465">
        <f t="shared" si="373"/>
        <v>100.449997</v>
      </c>
      <c r="D465">
        <f t="shared" si="374"/>
        <v>86.559997999999993</v>
      </c>
      <c r="E465" s="10">
        <f t="shared" si="378"/>
        <v>4.8431856335908165E-2</v>
      </c>
      <c r="F465" s="10">
        <f t="shared" si="379"/>
        <v>1.6200834049928656E-2</v>
      </c>
      <c r="G465" s="33">
        <f t="shared" si="380"/>
        <v>0.34924708277004474</v>
      </c>
      <c r="H465" s="33">
        <f t="shared" si="381"/>
        <v>0.10514328817014124</v>
      </c>
      <c r="I465" s="10">
        <f t="shared" si="382"/>
        <v>0.34924708277004474</v>
      </c>
      <c r="J465">
        <f t="shared" si="417"/>
        <v>0.29424757230434162</v>
      </c>
      <c r="K465">
        <f t="shared" si="371"/>
        <v>0.28408923510878259</v>
      </c>
      <c r="L465">
        <f t="shared" si="372"/>
        <v>4.3390390795797384E-5</v>
      </c>
      <c r="M465">
        <f t="shared" si="421"/>
        <v>-9.2592635172808864E-5</v>
      </c>
      <c r="N465">
        <f t="shared" si="383"/>
        <v>-1.2238472337174563E-4</v>
      </c>
      <c r="P465" s="2">
        <f t="shared" si="402"/>
        <v>-0.33000200000000746</v>
      </c>
      <c r="Q465" s="2">
        <f t="shared" si="403"/>
        <v>0</v>
      </c>
      <c r="R465" s="2">
        <f t="shared" si="404"/>
        <v>-0.33000200000000746</v>
      </c>
      <c r="S465" s="2">
        <f t="shared" si="368"/>
        <v>-0.30772740909090984</v>
      </c>
      <c r="T465" s="2">
        <f t="shared" si="369"/>
        <v>-0.318999800000001</v>
      </c>
      <c r="U465" s="9">
        <f t="shared" si="384"/>
        <v>0.96466332922750697</v>
      </c>
      <c r="V465" s="9">
        <f t="shared" si="385"/>
        <v>49.100693990496907</v>
      </c>
      <c r="W465" s="9">
        <f t="shared" si="386"/>
        <v>0.45809375408552783</v>
      </c>
      <c r="X465" s="9">
        <f t="shared" si="370"/>
        <v>0.15258334319068587</v>
      </c>
      <c r="Y465" s="9">
        <f t="shared" si="387"/>
        <v>0.89862674991128388</v>
      </c>
      <c r="AA465" s="8">
        <f t="shared" si="388"/>
        <v>4.8508456915777813</v>
      </c>
      <c r="AD465" s="7">
        <f t="shared" si="405"/>
        <v>-3.6660820226914544E-3</v>
      </c>
      <c r="AE465" s="6">
        <f t="shared" si="409"/>
        <v>3.0700347465845166E-3</v>
      </c>
      <c r="AF465" s="6">
        <f t="shared" si="375"/>
        <v>3.3708340033161083E-3</v>
      </c>
      <c r="AG465" s="6">
        <f t="shared" si="376"/>
        <v>-6.7335888353057061E-3</v>
      </c>
      <c r="AI465">
        <f t="shared" si="377"/>
        <v>7.1179307069001031E-8</v>
      </c>
      <c r="AL465" s="7">
        <f t="shared" si="410"/>
        <v>1.1304636968784755E-2</v>
      </c>
      <c r="AM465" s="6">
        <f t="shared" si="411"/>
        <v>1.1274708518508491E-2</v>
      </c>
      <c r="AN465" s="6">
        <f t="shared" si="406"/>
        <v>3.3689336828665187E-3</v>
      </c>
      <c r="AO465" s="6">
        <f t="shared" si="407"/>
        <v>3.2857784398711634E-5</v>
      </c>
      <c r="AQ465">
        <f t="shared" si="408"/>
        <v>1.7028927375271572E-12</v>
      </c>
      <c r="AT465" s="7">
        <f t="shared" si="415"/>
        <v>3.44197916053509E-2</v>
      </c>
      <c r="AU465" s="6">
        <f t="shared" si="416"/>
        <v>9.2968452019613727E-3</v>
      </c>
      <c r="AV465" s="6">
        <f t="shared" si="412"/>
        <v>3.3814440124551354E-3</v>
      </c>
      <c r="AW465" s="6">
        <f t="shared" si="413"/>
        <v>2.5159748464665344E-2</v>
      </c>
      <c r="AY465">
        <f t="shared" si="414"/>
        <v>0.20832980948940111</v>
      </c>
      <c r="BB465" s="7">
        <f t="shared" si="422"/>
        <v>2.2283107321150269E-2</v>
      </c>
      <c r="BC465" s="6">
        <f t="shared" si="423"/>
        <v>-2.9903473551745226E-3</v>
      </c>
      <c r="BD465" s="6">
        <f t="shared" si="418"/>
        <v>3.372034703812467E-3</v>
      </c>
      <c r="BE465" s="6">
        <f t="shared" si="419"/>
        <v>2.5269928444666113E-2</v>
      </c>
      <c r="BG465">
        <f t="shared" si="420"/>
        <v>0.21072064123985232</v>
      </c>
      <c r="BJ465" s="4">
        <f t="shared" si="389"/>
        <v>89.849997999999999</v>
      </c>
      <c r="BK465" s="3">
        <f t="shared" si="390"/>
        <v>-3.6660820226914544E-3</v>
      </c>
      <c r="BL465" s="3"/>
      <c r="BM465" s="3">
        <f t="shared" si="391"/>
        <v>3.3708340033161083E-3</v>
      </c>
      <c r="BN465" s="3">
        <f t="shared" si="392"/>
        <v>-6.7335888353057061E-3</v>
      </c>
      <c r="BO465" s="3">
        <f t="shared" si="393"/>
        <v>1.1304636968784755E-2</v>
      </c>
      <c r="BP465" s="3"/>
      <c r="BQ465" s="3">
        <f t="shared" si="394"/>
        <v>3.3689336828665187E-3</v>
      </c>
      <c r="BR465" s="3">
        <f t="shared" si="395"/>
        <v>3.2857784398711634E-5</v>
      </c>
      <c r="BS465" s="3">
        <f t="shared" si="396"/>
        <v>3.44197916053509E-2</v>
      </c>
      <c r="BT465" s="3"/>
      <c r="BU465" s="3">
        <f t="shared" si="397"/>
        <v>3.3814440124551354E-3</v>
      </c>
      <c r="BV465" s="3">
        <f t="shared" si="398"/>
        <v>2.5159748464665344E-2</v>
      </c>
      <c r="BW465" s="3">
        <f t="shared" si="399"/>
        <v>2.2283107321150269E-2</v>
      </c>
      <c r="BX465" s="3"/>
      <c r="BY465" s="3">
        <f t="shared" si="400"/>
        <v>3.372034703812467E-3</v>
      </c>
      <c r="BZ465" s="3">
        <f t="shared" si="401"/>
        <v>2.5269928444666113E-2</v>
      </c>
    </row>
    <row r="466" spans="1:78" s="2" customFormat="1" hidden="1">
      <c r="A466" s="11">
        <v>42422</v>
      </c>
      <c r="B466">
        <v>90.209998999999996</v>
      </c>
      <c r="C466">
        <f t="shared" si="373"/>
        <v>100.449997</v>
      </c>
      <c r="D466">
        <f t="shared" si="374"/>
        <v>86.559997999999993</v>
      </c>
      <c r="E466" s="10">
        <f t="shared" si="378"/>
        <v>4.669525010788142E-2</v>
      </c>
      <c r="F466" s="10">
        <f t="shared" si="379"/>
        <v>1.7937440277955418E-2</v>
      </c>
      <c r="G466" s="33">
        <f t="shared" si="380"/>
        <v>0.33672423716916366</v>
      </c>
      <c r="H466" s="33">
        <f t="shared" si="381"/>
        <v>0.11641384921093433</v>
      </c>
      <c r="I466" s="10">
        <f t="shared" si="382"/>
        <v>0.33672423716916366</v>
      </c>
      <c r="J466">
        <f t="shared" si="417"/>
        <v>0.29095586487010455</v>
      </c>
      <c r="K466">
        <f t="shared" si="371"/>
        <v>0.28497936115177669</v>
      </c>
      <c r="L466">
        <f t="shared" si="372"/>
        <v>7.2907053617576442E-5</v>
      </c>
      <c r="M466">
        <f t="shared" si="421"/>
        <v>-7.3443577989176561E-5</v>
      </c>
      <c r="N466">
        <f t="shared" si="383"/>
        <v>-1.3171556844607772E-4</v>
      </c>
      <c r="P466" s="2">
        <f t="shared" si="402"/>
        <v>0.36000099999999691</v>
      </c>
      <c r="Q466" s="2">
        <f t="shared" si="403"/>
        <v>0.36000099999999691</v>
      </c>
      <c r="R466" s="2">
        <f t="shared" si="404"/>
        <v>0</v>
      </c>
      <c r="S466" s="2">
        <f t="shared" si="368"/>
        <v>-0.28999981818181908</v>
      </c>
      <c r="T466" s="2">
        <f t="shared" si="369"/>
        <v>-0.29949985000000084</v>
      </c>
      <c r="U466" s="9">
        <f t="shared" si="384"/>
        <v>0.96828034532176976</v>
      </c>
      <c r="V466" s="9">
        <f t="shared" si="385"/>
        <v>49.194229248043307</v>
      </c>
      <c r="W466" s="9">
        <f t="shared" si="386"/>
        <v>0.45725193676761022</v>
      </c>
      <c r="X466" s="9">
        <f t="shared" si="370"/>
        <v>0.16221581864342918</v>
      </c>
      <c r="Y466" s="9">
        <f t="shared" si="387"/>
        <v>0.89854005763220912</v>
      </c>
      <c r="AA466" s="8">
        <f t="shared" si="388"/>
        <v>4.8466161437014783</v>
      </c>
      <c r="AD466" s="7">
        <f t="shared" si="405"/>
        <v>3.9986836130551295E-3</v>
      </c>
      <c r="AE466" s="6">
        <f t="shared" si="409"/>
        <v>1.6630079518183756E-4</v>
      </c>
      <c r="AF466" s="6">
        <f t="shared" si="375"/>
        <v>1.9178636320019674E-3</v>
      </c>
      <c r="AG466" s="6">
        <f t="shared" si="376"/>
        <v>3.8325278188112337E-3</v>
      </c>
      <c r="AI466">
        <f t="shared" si="377"/>
        <v>2.305850782097644E-8</v>
      </c>
      <c r="AL466" s="7">
        <f t="shared" si="410"/>
        <v>1.0138753106223948E-2</v>
      </c>
      <c r="AM466" s="6">
        <f t="shared" si="411"/>
        <v>1.1945203277146875E-2</v>
      </c>
      <c r="AN466" s="6">
        <f t="shared" si="406"/>
        <v>1.9171942257658712E-3</v>
      </c>
      <c r="AO466" s="6">
        <f t="shared" si="407"/>
        <v>-1.8002020554665713E-3</v>
      </c>
      <c r="AQ466">
        <f t="shared" si="408"/>
        <v>5.1115574771389093E-9</v>
      </c>
      <c r="AT466" s="7">
        <f t="shared" si="415"/>
        <v>2.2760094653510161E-2</v>
      </c>
      <c r="AU466" s="6">
        <f t="shared" si="416"/>
        <v>1.3530841221534562E-2</v>
      </c>
      <c r="AV466" s="6">
        <f t="shared" si="412"/>
        <v>1.927134199797711E-3</v>
      </c>
      <c r="AW466" s="6">
        <f t="shared" si="413"/>
        <v>9.3060852196513496E-3</v>
      </c>
      <c r="AY466">
        <f t="shared" si="414"/>
        <v>2.8501838658334739E-2</v>
      </c>
      <c r="BB466" s="7">
        <f t="shared" si="422"/>
        <v>1.5415821286776396E-2</v>
      </c>
      <c r="BC466" s="6">
        <f t="shared" si="423"/>
        <v>-7.2518029183771444E-4</v>
      </c>
      <c r="BD466" s="6">
        <f t="shared" si="418"/>
        <v>1.9214413271074887E-3</v>
      </c>
      <c r="BE466" s="6">
        <f t="shared" si="419"/>
        <v>1.6139020182077277E-2</v>
      </c>
      <c r="BG466">
        <f t="shared" si="420"/>
        <v>8.5951484958959129E-2</v>
      </c>
      <c r="BJ466" s="4">
        <f t="shared" si="389"/>
        <v>90.209998999999996</v>
      </c>
      <c r="BK466" s="3">
        <f t="shared" si="390"/>
        <v>3.9986836130551295E-3</v>
      </c>
      <c r="BL466" s="3"/>
      <c r="BM466" s="3">
        <f t="shared" si="391"/>
        <v>1.9178636320019674E-3</v>
      </c>
      <c r="BN466" s="3">
        <f t="shared" si="392"/>
        <v>3.8325278188112337E-3</v>
      </c>
      <c r="BO466" s="3">
        <f t="shared" si="393"/>
        <v>1.0138753106223948E-2</v>
      </c>
      <c r="BP466" s="3"/>
      <c r="BQ466" s="3">
        <f t="shared" si="394"/>
        <v>1.9171942257658712E-3</v>
      </c>
      <c r="BR466" s="3">
        <f t="shared" si="395"/>
        <v>-1.8002020554665713E-3</v>
      </c>
      <c r="BS466" s="3">
        <f t="shared" si="396"/>
        <v>2.2760094653510161E-2</v>
      </c>
      <c r="BT466" s="3"/>
      <c r="BU466" s="3">
        <f t="shared" si="397"/>
        <v>1.927134199797711E-3</v>
      </c>
      <c r="BV466" s="3">
        <f t="shared" si="398"/>
        <v>9.3060852196513496E-3</v>
      </c>
      <c r="BW466" s="3">
        <f t="shared" si="399"/>
        <v>1.5415821286776396E-2</v>
      </c>
      <c r="BX466" s="3"/>
      <c r="BY466" s="3">
        <f t="shared" si="400"/>
        <v>1.9214413271074887E-3</v>
      </c>
      <c r="BZ466" s="3">
        <f t="shared" si="401"/>
        <v>1.6139020182077277E-2</v>
      </c>
    </row>
    <row r="467" spans="1:78" s="2" customFormat="1" hidden="1">
      <c r="A467" s="11">
        <v>42429</v>
      </c>
      <c r="B467">
        <v>90.080001999999993</v>
      </c>
      <c r="C467">
        <f t="shared" si="373"/>
        <v>100.449997</v>
      </c>
      <c r="D467">
        <f t="shared" si="374"/>
        <v>86.559997999999993</v>
      </c>
      <c r="E467" s="10">
        <f t="shared" si="378"/>
        <v>4.7321540964112063E-2</v>
      </c>
      <c r="F467" s="10">
        <f t="shared" si="379"/>
        <v>1.7311149421724809E-2</v>
      </c>
      <c r="G467" s="33">
        <f t="shared" si="380"/>
        <v>0.34124048476015134</v>
      </c>
      <c r="H467" s="33">
        <f t="shared" si="381"/>
        <v>0.11234922637904565</v>
      </c>
      <c r="I467" s="10">
        <f t="shared" si="382"/>
        <v>0.34124048476015134</v>
      </c>
      <c r="J467">
        <f t="shared" si="417"/>
        <v>0.28679095563396878</v>
      </c>
      <c r="K467">
        <f t="shared" si="371"/>
        <v>0.28576889252520854</v>
      </c>
      <c r="L467">
        <f t="shared" si="372"/>
        <v>9.5900307120768636E-5</v>
      </c>
      <c r="M467">
        <f t="shared" si="421"/>
        <v>-5.079523004358965E-5</v>
      </c>
      <c r="N467">
        <f t="shared" si="383"/>
        <v>-1.3202598344792246E-4</v>
      </c>
      <c r="P467" s="2">
        <f t="shared" si="402"/>
        <v>-0.12999700000000303</v>
      </c>
      <c r="Q467" s="2">
        <f t="shared" si="403"/>
        <v>0</v>
      </c>
      <c r="R467" s="2">
        <f t="shared" si="404"/>
        <v>-0.12999700000000303</v>
      </c>
      <c r="S467" s="2">
        <f t="shared" si="368"/>
        <v>-0.29590877272727378</v>
      </c>
      <c r="T467" s="2">
        <f t="shared" si="369"/>
        <v>-0.30599970000000098</v>
      </c>
      <c r="U467" s="9">
        <f t="shared" si="384"/>
        <v>0.96702308115750713</v>
      </c>
      <c r="V467" s="9">
        <f t="shared" si="385"/>
        <v>49.161755671339471</v>
      </c>
      <c r="W467" s="9">
        <f t="shared" si="386"/>
        <v>0.45754419895794479</v>
      </c>
      <c r="X467" s="9">
        <f t="shared" si="370"/>
        <v>0.15887161519899745</v>
      </c>
      <c r="Y467" s="9">
        <f t="shared" si="387"/>
        <v>0.89857015546320906</v>
      </c>
      <c r="AA467" s="8">
        <f t="shared" si="388"/>
        <v>4.8427732840716748</v>
      </c>
      <c r="AD467" s="7">
        <f t="shared" si="405"/>
        <v>-1.4420879894351563E-3</v>
      </c>
      <c r="AE467" s="6">
        <f t="shared" si="409"/>
        <v>1.2782978118099867E-3</v>
      </c>
      <c r="AF467" s="6">
        <f t="shared" si="375"/>
        <v>1.3612722471209385E-3</v>
      </c>
      <c r="AG467" s="6">
        <f t="shared" si="376"/>
        <v>-2.719372244794576E-3</v>
      </c>
      <c r="AI467">
        <f t="shared" si="377"/>
        <v>1.1609082269637506E-8</v>
      </c>
      <c r="AL467" s="7">
        <f t="shared" si="410"/>
        <v>-1.1094863990715996E-3</v>
      </c>
      <c r="AM467" s="6">
        <f t="shared" si="411"/>
        <v>9.9260474951372631E-3</v>
      </c>
      <c r="AN467" s="6">
        <f t="shared" si="406"/>
        <v>1.3635830071666924E-3</v>
      </c>
      <c r="AO467" s="6">
        <f t="shared" si="407"/>
        <v>-1.1010855998991879E-2</v>
      </c>
      <c r="AQ467">
        <f t="shared" si="408"/>
        <v>1.9122862749295811E-7</v>
      </c>
      <c r="AT467" s="7">
        <f t="shared" si="415"/>
        <v>1.5663801845755838E-2</v>
      </c>
      <c r="AU467" s="6">
        <f t="shared" si="416"/>
        <v>1.5417914344898438E-2</v>
      </c>
      <c r="AV467" s="6">
        <f t="shared" si="412"/>
        <v>1.3420586449890378E-3</v>
      </c>
      <c r="AW467" s="6">
        <f t="shared" si="413"/>
        <v>2.1453416923791595E-4</v>
      </c>
      <c r="AY467">
        <f t="shared" si="414"/>
        <v>1.5147179521772848E-5</v>
      </c>
      <c r="BB467" s="7">
        <f t="shared" si="422"/>
        <v>1.9505225705088808E-2</v>
      </c>
      <c r="BC467" s="6">
        <f t="shared" si="423"/>
        <v>6.0892418322608551E-4</v>
      </c>
      <c r="BD467" s="6">
        <f t="shared" si="418"/>
        <v>1.3659293424052497E-3</v>
      </c>
      <c r="BE467" s="6">
        <f t="shared" si="419"/>
        <v>1.8898858797717848E-2</v>
      </c>
      <c r="BG467">
        <f t="shared" si="420"/>
        <v>0.11786102544308329</v>
      </c>
      <c r="BJ467" s="4">
        <f t="shared" si="389"/>
        <v>90.080001999999993</v>
      </c>
      <c r="BK467" s="3">
        <f t="shared" si="390"/>
        <v>-1.4420879894351563E-3</v>
      </c>
      <c r="BL467" s="3"/>
      <c r="BM467" s="3">
        <f t="shared" si="391"/>
        <v>1.3612722471209385E-3</v>
      </c>
      <c r="BN467" s="3">
        <f t="shared" si="392"/>
        <v>-2.719372244794576E-3</v>
      </c>
      <c r="BO467" s="3">
        <f t="shared" si="393"/>
        <v>-1.1094863990715996E-3</v>
      </c>
      <c r="BP467" s="3"/>
      <c r="BQ467" s="3">
        <f t="shared" si="394"/>
        <v>1.3635830071666924E-3</v>
      </c>
      <c r="BR467" s="3">
        <f t="shared" si="395"/>
        <v>-1.1010855998991879E-2</v>
      </c>
      <c r="BS467" s="3">
        <f t="shared" si="396"/>
        <v>1.5663801845755838E-2</v>
      </c>
      <c r="BT467" s="3"/>
      <c r="BU467" s="3">
        <f t="shared" si="397"/>
        <v>1.3420586449890378E-3</v>
      </c>
      <c r="BV467" s="3">
        <f t="shared" si="398"/>
        <v>2.1453416923791595E-4</v>
      </c>
      <c r="BW467" s="3">
        <f t="shared" si="399"/>
        <v>1.9505225705088808E-2</v>
      </c>
      <c r="BX467" s="3"/>
      <c r="BY467" s="3">
        <f t="shared" si="400"/>
        <v>1.3659293424052497E-3</v>
      </c>
      <c r="BZ467" s="3">
        <f t="shared" si="401"/>
        <v>1.8898858797717848E-2</v>
      </c>
    </row>
    <row r="468" spans="1:78" s="2" customFormat="1" hidden="1">
      <c r="A468" s="11">
        <v>42436</v>
      </c>
      <c r="B468">
        <v>90.580001999999993</v>
      </c>
      <c r="C468">
        <f t="shared" si="373"/>
        <v>100.449997</v>
      </c>
      <c r="D468">
        <f t="shared" si="374"/>
        <v>86.559997999999993</v>
      </c>
      <c r="E468" s="10">
        <f t="shared" si="378"/>
        <v>4.4917602177670608E-2</v>
      </c>
      <c r="F468" s="10">
        <f t="shared" si="379"/>
        <v>1.9715088208166247E-2</v>
      </c>
      <c r="G468" s="33">
        <f t="shared" si="380"/>
        <v>0.32390543564496865</v>
      </c>
      <c r="H468" s="33">
        <f t="shared" si="381"/>
        <v>0.12795077058270996</v>
      </c>
      <c r="I468" s="10">
        <f t="shared" si="382"/>
        <v>0.32390543564496865</v>
      </c>
      <c r="J468">
        <f t="shared" si="417"/>
        <v>0.27925756577177135</v>
      </c>
      <c r="K468">
        <f t="shared" si="371"/>
        <v>0.28633647901872272</v>
      </c>
      <c r="L468">
        <f t="shared" si="372"/>
        <v>1.1015224910787547E-4</v>
      </c>
      <c r="M468">
        <f t="shared" si="421"/>
        <v>-2.6160047290598236E-5</v>
      </c>
      <c r="N468">
        <f t="shared" si="383"/>
        <v>-1.2268106675862632E-4</v>
      </c>
      <c r="P468" s="2">
        <f t="shared" si="402"/>
        <v>0.5</v>
      </c>
      <c r="Q468" s="2">
        <f t="shared" si="403"/>
        <v>0.5</v>
      </c>
      <c r="R468" s="2">
        <f t="shared" si="404"/>
        <v>0</v>
      </c>
      <c r="S468" s="2">
        <f t="shared" si="368"/>
        <v>-0.27818154545454638</v>
      </c>
      <c r="T468" s="2">
        <f t="shared" si="369"/>
        <v>-0.2924998500000015</v>
      </c>
      <c r="U468" s="9">
        <f t="shared" si="384"/>
        <v>0.95104850636519966</v>
      </c>
      <c r="V468" s="9">
        <f t="shared" si="385"/>
        <v>48.745508031320121</v>
      </c>
      <c r="W468" s="9">
        <f t="shared" si="386"/>
        <v>0.4612904277181189</v>
      </c>
      <c r="X468" s="9">
        <f t="shared" si="370"/>
        <v>0.1193268395962354</v>
      </c>
      <c r="Y468" s="9">
        <f t="shared" si="387"/>
        <v>0.89892605844363394</v>
      </c>
      <c r="AA468" s="8">
        <f t="shared" si="388"/>
        <v>4.8393513708667655</v>
      </c>
      <c r="AD468" s="7">
        <f t="shared" si="405"/>
        <v>5.5352736141302417E-3</v>
      </c>
      <c r="AE468" s="6">
        <f t="shared" si="409"/>
        <v>2.0465928123475428E-3</v>
      </c>
      <c r="AF468" s="6">
        <f t="shared" si="375"/>
        <v>1.7455738268185514E-3</v>
      </c>
      <c r="AG468" s="6">
        <f t="shared" si="376"/>
        <v>3.4901269283219441E-3</v>
      </c>
      <c r="AI468">
        <f t="shared" si="377"/>
        <v>1.9122426963576089E-8</v>
      </c>
      <c r="AL468" s="7">
        <f t="shared" si="410"/>
        <v>8.0918692377501423E-3</v>
      </c>
      <c r="AM468" s="6">
        <f t="shared" si="411"/>
        <v>7.1064432284218115E-3</v>
      </c>
      <c r="AN468" s="6">
        <f t="shared" si="406"/>
        <v>1.748483519764207E-3</v>
      </c>
      <c r="AO468" s="6">
        <f t="shared" si="407"/>
        <v>1.0022650808584619E-3</v>
      </c>
      <c r="AQ468">
        <f t="shared" si="408"/>
        <v>1.5844405241454562E-9</v>
      </c>
      <c r="AT468" s="7">
        <f t="shared" si="415"/>
        <v>2.3796073519670679E-2</v>
      </c>
      <c r="AU468" s="6">
        <f t="shared" si="416"/>
        <v>1.8124316526072763E-2</v>
      </c>
      <c r="AV468" s="6">
        <f t="shared" si="412"/>
        <v>1.7271882807706617E-3</v>
      </c>
      <c r="AW468" s="6">
        <f t="shared" si="413"/>
        <v>5.6435586105804195E-3</v>
      </c>
      <c r="AY468">
        <f t="shared" si="414"/>
        <v>1.0482018124575205E-2</v>
      </c>
      <c r="BB468" s="7">
        <f t="shared" si="422"/>
        <v>3.5280593466886896E-2</v>
      </c>
      <c r="BC468" s="6">
        <f t="shared" si="423"/>
        <v>4.8407036312180336E-3</v>
      </c>
      <c r="BD468" s="6">
        <f t="shared" si="418"/>
        <v>1.7545764601865754E-3</v>
      </c>
      <c r="BE468" s="6">
        <f t="shared" si="419"/>
        <v>3.0468130115032063E-2</v>
      </c>
      <c r="BG468">
        <f t="shared" si="420"/>
        <v>0.30633079505388455</v>
      </c>
      <c r="BJ468" s="4">
        <f t="shared" si="389"/>
        <v>90.580001999999993</v>
      </c>
      <c r="BK468" s="3">
        <f t="shared" si="390"/>
        <v>5.5352736141302417E-3</v>
      </c>
      <c r="BL468" s="3"/>
      <c r="BM468" s="3">
        <f t="shared" si="391"/>
        <v>1.7455738268185514E-3</v>
      </c>
      <c r="BN468" s="3">
        <f t="shared" si="392"/>
        <v>3.4901269283219441E-3</v>
      </c>
      <c r="BO468" s="3">
        <f t="shared" si="393"/>
        <v>8.0918692377501423E-3</v>
      </c>
      <c r="BP468" s="3"/>
      <c r="BQ468" s="3">
        <f t="shared" si="394"/>
        <v>1.748483519764207E-3</v>
      </c>
      <c r="BR468" s="3">
        <f t="shared" si="395"/>
        <v>1.0022650808584619E-3</v>
      </c>
      <c r="BS468" s="3">
        <f t="shared" si="396"/>
        <v>2.3796073519670679E-2</v>
      </c>
      <c r="BT468" s="3"/>
      <c r="BU468" s="3">
        <f t="shared" si="397"/>
        <v>1.7271882807706617E-3</v>
      </c>
      <c r="BV468" s="3">
        <f t="shared" si="398"/>
        <v>5.6435586105804195E-3</v>
      </c>
      <c r="BW468" s="3">
        <f t="shared" si="399"/>
        <v>3.5280593466886896E-2</v>
      </c>
      <c r="BX468" s="3"/>
      <c r="BY468" s="3">
        <f t="shared" si="400"/>
        <v>1.7545764601865754E-3</v>
      </c>
      <c r="BZ468" s="3">
        <f t="shared" si="401"/>
        <v>3.0468130115032063E-2</v>
      </c>
    </row>
    <row r="469" spans="1:78" s="2" customFormat="1" hidden="1">
      <c r="A469" s="11">
        <v>42443</v>
      </c>
      <c r="B469">
        <v>91.93</v>
      </c>
      <c r="C469">
        <f t="shared" si="373"/>
        <v>100.449997</v>
      </c>
      <c r="D469">
        <f t="shared" si="374"/>
        <v>86.559997999999993</v>
      </c>
      <c r="E469" s="10">
        <f t="shared" si="378"/>
        <v>3.8492667997092764E-2</v>
      </c>
      <c r="F469" s="10">
        <f t="shared" si="379"/>
        <v>2.6140022388744067E-2</v>
      </c>
      <c r="G469" s="33">
        <f t="shared" si="380"/>
        <v>0.27757457638585936</v>
      </c>
      <c r="H469" s="33">
        <f t="shared" si="381"/>
        <v>0.16964854391590814</v>
      </c>
      <c r="I469" s="10">
        <f t="shared" si="382"/>
        <v>0.27757457638585936</v>
      </c>
      <c r="J469">
        <f t="shared" si="417"/>
        <v>0.26702121929587791</v>
      </c>
      <c r="K469">
        <f t="shared" si="371"/>
        <v>0.28654345073996945</v>
      </c>
      <c r="L469">
        <f t="shared" si="372"/>
        <v>1.1454405413915446E-4</v>
      </c>
      <c r="M469">
        <f t="shared" si="421"/>
        <v>-1.3191852181167455E-6</v>
      </c>
      <c r="N469">
        <f t="shared" si="383"/>
        <v>-1.0427691542154408E-4</v>
      </c>
      <c r="P469" s="2">
        <f t="shared" si="402"/>
        <v>1.3499980000000136</v>
      </c>
      <c r="Q469" s="2">
        <f t="shared" si="403"/>
        <v>1.3499980000000136</v>
      </c>
      <c r="R469" s="2">
        <f t="shared" si="404"/>
        <v>0</v>
      </c>
      <c r="S469" s="2">
        <f t="shared" si="368"/>
        <v>-0.27818154545454638</v>
      </c>
      <c r="T469" s="2">
        <f t="shared" si="369"/>
        <v>-0.27900005000000122</v>
      </c>
      <c r="U469" s="9">
        <f t="shared" si="384"/>
        <v>0.99706629247752876</v>
      </c>
      <c r="V469" s="9">
        <f t="shared" si="385"/>
        <v>49.926549570900029</v>
      </c>
      <c r="W469" s="9">
        <f t="shared" si="386"/>
        <v>0.45066105386189975</v>
      </c>
      <c r="X469" s="9">
        <f t="shared" si="370"/>
        <v>0.29155679066547868</v>
      </c>
      <c r="Y469" s="9">
        <f t="shared" si="387"/>
        <v>0.89737598888401071</v>
      </c>
      <c r="AA469" s="8">
        <f t="shared" si="388"/>
        <v>4.8149539851263672</v>
      </c>
      <c r="AD469" s="7">
        <f t="shared" si="405"/>
        <v>1.4793957667666575E-2</v>
      </c>
      <c r="AE469" s="6">
        <f t="shared" si="409"/>
        <v>1.0164615640898409E-2</v>
      </c>
      <c r="AF469" s="6">
        <f t="shared" si="375"/>
        <v>2.3263994580899087E-3</v>
      </c>
      <c r="AG469" s="6">
        <f t="shared" si="376"/>
        <v>4.6805865076270676E-3</v>
      </c>
      <c r="AI469">
        <f t="shared" si="377"/>
        <v>3.4392292080660203E-8</v>
      </c>
      <c r="AL469" s="7">
        <f t="shared" si="410"/>
        <v>1.8887143292361554E-2</v>
      </c>
      <c r="AM469" s="6">
        <f t="shared" si="411"/>
        <v>9.0020698093160115E-3</v>
      </c>
      <c r="AN469" s="6">
        <f t="shared" si="406"/>
        <v>2.3298918194190666E-3</v>
      </c>
      <c r="AO469" s="6">
        <f t="shared" si="407"/>
        <v>9.9438825476291272E-3</v>
      </c>
      <c r="AQ469">
        <f t="shared" si="408"/>
        <v>1.5596340713098287E-7</v>
      </c>
      <c r="AT469" s="7">
        <f t="shared" si="415"/>
        <v>3.4190463874201292E-2</v>
      </c>
      <c r="AU469" s="6">
        <f t="shared" si="416"/>
        <v>2.1575761630444192E-2</v>
      </c>
      <c r="AV469" s="6">
        <f t="shared" si="412"/>
        <v>2.3325310964893323E-3</v>
      </c>
      <c r="AW469" s="6">
        <f t="shared" si="413"/>
        <v>1.2779906856188104E-2</v>
      </c>
      <c r="AY469">
        <f t="shared" si="414"/>
        <v>5.3751947511247719E-2</v>
      </c>
      <c r="BB469" s="7">
        <f t="shared" si="422"/>
        <v>5.730561851076748E-2</v>
      </c>
      <c r="BC469" s="6">
        <f t="shared" si="423"/>
        <v>1.1398216287243032E-2</v>
      </c>
      <c r="BD469" s="6">
        <f t="shared" si="418"/>
        <v>2.3411928083363728E-3</v>
      </c>
      <c r="BE469" s="6">
        <f t="shared" si="419"/>
        <v>4.6036524931451661E-2</v>
      </c>
      <c r="BG469">
        <f t="shared" si="420"/>
        <v>0.69936536675379224</v>
      </c>
      <c r="BJ469" s="4">
        <f t="shared" si="389"/>
        <v>91.93</v>
      </c>
      <c r="BK469" s="3">
        <f t="shared" si="390"/>
        <v>1.4793957667666575E-2</v>
      </c>
      <c r="BL469" s="3"/>
      <c r="BM469" s="3">
        <f t="shared" si="391"/>
        <v>2.3263994580899087E-3</v>
      </c>
      <c r="BN469" s="3">
        <f t="shared" si="392"/>
        <v>4.6805865076270676E-3</v>
      </c>
      <c r="BO469" s="3">
        <f t="shared" si="393"/>
        <v>1.8887143292361554E-2</v>
      </c>
      <c r="BP469" s="3"/>
      <c r="BQ469" s="3">
        <f t="shared" si="394"/>
        <v>2.3298918194190666E-3</v>
      </c>
      <c r="BR469" s="3">
        <f t="shared" si="395"/>
        <v>9.9438825476291272E-3</v>
      </c>
      <c r="BS469" s="3">
        <f t="shared" si="396"/>
        <v>3.4190463874201292E-2</v>
      </c>
      <c r="BT469" s="3"/>
      <c r="BU469" s="3">
        <f t="shared" si="397"/>
        <v>2.3325310964893323E-3</v>
      </c>
      <c r="BV469" s="3">
        <f t="shared" si="398"/>
        <v>1.2779906856188104E-2</v>
      </c>
      <c r="BW469" s="3">
        <f t="shared" si="399"/>
        <v>5.730561851076748E-2</v>
      </c>
      <c r="BX469" s="3"/>
      <c r="BY469" s="3">
        <f t="shared" si="400"/>
        <v>2.3411928083363728E-3</v>
      </c>
      <c r="BZ469" s="3">
        <f t="shared" si="401"/>
        <v>4.6036524931451661E-2</v>
      </c>
    </row>
    <row r="470" spans="1:78" s="2" customFormat="1" hidden="1">
      <c r="A470" s="11">
        <v>42450</v>
      </c>
      <c r="B470">
        <v>92.470000999999996</v>
      </c>
      <c r="C470">
        <f t="shared" si="373"/>
        <v>96.900002000000001</v>
      </c>
      <c r="D470">
        <f t="shared" si="374"/>
        <v>86.559997999999993</v>
      </c>
      <c r="E470" s="10">
        <f t="shared" si="378"/>
        <v>2.0322923689148915E-2</v>
      </c>
      <c r="F470" s="10">
        <f t="shared" si="379"/>
        <v>2.868362459741915E-2</v>
      </c>
      <c r="G470" s="33">
        <f t="shared" si="380"/>
        <v>0.14655068685713638</v>
      </c>
      <c r="H470" s="33">
        <f t="shared" si="381"/>
        <v>0.18615650265387876</v>
      </c>
      <c r="I470" s="10">
        <f t="shared" si="382"/>
        <v>0.18615650265387876</v>
      </c>
      <c r="J470">
        <f t="shared" si="417"/>
        <v>0.25189532293772354</v>
      </c>
      <c r="K470">
        <f t="shared" si="371"/>
        <v>0.28636313359677279</v>
      </c>
      <c r="L470">
        <f t="shared" si="372"/>
        <v>1.0824157420156218E-4</v>
      </c>
      <c r="M470">
        <f t="shared" si="421"/>
        <v>2.1850607589907171E-5</v>
      </c>
      <c r="N470">
        <f t="shared" si="383"/>
        <v>-7.7751869950489503E-5</v>
      </c>
      <c r="P470" s="2">
        <f t="shared" si="402"/>
        <v>0.54000099999998952</v>
      </c>
      <c r="Q470" s="2">
        <f t="shared" si="403"/>
        <v>0.54000099999998952</v>
      </c>
      <c r="R470" s="2">
        <f t="shared" si="404"/>
        <v>0</v>
      </c>
      <c r="S470" s="2">
        <f t="shared" ref="S470:S533" si="424">AVERAGE(R449:R470)</f>
        <v>-0.26590895454545593</v>
      </c>
      <c r="T470" s="2">
        <f t="shared" ref="T470:T533" si="425">AVERAGE(R451:R470)</f>
        <v>-0.1665000500000012</v>
      </c>
      <c r="U470" s="9">
        <f t="shared" si="384"/>
        <v>1.5970502984560906</v>
      </c>
      <c r="V470" s="9">
        <f t="shared" si="385"/>
        <v>61.494777340489485</v>
      </c>
      <c r="W470" s="9">
        <f t="shared" si="386"/>
        <v>0.34654700393559468</v>
      </c>
      <c r="X470" s="9">
        <f t="shared" ref="X470:X533" si="426">(V470-MIN(V451:V470))/(MAX(V451:V470)-MIN(V451:V470))</f>
        <v>1</v>
      </c>
      <c r="Y470" s="9">
        <f t="shared" si="387"/>
        <v>0.89100000000000001</v>
      </c>
      <c r="AA470" s="8">
        <f t="shared" si="388"/>
        <v>4.6893645750033679</v>
      </c>
      <c r="AD470" s="7">
        <f t="shared" si="405"/>
        <v>5.8568605282020699E-3</v>
      </c>
      <c r="AE470" s="6">
        <f t="shared" si="409"/>
        <v>1.0325409097934323E-2</v>
      </c>
      <c r="AF470" s="6">
        <f t="shared" si="375"/>
        <v>2.2941120699223505E-3</v>
      </c>
      <c r="AG470" s="6">
        <f t="shared" si="376"/>
        <v>-4.199228854134973E-3</v>
      </c>
      <c r="AI470">
        <f t="shared" si="377"/>
        <v>2.7682139669387312E-8</v>
      </c>
      <c r="AL470" s="7">
        <f t="shared" si="410"/>
        <v>2.6186091809998722E-2</v>
      </c>
      <c r="AM470" s="6">
        <f t="shared" si="411"/>
        <v>1.3013904485259704E-2</v>
      </c>
      <c r="AN470" s="6">
        <f t="shared" si="406"/>
        <v>2.3073667323104756E-3</v>
      </c>
      <c r="AO470" s="6">
        <f t="shared" si="407"/>
        <v>1.358444000928827E-2</v>
      </c>
      <c r="AQ470">
        <f t="shared" si="408"/>
        <v>2.9106783969393044E-7</v>
      </c>
      <c r="AT470" s="7">
        <f t="shared" si="415"/>
        <v>3.4882756926787557E-2</v>
      </c>
      <c r="AU470" s="6">
        <f t="shared" si="416"/>
        <v>2.5922043658175555E-2</v>
      </c>
      <c r="AV470" s="6">
        <f t="shared" si="412"/>
        <v>2.3104061766873142E-3</v>
      </c>
      <c r="AW470" s="6">
        <f t="shared" si="413"/>
        <v>9.8148895790293976E-3</v>
      </c>
      <c r="AY470">
        <f t="shared" si="414"/>
        <v>3.1703679054396958E-2</v>
      </c>
      <c r="BB470" s="7">
        <f t="shared" si="422"/>
        <v>4.7504098474073747E-2</v>
      </c>
      <c r="BC470" s="6">
        <f t="shared" si="423"/>
        <v>1.8549190697104014E-2</v>
      </c>
      <c r="BD470" s="6">
        <f t="shared" si="418"/>
        <v>2.3223848156226057E-3</v>
      </c>
      <c r="BE470" s="6">
        <f t="shared" si="419"/>
        <v>2.9658658088473049E-2</v>
      </c>
      <c r="BG470">
        <f t="shared" si="420"/>
        <v>0.29026993101000165</v>
      </c>
      <c r="BJ470" s="4">
        <f t="shared" si="389"/>
        <v>92.470000999999996</v>
      </c>
      <c r="BK470" s="3">
        <f t="shared" si="390"/>
        <v>5.8568605282020699E-3</v>
      </c>
      <c r="BL470" s="3"/>
      <c r="BM470" s="3">
        <f t="shared" si="391"/>
        <v>2.2941120699223505E-3</v>
      </c>
      <c r="BN470" s="3">
        <f t="shared" si="392"/>
        <v>-4.199228854134973E-3</v>
      </c>
      <c r="BO470" s="3">
        <f t="shared" si="393"/>
        <v>2.6186091809998722E-2</v>
      </c>
      <c r="BP470" s="3"/>
      <c r="BQ470" s="3">
        <f t="shared" si="394"/>
        <v>2.3073667323104756E-3</v>
      </c>
      <c r="BR470" s="3">
        <f t="shared" si="395"/>
        <v>1.358444000928827E-2</v>
      </c>
      <c r="BS470" s="3">
        <f t="shared" si="396"/>
        <v>3.4882756926787557E-2</v>
      </c>
      <c r="BT470" s="3"/>
      <c r="BU470" s="3">
        <f t="shared" si="397"/>
        <v>2.3104061766873142E-3</v>
      </c>
      <c r="BV470" s="3">
        <f t="shared" si="398"/>
        <v>9.8148895790293976E-3</v>
      </c>
      <c r="BW470" s="3">
        <f t="shared" si="399"/>
        <v>4.7504098474073747E-2</v>
      </c>
      <c r="BX470" s="3"/>
      <c r="BY470" s="3">
        <f t="shared" si="400"/>
        <v>2.3223848156226057E-3</v>
      </c>
      <c r="BZ470" s="3">
        <f t="shared" si="401"/>
        <v>2.9658658088473049E-2</v>
      </c>
    </row>
    <row r="471" spans="1:78" s="2" customFormat="1" hidden="1">
      <c r="A471" s="11">
        <v>42457</v>
      </c>
      <c r="B471">
        <v>93.089995999999999</v>
      </c>
      <c r="C471">
        <f t="shared" si="373"/>
        <v>96.900002000000001</v>
      </c>
      <c r="D471">
        <f t="shared" si="374"/>
        <v>86.559997999999993</v>
      </c>
      <c r="E471" s="10">
        <f t="shared" si="378"/>
        <v>1.7420774371977095E-2</v>
      </c>
      <c r="F471" s="10">
        <f t="shared" si="379"/>
        <v>3.1585773914591005E-2</v>
      </c>
      <c r="G471" s="33">
        <f t="shared" si="380"/>
        <v>0.12562299051290476</v>
      </c>
      <c r="H471" s="33">
        <f t="shared" si="381"/>
        <v>0.20499142936368742</v>
      </c>
      <c r="I471" s="10">
        <f t="shared" si="382"/>
        <v>0.20499142936368742</v>
      </c>
      <c r="J471">
        <f t="shared" si="417"/>
        <v>0.23926095642123507</v>
      </c>
      <c r="K471">
        <f t="shared" si="371"/>
        <v>0.28568758490194462</v>
      </c>
      <c r="L471">
        <f t="shared" si="372"/>
        <v>9.0957428166115928E-5</v>
      </c>
      <c r="M471">
        <f t="shared" si="421"/>
        <v>4.1523814206252247E-5</v>
      </c>
      <c r="N471">
        <f t="shared" si="383"/>
        <v>-4.4490252563877313E-5</v>
      </c>
      <c r="P471" s="2">
        <f t="shared" si="402"/>
        <v>0.61999500000000296</v>
      </c>
      <c r="Q471" s="2">
        <f t="shared" si="403"/>
        <v>0.61999500000000296</v>
      </c>
      <c r="R471" s="2">
        <f t="shared" si="404"/>
        <v>0</v>
      </c>
      <c r="S471" s="2">
        <f t="shared" si="424"/>
        <v>-0.25363640909091018</v>
      </c>
      <c r="T471" s="2">
        <f t="shared" si="425"/>
        <v>-0.1665000500000012</v>
      </c>
      <c r="U471" s="9">
        <f t="shared" si="384"/>
        <v>1.5233413388819304</v>
      </c>
      <c r="V471" s="9">
        <f t="shared" si="385"/>
        <v>60.370006840093581</v>
      </c>
      <c r="W471" s="9">
        <f t="shared" si="386"/>
        <v>0.35666993843915779</v>
      </c>
      <c r="X471" s="9">
        <f t="shared" si="426"/>
        <v>0.9189397225965118</v>
      </c>
      <c r="Y471" s="9">
        <f t="shared" si="387"/>
        <v>0.8917295424966315</v>
      </c>
      <c r="AA471" s="8">
        <f t="shared" si="388"/>
        <v>4.6876159471044607</v>
      </c>
      <c r="AD471" s="7">
        <f t="shared" si="405"/>
        <v>6.6824457553627424E-3</v>
      </c>
      <c r="AE471" s="6">
        <f t="shared" si="409"/>
        <v>6.2696531417824062E-3</v>
      </c>
      <c r="AF471" s="6">
        <f t="shared" si="375"/>
        <v>2.064732990916615E-4</v>
      </c>
      <c r="AG471" s="6">
        <f t="shared" si="376"/>
        <v>4.1513051890308076E-4</v>
      </c>
      <c r="AI471">
        <f t="shared" si="377"/>
        <v>2.7053900741717596E-10</v>
      </c>
      <c r="AL471" s="7">
        <f t="shared" si="410"/>
        <v>2.7333263951231205E-2</v>
      </c>
      <c r="AM471" s="6">
        <f t="shared" si="411"/>
        <v>2.0124592072835405E-2</v>
      </c>
      <c r="AN471" s="6">
        <f t="shared" si="406"/>
        <v>2.130772361638993E-4</v>
      </c>
      <c r="AO471" s="6">
        <f t="shared" si="407"/>
        <v>7.8396683223816988E-3</v>
      </c>
      <c r="AQ471">
        <f t="shared" si="408"/>
        <v>9.6940693067752504E-8</v>
      </c>
      <c r="AT471" s="7">
        <f t="shared" si="415"/>
        <v>3.1759051166289826E-2</v>
      </c>
      <c r="AU471" s="6">
        <f t="shared" si="416"/>
        <v>2.8540854980424295E-2</v>
      </c>
      <c r="AV471" s="6">
        <f t="shared" si="412"/>
        <v>2.1375934665490974E-4</v>
      </c>
      <c r="AW471" s="6">
        <f t="shared" si="413"/>
        <v>4.2012991766036782E-3</v>
      </c>
      <c r="AY471">
        <f t="shared" si="414"/>
        <v>5.8090624424347991E-3</v>
      </c>
      <c r="BB471" s="7">
        <f t="shared" si="422"/>
        <v>4.8532339411117106E-2</v>
      </c>
      <c r="BC471" s="6">
        <f t="shared" si="423"/>
        <v>2.4231169814416486E-2</v>
      </c>
      <c r="BD471" s="6">
        <f t="shared" si="418"/>
        <v>2.1279517060338417E-4</v>
      </c>
      <c r="BE471" s="6">
        <f t="shared" si="419"/>
        <v>2.5029813744205057E-2</v>
      </c>
      <c r="BG471">
        <f t="shared" si="420"/>
        <v>0.20673513435661245</v>
      </c>
      <c r="BJ471" s="4">
        <f t="shared" si="389"/>
        <v>93.089995999999999</v>
      </c>
      <c r="BK471" s="3">
        <f t="shared" si="390"/>
        <v>6.6824457553627424E-3</v>
      </c>
      <c r="BL471" s="3"/>
      <c r="BM471" s="3">
        <f t="shared" si="391"/>
        <v>2.064732990916615E-4</v>
      </c>
      <c r="BN471" s="3">
        <f t="shared" si="392"/>
        <v>4.1513051890308076E-4</v>
      </c>
      <c r="BO471" s="3">
        <f t="shared" si="393"/>
        <v>2.7333263951231205E-2</v>
      </c>
      <c r="BP471" s="3"/>
      <c r="BQ471" s="3">
        <f t="shared" si="394"/>
        <v>2.130772361638993E-4</v>
      </c>
      <c r="BR471" s="3">
        <f t="shared" si="395"/>
        <v>7.8396683223816988E-3</v>
      </c>
      <c r="BS471" s="3">
        <f t="shared" si="396"/>
        <v>3.1759051166289826E-2</v>
      </c>
      <c r="BT471" s="3"/>
      <c r="BU471" s="3">
        <f t="shared" si="397"/>
        <v>2.1375934665490974E-4</v>
      </c>
      <c r="BV471" s="3">
        <f t="shared" si="398"/>
        <v>4.2012991766036782E-3</v>
      </c>
      <c r="BW471" s="3">
        <f t="shared" si="399"/>
        <v>4.8532339411117106E-2</v>
      </c>
      <c r="BX471" s="3"/>
      <c r="BY471" s="3">
        <f t="shared" si="400"/>
        <v>2.1279517060338417E-4</v>
      </c>
      <c r="BZ471" s="3">
        <f t="shared" si="401"/>
        <v>2.5029813744205057E-2</v>
      </c>
    </row>
    <row r="472" spans="1:78" s="2" customFormat="1" hidden="1">
      <c r="A472" s="11">
        <v>42464</v>
      </c>
      <c r="B472">
        <v>93.919998000000007</v>
      </c>
      <c r="C472">
        <f t="shared" si="373"/>
        <v>96.900002000000001</v>
      </c>
      <c r="D472">
        <f t="shared" si="374"/>
        <v>86.559997999999993</v>
      </c>
      <c r="E472" s="10">
        <f t="shared" si="378"/>
        <v>1.3565711359171369E-2</v>
      </c>
      <c r="F472" s="10">
        <f t="shared" si="379"/>
        <v>3.5440836927396732E-2</v>
      </c>
      <c r="G472" s="33">
        <f t="shared" si="380"/>
        <v>9.7823735787273311E-2</v>
      </c>
      <c r="H472" s="33">
        <f t="shared" si="381"/>
        <v>0.23001075861675577</v>
      </c>
      <c r="I472" s="10">
        <f t="shared" si="382"/>
        <v>0.23001075861675577</v>
      </c>
      <c r="J472">
        <f t="shared" si="417"/>
        <v>0.22777792180713741</v>
      </c>
      <c r="K472">
        <f t="shared" si="371"/>
        <v>0.28461937500595658</v>
      </c>
      <c r="L472">
        <f t="shared" si="372"/>
        <v>6.354635383443135E-5</v>
      </c>
      <c r="M472">
        <f t="shared" si="421"/>
        <v>5.6113586937179085E-5</v>
      </c>
      <c r="N472">
        <f t="shared" si="383"/>
        <v>-6.689490207527039E-6</v>
      </c>
      <c r="P472" s="2">
        <f t="shared" si="402"/>
        <v>0.83000200000000746</v>
      </c>
      <c r="Q472" s="2">
        <f t="shared" si="403"/>
        <v>0.83000200000000746</v>
      </c>
      <c r="R472" s="2">
        <f t="shared" si="404"/>
        <v>0</v>
      </c>
      <c r="S472" s="2">
        <f t="shared" si="424"/>
        <v>-0.15136368181818291</v>
      </c>
      <c r="T472" s="2">
        <f t="shared" si="425"/>
        <v>-0.1665000500000012</v>
      </c>
      <c r="U472" s="9">
        <f t="shared" si="384"/>
        <v>0.90909090909090906</v>
      </c>
      <c r="V472" s="9">
        <f t="shared" si="385"/>
        <v>47.61904761904762</v>
      </c>
      <c r="W472" s="9">
        <f t="shared" si="386"/>
        <v>0.47142857142857147</v>
      </c>
      <c r="X472" s="9">
        <f t="shared" si="426"/>
        <v>0</v>
      </c>
      <c r="Y472" s="9">
        <f t="shared" si="387"/>
        <v>0.9</v>
      </c>
      <c r="AA472" s="8">
        <f t="shared" si="388"/>
        <v>4.7991998037455019</v>
      </c>
      <c r="AD472" s="7">
        <f t="shared" si="405"/>
        <v>8.8766106258393283E-3</v>
      </c>
      <c r="AE472" s="6">
        <f t="shared" si="409"/>
        <v>7.7795281906010358E-3</v>
      </c>
      <c r="AF472" s="6">
        <f t="shared" si="375"/>
        <v>4.5876418964735198E-4</v>
      </c>
      <c r="AG472" s="6">
        <f t="shared" si="376"/>
        <v>9.1189880071055988E-4</v>
      </c>
      <c r="AI472">
        <f t="shared" si="377"/>
        <v>1.3054308049252079E-9</v>
      </c>
      <c r="AL472" s="7">
        <f t="shared" si="410"/>
        <v>2.1415916909403872E-2</v>
      </c>
      <c r="AM472" s="6">
        <f t="shared" si="411"/>
        <v>2.3455603990748836E-2</v>
      </c>
      <c r="AN472" s="6">
        <f t="shared" si="406"/>
        <v>5.5034189652201438E-4</v>
      </c>
      <c r="AO472" s="6">
        <f t="shared" si="407"/>
        <v>-1.9629420406219386E-3</v>
      </c>
      <c r="AQ472">
        <f t="shared" si="408"/>
        <v>6.0775101811372555E-9</v>
      </c>
      <c r="AT472" s="7">
        <f t="shared" si="415"/>
        <v>4.4301743814820528E-2</v>
      </c>
      <c r="AU472" s="6">
        <f t="shared" si="416"/>
        <v>3.0221722175798344E-2</v>
      </c>
      <c r="AV472" s="6">
        <f t="shared" si="412"/>
        <v>5.5444426382581403E-4</v>
      </c>
      <c r="AW472" s="6">
        <f t="shared" si="413"/>
        <v>1.4401785672106055E-2</v>
      </c>
      <c r="AY472">
        <f t="shared" si="414"/>
        <v>6.8260821998259405E-2</v>
      </c>
      <c r="BB472" s="7">
        <f t="shared" si="422"/>
        <v>6.0005948096741063E-2</v>
      </c>
      <c r="BC472" s="6">
        <f t="shared" si="423"/>
        <v>3.0147532038491919E-2</v>
      </c>
      <c r="BD472" s="6">
        <f t="shared" si="418"/>
        <v>5.5227123949551317E-4</v>
      </c>
      <c r="BE472" s="6">
        <f t="shared" si="419"/>
        <v>3.0062031502943981E-2</v>
      </c>
      <c r="BG472">
        <f t="shared" si="420"/>
        <v>0.29821927224695638</v>
      </c>
      <c r="BJ472" s="4">
        <f t="shared" si="389"/>
        <v>93.919998000000007</v>
      </c>
      <c r="BK472" s="3">
        <f t="shared" si="390"/>
        <v>8.8766106258393283E-3</v>
      </c>
      <c r="BL472" s="3"/>
      <c r="BM472" s="3">
        <f t="shared" si="391"/>
        <v>4.5876418964735198E-4</v>
      </c>
      <c r="BN472" s="3">
        <f t="shared" si="392"/>
        <v>9.1189880071055988E-4</v>
      </c>
      <c r="BO472" s="3">
        <f t="shared" si="393"/>
        <v>2.1415916909403872E-2</v>
      </c>
      <c r="BP472" s="3"/>
      <c r="BQ472" s="3">
        <f t="shared" si="394"/>
        <v>5.5034189652201438E-4</v>
      </c>
      <c r="BR472" s="3">
        <f t="shared" si="395"/>
        <v>-1.9629420406219386E-3</v>
      </c>
      <c r="BS472" s="3">
        <f t="shared" si="396"/>
        <v>4.4301743814820528E-2</v>
      </c>
      <c r="BT472" s="3"/>
      <c r="BU472" s="3">
        <f t="shared" si="397"/>
        <v>5.5444426382581403E-4</v>
      </c>
      <c r="BV472" s="3">
        <f t="shared" si="398"/>
        <v>1.4401785672106055E-2</v>
      </c>
      <c r="BW472" s="3">
        <f t="shared" si="399"/>
        <v>6.0005948096741063E-2</v>
      </c>
      <c r="BX472" s="3"/>
      <c r="BY472" s="3">
        <f t="shared" si="400"/>
        <v>5.5227123949551317E-4</v>
      </c>
      <c r="BZ472" s="3">
        <f t="shared" si="401"/>
        <v>3.0062031502943981E-2</v>
      </c>
    </row>
    <row r="473" spans="1:78" s="2" customFormat="1" hidden="1">
      <c r="A473" s="11">
        <v>42471</v>
      </c>
      <c r="B473">
        <v>93.839995999999999</v>
      </c>
      <c r="C473">
        <f t="shared" si="373"/>
        <v>96.900002000000001</v>
      </c>
      <c r="D473">
        <f t="shared" si="374"/>
        <v>86.559997999999993</v>
      </c>
      <c r="E473" s="10">
        <f t="shared" si="378"/>
        <v>1.3935805419185493E-2</v>
      </c>
      <c r="F473" s="10">
        <f t="shared" si="379"/>
        <v>3.5070742867382633E-2</v>
      </c>
      <c r="G473" s="33">
        <f t="shared" si="380"/>
        <v>0.10049252200752445</v>
      </c>
      <c r="H473" s="33">
        <f t="shared" si="381"/>
        <v>0.2276088510185299</v>
      </c>
      <c r="I473" s="10">
        <f t="shared" si="382"/>
        <v>0.2276088510185299</v>
      </c>
      <c r="J473">
        <f t="shared" si="417"/>
        <v>0.21707055098907682</v>
      </c>
      <c r="K473">
        <f t="shared" si="371"/>
        <v>0.28312130256908369</v>
      </c>
      <c r="L473">
        <f t="shared" si="372"/>
        <v>2.6481357460526317E-5</v>
      </c>
      <c r="M473">
        <f t="shared" si="421"/>
        <v>6.4323424491623656E-5</v>
      </c>
      <c r="N473">
        <f t="shared" si="383"/>
        <v>3.4057860327987612E-5</v>
      </c>
      <c r="P473" s="2">
        <f t="shared" si="402"/>
        <v>-8.0002000000007456E-2</v>
      </c>
      <c r="Q473" s="2">
        <f t="shared" si="403"/>
        <v>0</v>
      </c>
      <c r="R473" s="2">
        <f t="shared" si="404"/>
        <v>-8.0002000000007456E-2</v>
      </c>
      <c r="S473" s="2">
        <f t="shared" si="424"/>
        <v>-0.1550001363636378</v>
      </c>
      <c r="T473" s="2">
        <f t="shared" si="425"/>
        <v>-0.17050015000000157</v>
      </c>
      <c r="U473" s="9">
        <f t="shared" si="384"/>
        <v>0.90909090909090917</v>
      </c>
      <c r="V473" s="9">
        <f t="shared" si="385"/>
        <v>47.61904761904762</v>
      </c>
      <c r="W473" s="9">
        <f t="shared" si="386"/>
        <v>0.47142857142857147</v>
      </c>
      <c r="X473" s="9">
        <f t="shared" si="426"/>
        <v>0</v>
      </c>
      <c r="Y473" s="9">
        <f t="shared" si="387"/>
        <v>0.9</v>
      </c>
      <c r="AA473" s="8">
        <f t="shared" si="388"/>
        <v>4.7885331802779767</v>
      </c>
      <c r="AD473" s="7">
        <f t="shared" si="405"/>
        <v>-8.5217306559414244E-4</v>
      </c>
      <c r="AE473" s="6">
        <f t="shared" si="409"/>
        <v>4.0122187801225929E-3</v>
      </c>
      <c r="AF473" s="6">
        <f t="shared" si="375"/>
        <v>2.4376137234941092E-3</v>
      </c>
      <c r="AG473" s="6">
        <f t="shared" si="376"/>
        <v>-4.8554743534790709E-3</v>
      </c>
      <c r="AI473">
        <f t="shared" si="377"/>
        <v>3.7010410042846153E-8</v>
      </c>
      <c r="AL473" s="7">
        <f t="shared" si="410"/>
        <v>1.4706883315607825E-2</v>
      </c>
      <c r="AM473" s="6">
        <f t="shared" si="411"/>
        <v>2.2410538996560404E-2</v>
      </c>
      <c r="AN473" s="6">
        <f t="shared" si="406"/>
        <v>2.1415036119786074E-3</v>
      </c>
      <c r="AO473" s="6">
        <f t="shared" si="407"/>
        <v>-8.1775838347983541E-3</v>
      </c>
      <c r="AQ473">
        <f t="shared" si="408"/>
        <v>1.0547772456649109E-7</v>
      </c>
      <c r="AT473" s="7">
        <f t="shared" si="415"/>
        <v>3.94508871361713E-2</v>
      </c>
      <c r="AU473" s="6">
        <f t="shared" si="416"/>
        <v>3.0850609117150894E-2</v>
      </c>
      <c r="AV473" s="6">
        <f t="shared" si="412"/>
        <v>2.4616974719774182E-3</v>
      </c>
      <c r="AW473" s="6">
        <f t="shared" si="413"/>
        <v>8.9699988196398073E-3</v>
      </c>
      <c r="AY473">
        <f t="shared" si="414"/>
        <v>2.6480342538560096E-2</v>
      </c>
      <c r="BB473" s="7">
        <f t="shared" si="422"/>
        <v>5.4754207718011046E-2</v>
      </c>
      <c r="BC473" s="6">
        <f t="shared" si="423"/>
        <v>3.3724745320444824E-2</v>
      </c>
      <c r="BD473" s="6">
        <f t="shared" si="418"/>
        <v>2.4644860571115296E-3</v>
      </c>
      <c r="BE473" s="6">
        <f t="shared" si="419"/>
        <v>2.1471330003555923E-2</v>
      </c>
      <c r="BG473">
        <f t="shared" si="420"/>
        <v>0.15213072979322836</v>
      </c>
      <c r="BJ473" s="4">
        <f t="shared" si="389"/>
        <v>93.839995999999999</v>
      </c>
      <c r="BK473" s="3">
        <f t="shared" si="390"/>
        <v>-8.5217306559414244E-4</v>
      </c>
      <c r="BL473" s="3"/>
      <c r="BM473" s="3">
        <f t="shared" si="391"/>
        <v>2.4376137234941092E-3</v>
      </c>
      <c r="BN473" s="3">
        <f t="shared" si="392"/>
        <v>-4.8554743534790709E-3</v>
      </c>
      <c r="BO473" s="3">
        <f t="shared" si="393"/>
        <v>1.4706883315607825E-2</v>
      </c>
      <c r="BP473" s="3"/>
      <c r="BQ473" s="3">
        <f t="shared" si="394"/>
        <v>2.1415036119786074E-3</v>
      </c>
      <c r="BR473" s="3">
        <f t="shared" si="395"/>
        <v>-8.1775838347983541E-3</v>
      </c>
      <c r="BS473" s="3">
        <f t="shared" si="396"/>
        <v>3.94508871361713E-2</v>
      </c>
      <c r="BT473" s="3"/>
      <c r="BU473" s="3">
        <f t="shared" si="397"/>
        <v>2.4616974719774182E-3</v>
      </c>
      <c r="BV473" s="3">
        <f t="shared" si="398"/>
        <v>8.9699988196398073E-3</v>
      </c>
      <c r="BW473" s="3">
        <f t="shared" si="399"/>
        <v>5.4754207718011046E-2</v>
      </c>
      <c r="BX473" s="3"/>
      <c r="BY473" s="3">
        <f t="shared" si="400"/>
        <v>2.4644860571115296E-3</v>
      </c>
      <c r="BZ473" s="3">
        <f t="shared" si="401"/>
        <v>2.1471330003555923E-2</v>
      </c>
    </row>
    <row r="474" spans="1:78" s="2" customFormat="1" hidden="1">
      <c r="A474" s="11">
        <v>42478</v>
      </c>
      <c r="B474">
        <v>93.529999000000004</v>
      </c>
      <c r="C474">
        <f t="shared" si="373"/>
        <v>96.900002000000001</v>
      </c>
      <c r="D474">
        <f t="shared" si="374"/>
        <v>86.559997999999993</v>
      </c>
      <c r="E474" s="10">
        <f t="shared" si="378"/>
        <v>1.537285631247846E-2</v>
      </c>
      <c r="F474" s="10">
        <f t="shared" si="379"/>
        <v>3.3633691974089663E-2</v>
      </c>
      <c r="G474" s="33">
        <f t="shared" si="380"/>
        <v>0.11085524336996271</v>
      </c>
      <c r="H474" s="33">
        <f t="shared" si="381"/>
        <v>0.21828240179233546</v>
      </c>
      <c r="I474" s="10">
        <f t="shared" si="382"/>
        <v>0.21828240179233546</v>
      </c>
      <c r="J474">
        <f t="shared" si="417"/>
        <v>0.20683006498157377</v>
      </c>
      <c r="K474">
        <f t="shared" si="371"/>
        <v>0.28112845069262399</v>
      </c>
      <c r="L474">
        <f t="shared" si="372"/>
        <v>-1.892146942758024E-5</v>
      </c>
      <c r="M474">
        <f t="shared" si="421"/>
        <v>6.5108512121528074E-5</v>
      </c>
      <c r="N474">
        <f t="shared" si="383"/>
        <v>7.5626983394197478E-5</v>
      </c>
      <c r="P474" s="2">
        <f t="shared" si="402"/>
        <v>-0.30999699999999564</v>
      </c>
      <c r="Q474" s="2">
        <f t="shared" si="403"/>
        <v>0</v>
      </c>
      <c r="R474" s="2">
        <f t="shared" si="404"/>
        <v>-0.30999699999999564</v>
      </c>
      <c r="S474" s="2">
        <f t="shared" si="424"/>
        <v>-0.16909090909091032</v>
      </c>
      <c r="T474" s="2">
        <f t="shared" si="425"/>
        <v>-0.15500025000000123</v>
      </c>
      <c r="U474" s="9">
        <f t="shared" si="384"/>
        <v>1.0909073313811364</v>
      </c>
      <c r="V474" s="9">
        <f t="shared" si="385"/>
        <v>52.173872797152804</v>
      </c>
      <c r="W474" s="9">
        <f t="shared" si="386"/>
        <v>0.43043514482562478</v>
      </c>
      <c r="X474" s="9">
        <f t="shared" si="426"/>
        <v>0.32825842456895876</v>
      </c>
      <c r="Y474" s="9">
        <f t="shared" si="387"/>
        <v>0.89704567417887948</v>
      </c>
      <c r="AA474" s="8">
        <f t="shared" si="388"/>
        <v>4.7343865109694718</v>
      </c>
      <c r="AD474" s="7">
        <f t="shared" si="405"/>
        <v>-3.3089319647702608E-3</v>
      </c>
      <c r="AE474" s="6">
        <f t="shared" si="409"/>
        <v>-2.0805525151822019E-3</v>
      </c>
      <c r="AF474" s="6">
        <f t="shared" si="375"/>
        <v>6.2121414661595921E-4</v>
      </c>
      <c r="AG474" s="6">
        <f t="shared" si="376"/>
        <v>-1.2519054406958429E-3</v>
      </c>
      <c r="AI474">
        <f t="shared" si="377"/>
        <v>2.4603881200060483E-9</v>
      </c>
      <c r="AL474" s="7">
        <f t="shared" si="410"/>
        <v>4.7155055954748899E-3</v>
      </c>
      <c r="AM474" s="6">
        <f t="shared" si="411"/>
        <v>1.7042892442929447E-2</v>
      </c>
      <c r="AN474" s="6">
        <f t="shared" si="406"/>
        <v>5.7050298401892523E-4</v>
      </c>
      <c r="AO474" s="6">
        <f t="shared" si="407"/>
        <v>-1.2497431855074886E-2</v>
      </c>
      <c r="AQ474">
        <f t="shared" si="408"/>
        <v>2.4634984695936985E-7</v>
      </c>
      <c r="AT474" s="7">
        <f t="shared" si="415"/>
        <v>3.7584043160836349E-2</v>
      </c>
      <c r="AU474" s="6">
        <f t="shared" si="416"/>
        <v>3.2703602680566671E-2</v>
      </c>
      <c r="AV474" s="6">
        <f t="shared" si="412"/>
        <v>6.2825068964949995E-4</v>
      </c>
      <c r="AW474" s="6">
        <f t="shared" si="413"/>
        <v>5.6123842974667021E-3</v>
      </c>
      <c r="AY474">
        <f t="shared" si="414"/>
        <v>1.0366535245770574E-2</v>
      </c>
      <c r="BB474" s="7">
        <f t="shared" si="422"/>
        <v>4.6280708277625239E-2</v>
      </c>
      <c r="BC474" s="6">
        <f t="shared" si="423"/>
        <v>3.6581197582456038E-2</v>
      </c>
      <c r="BD474" s="6">
        <f t="shared" si="418"/>
        <v>6.2907827071806638E-4</v>
      </c>
      <c r="BE474" s="6">
        <f t="shared" si="419"/>
        <v>1.0565286649472913E-2</v>
      </c>
      <c r="BG474">
        <f t="shared" si="420"/>
        <v>3.6835080550723681E-2</v>
      </c>
      <c r="BJ474" s="4">
        <f t="shared" si="389"/>
        <v>93.529999000000004</v>
      </c>
      <c r="BK474" s="3">
        <f t="shared" si="390"/>
        <v>-3.3089319647702608E-3</v>
      </c>
      <c r="BL474" s="3"/>
      <c r="BM474" s="3">
        <f t="shared" si="391"/>
        <v>6.2121414661595921E-4</v>
      </c>
      <c r="BN474" s="3">
        <f t="shared" si="392"/>
        <v>-1.2519054406958429E-3</v>
      </c>
      <c r="BO474" s="3">
        <f t="shared" si="393"/>
        <v>4.7155055954748899E-3</v>
      </c>
      <c r="BP474" s="3"/>
      <c r="BQ474" s="3">
        <f t="shared" si="394"/>
        <v>5.7050298401892523E-4</v>
      </c>
      <c r="BR474" s="3">
        <f t="shared" si="395"/>
        <v>-1.2497431855074886E-2</v>
      </c>
      <c r="BS474" s="3">
        <f t="shared" si="396"/>
        <v>3.7584043160836349E-2</v>
      </c>
      <c r="BT474" s="3"/>
      <c r="BU474" s="3">
        <f t="shared" si="397"/>
        <v>6.2825068964949995E-4</v>
      </c>
      <c r="BV474" s="3">
        <f t="shared" si="398"/>
        <v>5.6123842974667021E-3</v>
      </c>
      <c r="BW474" s="3">
        <f t="shared" si="399"/>
        <v>4.6280708277625239E-2</v>
      </c>
      <c r="BX474" s="3"/>
      <c r="BY474" s="3">
        <f t="shared" si="400"/>
        <v>6.2907827071806638E-4</v>
      </c>
      <c r="BZ474" s="3">
        <f t="shared" si="401"/>
        <v>1.0565286649472913E-2</v>
      </c>
    </row>
    <row r="475" spans="1:78" s="2" customFormat="1" hidden="1">
      <c r="A475" s="11">
        <v>42485</v>
      </c>
      <c r="B475">
        <v>93.779999000000004</v>
      </c>
      <c r="C475">
        <f t="shared" si="373"/>
        <v>96.900002000000001</v>
      </c>
      <c r="D475">
        <f t="shared" si="374"/>
        <v>86.559997999999993</v>
      </c>
      <c r="E475" s="10">
        <f t="shared" si="378"/>
        <v>1.4213562242693621E-2</v>
      </c>
      <c r="F475" s="10">
        <f t="shared" si="379"/>
        <v>3.4792986043874478E-2</v>
      </c>
      <c r="G475" s="33">
        <f t="shared" si="380"/>
        <v>0.10249545494606156</v>
      </c>
      <c r="H475" s="33">
        <f t="shared" si="381"/>
        <v>0.22580621137384632</v>
      </c>
      <c r="I475" s="10">
        <f t="shared" si="382"/>
        <v>0.22580621137384632</v>
      </c>
      <c r="J475">
        <f t="shared" si="417"/>
        <v>0.19919645260562871</v>
      </c>
      <c r="K475">
        <f t="shared" si="371"/>
        <v>0.27877269582800929</v>
      </c>
      <c r="L475">
        <f t="shared" si="372"/>
        <v>-7.0414522042089604E-5</v>
      </c>
      <c r="M475">
        <f t="shared" si="421"/>
        <v>5.7889525179467115E-5</v>
      </c>
      <c r="N475">
        <f t="shared" si="383"/>
        <v>1.1547364249940105E-4</v>
      </c>
      <c r="P475" s="2">
        <f t="shared" si="402"/>
        <v>0.25</v>
      </c>
      <c r="Q475" s="2">
        <f t="shared" si="403"/>
        <v>0.25</v>
      </c>
      <c r="R475" s="2">
        <f t="shared" si="404"/>
        <v>0</v>
      </c>
      <c r="S475" s="2">
        <f t="shared" si="424"/>
        <v>-0.16909090909091032</v>
      </c>
      <c r="T475" s="2">
        <f t="shared" si="425"/>
        <v>-0.15500025000000123</v>
      </c>
      <c r="U475" s="9">
        <f t="shared" si="384"/>
        <v>1.0909073313811364</v>
      </c>
      <c r="V475" s="9">
        <f t="shared" si="385"/>
        <v>52.173872797152804</v>
      </c>
      <c r="W475" s="9">
        <f t="shared" si="386"/>
        <v>0.43043514482562478</v>
      </c>
      <c r="X475" s="9">
        <f t="shared" si="426"/>
        <v>0.32825842456895876</v>
      </c>
      <c r="Y475" s="9">
        <f t="shared" si="387"/>
        <v>0.89704567417887948</v>
      </c>
      <c r="AA475" s="8">
        <f t="shared" si="388"/>
        <v>4.7267927452526326</v>
      </c>
      <c r="AD475" s="7">
        <f t="shared" si="405"/>
        <v>2.6693732434829396E-3</v>
      </c>
      <c r="AE475" s="6">
        <f t="shared" si="409"/>
        <v>-3.1977936064366062E-4</v>
      </c>
      <c r="AF475" s="6">
        <f t="shared" si="375"/>
        <v>1.4969773936481189E-3</v>
      </c>
      <c r="AG475" s="6">
        <f t="shared" si="376"/>
        <v>2.9886396908821531E-3</v>
      </c>
      <c r="AI475">
        <f t="shared" si="377"/>
        <v>1.4021926533620363E-8</v>
      </c>
      <c r="AL475" s="7">
        <f t="shared" si="410"/>
        <v>-1.4917317868814561E-3</v>
      </c>
      <c r="AM475" s="6">
        <f t="shared" si="411"/>
        <v>9.836643508401282E-3</v>
      </c>
      <c r="AN475" s="6">
        <f t="shared" si="406"/>
        <v>1.5174708691742113E-3</v>
      </c>
      <c r="AO475" s="6">
        <f t="shared" si="407"/>
        <v>-1.1179966716558749E-2</v>
      </c>
      <c r="AQ475">
        <f t="shared" si="408"/>
        <v>1.9714772205577512E-7</v>
      </c>
      <c r="AT475" s="7">
        <f t="shared" si="415"/>
        <v>3.4718142790189019E-2</v>
      </c>
      <c r="AU475" s="6">
        <f t="shared" si="416"/>
        <v>3.5085395298620821E-2</v>
      </c>
      <c r="AV475" s="6">
        <f t="shared" si="412"/>
        <v>1.5301664926009872E-3</v>
      </c>
      <c r="AW475" s="6">
        <f t="shared" si="413"/>
        <v>4.4879980339568304E-4</v>
      </c>
      <c r="AY475">
        <f t="shared" si="414"/>
        <v>6.628940835229439E-5</v>
      </c>
      <c r="BB475" s="7">
        <f t="shared" si="422"/>
        <v>3.9143930005247504E-2</v>
      </c>
      <c r="BC475" s="6">
        <f t="shared" si="423"/>
        <v>3.8744145215715758E-2</v>
      </c>
      <c r="BD475" s="6">
        <f t="shared" si="418"/>
        <v>1.535064916460742E-3</v>
      </c>
      <c r="BE475" s="6">
        <f t="shared" si="419"/>
        <v>1.4216938560319484E-3</v>
      </c>
      <c r="BG475">
        <f t="shared" si="420"/>
        <v>6.6697756835974763E-4</v>
      </c>
      <c r="BJ475" s="4">
        <f t="shared" si="389"/>
        <v>93.779999000000004</v>
      </c>
      <c r="BK475" s="3">
        <f t="shared" si="390"/>
        <v>2.6693732434829396E-3</v>
      </c>
      <c r="BL475" s="3"/>
      <c r="BM475" s="3">
        <f t="shared" si="391"/>
        <v>1.4969773936481189E-3</v>
      </c>
      <c r="BN475" s="3">
        <f t="shared" si="392"/>
        <v>2.9886396908821531E-3</v>
      </c>
      <c r="BO475" s="3">
        <f t="shared" si="393"/>
        <v>-1.4917317868814561E-3</v>
      </c>
      <c r="BP475" s="3"/>
      <c r="BQ475" s="3">
        <f t="shared" si="394"/>
        <v>1.5174708691742113E-3</v>
      </c>
      <c r="BR475" s="3">
        <f t="shared" si="395"/>
        <v>-1.1179966716558749E-2</v>
      </c>
      <c r="BS475" s="3">
        <f t="shared" si="396"/>
        <v>3.4718142790189019E-2</v>
      </c>
      <c r="BT475" s="3"/>
      <c r="BU475" s="3">
        <f t="shared" si="397"/>
        <v>1.5301664926009872E-3</v>
      </c>
      <c r="BV475" s="3">
        <f t="shared" si="398"/>
        <v>4.4879980339568304E-4</v>
      </c>
      <c r="BW475" s="3">
        <f t="shared" si="399"/>
        <v>3.9143930005247504E-2</v>
      </c>
      <c r="BX475" s="3"/>
      <c r="BY475" s="3">
        <f t="shared" si="400"/>
        <v>1.535064916460742E-3</v>
      </c>
      <c r="BZ475" s="3">
        <f t="shared" si="401"/>
        <v>1.4216938560319484E-3</v>
      </c>
    </row>
    <row r="476" spans="1:78" s="2" customFormat="1" hidden="1">
      <c r="A476" s="11">
        <v>42492</v>
      </c>
      <c r="B476">
        <v>94.230002999999996</v>
      </c>
      <c r="C476">
        <f t="shared" si="373"/>
        <v>96.900002000000001</v>
      </c>
      <c r="D476">
        <f t="shared" si="374"/>
        <v>86.559997999999993</v>
      </c>
      <c r="E476" s="10">
        <f t="shared" si="378"/>
        <v>1.2134581069733631E-2</v>
      </c>
      <c r="F476" s="10">
        <f t="shared" si="379"/>
        <v>3.6871967216834521E-2</v>
      </c>
      <c r="G476" s="33">
        <f t="shared" si="380"/>
        <v>8.7503708506398534E-2</v>
      </c>
      <c r="H476" s="33">
        <f t="shared" si="381"/>
        <v>0.23929878316954337</v>
      </c>
      <c r="I476" s="10">
        <f t="shared" si="382"/>
        <v>0.23929878316954337</v>
      </c>
      <c r="J476">
        <f t="shared" si="417"/>
        <v>0.19169997763286728</v>
      </c>
      <c r="K476">
        <f t="shared" si="371"/>
        <v>0.27616877668060069</v>
      </c>
      <c r="L476">
        <f t="shared" si="372"/>
        <v>-1.2499980396826096E-4</v>
      </c>
      <c r="M476">
        <f t="shared" si="421"/>
        <v>4.2581325655461816E-5</v>
      </c>
      <c r="N476">
        <f t="shared" si="383"/>
        <v>1.5082301666135048E-4</v>
      </c>
      <c r="P476" s="2">
        <f t="shared" si="402"/>
        <v>0.45000399999999274</v>
      </c>
      <c r="Q476" s="2">
        <f t="shared" si="403"/>
        <v>0.45000399999999274</v>
      </c>
      <c r="R476" s="2">
        <f t="shared" si="404"/>
        <v>0</v>
      </c>
      <c r="S476" s="2">
        <f t="shared" si="424"/>
        <v>-0.14090931818181929</v>
      </c>
      <c r="T476" s="2">
        <f t="shared" si="425"/>
        <v>-0.13049995000000153</v>
      </c>
      <c r="U476" s="9">
        <f t="shared" si="384"/>
        <v>1.079765303985309</v>
      </c>
      <c r="V476" s="9">
        <f t="shared" si="385"/>
        <v>51.917651569445368</v>
      </c>
      <c r="W476" s="9">
        <f t="shared" si="386"/>
        <v>0.43274113587499174</v>
      </c>
      <c r="X476" s="9">
        <f t="shared" si="426"/>
        <v>0.30979300092269801</v>
      </c>
      <c r="Y476" s="9">
        <f t="shared" si="387"/>
        <v>0.89721186299169575</v>
      </c>
      <c r="AA476" s="8">
        <f t="shared" si="388"/>
        <v>4.7218037995162163</v>
      </c>
      <c r="AD476" s="7">
        <f t="shared" si="405"/>
        <v>4.7870310574731076E-3</v>
      </c>
      <c r="AE476" s="6">
        <f t="shared" si="409"/>
        <v>3.7282021504780236E-3</v>
      </c>
      <c r="AF476" s="6">
        <f t="shared" si="375"/>
        <v>5.2997382023379743E-4</v>
      </c>
      <c r="AG476" s="6">
        <f t="shared" si="376"/>
        <v>1.0627638792321905E-3</v>
      </c>
      <c r="AI476">
        <f t="shared" si="377"/>
        <v>1.7731037095771651E-9</v>
      </c>
      <c r="AL476" s="7">
        <f t="shared" si="410"/>
        <v>4.1474723361858519E-3</v>
      </c>
      <c r="AM476" s="6">
        <f t="shared" si="411"/>
        <v>5.5195323650967781E-3</v>
      </c>
      <c r="AN476" s="6">
        <f t="shared" si="406"/>
        <v>5.3689623379765455E-4</v>
      </c>
      <c r="AO476" s="6">
        <f t="shared" si="407"/>
        <v>-1.29514399576442E-3</v>
      </c>
      <c r="AQ476">
        <f t="shared" si="408"/>
        <v>2.6457381226571418E-9</v>
      </c>
      <c r="AT476" s="7">
        <f t="shared" si="415"/>
        <v>2.4711216179995516E-2</v>
      </c>
      <c r="AU476" s="6">
        <f t="shared" si="416"/>
        <v>3.5199788131161425E-2</v>
      </c>
      <c r="AV476" s="6">
        <f t="shared" si="412"/>
        <v>5.3985856695542124E-4</v>
      </c>
      <c r="AW476" s="6">
        <f t="shared" si="413"/>
        <v>-9.8075962226367754E-3</v>
      </c>
      <c r="AY476">
        <f t="shared" si="414"/>
        <v>3.1656579121713817E-2</v>
      </c>
      <c r="BB476" s="7">
        <f t="shared" si="422"/>
        <v>4.7597043085412273E-2</v>
      </c>
      <c r="BC476" s="6">
        <f t="shared" si="423"/>
        <v>4.1134053446574823E-2</v>
      </c>
      <c r="BD476" s="6">
        <f t="shared" si="418"/>
        <v>5.4388278925750341E-4</v>
      </c>
      <c r="BE476" s="6">
        <f t="shared" si="419"/>
        <v>7.5572351420748612E-3</v>
      </c>
      <c r="BG476">
        <f t="shared" si="420"/>
        <v>1.8846249041526198E-2</v>
      </c>
      <c r="BJ476" s="4">
        <f t="shared" si="389"/>
        <v>94.230002999999996</v>
      </c>
      <c r="BK476" s="3">
        <f t="shared" si="390"/>
        <v>4.7870310574731076E-3</v>
      </c>
      <c r="BL476" s="3"/>
      <c r="BM476" s="3">
        <f t="shared" si="391"/>
        <v>5.2997382023379743E-4</v>
      </c>
      <c r="BN476" s="3">
        <f t="shared" si="392"/>
        <v>1.0627638792321905E-3</v>
      </c>
      <c r="BO476" s="3">
        <f t="shared" si="393"/>
        <v>4.1474723361858519E-3</v>
      </c>
      <c r="BP476" s="3"/>
      <c r="BQ476" s="3">
        <f t="shared" si="394"/>
        <v>5.3689623379765455E-4</v>
      </c>
      <c r="BR476" s="3">
        <f t="shared" si="395"/>
        <v>-1.29514399576442E-3</v>
      </c>
      <c r="BS476" s="3">
        <f t="shared" si="396"/>
        <v>2.4711216179995516E-2</v>
      </c>
      <c r="BT476" s="3"/>
      <c r="BU476" s="3">
        <f t="shared" si="397"/>
        <v>5.3985856695542124E-4</v>
      </c>
      <c r="BV476" s="3">
        <f t="shared" si="398"/>
        <v>-9.8075962226367754E-3</v>
      </c>
      <c r="BW476" s="3">
        <f t="shared" si="399"/>
        <v>4.7597043085412273E-2</v>
      </c>
      <c r="BX476" s="3"/>
      <c r="BY476" s="3">
        <f t="shared" si="400"/>
        <v>5.4388278925750341E-4</v>
      </c>
      <c r="BZ476" s="3">
        <f t="shared" si="401"/>
        <v>7.5572351420748612E-3</v>
      </c>
    </row>
    <row r="477" spans="1:78" s="2" customFormat="1" hidden="1">
      <c r="A477" s="11">
        <v>42499</v>
      </c>
      <c r="B477">
        <v>94.82</v>
      </c>
      <c r="C477">
        <f t="shared" si="373"/>
        <v>96.900002000000001</v>
      </c>
      <c r="D477">
        <f t="shared" si="374"/>
        <v>86.559997999999993</v>
      </c>
      <c r="E477" s="10">
        <f t="shared" si="378"/>
        <v>9.4238350315938406E-3</v>
      </c>
      <c r="F477" s="10">
        <f t="shared" si="379"/>
        <v>3.9582713254974297E-2</v>
      </c>
      <c r="G477" s="33">
        <f t="shared" si="380"/>
        <v>6.7956240835850792E-2</v>
      </c>
      <c r="H477" s="33">
        <f t="shared" si="381"/>
        <v>0.25689150407303624</v>
      </c>
      <c r="I477" s="10">
        <f t="shared" si="382"/>
        <v>0.25689150407303624</v>
      </c>
      <c r="J477">
        <f t="shared" si="417"/>
        <v>0.1862568367399495</v>
      </c>
      <c r="K477">
        <f t="shared" si="371"/>
        <v>0.27342109279858329</v>
      </c>
      <c r="L477">
        <f t="shared" si="372"/>
        <v>-1.802048322891603E-4</v>
      </c>
      <c r="M477">
        <f t="shared" si="421"/>
        <v>1.9571154209394843E-5</v>
      </c>
      <c r="N477">
        <f t="shared" si="383"/>
        <v>1.7979838784869964E-4</v>
      </c>
      <c r="P477" s="2">
        <f t="shared" si="402"/>
        <v>0.58999699999999677</v>
      </c>
      <c r="Q477" s="2">
        <f t="shared" si="403"/>
        <v>0.58999699999999677</v>
      </c>
      <c r="R477" s="2">
        <f t="shared" si="404"/>
        <v>0</v>
      </c>
      <c r="S477" s="2">
        <f t="shared" si="424"/>
        <v>-0.14090931818181929</v>
      </c>
      <c r="T477" s="2">
        <f t="shared" si="425"/>
        <v>-8.5500250000001901E-2</v>
      </c>
      <c r="U477" s="9">
        <f t="shared" si="384"/>
        <v>1.6480573820756799</v>
      </c>
      <c r="V477" s="9">
        <f t="shared" si="385"/>
        <v>62.236467881366309</v>
      </c>
      <c r="W477" s="9">
        <f t="shared" si="386"/>
        <v>0.33987178906770327</v>
      </c>
      <c r="X477" s="9">
        <f t="shared" si="426"/>
        <v>1</v>
      </c>
      <c r="Y477" s="9">
        <f t="shared" si="387"/>
        <v>0.89100000000000001</v>
      </c>
      <c r="AA477" s="8">
        <f t="shared" si="388"/>
        <v>4.6173084241955014</v>
      </c>
      <c r="AD477" s="7">
        <f t="shared" si="405"/>
        <v>6.2417234183132272E-3</v>
      </c>
      <c r="AE477" s="6">
        <f t="shared" si="409"/>
        <v>5.5143772378931678E-3</v>
      </c>
      <c r="AF477" s="6">
        <f t="shared" si="375"/>
        <v>3.7190346006282169E-4</v>
      </c>
      <c r="AG477" s="6">
        <f t="shared" si="376"/>
        <v>8.4938151767670073E-4</v>
      </c>
      <c r="AI477">
        <f t="shared" si="377"/>
        <v>1.1325729396715471E-9</v>
      </c>
      <c r="AL477" s="7">
        <f t="shared" si="410"/>
        <v>1.3698127719269353E-2</v>
      </c>
      <c r="AM477" s="6">
        <f t="shared" si="411"/>
        <v>5.2673434660121601E-3</v>
      </c>
      <c r="AN477" s="6">
        <f t="shared" si="406"/>
        <v>3.7289451223803435E-4</v>
      </c>
      <c r="AO477" s="6">
        <f t="shared" si="407"/>
        <v>8.5610419949842826E-3</v>
      </c>
      <c r="AQ477">
        <f t="shared" si="408"/>
        <v>1.1560164044145815E-7</v>
      </c>
      <c r="AT477" s="7">
        <f t="shared" si="415"/>
        <v>2.5096079070106789E-2</v>
      </c>
      <c r="AU477" s="6">
        <f t="shared" si="416"/>
        <v>3.4062990030649609E-2</v>
      </c>
      <c r="AV477" s="6">
        <f t="shared" si="412"/>
        <v>3.6934844923426527E-4</v>
      </c>
      <c r="AW477" s="6">
        <f t="shared" si="413"/>
        <v>-8.4435035974858366E-3</v>
      </c>
      <c r="AY477">
        <f t="shared" si="414"/>
        <v>2.3463036292438611E-2</v>
      </c>
      <c r="BB477" s="7">
        <f t="shared" si="422"/>
        <v>4.9840082890670413E-2</v>
      </c>
      <c r="BC477" s="6">
        <f t="shared" si="423"/>
        <v>4.3430468077368167E-2</v>
      </c>
      <c r="BD477" s="6">
        <f t="shared" si="418"/>
        <v>3.817340554521953E-4</v>
      </c>
      <c r="BE477" s="6">
        <f t="shared" si="419"/>
        <v>8.4644384875147763E-3</v>
      </c>
      <c r="BG477">
        <f t="shared" si="420"/>
        <v>2.364260690107169E-2</v>
      </c>
      <c r="BJ477" s="4">
        <f t="shared" si="389"/>
        <v>94.82</v>
      </c>
      <c r="BK477" s="3">
        <f t="shared" si="390"/>
        <v>6.2417234183132272E-3</v>
      </c>
      <c r="BL477" s="3"/>
      <c r="BM477" s="3">
        <f t="shared" si="391"/>
        <v>3.7190346006282169E-4</v>
      </c>
      <c r="BN477" s="3">
        <f t="shared" si="392"/>
        <v>8.4938151767670073E-4</v>
      </c>
      <c r="BO477" s="3">
        <f t="shared" si="393"/>
        <v>1.3698127719269353E-2</v>
      </c>
      <c r="BP477" s="3"/>
      <c r="BQ477" s="3">
        <f t="shared" si="394"/>
        <v>3.7289451223803435E-4</v>
      </c>
      <c r="BR477" s="3">
        <f t="shared" si="395"/>
        <v>8.5610419949842826E-3</v>
      </c>
      <c r="BS477" s="3">
        <f t="shared" si="396"/>
        <v>2.5096079070106789E-2</v>
      </c>
      <c r="BT477" s="3"/>
      <c r="BU477" s="3">
        <f t="shared" si="397"/>
        <v>3.6934844923426527E-4</v>
      </c>
      <c r="BV477" s="3">
        <f t="shared" si="398"/>
        <v>-8.4435035974858366E-3</v>
      </c>
      <c r="BW477" s="3">
        <f t="shared" si="399"/>
        <v>4.9840082890670413E-2</v>
      </c>
      <c r="BX477" s="3"/>
      <c r="BY477" s="3">
        <f t="shared" si="400"/>
        <v>3.817340554521953E-4</v>
      </c>
      <c r="BZ477" s="3">
        <f t="shared" si="401"/>
        <v>8.4644384875147763E-3</v>
      </c>
    </row>
    <row r="478" spans="1:78" s="2" customFormat="1" hidden="1">
      <c r="A478" s="11">
        <v>42506</v>
      </c>
      <c r="B478">
        <v>93.370002999999997</v>
      </c>
      <c r="C478">
        <f t="shared" si="373"/>
        <v>96.900002000000001</v>
      </c>
      <c r="D478">
        <f t="shared" si="374"/>
        <v>86.559997999999993</v>
      </c>
      <c r="E478" s="10">
        <f t="shared" si="378"/>
        <v>1.6116413253693677E-2</v>
      </c>
      <c r="F478" s="10">
        <f t="shared" si="379"/>
        <v>3.2890135032874426E-2</v>
      </c>
      <c r="G478" s="33">
        <f t="shared" si="380"/>
        <v>0.11621710872551995</v>
      </c>
      <c r="H478" s="33">
        <f t="shared" si="381"/>
        <v>0.21345672297233378</v>
      </c>
      <c r="I478" s="10">
        <f t="shared" si="382"/>
        <v>0.21345672297233378</v>
      </c>
      <c r="J478">
        <f t="shared" si="417"/>
        <v>0.17754430752714376</v>
      </c>
      <c r="K478">
        <f t="shared" si="371"/>
        <v>0.27039603594735756</v>
      </c>
      <c r="L478">
        <f t="shared" si="372"/>
        <v>-2.3389015627544159E-4</v>
      </c>
      <c r="M478">
        <f t="shared" si="421"/>
        <v>-1.0409797008442447E-5</v>
      </c>
      <c r="N478">
        <f t="shared" si="383"/>
        <v>2.0113232334029925E-4</v>
      </c>
      <c r="P478" s="2">
        <f t="shared" si="402"/>
        <v>-1.4499969999999962</v>
      </c>
      <c r="Q478" s="2">
        <f t="shared" si="403"/>
        <v>0</v>
      </c>
      <c r="R478" s="2">
        <f t="shared" si="404"/>
        <v>-1.4499969999999962</v>
      </c>
      <c r="S478" s="2">
        <f t="shared" si="424"/>
        <v>-0.18454527272727395</v>
      </c>
      <c r="T478" s="2">
        <f t="shared" si="425"/>
        <v>-0.12649990000000103</v>
      </c>
      <c r="U478" s="9">
        <f t="shared" si="384"/>
        <v>1.4588570641342202</v>
      </c>
      <c r="V478" s="9">
        <f t="shared" si="385"/>
        <v>59.330698209897506</v>
      </c>
      <c r="W478" s="9">
        <f t="shared" si="386"/>
        <v>0.36602371611092244</v>
      </c>
      <c r="X478" s="9">
        <f t="shared" si="426"/>
        <v>0.80121186780410214</v>
      </c>
      <c r="Y478" s="9">
        <f t="shared" si="387"/>
        <v>0.89278909318976318</v>
      </c>
      <c r="AA478" s="8">
        <f t="shared" si="388"/>
        <v>4.6365582491511699</v>
      </c>
      <c r="AD478" s="7">
        <f t="shared" si="405"/>
        <v>-1.5410230847903685E-2</v>
      </c>
      <c r="AE478" s="6">
        <f t="shared" si="409"/>
        <v>-4.584253714795229E-3</v>
      </c>
      <c r="AF478" s="6">
        <f t="shared" si="375"/>
        <v>5.2964841678243002E-3</v>
      </c>
      <c r="AG478" s="6">
        <f t="shared" si="376"/>
        <v>-1.0806865115141505E-2</v>
      </c>
      <c r="AI478">
        <f t="shared" si="377"/>
        <v>1.8334118307199749E-7</v>
      </c>
      <c r="AL478" s="7">
        <f t="shared" si="410"/>
        <v>-4.3814763721172828E-3</v>
      </c>
      <c r="AM478" s="6">
        <f t="shared" si="411"/>
        <v>2.9930979741141159E-3</v>
      </c>
      <c r="AN478" s="6">
        <f t="shared" si="406"/>
        <v>5.5183335809936397E-3</v>
      </c>
      <c r="AO478" s="6">
        <f t="shared" si="407"/>
        <v>-7.3174360915982221E-3</v>
      </c>
      <c r="AQ478">
        <f t="shared" si="408"/>
        <v>8.4455632420543005E-8</v>
      </c>
      <c r="AT478" s="7">
        <f t="shared" si="415"/>
        <v>3.003402466840506E-3</v>
      </c>
      <c r="AU478" s="6">
        <f t="shared" si="416"/>
        <v>3.0078070723156228E-2</v>
      </c>
      <c r="AV478" s="6">
        <f t="shared" si="412"/>
        <v>5.472596301517192E-3</v>
      </c>
      <c r="AW478" s="6">
        <f t="shared" si="413"/>
        <v>-2.6747056722578783E-2</v>
      </c>
      <c r="AY478">
        <f t="shared" si="414"/>
        <v>0.2354457331035118</v>
      </c>
      <c r="BB478" s="7">
        <f t="shared" si="422"/>
        <v>3.587194003220201E-2</v>
      </c>
      <c r="BC478" s="6">
        <f t="shared" si="423"/>
        <v>4.5135144639486958E-2</v>
      </c>
      <c r="BD478" s="6">
        <f t="shared" si="418"/>
        <v>5.6537360275573604E-3</v>
      </c>
      <c r="BE478" s="6">
        <f t="shared" si="419"/>
        <v>-7.3412592916561534E-3</v>
      </c>
      <c r="BG478">
        <f t="shared" si="420"/>
        <v>1.7784439482789748E-2</v>
      </c>
      <c r="BJ478" s="4">
        <f t="shared" si="389"/>
        <v>93.370002999999997</v>
      </c>
      <c r="BK478" s="3">
        <f t="shared" si="390"/>
        <v>-1.5410230847903685E-2</v>
      </c>
      <c r="BL478" s="3"/>
      <c r="BM478" s="3">
        <f t="shared" si="391"/>
        <v>5.2964841678243002E-3</v>
      </c>
      <c r="BN478" s="3">
        <f t="shared" si="392"/>
        <v>-1.0806865115141505E-2</v>
      </c>
      <c r="BO478" s="3">
        <f t="shared" si="393"/>
        <v>-4.3814763721172828E-3</v>
      </c>
      <c r="BP478" s="3"/>
      <c r="BQ478" s="3">
        <f t="shared" si="394"/>
        <v>5.5183335809936397E-3</v>
      </c>
      <c r="BR478" s="3">
        <f t="shared" si="395"/>
        <v>-7.3174360915982221E-3</v>
      </c>
      <c r="BS478" s="3">
        <f t="shared" si="396"/>
        <v>3.003402466840506E-3</v>
      </c>
      <c r="BT478" s="3"/>
      <c r="BU478" s="3">
        <f t="shared" si="397"/>
        <v>5.472596301517192E-3</v>
      </c>
      <c r="BV478" s="3">
        <f t="shared" si="398"/>
        <v>-2.6747056722578783E-2</v>
      </c>
      <c r="BW478" s="3">
        <f t="shared" si="399"/>
        <v>3.587194003220201E-2</v>
      </c>
      <c r="BX478" s="3"/>
      <c r="BY478" s="3">
        <f t="shared" si="400"/>
        <v>5.6537360275573604E-3</v>
      </c>
      <c r="BZ478" s="3">
        <f t="shared" si="401"/>
        <v>-7.3412592916561534E-3</v>
      </c>
    </row>
    <row r="479" spans="1:78" s="2" customFormat="1" hidden="1">
      <c r="A479" s="11">
        <v>42513</v>
      </c>
      <c r="B479">
        <v>93.489998</v>
      </c>
      <c r="C479">
        <f t="shared" si="373"/>
        <v>96.900002000000001</v>
      </c>
      <c r="D479">
        <f t="shared" si="374"/>
        <v>86.559997999999993</v>
      </c>
      <c r="E479" s="10">
        <f t="shared" si="378"/>
        <v>1.5558635524479211E-2</v>
      </c>
      <c r="F479" s="10">
        <f t="shared" si="379"/>
        <v>3.3447912762088867E-2</v>
      </c>
      <c r="G479" s="33">
        <f t="shared" si="380"/>
        <v>0.1121949163195307</v>
      </c>
      <c r="H479" s="33">
        <f t="shared" si="381"/>
        <v>0.21707669613772396</v>
      </c>
      <c r="I479" s="10">
        <f t="shared" si="382"/>
        <v>0.21707669613772396</v>
      </c>
      <c r="J479">
        <f t="shared" si="417"/>
        <v>0.17026052983346801</v>
      </c>
      <c r="K479">
        <f t="shared" si="371"/>
        <v>0.26733099003796251</v>
      </c>
      <c r="L479">
        <f t="shared" si="372"/>
        <v>-2.8309087507735813E-4</v>
      </c>
      <c r="M479">
        <f t="shared" si="421"/>
        <v>-4.6159171934372775E-5</v>
      </c>
      <c r="N479">
        <f t="shared" si="383"/>
        <v>2.1323853282868683E-4</v>
      </c>
      <c r="P479" s="2">
        <f t="shared" si="402"/>
        <v>0.11999500000000296</v>
      </c>
      <c r="Q479" s="2">
        <f t="shared" si="403"/>
        <v>0.11999500000000296</v>
      </c>
      <c r="R479" s="2">
        <f t="shared" si="404"/>
        <v>0</v>
      </c>
      <c r="S479" s="2">
        <f t="shared" si="424"/>
        <v>-0.14363645454545609</v>
      </c>
      <c r="T479" s="2">
        <f t="shared" si="425"/>
        <v>-0.12649990000000103</v>
      </c>
      <c r="U479" s="9">
        <f t="shared" si="384"/>
        <v>1.1354669414399137</v>
      </c>
      <c r="V479" s="9">
        <f t="shared" si="385"/>
        <v>53.171834197268595</v>
      </c>
      <c r="W479" s="9">
        <f t="shared" si="386"/>
        <v>0.42145349222458267</v>
      </c>
      <c r="X479" s="9">
        <f t="shared" si="426"/>
        <v>0.37987459336687113</v>
      </c>
      <c r="Y479" s="9">
        <f t="shared" si="387"/>
        <v>0.8965811286596983</v>
      </c>
      <c r="AA479" s="8">
        <f t="shared" si="388"/>
        <v>4.6885083892505781</v>
      </c>
      <c r="AD479" s="7">
        <f t="shared" si="405"/>
        <v>1.2843306844932607E-3</v>
      </c>
      <c r="AE479" s="6">
        <f t="shared" si="409"/>
        <v>-7.0629500817052122E-3</v>
      </c>
      <c r="AF479" s="6">
        <f t="shared" si="375"/>
        <v>3.9251311937607714E-3</v>
      </c>
      <c r="AG479" s="6">
        <f t="shared" si="376"/>
        <v>8.4264173210615301E-3</v>
      </c>
      <c r="AI479">
        <f t="shared" si="377"/>
        <v>1.1146704688961659E-7</v>
      </c>
      <c r="AL479" s="7">
        <f t="shared" si="410"/>
        <v>-7.8841767450971295E-3</v>
      </c>
      <c r="AM479" s="6">
        <f t="shared" si="411"/>
        <v>1.3949867345601982E-3</v>
      </c>
      <c r="AN479" s="6">
        <f t="shared" si="406"/>
        <v>4.2032794617399248E-3</v>
      </c>
      <c r="AO479" s="6">
        <f t="shared" si="407"/>
        <v>-9.2693268456898043E-3</v>
      </c>
      <c r="AQ479">
        <f t="shared" si="408"/>
        <v>1.3552116746407838E-7</v>
      </c>
      <c r="AT479" s="7">
        <f t="shared" si="415"/>
        <v>-4.5888774745055112E-3</v>
      </c>
      <c r="AU479" s="6">
        <f t="shared" si="416"/>
        <v>2.5534579643056814E-2</v>
      </c>
      <c r="AV479" s="6">
        <f t="shared" si="412"/>
        <v>4.2721762327220273E-3</v>
      </c>
      <c r="AW479" s="6">
        <f t="shared" si="413"/>
        <v>-2.9534513365519044E-2</v>
      </c>
      <c r="AY479">
        <f t="shared" si="414"/>
        <v>0.28707704406247209</v>
      </c>
      <c r="BB479" s="7">
        <f t="shared" si="422"/>
        <v>3.1620997102564954E-2</v>
      </c>
      <c r="BC479" s="6">
        <f t="shared" si="423"/>
        <v>4.6144792255943312E-2</v>
      </c>
      <c r="BD479" s="6">
        <f t="shared" si="418"/>
        <v>4.3079185601467233E-3</v>
      </c>
      <c r="BE479" s="6">
        <f t="shared" si="419"/>
        <v>-1.3085458170482372E-2</v>
      </c>
      <c r="BG479">
        <f t="shared" si="420"/>
        <v>5.6503704488339281E-2</v>
      </c>
      <c r="BJ479" s="4">
        <f t="shared" si="389"/>
        <v>93.489998</v>
      </c>
      <c r="BK479" s="3">
        <f t="shared" si="390"/>
        <v>1.2843306844932607E-3</v>
      </c>
      <c r="BL479" s="3"/>
      <c r="BM479" s="3">
        <f t="shared" si="391"/>
        <v>3.9251311937607714E-3</v>
      </c>
      <c r="BN479" s="3">
        <f t="shared" si="392"/>
        <v>8.4264173210615301E-3</v>
      </c>
      <c r="BO479" s="3">
        <f t="shared" si="393"/>
        <v>-7.8841767450971295E-3</v>
      </c>
      <c r="BP479" s="3"/>
      <c r="BQ479" s="3">
        <f t="shared" si="394"/>
        <v>4.2032794617399248E-3</v>
      </c>
      <c r="BR479" s="3">
        <f t="shared" si="395"/>
        <v>-9.2693268456898043E-3</v>
      </c>
      <c r="BS479" s="3">
        <f t="shared" si="396"/>
        <v>-4.5888774745055112E-3</v>
      </c>
      <c r="BT479" s="3"/>
      <c r="BU479" s="3">
        <f t="shared" si="397"/>
        <v>4.2721762327220273E-3</v>
      </c>
      <c r="BV479" s="3">
        <f t="shared" si="398"/>
        <v>-2.9534513365519044E-2</v>
      </c>
      <c r="BW479" s="3">
        <f t="shared" si="399"/>
        <v>3.1620997102564954E-2</v>
      </c>
      <c r="BX479" s="3"/>
      <c r="BY479" s="3">
        <f t="shared" si="400"/>
        <v>4.3079185601467233E-3</v>
      </c>
      <c r="BZ479" s="3">
        <f t="shared" si="401"/>
        <v>-1.3085458170482372E-2</v>
      </c>
    </row>
    <row r="480" spans="1:78" s="2" customFormat="1" hidden="1">
      <c r="A480" s="11">
        <v>42520</v>
      </c>
      <c r="B480">
        <v>95</v>
      </c>
      <c r="C480">
        <f t="shared" si="373"/>
        <v>96.900002000000001</v>
      </c>
      <c r="D480">
        <f t="shared" si="374"/>
        <v>86.559997999999993</v>
      </c>
      <c r="E480" s="10">
        <f t="shared" si="378"/>
        <v>8.6001807256838973E-3</v>
      </c>
      <c r="F480" s="10">
        <f t="shared" si="379"/>
        <v>4.0406367560884261E-2</v>
      </c>
      <c r="G480" s="33">
        <f t="shared" si="380"/>
        <v>6.2016785169420781E-2</v>
      </c>
      <c r="H480" s="33">
        <f t="shared" si="381"/>
        <v>0.26223701417282341</v>
      </c>
      <c r="I480" s="10">
        <f t="shared" si="382"/>
        <v>0.26223701417282341</v>
      </c>
      <c r="J480">
        <f t="shared" si="417"/>
        <v>0.16921478695530642</v>
      </c>
      <c r="K480">
        <f t="shared" si="371"/>
        <v>0.26429219841845292</v>
      </c>
      <c r="L480">
        <f t="shared" si="372"/>
        <v>-3.2572878711214153E-4</v>
      </c>
      <c r="M480">
        <f t="shared" si="421"/>
        <v>-8.6183975684490596E-5</v>
      </c>
      <c r="N480">
        <f t="shared" si="383"/>
        <v>2.1559033028488585E-4</v>
      </c>
      <c r="P480" s="2">
        <f t="shared" si="402"/>
        <v>1.5100020000000001</v>
      </c>
      <c r="Q480" s="2">
        <f t="shared" si="403"/>
        <v>1.5100020000000001</v>
      </c>
      <c r="R480" s="2">
        <f t="shared" si="404"/>
        <v>0</v>
      </c>
      <c r="S480" s="2">
        <f t="shared" si="424"/>
        <v>-0.11499990909091001</v>
      </c>
      <c r="T480" s="2">
        <f t="shared" si="425"/>
        <v>-0.12649990000000103</v>
      </c>
      <c r="U480" s="9">
        <f t="shared" si="384"/>
        <v>0.90909090909090906</v>
      </c>
      <c r="V480" s="9">
        <f t="shared" si="385"/>
        <v>47.61904761904762</v>
      </c>
      <c r="W480" s="9">
        <f t="shared" si="386"/>
        <v>0.47142857142857147</v>
      </c>
      <c r="X480" s="9">
        <f t="shared" si="426"/>
        <v>0</v>
      </c>
      <c r="Y480" s="9">
        <f t="shared" si="387"/>
        <v>0.9</v>
      </c>
      <c r="AA480" s="8">
        <f t="shared" si="388"/>
        <v>4.7408589487141626</v>
      </c>
      <c r="AD480" s="7">
        <f t="shared" si="405"/>
        <v>1.6022434289979116E-2</v>
      </c>
      <c r="AE480" s="6">
        <f t="shared" si="409"/>
        <v>8.6533824872361883E-3</v>
      </c>
      <c r="AF480" s="6">
        <f t="shared" si="375"/>
        <v>3.4610551438875492E-3</v>
      </c>
      <c r="AG480" s="6">
        <f t="shared" si="376"/>
        <v>7.2724305797761905E-3</v>
      </c>
      <c r="AI480">
        <f t="shared" si="377"/>
        <v>8.302707462741579E-8</v>
      </c>
      <c r="AL480" s="7">
        <f t="shared" si="410"/>
        <v>1.8965341265685274E-3</v>
      </c>
      <c r="AM480" s="6">
        <f t="shared" si="411"/>
        <v>8.322521821558669E-4</v>
      </c>
      <c r="AN480" s="6">
        <f t="shared" si="406"/>
        <v>3.1714841434085607E-3</v>
      </c>
      <c r="AO480" s="6">
        <f t="shared" si="407"/>
        <v>1.0420124349516213E-3</v>
      </c>
      <c r="AQ480">
        <f t="shared" si="408"/>
        <v>1.7126023889492221E-9</v>
      </c>
      <c r="AT480" s="7">
        <f t="shared" si="415"/>
        <v>1.228572988106761E-2</v>
      </c>
      <c r="AU480" s="6">
        <f t="shared" si="416"/>
        <v>2.1532577901337696E-2</v>
      </c>
      <c r="AV480" s="6">
        <f t="shared" si="412"/>
        <v>3.7215776135031847E-3</v>
      </c>
      <c r="AW480" s="6">
        <f t="shared" si="413"/>
        <v>-9.0324714948526209E-3</v>
      </c>
      <c r="AY480">
        <f t="shared" si="414"/>
        <v>2.6850478288652804E-2</v>
      </c>
      <c r="BB480" s="7">
        <f t="shared" si="422"/>
        <v>3.2849473724877502E-2</v>
      </c>
      <c r="BC480" s="6">
        <f t="shared" si="423"/>
        <v>4.5942198944109197E-2</v>
      </c>
      <c r="BD480" s="6">
        <f t="shared" si="418"/>
        <v>3.7421114747405834E-3</v>
      </c>
      <c r="BE480" s="6">
        <f t="shared" si="419"/>
        <v>-1.2385742574301771E-2</v>
      </c>
      <c r="BG480">
        <f t="shared" si="420"/>
        <v>5.0622449248698208E-2</v>
      </c>
      <c r="BJ480" s="4">
        <f t="shared" si="389"/>
        <v>95</v>
      </c>
      <c r="BK480" s="3">
        <f t="shared" si="390"/>
        <v>1.6022434289979116E-2</v>
      </c>
      <c r="BL480" s="3"/>
      <c r="BM480" s="3">
        <f t="shared" si="391"/>
        <v>3.4610551438875492E-3</v>
      </c>
      <c r="BN480" s="3">
        <f t="shared" si="392"/>
        <v>7.2724305797761905E-3</v>
      </c>
      <c r="BO480" s="3">
        <f t="shared" si="393"/>
        <v>1.8965341265685274E-3</v>
      </c>
      <c r="BP480" s="3"/>
      <c r="BQ480" s="3">
        <f t="shared" si="394"/>
        <v>3.1714841434085607E-3</v>
      </c>
      <c r="BR480" s="3">
        <f t="shared" si="395"/>
        <v>1.0420124349516213E-3</v>
      </c>
      <c r="BS480" s="3">
        <f t="shared" si="396"/>
        <v>1.228572988106761E-2</v>
      </c>
      <c r="BT480" s="3"/>
      <c r="BU480" s="3">
        <f t="shared" si="397"/>
        <v>3.7215776135031847E-3</v>
      </c>
      <c r="BV480" s="3">
        <f t="shared" si="398"/>
        <v>-9.0324714948526209E-3</v>
      </c>
      <c r="BW480" s="3">
        <f t="shared" si="399"/>
        <v>3.2849473724877502E-2</v>
      </c>
      <c r="BX480" s="3"/>
      <c r="BY480" s="3">
        <f t="shared" si="400"/>
        <v>3.7421114747405834E-3</v>
      </c>
      <c r="BZ480" s="3">
        <f t="shared" si="401"/>
        <v>-1.2385742574301771E-2</v>
      </c>
    </row>
    <row r="481" spans="1:78" s="2" customFormat="1" hidden="1">
      <c r="A481" s="11">
        <v>42527</v>
      </c>
      <c r="B481">
        <v>95.910004000000001</v>
      </c>
      <c r="C481">
        <f t="shared" si="373"/>
        <v>95.910004000000001</v>
      </c>
      <c r="D481">
        <f t="shared" si="374"/>
        <v>86.559997999999993</v>
      </c>
      <c r="E481" s="10">
        <f t="shared" si="378"/>
        <v>0</v>
      </c>
      <c r="F481" s="10">
        <f t="shared" si="379"/>
        <v>4.454667137597048E-2</v>
      </c>
      <c r="G481" s="33">
        <f t="shared" si="380"/>
        <v>0</v>
      </c>
      <c r="H481" s="33">
        <f t="shared" si="381"/>
        <v>0.28910755403514998</v>
      </c>
      <c r="I481" s="10">
        <f t="shared" si="382"/>
        <v>0.28910755403514998</v>
      </c>
      <c r="J481">
        <f t="shared" si="417"/>
        <v>0.17623417682221129</v>
      </c>
      <c r="K481">
        <f t="shared" si="371"/>
        <v>0.26147436413936359</v>
      </c>
      <c r="L481">
        <f t="shared" si="372"/>
        <v>-3.5917166269641839E-4</v>
      </c>
      <c r="M481">
        <f t="shared" si="421"/>
        <v>-1.2867608812976159E-4</v>
      </c>
      <c r="N481">
        <f t="shared" si="383"/>
        <v>2.0744601710999112E-4</v>
      </c>
      <c r="P481" s="2">
        <f t="shared" si="402"/>
        <v>0.9100040000000007</v>
      </c>
      <c r="Q481" s="2">
        <f t="shared" si="403"/>
        <v>0.9100040000000007</v>
      </c>
      <c r="R481" s="2">
        <f t="shared" si="404"/>
        <v>0</v>
      </c>
      <c r="S481" s="2">
        <f t="shared" si="424"/>
        <v>-0.11499990909091001</v>
      </c>
      <c r="T481" s="2">
        <f t="shared" si="425"/>
        <v>-0.11499975000000048</v>
      </c>
      <c r="U481" s="9">
        <f t="shared" si="384"/>
        <v>1.0000013834022208</v>
      </c>
      <c r="V481" s="9">
        <f t="shared" si="385"/>
        <v>50.000034585031599</v>
      </c>
      <c r="W481" s="9">
        <f t="shared" si="386"/>
        <v>0.44999968873471557</v>
      </c>
      <c r="X481" s="9">
        <f t="shared" si="426"/>
        <v>0.16288694744049831</v>
      </c>
      <c r="Y481" s="9">
        <f t="shared" si="387"/>
        <v>0.89853401747303552</v>
      </c>
      <c r="AA481" s="8">
        <f t="shared" si="388"/>
        <v>4.7249753290470728</v>
      </c>
      <c r="AD481" s="7">
        <f t="shared" si="405"/>
        <v>9.5334018450838644E-3</v>
      </c>
      <c r="AE481" s="6">
        <f t="shared" si="409"/>
        <v>1.277791806753149E-2</v>
      </c>
      <c r="AF481" s="6">
        <f t="shared" si="375"/>
        <v>1.6277115430506678E-3</v>
      </c>
      <c r="AG481" s="6">
        <f t="shared" si="376"/>
        <v>-3.2017055012434122E-3</v>
      </c>
      <c r="AI481">
        <f t="shared" si="377"/>
        <v>1.6092493118826263E-8</v>
      </c>
      <c r="AL481" s="7">
        <f t="shared" si="410"/>
        <v>2.6840166819556151E-2</v>
      </c>
      <c r="AM481" s="6">
        <f t="shared" si="411"/>
        <v>4.1177619572275665E-3</v>
      </c>
      <c r="AN481" s="6">
        <f t="shared" si="406"/>
        <v>1.4352190721800277E-3</v>
      </c>
      <c r="AO481" s="6">
        <f t="shared" si="407"/>
        <v>2.2643880994321283E-2</v>
      </c>
      <c r="AQ481">
        <f t="shared" si="408"/>
        <v>8.0874660328861922E-7</v>
      </c>
      <c r="AT481" s="7">
        <f t="shared" si="415"/>
        <v>2.5128063690921805E-2</v>
      </c>
      <c r="AU481" s="6">
        <f t="shared" si="416"/>
        <v>1.9742224970681507E-2</v>
      </c>
      <c r="AV481" s="6">
        <f t="shared" si="412"/>
        <v>1.6254893167109523E-3</v>
      </c>
      <c r="AW481" s="6">
        <f t="shared" si="413"/>
        <v>5.425083017325364E-3</v>
      </c>
      <c r="AY481">
        <f t="shared" si="414"/>
        <v>9.6861592185456709E-3</v>
      </c>
      <c r="BB481" s="7">
        <f t="shared" si="422"/>
        <v>3.6526015041759501E-2</v>
      </c>
      <c r="BC481" s="6">
        <f t="shared" si="423"/>
        <v>4.4210565321691868E-2</v>
      </c>
      <c r="BD481" s="6">
        <f t="shared" si="418"/>
        <v>1.5450188134445474E-3</v>
      </c>
      <c r="BE481" s="6">
        <f t="shared" si="419"/>
        <v>-8.0202826681105219E-3</v>
      </c>
      <c r="BG481">
        <f t="shared" si="420"/>
        <v>2.1226500717204014E-2</v>
      </c>
      <c r="BJ481" s="4">
        <f t="shared" si="389"/>
        <v>95.910004000000001</v>
      </c>
      <c r="BK481" s="3">
        <f t="shared" si="390"/>
        <v>9.5334018450838644E-3</v>
      </c>
      <c r="BL481" s="3"/>
      <c r="BM481" s="3">
        <f t="shared" si="391"/>
        <v>1.6277115430506678E-3</v>
      </c>
      <c r="BN481" s="3">
        <f t="shared" si="392"/>
        <v>-3.2017055012434122E-3</v>
      </c>
      <c r="BO481" s="3">
        <f t="shared" si="393"/>
        <v>2.6840166819556151E-2</v>
      </c>
      <c r="BP481" s="3"/>
      <c r="BQ481" s="3">
        <f t="shared" si="394"/>
        <v>1.4352190721800277E-3</v>
      </c>
      <c r="BR481" s="3">
        <f t="shared" si="395"/>
        <v>2.2643880994321283E-2</v>
      </c>
      <c r="BS481" s="3">
        <f t="shared" si="396"/>
        <v>2.5128063690921805E-2</v>
      </c>
      <c r="BT481" s="3"/>
      <c r="BU481" s="3">
        <f t="shared" si="397"/>
        <v>1.6254893167109523E-3</v>
      </c>
      <c r="BV481" s="3">
        <f t="shared" si="398"/>
        <v>5.425083017325364E-3</v>
      </c>
      <c r="BW481" s="3">
        <f t="shared" si="399"/>
        <v>3.6526015041759501E-2</v>
      </c>
      <c r="BX481" s="3"/>
      <c r="BY481" s="3">
        <f t="shared" si="400"/>
        <v>1.5450188134445474E-3</v>
      </c>
      <c r="BZ481" s="3">
        <f t="shared" si="401"/>
        <v>-8.0202826681105219E-3</v>
      </c>
    </row>
    <row r="482" spans="1:78" s="2" customFormat="1" hidden="1">
      <c r="A482" s="11">
        <v>42534</v>
      </c>
      <c r="B482">
        <v>96.150002000000001</v>
      </c>
      <c r="C482">
        <f t="shared" si="373"/>
        <v>96.150002000000001</v>
      </c>
      <c r="D482">
        <f t="shared" si="374"/>
        <v>86.559997999999993</v>
      </c>
      <c r="E482" s="10">
        <f t="shared" si="378"/>
        <v>0</v>
      </c>
      <c r="F482" s="10">
        <f t="shared" si="379"/>
        <v>4.563205988022162E-2</v>
      </c>
      <c r="G482" s="33">
        <f t="shared" si="380"/>
        <v>0</v>
      </c>
      <c r="H482" s="33">
        <f t="shared" si="381"/>
        <v>0.29615171706572796</v>
      </c>
      <c r="I482" s="10">
        <f t="shared" si="382"/>
        <v>0.29615171706572796</v>
      </c>
      <c r="J482">
        <f t="shared" si="417"/>
        <v>0.18244965098371405</v>
      </c>
      <c r="K482">
        <f t="shared" si="371"/>
        <v>0.2589549103219238</v>
      </c>
      <c r="L482">
        <f t="shared" si="372"/>
        <v>-3.8191556659077167E-4</v>
      </c>
      <c r="M482">
        <f t="shared" si="421"/>
        <v>-1.7166454219856955E-4</v>
      </c>
      <c r="N482">
        <f t="shared" si="383"/>
        <v>1.8922592195298193E-4</v>
      </c>
      <c r="P482" s="2">
        <f t="shared" si="402"/>
        <v>0.23999799999999993</v>
      </c>
      <c r="Q482" s="2">
        <f t="shared" si="403"/>
        <v>0.23999799999999993</v>
      </c>
      <c r="R482" s="2">
        <f t="shared" si="404"/>
        <v>0</v>
      </c>
      <c r="S482" s="2">
        <f t="shared" si="424"/>
        <v>-0.11499990909091001</v>
      </c>
      <c r="T482" s="2">
        <f t="shared" si="425"/>
        <v>-0.11499975000000048</v>
      </c>
      <c r="U482" s="9">
        <f t="shared" si="384"/>
        <v>1.0000013834022208</v>
      </c>
      <c r="V482" s="9">
        <f t="shared" si="385"/>
        <v>50.000034585031599</v>
      </c>
      <c r="W482" s="9">
        <f t="shared" si="386"/>
        <v>0.44999968873471557</v>
      </c>
      <c r="X482" s="9">
        <f t="shared" si="426"/>
        <v>0.16288694744049831</v>
      </c>
      <c r="Y482" s="9">
        <f t="shared" si="387"/>
        <v>0.89853401747303552</v>
      </c>
      <c r="AA482" s="8">
        <f t="shared" si="388"/>
        <v>4.7311725831134179</v>
      </c>
      <c r="AD482" s="7">
        <f t="shared" si="405"/>
        <v>2.4991993899958764E-3</v>
      </c>
      <c r="AE482" s="6">
        <f t="shared" si="409"/>
        <v>6.0163006175398704E-3</v>
      </c>
      <c r="AF482" s="6">
        <f t="shared" si="375"/>
        <v>1.7439805270178718E-3</v>
      </c>
      <c r="AG482" s="6">
        <f t="shared" si="376"/>
        <v>-3.5249921774156675E-3</v>
      </c>
      <c r="AI482">
        <f t="shared" si="377"/>
        <v>1.9506389090803217E-8</v>
      </c>
      <c r="AL482" s="7">
        <f t="shared" si="410"/>
        <v>2.805503552505886E-2</v>
      </c>
      <c r="AM482" s="6">
        <f t="shared" si="411"/>
        <v>1.2226889931521602E-2</v>
      </c>
      <c r="AN482" s="6">
        <f t="shared" si="406"/>
        <v>1.659917509220345E-3</v>
      </c>
      <c r="AO482" s="6">
        <f t="shared" si="407"/>
        <v>1.5716884109272019E-2</v>
      </c>
      <c r="AQ482">
        <f t="shared" si="408"/>
        <v>3.8962215473862353E-7</v>
      </c>
      <c r="AT482" s="7">
        <f t="shared" si="415"/>
        <v>2.4957889837434868E-2</v>
      </c>
      <c r="AU482" s="6">
        <f t="shared" si="416"/>
        <v>1.8163955805256322E-2</v>
      </c>
      <c r="AV482" s="6">
        <f t="shared" si="412"/>
        <v>1.7482447705660586E-3</v>
      </c>
      <c r="AW482" s="6">
        <f t="shared" si="413"/>
        <v>6.7771033426126878E-3</v>
      </c>
      <c r="AY482">
        <f t="shared" si="414"/>
        <v>1.5115657511581915E-2</v>
      </c>
      <c r="BB482" s="7">
        <f t="shared" si="422"/>
        <v>3.2342768676392485E-2</v>
      </c>
      <c r="BC482" s="6">
        <f t="shared" si="423"/>
        <v>4.2947121171885094E-2</v>
      </c>
      <c r="BD482" s="6">
        <f t="shared" si="418"/>
        <v>1.6578959013110763E-3</v>
      </c>
      <c r="BE482" s="6">
        <f t="shared" si="419"/>
        <v>-1.1003410811196108E-2</v>
      </c>
      <c r="BG482">
        <f t="shared" si="420"/>
        <v>3.9953396945100847E-2</v>
      </c>
      <c r="BJ482" s="4">
        <f t="shared" si="389"/>
        <v>96.150002000000001</v>
      </c>
      <c r="BK482" s="3">
        <f t="shared" si="390"/>
        <v>2.4991993899958764E-3</v>
      </c>
      <c r="BL482" s="3"/>
      <c r="BM482" s="3">
        <f t="shared" si="391"/>
        <v>1.7439805270178718E-3</v>
      </c>
      <c r="BN482" s="3">
        <f t="shared" si="392"/>
        <v>-3.5249921774156675E-3</v>
      </c>
      <c r="BO482" s="3">
        <f t="shared" si="393"/>
        <v>2.805503552505886E-2</v>
      </c>
      <c r="BP482" s="3"/>
      <c r="BQ482" s="3">
        <f t="shared" si="394"/>
        <v>1.659917509220345E-3</v>
      </c>
      <c r="BR482" s="3">
        <f t="shared" si="395"/>
        <v>1.5716884109272019E-2</v>
      </c>
      <c r="BS482" s="3">
        <f t="shared" si="396"/>
        <v>2.4957889837434868E-2</v>
      </c>
      <c r="BT482" s="3"/>
      <c r="BU482" s="3">
        <f t="shared" si="397"/>
        <v>1.7482447705660586E-3</v>
      </c>
      <c r="BV482" s="3">
        <f t="shared" si="398"/>
        <v>6.7771033426126878E-3</v>
      </c>
      <c r="BW482" s="3">
        <f t="shared" si="399"/>
        <v>3.2342768676392485E-2</v>
      </c>
      <c r="BX482" s="3"/>
      <c r="BY482" s="3">
        <f t="shared" si="400"/>
        <v>1.6578959013110763E-3</v>
      </c>
      <c r="BZ482" s="3">
        <f t="shared" si="401"/>
        <v>-1.1003410811196108E-2</v>
      </c>
    </row>
    <row r="483" spans="1:78" s="2" customFormat="1" hidden="1">
      <c r="A483" s="11">
        <v>42541</v>
      </c>
      <c r="B483">
        <v>96.269997000000004</v>
      </c>
      <c r="C483">
        <f t="shared" si="373"/>
        <v>96.269997000000004</v>
      </c>
      <c r="D483">
        <f t="shared" si="374"/>
        <v>86.559997999999993</v>
      </c>
      <c r="E483" s="10">
        <f t="shared" si="378"/>
        <v>0</v>
      </c>
      <c r="F483" s="10">
        <f t="shared" si="379"/>
        <v>4.6173720553563606E-2</v>
      </c>
      <c r="G483" s="33">
        <f t="shared" si="380"/>
        <v>0</v>
      </c>
      <c r="H483" s="33">
        <f t="shared" si="381"/>
        <v>0.29966709066267433</v>
      </c>
      <c r="I483" s="10">
        <f t="shared" si="382"/>
        <v>0.29966709066267433</v>
      </c>
      <c r="J483">
        <f t="shared" si="417"/>
        <v>0.18719894635048126</v>
      </c>
      <c r="K483">
        <f t="shared" si="371"/>
        <v>0.25667072983918604</v>
      </c>
      <c r="L483">
        <f t="shared" si="372"/>
        <v>-3.9309776556252258E-4</v>
      </c>
      <c r="M483">
        <f t="shared" si="421"/>
        <v>-2.1317764396192897E-4</v>
      </c>
      <c r="N483">
        <f t="shared" si="383"/>
        <v>1.6192810944053426E-4</v>
      </c>
      <c r="P483" s="2">
        <f t="shared" si="402"/>
        <v>0.11999500000000296</v>
      </c>
      <c r="Q483" s="2">
        <f t="shared" si="403"/>
        <v>0.11999500000000296</v>
      </c>
      <c r="R483" s="2">
        <f t="shared" si="404"/>
        <v>0</v>
      </c>
      <c r="S483" s="2">
        <f t="shared" si="424"/>
        <v>-0.10454522727272772</v>
      </c>
      <c r="T483" s="2">
        <f t="shared" si="425"/>
        <v>-0.11499975000000048</v>
      </c>
      <c r="U483" s="9">
        <f t="shared" si="384"/>
        <v>0.90909090909090917</v>
      </c>
      <c r="V483" s="9">
        <f t="shared" si="385"/>
        <v>47.61904761904762</v>
      </c>
      <c r="W483" s="9">
        <f t="shared" si="386"/>
        <v>0.47142857142857147</v>
      </c>
      <c r="X483" s="9">
        <f t="shared" si="426"/>
        <v>0</v>
      </c>
      <c r="Y483" s="9">
        <f t="shared" si="387"/>
        <v>0.9</v>
      </c>
      <c r="AA483" s="8">
        <f t="shared" si="388"/>
        <v>4.7587894458884934</v>
      </c>
      <c r="AD483" s="7">
        <f t="shared" si="405"/>
        <v>1.2472197918983413E-3</v>
      </c>
      <c r="AE483" s="6">
        <f t="shared" si="409"/>
        <v>1.8732095909471088E-3</v>
      </c>
      <c r="AF483" s="6">
        <f t="shared" si="375"/>
        <v>2.9859392287323046E-4</v>
      </c>
      <c r="AG483" s="6">
        <f t="shared" si="376"/>
        <v>-6.3692412268912327E-4</v>
      </c>
      <c r="AI483">
        <f t="shared" si="377"/>
        <v>6.3684825441649812E-10</v>
      </c>
      <c r="AL483" s="7">
        <f t="shared" si="410"/>
        <v>1.3279821026978028E-2</v>
      </c>
      <c r="AM483" s="6">
        <f t="shared" si="411"/>
        <v>1.7517889374540394E-2</v>
      </c>
      <c r="AN483" s="6">
        <f t="shared" si="406"/>
        <v>3.0358685424935485E-4</v>
      </c>
      <c r="AO483" s="6">
        <f t="shared" si="407"/>
        <v>-4.3043231063156565E-3</v>
      </c>
      <c r="AQ483">
        <f t="shared" si="408"/>
        <v>2.9222708838427224E-8</v>
      </c>
      <c r="AT483" s="7">
        <f t="shared" si="415"/>
        <v>2.1418078571859948E-2</v>
      </c>
      <c r="AU483" s="6">
        <f t="shared" si="416"/>
        <v>1.6501447777965191E-2</v>
      </c>
      <c r="AV483" s="6">
        <f t="shared" si="412"/>
        <v>2.938238087187941E-4</v>
      </c>
      <c r="AW483" s="6">
        <f t="shared" si="413"/>
        <v>4.7873758019340712E-3</v>
      </c>
      <c r="AY483">
        <f t="shared" si="414"/>
        <v>7.5428221451643417E-3</v>
      </c>
      <c r="BB483" s="7">
        <f t="shared" si="422"/>
        <v>2.4713377842451541E-2</v>
      </c>
      <c r="BC483" s="6">
        <f t="shared" si="423"/>
        <v>4.0962207707829622E-2</v>
      </c>
      <c r="BD483" s="6">
        <f t="shared" si="418"/>
        <v>3.15652767883768E-4</v>
      </c>
      <c r="BE483" s="6">
        <f t="shared" si="419"/>
        <v>-1.5903918726068014E-2</v>
      </c>
      <c r="BG483">
        <f t="shared" si="420"/>
        <v>8.3465567437175342E-2</v>
      </c>
      <c r="BJ483" s="4">
        <f t="shared" si="389"/>
        <v>96.269997000000004</v>
      </c>
      <c r="BK483" s="3">
        <f t="shared" si="390"/>
        <v>1.2472197918983413E-3</v>
      </c>
      <c r="BL483" s="3"/>
      <c r="BM483" s="3">
        <f t="shared" si="391"/>
        <v>2.9859392287323046E-4</v>
      </c>
      <c r="BN483" s="3">
        <f t="shared" si="392"/>
        <v>-6.3692412268912327E-4</v>
      </c>
      <c r="BO483" s="3">
        <f t="shared" si="393"/>
        <v>1.3279821026978028E-2</v>
      </c>
      <c r="BP483" s="3"/>
      <c r="BQ483" s="3">
        <f t="shared" si="394"/>
        <v>3.0358685424935485E-4</v>
      </c>
      <c r="BR483" s="3">
        <f t="shared" si="395"/>
        <v>-4.3043231063156565E-3</v>
      </c>
      <c r="BS483" s="3">
        <f t="shared" si="396"/>
        <v>2.1418078571859948E-2</v>
      </c>
      <c r="BT483" s="3"/>
      <c r="BU483" s="3">
        <f t="shared" si="397"/>
        <v>2.938238087187941E-4</v>
      </c>
      <c r="BV483" s="3">
        <f t="shared" si="398"/>
        <v>4.7873758019340712E-3</v>
      </c>
      <c r="BW483" s="3">
        <f t="shared" si="399"/>
        <v>2.4713377842451541E-2</v>
      </c>
      <c r="BX483" s="3"/>
      <c r="BY483" s="3">
        <f t="shared" si="400"/>
        <v>3.15652767883768E-4</v>
      </c>
      <c r="BZ483" s="3">
        <f t="shared" si="401"/>
        <v>-1.5903918726068014E-2</v>
      </c>
    </row>
    <row r="484" spans="1:78" s="2" customFormat="1" hidden="1">
      <c r="A484" s="11">
        <v>42548</v>
      </c>
      <c r="B484">
        <v>99.099997999999999</v>
      </c>
      <c r="C484">
        <f t="shared" si="373"/>
        <v>99.099997999999999</v>
      </c>
      <c r="D484">
        <f t="shared" si="374"/>
        <v>86.559997999999993</v>
      </c>
      <c r="E484" s="10">
        <f t="shared" si="378"/>
        <v>0</v>
      </c>
      <c r="F484" s="10">
        <f t="shared" si="379"/>
        <v>5.8756407992539131E-2</v>
      </c>
      <c r="G484" s="33">
        <f t="shared" si="380"/>
        <v>0</v>
      </c>
      <c r="H484" s="33">
        <f t="shared" si="381"/>
        <v>0.38132863520252758</v>
      </c>
      <c r="I484" s="10">
        <f t="shared" si="382"/>
        <v>0.38132863520252758</v>
      </c>
      <c r="J484">
        <f t="shared" si="417"/>
        <v>0.19767984072666289</v>
      </c>
      <c r="K484">
        <f t="shared" si="371"/>
        <v>0.25474839951485062</v>
      </c>
      <c r="L484">
        <f t="shared" si="372"/>
        <v>-3.9213897891887596E-4</v>
      </c>
      <c r="M484">
        <f t="shared" si="421"/>
        <v>-2.5123403817823827E-4</v>
      </c>
      <c r="N484">
        <f t="shared" si="383"/>
        <v>1.2681444666657392E-4</v>
      </c>
      <c r="P484" s="2">
        <f t="shared" si="402"/>
        <v>2.8300009999999958</v>
      </c>
      <c r="Q484" s="2">
        <f t="shared" si="403"/>
        <v>2.8300009999999958</v>
      </c>
      <c r="R484" s="2">
        <f t="shared" si="404"/>
        <v>0</v>
      </c>
      <c r="S484" s="2">
        <f t="shared" si="424"/>
        <v>-0.10454522727272772</v>
      </c>
      <c r="T484" s="2">
        <f t="shared" si="425"/>
        <v>-0.11499975000000048</v>
      </c>
      <c r="U484" s="9">
        <f t="shared" si="384"/>
        <v>0.90909090909090917</v>
      </c>
      <c r="V484" s="9">
        <f t="shared" si="385"/>
        <v>47.61904761904762</v>
      </c>
      <c r="W484" s="9">
        <f t="shared" si="386"/>
        <v>0.47142857142857147</v>
      </c>
      <c r="X484" s="9">
        <f t="shared" si="426"/>
        <v>0</v>
      </c>
      <c r="Y484" s="9">
        <f t="shared" si="387"/>
        <v>0.9</v>
      </c>
      <c r="AA484" s="8">
        <f t="shared" si="388"/>
        <v>4.7692352266019009</v>
      </c>
      <c r="AD484" s="7">
        <f t="shared" si="405"/>
        <v>2.8972708526788484E-2</v>
      </c>
      <c r="AE484" s="6">
        <f t="shared" si="409"/>
        <v>1.5109964159343413E-2</v>
      </c>
      <c r="AF484" s="6">
        <f t="shared" si="375"/>
        <v>6.8561405091667488E-3</v>
      </c>
      <c r="AG484" s="6">
        <f t="shared" si="376"/>
        <v>1.3829577240806946E-2</v>
      </c>
      <c r="AI484">
        <f t="shared" si="377"/>
        <v>3.0024679224402745E-7</v>
      </c>
      <c r="AL484" s="7">
        <f t="shared" si="410"/>
        <v>3.2719127708682585E-2</v>
      </c>
      <c r="AM484" s="6">
        <f t="shared" si="411"/>
        <v>2.5223537770068905E-2</v>
      </c>
      <c r="AN484" s="6">
        <f t="shared" si="406"/>
        <v>6.6159724989126156E-3</v>
      </c>
      <c r="AO484" s="6">
        <f t="shared" si="407"/>
        <v>7.2593154355891885E-3</v>
      </c>
      <c r="AQ484">
        <f t="shared" si="408"/>
        <v>8.3119338475368217E-8</v>
      </c>
      <c r="AT484" s="7">
        <f t="shared" si="415"/>
        <v>4.4149063680335131E-2</v>
      </c>
      <c r="AU484" s="6">
        <f t="shared" si="416"/>
        <v>1.8931178715507646E-2</v>
      </c>
      <c r="AV484" s="6">
        <f t="shared" si="412"/>
        <v>5.885373855503767E-3</v>
      </c>
      <c r="AW484" s="6">
        <f t="shared" si="413"/>
        <v>2.4594978027755746E-2</v>
      </c>
      <c r="AY484">
        <f t="shared" si="414"/>
        <v>0.19908186689110569</v>
      </c>
      <c r="BB484" s="7">
        <f t="shared" si="422"/>
        <v>5.4538259434834306E-2</v>
      </c>
      <c r="BC484" s="6">
        <f t="shared" si="423"/>
        <v>4.0506566986004057E-2</v>
      </c>
      <c r="BD484" s="6">
        <f t="shared" si="418"/>
        <v>6.9594188815593301E-3</v>
      </c>
      <c r="BE484" s="6">
        <f t="shared" si="419"/>
        <v>1.4194935309189298E-2</v>
      </c>
      <c r="BG484">
        <f t="shared" si="420"/>
        <v>6.6491463219964395E-2</v>
      </c>
      <c r="BJ484" s="4">
        <f t="shared" si="389"/>
        <v>99.099997999999999</v>
      </c>
      <c r="BK484" s="3">
        <f t="shared" si="390"/>
        <v>2.8972708526788484E-2</v>
      </c>
      <c r="BL484" s="3"/>
      <c r="BM484" s="3">
        <f t="shared" si="391"/>
        <v>6.8561405091667488E-3</v>
      </c>
      <c r="BN484" s="3">
        <f t="shared" si="392"/>
        <v>1.3829577240806946E-2</v>
      </c>
      <c r="BO484" s="3">
        <f t="shared" si="393"/>
        <v>3.2719127708682585E-2</v>
      </c>
      <c r="BP484" s="3"/>
      <c r="BQ484" s="3">
        <f t="shared" si="394"/>
        <v>6.6159724989126156E-3</v>
      </c>
      <c r="BR484" s="3">
        <f t="shared" si="395"/>
        <v>7.2593154355891885E-3</v>
      </c>
      <c r="BS484" s="3">
        <f t="shared" si="396"/>
        <v>4.4149063680335131E-2</v>
      </c>
      <c r="BT484" s="3"/>
      <c r="BU484" s="3">
        <f t="shared" si="397"/>
        <v>5.885373855503767E-3</v>
      </c>
      <c r="BV484" s="3">
        <f t="shared" si="398"/>
        <v>2.4594978027755746E-2</v>
      </c>
      <c r="BW484" s="3">
        <f t="shared" si="399"/>
        <v>5.4538259434834306E-2</v>
      </c>
      <c r="BX484" s="3"/>
      <c r="BY484" s="3">
        <f t="shared" si="400"/>
        <v>6.9594188815593301E-3</v>
      </c>
      <c r="BZ484" s="3">
        <f t="shared" si="401"/>
        <v>1.4194935309189298E-2</v>
      </c>
    </row>
    <row r="485" spans="1:78" s="2" customFormat="1" hidden="1">
      <c r="A485" s="11">
        <v>42555</v>
      </c>
      <c r="B485">
        <v>101.239998</v>
      </c>
      <c r="C485">
        <f t="shared" si="373"/>
        <v>101.239998</v>
      </c>
      <c r="D485">
        <f t="shared" si="374"/>
        <v>86.559997999999993</v>
      </c>
      <c r="E485" s="10">
        <f t="shared" si="378"/>
        <v>0</v>
      </c>
      <c r="F485" s="10">
        <f t="shared" si="379"/>
        <v>6.8034890178749197E-2</v>
      </c>
      <c r="G485" s="33">
        <f t="shared" si="380"/>
        <v>0</v>
      </c>
      <c r="H485" s="33">
        <f t="shared" si="381"/>
        <v>0.44154591310807489</v>
      </c>
      <c r="I485" s="10">
        <f t="shared" si="382"/>
        <v>0.44154591310807489</v>
      </c>
      <c r="J485">
        <f t="shared" si="417"/>
        <v>0.21290235286182696</v>
      </c>
      <c r="K485">
        <f t="shared" si="371"/>
        <v>0.25330390039941092</v>
      </c>
      <c r="L485">
        <f t="shared" si="372"/>
        <v>-3.7924084653720821E-4</v>
      </c>
      <c r="M485">
        <f t="shared" si="421"/>
        <v>-2.8399034518820443E-4</v>
      </c>
      <c r="N485">
        <f t="shared" si="383"/>
        <v>8.5725451214103404E-5</v>
      </c>
      <c r="P485" s="2">
        <f t="shared" si="402"/>
        <v>2.1400000000000006</v>
      </c>
      <c r="Q485" s="2">
        <f t="shared" si="403"/>
        <v>2.1400000000000006</v>
      </c>
      <c r="R485" s="2">
        <f t="shared" si="404"/>
        <v>0</v>
      </c>
      <c r="S485" s="2">
        <f t="shared" si="424"/>
        <v>-0.10454522727272772</v>
      </c>
      <c r="T485" s="2">
        <f t="shared" si="425"/>
        <v>-9.8499650000000119E-2</v>
      </c>
      <c r="U485" s="9">
        <f t="shared" si="384"/>
        <v>1.0613766371020363</v>
      </c>
      <c r="V485" s="9">
        <f t="shared" si="385"/>
        <v>51.488729327706018</v>
      </c>
      <c r="W485" s="9">
        <f t="shared" si="386"/>
        <v>0.43660143605064583</v>
      </c>
      <c r="X485" s="9">
        <f t="shared" si="426"/>
        <v>0.26473082385363184</v>
      </c>
      <c r="Y485" s="9">
        <f t="shared" si="387"/>
        <v>0.8976174225853174</v>
      </c>
      <c r="AA485" s="8">
        <f t="shared" si="388"/>
        <v>4.747206936949004</v>
      </c>
      <c r="AD485" s="7">
        <f t="shared" si="405"/>
        <v>2.1364494767578086E-2</v>
      </c>
      <c r="AE485" s="6">
        <f t="shared" si="409"/>
        <v>2.5168601647183285E-2</v>
      </c>
      <c r="AF485" s="6">
        <f t="shared" si="375"/>
        <v>1.9108794683839847E-3</v>
      </c>
      <c r="AG485" s="6">
        <f t="shared" si="376"/>
        <v>-3.6878573718958571E-3</v>
      </c>
      <c r="AI485">
        <f t="shared" si="377"/>
        <v>2.135053688453158E-8</v>
      </c>
      <c r="AL485" s="7">
        <f t="shared" si="410"/>
        <v>5.1584423086264944E-2</v>
      </c>
      <c r="AM485" s="6">
        <f t="shared" si="411"/>
        <v>3.1409601836746105E-2</v>
      </c>
      <c r="AN485" s="6">
        <f t="shared" si="406"/>
        <v>1.8620947029083514E-3</v>
      </c>
      <c r="AO485" s="6">
        <f t="shared" si="407"/>
        <v>2.0068371387283242E-2</v>
      </c>
      <c r="AQ485">
        <f t="shared" si="408"/>
        <v>6.3523585195256891E-7</v>
      </c>
      <c r="AT485" s="7">
        <f t="shared" si="415"/>
        <v>8.0923789295817103E-2</v>
      </c>
      <c r="AU485" s="6">
        <f t="shared" si="416"/>
        <v>2.5909642493721435E-2</v>
      </c>
      <c r="AV485" s="6">
        <f t="shared" si="412"/>
        <v>1.6379211581245571E-3</v>
      </c>
      <c r="AW485" s="6">
        <f t="shared" si="413"/>
        <v>5.4395828689999023E-2</v>
      </c>
      <c r="AY485">
        <f t="shared" si="414"/>
        <v>0.97380056371299883</v>
      </c>
      <c r="BB485" s="7">
        <f t="shared" si="422"/>
        <v>7.9211686167182715E-2</v>
      </c>
      <c r="BC485" s="6">
        <f t="shared" si="423"/>
        <v>4.2544690190101708E-2</v>
      </c>
      <c r="BD485" s="6">
        <f t="shared" si="418"/>
        <v>1.8700577482609125E-3</v>
      </c>
      <c r="BE485" s="6">
        <f t="shared" si="419"/>
        <v>3.6551787586270382E-2</v>
      </c>
      <c r="BG485">
        <f t="shared" si="420"/>
        <v>0.44087583719284162</v>
      </c>
      <c r="BJ485" s="4">
        <f t="shared" si="389"/>
        <v>101.239998</v>
      </c>
      <c r="BK485" s="3">
        <f t="shared" si="390"/>
        <v>2.1364494767578086E-2</v>
      </c>
      <c r="BL485" s="3"/>
      <c r="BM485" s="3">
        <f t="shared" si="391"/>
        <v>1.9108794683839847E-3</v>
      </c>
      <c r="BN485" s="3">
        <f t="shared" si="392"/>
        <v>-3.6878573718958571E-3</v>
      </c>
      <c r="BO485" s="3">
        <f t="shared" si="393"/>
        <v>5.1584423086264944E-2</v>
      </c>
      <c r="BP485" s="3"/>
      <c r="BQ485" s="3">
        <f t="shared" si="394"/>
        <v>1.8620947029083514E-3</v>
      </c>
      <c r="BR485" s="3">
        <f t="shared" si="395"/>
        <v>2.0068371387283242E-2</v>
      </c>
      <c r="BS485" s="3">
        <f t="shared" si="396"/>
        <v>8.0923789295817103E-2</v>
      </c>
      <c r="BT485" s="3"/>
      <c r="BU485" s="3">
        <f t="shared" si="397"/>
        <v>1.6379211581245571E-3</v>
      </c>
      <c r="BV485" s="3">
        <f t="shared" si="398"/>
        <v>5.4395828689999023E-2</v>
      </c>
      <c r="BW485" s="3">
        <f t="shared" si="399"/>
        <v>7.9211686167182715E-2</v>
      </c>
      <c r="BX485" s="3"/>
      <c r="BY485" s="3">
        <f t="shared" si="400"/>
        <v>1.8700577482609125E-3</v>
      </c>
      <c r="BZ485" s="3">
        <f t="shared" si="401"/>
        <v>3.6551787586270382E-2</v>
      </c>
    </row>
    <row r="486" spans="1:78" s="2" customFormat="1" hidden="1">
      <c r="A486" s="11">
        <v>42562</v>
      </c>
      <c r="B486">
        <v>98.739998</v>
      </c>
      <c r="C486">
        <f t="shared" si="373"/>
        <v>101.239998</v>
      </c>
      <c r="D486">
        <f t="shared" si="374"/>
        <v>86.559997999999993</v>
      </c>
      <c r="E486" s="10">
        <f t="shared" si="378"/>
        <v>1.0859013819928915E-2</v>
      </c>
      <c r="F486" s="10">
        <f t="shared" si="379"/>
        <v>5.717587635882028E-2</v>
      </c>
      <c r="G486" s="33">
        <f t="shared" si="380"/>
        <v>7.8305462257451566E-2</v>
      </c>
      <c r="H486" s="33">
        <f t="shared" si="381"/>
        <v>0.37107099707636843</v>
      </c>
      <c r="I486" s="10">
        <f t="shared" si="382"/>
        <v>0.37107099707636843</v>
      </c>
      <c r="J486">
        <f t="shared" si="417"/>
        <v>0.22280677006881711</v>
      </c>
      <c r="K486">
        <f t="shared" si="371"/>
        <v>0.25211837803632198</v>
      </c>
      <c r="L486">
        <f t="shared" si="372"/>
        <v>-3.5626166312946223E-4</v>
      </c>
      <c r="M486">
        <f t="shared" si="421"/>
        <v>-3.0997644892342014E-4</v>
      </c>
      <c r="N486">
        <f t="shared" si="383"/>
        <v>4.1656692785437879E-5</v>
      </c>
      <c r="P486" s="2">
        <f t="shared" si="402"/>
        <v>-2.5</v>
      </c>
      <c r="Q486" s="2">
        <f t="shared" si="403"/>
        <v>0</v>
      </c>
      <c r="R486" s="2">
        <f t="shared" si="404"/>
        <v>-2.5</v>
      </c>
      <c r="S486" s="2">
        <f t="shared" si="424"/>
        <v>-0.21818159090909137</v>
      </c>
      <c r="T486" s="2">
        <f t="shared" si="425"/>
        <v>-0.22349965000000011</v>
      </c>
      <c r="U486" s="9">
        <f t="shared" si="384"/>
        <v>0.97620551490389929</v>
      </c>
      <c r="V486" s="9">
        <f t="shared" si="385"/>
        <v>49.397975440391939</v>
      </c>
      <c r="W486" s="9">
        <f t="shared" si="386"/>
        <v>0.45541822103647256</v>
      </c>
      <c r="X486" s="9">
        <f t="shared" si="426"/>
        <v>0.12169916369785867</v>
      </c>
      <c r="Y486" s="9">
        <f t="shared" si="387"/>
        <v>0.89890470752671936</v>
      </c>
      <c r="AA486" s="8">
        <f t="shared" si="388"/>
        <v>4.7771713553247945</v>
      </c>
      <c r="AD486" s="7">
        <f t="shared" si="405"/>
        <v>-2.5003803346384679E-2</v>
      </c>
      <c r="AE486" s="6">
        <f t="shared" si="409"/>
        <v>-1.8196542894032969E-3</v>
      </c>
      <c r="AF486" s="6">
        <f t="shared" si="375"/>
        <v>1.1270472671868812E-2</v>
      </c>
      <c r="AG486" s="6">
        <f t="shared" si="376"/>
        <v>-2.3172663380635023E-2</v>
      </c>
      <c r="AI486">
        <f t="shared" si="377"/>
        <v>8.4297068783708538E-7</v>
      </c>
      <c r="AL486" s="7">
        <f t="shared" si="410"/>
        <v>2.5333399947982133E-2</v>
      </c>
      <c r="AM486" s="6">
        <f t="shared" si="411"/>
        <v>3.0729192942476922E-2</v>
      </c>
      <c r="AN486" s="6">
        <f t="shared" si="406"/>
        <v>1.1394192324491521E-2</v>
      </c>
      <c r="AO486" s="6">
        <f t="shared" si="407"/>
        <v>-5.5144915097668293E-3</v>
      </c>
      <c r="AQ486">
        <f t="shared" si="408"/>
        <v>4.7964694970489662E-8</v>
      </c>
      <c r="AT486" s="7">
        <f t="shared" si="415"/>
        <v>5.4635655264939145E-2</v>
      </c>
      <c r="AU486" s="6">
        <f t="shared" si="416"/>
        <v>3.2363674093483764E-2</v>
      </c>
      <c r="AV486" s="6">
        <f t="shared" si="412"/>
        <v>1.0654991341533509E-2</v>
      </c>
      <c r="AW486" s="6">
        <f t="shared" si="413"/>
        <v>2.1659961505506531E-2</v>
      </c>
      <c r="AY486">
        <f t="shared" si="414"/>
        <v>0.15440245017603071</v>
      </c>
      <c r="BB486" s="7">
        <f t="shared" si="422"/>
        <v>5.1538509577315039E-2</v>
      </c>
      <c r="BC486" s="6">
        <f t="shared" si="423"/>
        <v>4.2982840298409188E-2</v>
      </c>
      <c r="BD486" s="6">
        <f t="shared" si="418"/>
        <v>1.1054237950150998E-2</v>
      </c>
      <c r="BE486" s="6">
        <f t="shared" si="419"/>
        <v>8.0975540477351143E-3</v>
      </c>
      <c r="BG486">
        <f t="shared" si="420"/>
        <v>2.1637484299208393E-2</v>
      </c>
      <c r="BJ486" s="4">
        <f t="shared" si="389"/>
        <v>98.739998</v>
      </c>
      <c r="BK486" s="3">
        <f t="shared" si="390"/>
        <v>-2.5003803346384679E-2</v>
      </c>
      <c r="BL486" s="3"/>
      <c r="BM486" s="3">
        <f t="shared" si="391"/>
        <v>1.1270472671868812E-2</v>
      </c>
      <c r="BN486" s="3">
        <f t="shared" si="392"/>
        <v>-2.3172663380635023E-2</v>
      </c>
      <c r="BO486" s="3">
        <f t="shared" si="393"/>
        <v>2.5333399947982133E-2</v>
      </c>
      <c r="BP486" s="3"/>
      <c r="BQ486" s="3">
        <f t="shared" si="394"/>
        <v>1.1394192324491521E-2</v>
      </c>
      <c r="BR486" s="3">
        <f t="shared" si="395"/>
        <v>-5.5144915097668293E-3</v>
      </c>
      <c r="BS486" s="3">
        <f t="shared" si="396"/>
        <v>5.4635655264939145E-2</v>
      </c>
      <c r="BT486" s="3"/>
      <c r="BU486" s="3">
        <f t="shared" si="397"/>
        <v>1.0654991341533509E-2</v>
      </c>
      <c r="BV486" s="3">
        <f t="shared" si="398"/>
        <v>2.1659961505506531E-2</v>
      </c>
      <c r="BW486" s="3">
        <f t="shared" si="399"/>
        <v>5.1538509577315039E-2</v>
      </c>
      <c r="BX486" s="3"/>
      <c r="BY486" s="3">
        <f t="shared" si="400"/>
        <v>1.1054237950150998E-2</v>
      </c>
      <c r="BZ486" s="3">
        <f t="shared" si="401"/>
        <v>8.0975540477351143E-3</v>
      </c>
    </row>
    <row r="487" spans="1:78" s="2" customFormat="1" hidden="1">
      <c r="A487" s="11">
        <v>42569</v>
      </c>
      <c r="B487">
        <v>99.120002999999997</v>
      </c>
      <c r="C487">
        <f t="shared" si="373"/>
        <v>101.239998</v>
      </c>
      <c r="D487">
        <f t="shared" si="374"/>
        <v>86.559997999999993</v>
      </c>
      <c r="E487" s="10">
        <f t="shared" si="378"/>
        <v>9.1908213941997649E-3</v>
      </c>
      <c r="F487" s="10">
        <f t="shared" si="379"/>
        <v>5.8844068784549418E-2</v>
      </c>
      <c r="G487" s="33">
        <f t="shared" si="380"/>
        <v>6.6275955600837363E-2</v>
      </c>
      <c r="H487" s="33">
        <f t="shared" si="381"/>
        <v>0.38189755306732115</v>
      </c>
      <c r="I487" s="10">
        <f t="shared" si="382"/>
        <v>0.38189755306732115</v>
      </c>
      <c r="J487">
        <f t="shared" si="417"/>
        <v>0.23252941347093833</v>
      </c>
      <c r="K487">
        <f t="shared" si="371"/>
        <v>0.25118836436332637</v>
      </c>
      <c r="L487">
        <f t="shared" si="372"/>
        <v>-3.2499581148501803E-4</v>
      </c>
      <c r="M487">
        <f t="shared" si="421"/>
        <v>-3.2815790415221619E-4</v>
      </c>
      <c r="N487">
        <f t="shared" si="383"/>
        <v>-2.8458834004783399E-6</v>
      </c>
      <c r="P487" s="2">
        <f t="shared" si="402"/>
        <v>0.38000499999999704</v>
      </c>
      <c r="Q487" s="2">
        <f t="shared" si="403"/>
        <v>0.38000499999999704</v>
      </c>
      <c r="R487" s="2">
        <f t="shared" si="404"/>
        <v>0</v>
      </c>
      <c r="S487" s="2">
        <f t="shared" si="424"/>
        <v>-0.2031815000000001</v>
      </c>
      <c r="T487" s="2">
        <f t="shared" si="425"/>
        <v>-0.21699979999999996</v>
      </c>
      <c r="U487" s="9">
        <f t="shared" si="384"/>
        <v>0.93632113946648854</v>
      </c>
      <c r="V487" s="9">
        <f t="shared" si="385"/>
        <v>48.355674086400334</v>
      </c>
      <c r="W487" s="9">
        <f t="shared" si="386"/>
        <v>0.46479893322239696</v>
      </c>
      <c r="X487" s="9">
        <f t="shared" si="426"/>
        <v>5.039373939679468E-2</v>
      </c>
      <c r="Y487" s="9">
        <f t="shared" si="387"/>
        <v>0.89954645634542885</v>
      </c>
      <c r="AA487" s="8">
        <f t="shared" si="388"/>
        <v>4.7968719571553642</v>
      </c>
      <c r="AD487" s="7">
        <f t="shared" si="405"/>
        <v>3.8411550117293421E-3</v>
      </c>
      <c r="AE487" s="6">
        <f t="shared" si="409"/>
        <v>-1.0581324167327669E-2</v>
      </c>
      <c r="AF487" s="6">
        <f t="shared" si="375"/>
        <v>7.0660476368876535E-3</v>
      </c>
      <c r="AG487" s="6">
        <f t="shared" si="376"/>
        <v>1.4466115556895615E-2</v>
      </c>
      <c r="AI487">
        <f t="shared" si="377"/>
        <v>3.2852197693164413E-7</v>
      </c>
      <c r="AL487" s="7">
        <f t="shared" si="410"/>
        <v>2.0184643292286332E-4</v>
      </c>
      <c r="AM487" s="6">
        <f t="shared" si="411"/>
        <v>2.7459699293963132E-2</v>
      </c>
      <c r="AN487" s="6">
        <f t="shared" si="406"/>
        <v>7.008055556718437E-3</v>
      </c>
      <c r="AO487" s="6">
        <f t="shared" si="407"/>
        <v>-2.7416976132258557E-2</v>
      </c>
      <c r="AQ487">
        <f t="shared" si="408"/>
        <v>1.1856318300265542E-6</v>
      </c>
      <c r="AT487" s="7">
        <f t="shared" si="415"/>
        <v>4.2454375986689552E-2</v>
      </c>
      <c r="AU487" s="6">
        <f t="shared" si="416"/>
        <v>3.8244080776133144E-2</v>
      </c>
      <c r="AV487" s="6">
        <f t="shared" si="412"/>
        <v>6.8030305419862977E-3</v>
      </c>
      <c r="AW487" s="6">
        <f t="shared" si="413"/>
        <v>3.7584433325500988E-3</v>
      </c>
      <c r="AY487">
        <f t="shared" si="414"/>
        <v>4.6489496228455662E-3</v>
      </c>
      <c r="BB487" s="7">
        <f t="shared" si="422"/>
        <v>5.0592633531571417E-2</v>
      </c>
      <c r="BC487" s="6">
        <f t="shared" si="423"/>
        <v>4.3936898925602846E-2</v>
      </c>
      <c r="BD487" s="6">
        <f t="shared" si="418"/>
        <v>6.6673944478824057E-3</v>
      </c>
      <c r="BE487" s="6">
        <f t="shared" si="419"/>
        <v>5.9572172183845334E-3</v>
      </c>
      <c r="BG487">
        <f t="shared" si="420"/>
        <v>1.1710782824320273E-2</v>
      </c>
      <c r="BJ487" s="4">
        <f t="shared" si="389"/>
        <v>99.120002999999997</v>
      </c>
      <c r="BK487" s="3">
        <f t="shared" si="390"/>
        <v>3.8411550117293421E-3</v>
      </c>
      <c r="BL487" s="3"/>
      <c r="BM487" s="3">
        <f t="shared" si="391"/>
        <v>7.0660476368876535E-3</v>
      </c>
      <c r="BN487" s="3">
        <f t="shared" si="392"/>
        <v>1.4466115556895615E-2</v>
      </c>
      <c r="BO487" s="3">
        <f t="shared" si="393"/>
        <v>2.0184643292286332E-4</v>
      </c>
      <c r="BP487" s="3"/>
      <c r="BQ487" s="3">
        <f t="shared" si="394"/>
        <v>7.008055556718437E-3</v>
      </c>
      <c r="BR487" s="3">
        <f t="shared" si="395"/>
        <v>-2.7416976132258557E-2</v>
      </c>
      <c r="BS487" s="3">
        <f t="shared" si="396"/>
        <v>4.2454375986689552E-2</v>
      </c>
      <c r="BT487" s="3"/>
      <c r="BU487" s="3">
        <f t="shared" si="397"/>
        <v>6.8030305419862977E-3</v>
      </c>
      <c r="BV487" s="3">
        <f t="shared" si="398"/>
        <v>3.7584433325500988E-3</v>
      </c>
      <c r="BW487" s="3">
        <f t="shared" si="399"/>
        <v>5.0592633531571417E-2</v>
      </c>
      <c r="BX487" s="3"/>
      <c r="BY487" s="3">
        <f t="shared" si="400"/>
        <v>6.6673944478824057E-3</v>
      </c>
      <c r="BZ487" s="3">
        <f t="shared" si="401"/>
        <v>5.9572172183845334E-3</v>
      </c>
    </row>
    <row r="488" spans="1:78" s="2" customFormat="1" hidden="1">
      <c r="A488" s="11">
        <v>42576</v>
      </c>
      <c r="B488">
        <v>100.44000200000001</v>
      </c>
      <c r="C488">
        <f t="shared" si="373"/>
        <v>101.239998</v>
      </c>
      <c r="D488">
        <f t="shared" si="374"/>
        <v>86.559997999999993</v>
      </c>
      <c r="E488" s="10">
        <f t="shared" si="378"/>
        <v>3.4454152179887966E-3</v>
      </c>
      <c r="F488" s="10">
        <f t="shared" si="379"/>
        <v>6.4589474960760382E-2</v>
      </c>
      <c r="G488" s="33">
        <f t="shared" si="380"/>
        <v>2.4845242467445086E-2</v>
      </c>
      <c r="H488" s="33">
        <f t="shared" si="381"/>
        <v>0.41918519488737416</v>
      </c>
      <c r="I488" s="10">
        <f t="shared" si="382"/>
        <v>0.41918519488737416</v>
      </c>
      <c r="J488">
        <f t="shared" si="417"/>
        <v>0.24359489239009771</v>
      </c>
      <c r="K488">
        <f t="shared" si="371"/>
        <v>0.25051780105547089</v>
      </c>
      <c r="L488">
        <f t="shared" si="372"/>
        <v>-2.8705269687188218E-4</v>
      </c>
      <c r="M488">
        <f t="shared" si="421"/>
        <v>-3.3787134638700909E-4</v>
      </c>
      <c r="N488">
        <f t="shared" si="383"/>
        <v>-4.5736784563614214E-5</v>
      </c>
      <c r="P488" s="2">
        <f t="shared" si="402"/>
        <v>1.3199990000000099</v>
      </c>
      <c r="Q488" s="2">
        <f t="shared" si="403"/>
        <v>1.3199990000000099</v>
      </c>
      <c r="R488" s="2">
        <f t="shared" si="404"/>
        <v>0</v>
      </c>
      <c r="S488" s="2">
        <f t="shared" si="424"/>
        <v>-0.2031815000000001</v>
      </c>
      <c r="T488" s="2">
        <f t="shared" si="425"/>
        <v>-0.21699979999999996</v>
      </c>
      <c r="U488" s="9">
        <f t="shared" si="384"/>
        <v>0.93632113946648854</v>
      </c>
      <c r="V488" s="9">
        <f t="shared" si="385"/>
        <v>48.355674086400334</v>
      </c>
      <c r="W488" s="9">
        <f t="shared" si="386"/>
        <v>0.46479893322239696</v>
      </c>
      <c r="X488" s="9">
        <f t="shared" si="426"/>
        <v>5.039373939679468E-2</v>
      </c>
      <c r="Y488" s="9">
        <f t="shared" si="387"/>
        <v>0.89954645634542885</v>
      </c>
      <c r="AA488" s="8">
        <f t="shared" si="388"/>
        <v>4.8078945451733599</v>
      </c>
      <c r="AD488" s="7">
        <f t="shared" si="405"/>
        <v>1.3229286614539251E-2</v>
      </c>
      <c r="AE488" s="6">
        <f t="shared" si="409"/>
        <v>8.5352208131342956E-3</v>
      </c>
      <c r="AF488" s="6">
        <f t="shared" si="375"/>
        <v>2.3146054562863698E-3</v>
      </c>
      <c r="AG488" s="6">
        <f t="shared" si="376"/>
        <v>4.6744529738152029E-3</v>
      </c>
      <c r="AI488">
        <f t="shared" si="377"/>
        <v>3.430221444962291E-8</v>
      </c>
      <c r="AL488" s="7">
        <f t="shared" si="410"/>
        <v>-7.9333617201158974E-3</v>
      </c>
      <c r="AM488" s="6">
        <f t="shared" si="411"/>
        <v>1.7296576936763512E-2</v>
      </c>
      <c r="AN488" s="6">
        <f t="shared" si="406"/>
        <v>2.1722223323535771E-3</v>
      </c>
      <c r="AO488" s="6">
        <f t="shared" si="407"/>
        <v>-2.5451055599684382E-2</v>
      </c>
      <c r="AQ488">
        <f t="shared" si="408"/>
        <v>1.0216975254546148E-6</v>
      </c>
      <c r="AT488" s="7">
        <f t="shared" si="415"/>
        <v>4.6150260756144819E-2</v>
      </c>
      <c r="AU488" s="6">
        <f t="shared" si="416"/>
        <v>4.2477147135517791E-2</v>
      </c>
      <c r="AV488" s="6">
        <f t="shared" si="412"/>
        <v>2.1104451592557538E-3</v>
      </c>
      <c r="AW488" s="6">
        <f t="shared" si="413"/>
        <v>2.9276765551453643E-3</v>
      </c>
      <c r="AY488">
        <f t="shared" si="414"/>
        <v>2.8208826304102733E-3</v>
      </c>
      <c r="BB488" s="7">
        <f t="shared" si="422"/>
        <v>5.7580196727797392E-2</v>
      </c>
      <c r="BC488" s="6">
        <f t="shared" si="423"/>
        <v>4.4768828395801603E-2</v>
      </c>
      <c r="BD488" s="6">
        <f t="shared" si="418"/>
        <v>1.8280308982636247E-3</v>
      </c>
      <c r="BE488" s="6">
        <f t="shared" si="419"/>
        <v>1.0963469824725097E-2</v>
      </c>
      <c r="BG488">
        <f t="shared" si="420"/>
        <v>3.9663871837277764E-2</v>
      </c>
      <c r="BJ488" s="4">
        <f t="shared" si="389"/>
        <v>100.44000200000001</v>
      </c>
      <c r="BK488" s="3">
        <f t="shared" si="390"/>
        <v>1.3229286614539251E-2</v>
      </c>
      <c r="BL488" s="3"/>
      <c r="BM488" s="3">
        <f t="shared" si="391"/>
        <v>2.3146054562863698E-3</v>
      </c>
      <c r="BN488" s="3">
        <f t="shared" si="392"/>
        <v>4.6744529738152029E-3</v>
      </c>
      <c r="BO488" s="3">
        <f t="shared" si="393"/>
        <v>-7.9333617201158974E-3</v>
      </c>
      <c r="BP488" s="3"/>
      <c r="BQ488" s="3">
        <f t="shared" si="394"/>
        <v>2.1722223323535771E-3</v>
      </c>
      <c r="BR488" s="3">
        <f t="shared" si="395"/>
        <v>-2.5451055599684382E-2</v>
      </c>
      <c r="BS488" s="3">
        <f t="shared" si="396"/>
        <v>4.6150260756144819E-2</v>
      </c>
      <c r="BT488" s="3"/>
      <c r="BU488" s="3">
        <f t="shared" si="397"/>
        <v>2.1104451592557538E-3</v>
      </c>
      <c r="BV488" s="3">
        <f t="shared" si="398"/>
        <v>2.9276765551453643E-3</v>
      </c>
      <c r="BW488" s="3">
        <f t="shared" si="399"/>
        <v>5.7580196727797392E-2</v>
      </c>
      <c r="BX488" s="3"/>
      <c r="BY488" s="3">
        <f t="shared" si="400"/>
        <v>1.8280308982636247E-3</v>
      </c>
      <c r="BZ488" s="3">
        <f t="shared" si="401"/>
        <v>1.0963469824725097E-2</v>
      </c>
    </row>
    <row r="489" spans="1:78" s="2" customFormat="1" hidden="1">
      <c r="A489" s="11">
        <v>42583</v>
      </c>
      <c r="B489">
        <v>98.220000999999996</v>
      </c>
      <c r="C489">
        <f t="shared" si="373"/>
        <v>101.239998</v>
      </c>
      <c r="D489">
        <f t="shared" si="374"/>
        <v>86.559997999999993</v>
      </c>
      <c r="E489" s="10">
        <f t="shared" si="378"/>
        <v>1.315219368947756E-2</v>
      </c>
      <c r="F489" s="10">
        <f t="shared" si="379"/>
        <v>5.4882696489271708E-2</v>
      </c>
      <c r="G489" s="33">
        <f t="shared" si="380"/>
        <v>9.4841817464490483E-2</v>
      </c>
      <c r="H489" s="33">
        <f t="shared" si="381"/>
        <v>0.35618827739003389</v>
      </c>
      <c r="I489" s="10">
        <f t="shared" si="382"/>
        <v>0.35618827739003389</v>
      </c>
      <c r="J489">
        <f t="shared" si="417"/>
        <v>0.25332658928221363</v>
      </c>
      <c r="K489">
        <f t="shared" si="371"/>
        <v>0.25006913974255418</v>
      </c>
      <c r="L489">
        <f t="shared" si="372"/>
        <v>-2.4585030424423407E-4</v>
      </c>
      <c r="M489">
        <f t="shared" si="421"/>
        <v>-3.389586325659903E-4</v>
      </c>
      <c r="N489">
        <f t="shared" si="383"/>
        <v>-8.379749548958061E-5</v>
      </c>
      <c r="P489" s="2">
        <f t="shared" si="402"/>
        <v>-2.2200010000000105</v>
      </c>
      <c r="Q489" s="2">
        <f t="shared" si="403"/>
        <v>0</v>
      </c>
      <c r="R489" s="2">
        <f t="shared" si="404"/>
        <v>-2.2200010000000105</v>
      </c>
      <c r="S489" s="2">
        <f t="shared" si="424"/>
        <v>-0.29818168181818228</v>
      </c>
      <c r="T489" s="2">
        <f t="shared" si="425"/>
        <v>-0.32799985000000048</v>
      </c>
      <c r="U489" s="9">
        <f t="shared" si="384"/>
        <v>0.90909090909090917</v>
      </c>
      <c r="V489" s="9">
        <f t="shared" si="385"/>
        <v>47.61904761904762</v>
      </c>
      <c r="W489" s="9">
        <f t="shared" si="386"/>
        <v>0.47142857142857147</v>
      </c>
      <c r="X489" s="9">
        <f t="shared" si="426"/>
        <v>0</v>
      </c>
      <c r="Y489" s="9">
        <f t="shared" si="387"/>
        <v>0.9</v>
      </c>
      <c r="AA489" s="8">
        <f t="shared" si="388"/>
        <v>4.8246713632152955</v>
      </c>
      <c r="AD489" s="7">
        <f t="shared" si="405"/>
        <v>-2.2350683409445408E-2</v>
      </c>
      <c r="AE489" s="6">
        <f t="shared" si="409"/>
        <v>-4.5606983974530784E-3</v>
      </c>
      <c r="AF489" s="6">
        <f t="shared" si="375"/>
        <v>8.7496215912322844E-3</v>
      </c>
      <c r="AG489" s="6">
        <f t="shared" si="376"/>
        <v>-1.77740707679424E-2</v>
      </c>
      <c r="AI489">
        <f t="shared" si="377"/>
        <v>4.9594598377366489E-7</v>
      </c>
      <c r="AL489" s="7">
        <f t="shared" si="410"/>
        <v>-5.2802417831766093E-3</v>
      </c>
      <c r="AM489" s="6">
        <f t="shared" si="411"/>
        <v>3.0804107194031226E-3</v>
      </c>
      <c r="AN489" s="6">
        <f t="shared" si="406"/>
        <v>8.4869899221161962E-3</v>
      </c>
      <c r="AO489" s="6">
        <f t="shared" si="407"/>
        <v>-8.3912814088077953E-3</v>
      </c>
      <c r="AQ489">
        <f t="shared" si="408"/>
        <v>1.1106246637508412E-7</v>
      </c>
      <c r="AT489" s="7">
        <f t="shared" si="415"/>
        <v>2.1300377956703687E-2</v>
      </c>
      <c r="AU489" s="6">
        <f t="shared" si="416"/>
        <v>4.1998686418740529E-2</v>
      </c>
      <c r="AV489" s="6">
        <f t="shared" si="412"/>
        <v>8.1024436157174536E-3</v>
      </c>
      <c r="AW489" s="6">
        <f t="shared" si="413"/>
        <v>-2.1528298464948425E-2</v>
      </c>
      <c r="AY489">
        <f t="shared" si="414"/>
        <v>0.15253104246754995</v>
      </c>
      <c r="BB489" s="7">
        <f t="shared" si="422"/>
        <v>5.0639744166255649E-2</v>
      </c>
      <c r="BC489" s="6">
        <f t="shared" si="423"/>
        <v>4.4835466835433706E-2</v>
      </c>
      <c r="BD489" s="6">
        <f t="shared" si="418"/>
        <v>7.3441055225330464E-3</v>
      </c>
      <c r="BE489" s="6">
        <f t="shared" si="419"/>
        <v>3.9852256045816159E-3</v>
      </c>
      <c r="BG489">
        <f t="shared" si="420"/>
        <v>5.2408880005146404E-3</v>
      </c>
      <c r="BJ489" s="4">
        <f t="shared" si="389"/>
        <v>98.220000999999996</v>
      </c>
      <c r="BK489" s="3">
        <f t="shared" si="390"/>
        <v>-2.2350683409445408E-2</v>
      </c>
      <c r="BL489" s="3"/>
      <c r="BM489" s="3">
        <f t="shared" si="391"/>
        <v>8.7496215912322844E-3</v>
      </c>
      <c r="BN489" s="3">
        <f t="shared" si="392"/>
        <v>-1.77740707679424E-2</v>
      </c>
      <c r="BO489" s="3">
        <f t="shared" si="393"/>
        <v>-5.2802417831766093E-3</v>
      </c>
      <c r="BP489" s="3"/>
      <c r="BQ489" s="3">
        <f t="shared" si="394"/>
        <v>8.4869899221161962E-3</v>
      </c>
      <c r="BR489" s="3">
        <f t="shared" si="395"/>
        <v>-8.3912814088077953E-3</v>
      </c>
      <c r="BS489" s="3">
        <f t="shared" si="396"/>
        <v>2.1300377956703687E-2</v>
      </c>
      <c r="BT489" s="3"/>
      <c r="BU489" s="3">
        <f t="shared" si="397"/>
        <v>8.1024436157174536E-3</v>
      </c>
      <c r="BV489" s="3">
        <f t="shared" si="398"/>
        <v>-2.1528298464948425E-2</v>
      </c>
      <c r="BW489" s="3">
        <f t="shared" si="399"/>
        <v>5.0639744166255649E-2</v>
      </c>
      <c r="BX489" s="3"/>
      <c r="BY489" s="3">
        <f t="shared" si="400"/>
        <v>7.3441055225330464E-3</v>
      </c>
      <c r="BZ489" s="3">
        <f t="shared" si="401"/>
        <v>3.9852256045816159E-3</v>
      </c>
    </row>
    <row r="490" spans="1:78" s="2" customFormat="1" hidden="1">
      <c r="A490" s="11">
        <v>42590</v>
      </c>
      <c r="B490">
        <v>99.709998999999996</v>
      </c>
      <c r="C490">
        <f t="shared" si="373"/>
        <v>101.239998</v>
      </c>
      <c r="D490">
        <f t="shared" si="374"/>
        <v>86.559997999999993</v>
      </c>
      <c r="E490" s="10">
        <f t="shared" si="378"/>
        <v>6.6134160064710186E-3</v>
      </c>
      <c r="F490" s="10">
        <f t="shared" si="379"/>
        <v>6.1421474172278182E-2</v>
      </c>
      <c r="G490" s="33">
        <f t="shared" si="380"/>
        <v>4.7690021034611084E-2</v>
      </c>
      <c r="H490" s="33">
        <f t="shared" si="381"/>
        <v>0.39862489417692493</v>
      </c>
      <c r="I490" s="10">
        <f t="shared" si="382"/>
        <v>0.39862489417692493</v>
      </c>
      <c r="J490">
        <f t="shared" si="417"/>
        <v>0.26570487551215916</v>
      </c>
      <c r="K490">
        <f t="shared" ref="K490:K553" si="427">AVERAGE(J451:J490)</f>
        <v>0.24973859084777716</v>
      </c>
      <c r="L490">
        <f t="shared" ref="L490:L553" si="428">SLOPE(K480:K490,A480:A490)</f>
        <v>-2.0427924113015992E-4</v>
      </c>
      <c r="M490">
        <f t="shared" si="421"/>
        <v>-3.3179393857079041E-4</v>
      </c>
      <c r="N490">
        <f t="shared" si="383"/>
        <v>-1.1476322769656744E-4</v>
      </c>
      <c r="P490" s="2">
        <f t="shared" si="402"/>
        <v>1.4899979999999999</v>
      </c>
      <c r="Q490" s="2">
        <f t="shared" si="403"/>
        <v>1.4899979999999999</v>
      </c>
      <c r="R490" s="2">
        <f t="shared" si="404"/>
        <v>0</v>
      </c>
      <c r="S490" s="2">
        <f t="shared" si="424"/>
        <v>-0.29818168181818228</v>
      </c>
      <c r="T490" s="2">
        <f t="shared" si="425"/>
        <v>-0.32799985000000048</v>
      </c>
      <c r="U490" s="9">
        <f t="shared" si="384"/>
        <v>0.90909090909090917</v>
      </c>
      <c r="V490" s="9">
        <f t="shared" si="385"/>
        <v>47.61904761904762</v>
      </c>
      <c r="W490" s="9">
        <f t="shared" si="386"/>
        <v>0.47142857142857147</v>
      </c>
      <c r="X490" s="9">
        <f t="shared" si="426"/>
        <v>0</v>
      </c>
      <c r="Y490" s="9">
        <f t="shared" si="387"/>
        <v>0.9</v>
      </c>
      <c r="AA490" s="8">
        <f t="shared" si="388"/>
        <v>4.8370186837130342</v>
      </c>
      <c r="AD490" s="7">
        <f t="shared" si="405"/>
        <v>1.5056092019292923E-2</v>
      </c>
      <c r="AE490" s="6">
        <f t="shared" si="409"/>
        <v>-3.6472956950762423E-3</v>
      </c>
      <c r="AF490" s="6">
        <f t="shared" si="375"/>
        <v>9.2405404909881635E-3</v>
      </c>
      <c r="AG490" s="6">
        <f t="shared" si="376"/>
        <v>1.8712721889799326E-2</v>
      </c>
      <c r="AI490">
        <f t="shared" si="377"/>
        <v>5.4971108402664816E-7</v>
      </c>
      <c r="AL490" s="7">
        <f t="shared" si="410"/>
        <v>5.9346952243867586E-3</v>
      </c>
      <c r="AM490" s="6">
        <f t="shared" si="411"/>
        <v>-1.7692654614957211E-3</v>
      </c>
      <c r="AN490" s="6">
        <f t="shared" si="406"/>
        <v>8.9930693094487941E-3</v>
      </c>
      <c r="AO490" s="6">
        <f t="shared" si="407"/>
        <v>7.7187682974520664E-3</v>
      </c>
      <c r="AQ490">
        <f t="shared" si="408"/>
        <v>9.3973791845033236E-8</v>
      </c>
      <c r="AT490" s="7">
        <f t="shared" si="415"/>
        <v>3.510925018409819E-2</v>
      </c>
      <c r="AU490" s="6">
        <f t="shared" si="416"/>
        <v>4.3267606462073449E-2</v>
      </c>
      <c r="AV490" s="6">
        <f t="shared" si="412"/>
        <v>8.6603204153143341E-3</v>
      </c>
      <c r="AW490" s="6">
        <f t="shared" si="413"/>
        <v>-8.8696278974718032E-3</v>
      </c>
      <c r="AY490">
        <f t="shared" si="414"/>
        <v>2.5891047880894563E-2</v>
      </c>
      <c r="BB490" s="7">
        <f t="shared" si="422"/>
        <v>6.4411505501055316E-2</v>
      </c>
      <c r="BC490" s="6">
        <f t="shared" si="423"/>
        <v>4.7213763957838155E-2</v>
      </c>
      <c r="BD490" s="6">
        <f t="shared" si="418"/>
        <v>8.0652429737523672E-3</v>
      </c>
      <c r="BE490" s="6">
        <f t="shared" si="419"/>
        <v>1.5702227531951794E-2</v>
      </c>
      <c r="BG490">
        <f t="shared" si="420"/>
        <v>8.1361994680646893E-2</v>
      </c>
      <c r="BJ490" s="4">
        <f t="shared" si="389"/>
        <v>99.709998999999996</v>
      </c>
      <c r="BK490" s="3">
        <f t="shared" si="390"/>
        <v>1.5056092019292923E-2</v>
      </c>
      <c r="BL490" s="3"/>
      <c r="BM490" s="3">
        <f t="shared" si="391"/>
        <v>9.2405404909881635E-3</v>
      </c>
      <c r="BN490" s="3">
        <f t="shared" si="392"/>
        <v>1.8712721889799326E-2</v>
      </c>
      <c r="BO490" s="3">
        <f t="shared" si="393"/>
        <v>5.9346952243867586E-3</v>
      </c>
      <c r="BP490" s="3"/>
      <c r="BQ490" s="3">
        <f t="shared" si="394"/>
        <v>8.9930693094487941E-3</v>
      </c>
      <c r="BR490" s="3">
        <f t="shared" si="395"/>
        <v>7.7187682974520664E-3</v>
      </c>
      <c r="BS490" s="3">
        <f t="shared" si="396"/>
        <v>3.510925018409819E-2</v>
      </c>
      <c r="BT490" s="3"/>
      <c r="BU490" s="3">
        <f t="shared" si="397"/>
        <v>8.6603204153143341E-3</v>
      </c>
      <c r="BV490" s="3">
        <f t="shared" si="398"/>
        <v>-8.8696278974718032E-3</v>
      </c>
      <c r="BW490" s="3">
        <f t="shared" si="399"/>
        <v>6.4411505501055316E-2</v>
      </c>
      <c r="BX490" s="3"/>
      <c r="BY490" s="3">
        <f t="shared" si="400"/>
        <v>8.0652429737523672E-3</v>
      </c>
      <c r="BZ490" s="3">
        <f t="shared" si="401"/>
        <v>1.5702227531951794E-2</v>
      </c>
    </row>
    <row r="491" spans="1:78" s="2" customFormat="1" hidden="1">
      <c r="A491" s="11">
        <v>42597</v>
      </c>
      <c r="B491">
        <v>99.199996999999996</v>
      </c>
      <c r="C491">
        <f t="shared" si="373"/>
        <v>101.239998</v>
      </c>
      <c r="D491">
        <f t="shared" si="374"/>
        <v>86.809997999999993</v>
      </c>
      <c r="E491" s="10">
        <f t="shared" si="378"/>
        <v>8.8404688864400349E-3</v>
      </c>
      <c r="F491" s="10">
        <f t="shared" si="379"/>
        <v>5.7941912804844273E-2</v>
      </c>
      <c r="G491" s="33">
        <f t="shared" si="380"/>
        <v>6.3749527738407155E-2</v>
      </c>
      <c r="H491" s="33">
        <f t="shared" si="381"/>
        <v>0.37604256770939315</v>
      </c>
      <c r="I491" s="10">
        <f t="shared" si="382"/>
        <v>0.37604256770939315</v>
      </c>
      <c r="J491">
        <f t="shared" si="417"/>
        <v>0.27346434507147072</v>
      </c>
      <c r="K491">
        <f t="shared" si="427"/>
        <v>0.24952415025015967</v>
      </c>
      <c r="L491">
        <f t="shared" si="428"/>
        <v>-1.6493227349005942E-4</v>
      </c>
      <c r="M491">
        <f t="shared" si="421"/>
        <v>-3.1717607369605567E-4</v>
      </c>
      <c r="N491">
        <f t="shared" si="383"/>
        <v>-1.3701942018539665E-4</v>
      </c>
      <c r="P491" s="2">
        <f t="shared" si="402"/>
        <v>-0.51000200000000007</v>
      </c>
      <c r="Q491" s="2">
        <f t="shared" si="403"/>
        <v>0</v>
      </c>
      <c r="R491" s="2">
        <f t="shared" si="404"/>
        <v>-0.51000200000000007</v>
      </c>
      <c r="S491" s="2">
        <f t="shared" si="424"/>
        <v>-0.32136359090909133</v>
      </c>
      <c r="T491" s="2">
        <f t="shared" si="425"/>
        <v>-0.35349995000000051</v>
      </c>
      <c r="U491" s="9">
        <f t="shared" si="384"/>
        <v>0.90909090909090895</v>
      </c>
      <c r="V491" s="9">
        <f t="shared" si="385"/>
        <v>47.619047619047613</v>
      </c>
      <c r="W491" s="9">
        <f t="shared" si="386"/>
        <v>0.47142857142857147</v>
      </c>
      <c r="X491" s="9">
        <f t="shared" si="426"/>
        <v>0</v>
      </c>
      <c r="Y491" s="9">
        <f t="shared" si="387"/>
        <v>0.9</v>
      </c>
      <c r="AA491" s="8">
        <f t="shared" si="388"/>
        <v>4.8447558970798568</v>
      </c>
      <c r="AD491" s="7">
        <f t="shared" si="405"/>
        <v>-5.1279787627259961E-3</v>
      </c>
      <c r="AE491" s="6">
        <f t="shared" si="409"/>
        <v>4.9640566282834631E-3</v>
      </c>
      <c r="AF491" s="6">
        <f t="shared" si="375"/>
        <v>5.0035062296015205E-3</v>
      </c>
      <c r="AG491" s="6">
        <f t="shared" si="376"/>
        <v>-1.0099975812126159E-2</v>
      </c>
      <c r="AI491">
        <f t="shared" si="377"/>
        <v>1.6014052025986413E-7</v>
      </c>
      <c r="AL491" s="7">
        <f t="shared" si="410"/>
        <v>-1.2422570152878488E-2</v>
      </c>
      <c r="AM491" s="6">
        <f t="shared" si="411"/>
        <v>-4.9253696079460587E-3</v>
      </c>
      <c r="AN491" s="6">
        <f t="shared" si="406"/>
        <v>4.8454894010106627E-3</v>
      </c>
      <c r="AO491" s="6">
        <f t="shared" si="407"/>
        <v>-7.4594385306697977E-3</v>
      </c>
      <c r="AQ491">
        <f t="shared" si="408"/>
        <v>8.776533626631103E-8</v>
      </c>
      <c r="AT491" s="7">
        <f t="shared" si="415"/>
        <v>1.0085628945836712E-3</v>
      </c>
      <c r="AU491" s="6">
        <f t="shared" si="416"/>
        <v>4.0716417002413914E-2</v>
      </c>
      <c r="AV491" s="6">
        <f t="shared" si="412"/>
        <v>4.6406097109264787E-3</v>
      </c>
      <c r="AW491" s="6">
        <f t="shared" si="413"/>
        <v>-4.0352597125396447E-2</v>
      </c>
      <c r="AY491">
        <f t="shared" si="414"/>
        <v>0.53589759726627517</v>
      </c>
      <c r="BB491" s="7">
        <f t="shared" si="422"/>
        <v>4.3261092448350254E-2</v>
      </c>
      <c r="BC491" s="6">
        <f t="shared" si="423"/>
        <v>4.8183771903320266E-2</v>
      </c>
      <c r="BD491" s="6">
        <f t="shared" si="418"/>
        <v>4.4937446953210239E-3</v>
      </c>
      <c r="BE491" s="6">
        <f t="shared" si="419"/>
        <v>-5.9786372287952486E-3</v>
      </c>
      <c r="BG491">
        <f t="shared" si="420"/>
        <v>1.1795149754436098E-2</v>
      </c>
      <c r="BJ491" s="4">
        <f t="shared" si="389"/>
        <v>99.199996999999996</v>
      </c>
      <c r="BK491" s="3">
        <f t="shared" si="390"/>
        <v>-5.1279787627259961E-3</v>
      </c>
      <c r="BL491" s="3"/>
      <c r="BM491" s="3">
        <f t="shared" si="391"/>
        <v>5.0035062296015205E-3</v>
      </c>
      <c r="BN491" s="3">
        <f t="shared" si="392"/>
        <v>-1.0099975812126159E-2</v>
      </c>
      <c r="BO491" s="3">
        <f t="shared" si="393"/>
        <v>-1.2422570152878488E-2</v>
      </c>
      <c r="BP491" s="3"/>
      <c r="BQ491" s="3">
        <f t="shared" si="394"/>
        <v>4.8454894010106627E-3</v>
      </c>
      <c r="BR491" s="3">
        <f t="shared" si="395"/>
        <v>-7.4594385306697977E-3</v>
      </c>
      <c r="BS491" s="3">
        <f t="shared" si="396"/>
        <v>1.0085628945836712E-3</v>
      </c>
      <c r="BT491" s="3"/>
      <c r="BU491" s="3">
        <f t="shared" si="397"/>
        <v>4.6406097109264787E-3</v>
      </c>
      <c r="BV491" s="3">
        <f t="shared" si="398"/>
        <v>-4.0352597125396447E-2</v>
      </c>
      <c r="BW491" s="3">
        <f t="shared" si="399"/>
        <v>4.3261092448350254E-2</v>
      </c>
      <c r="BX491" s="3"/>
      <c r="BY491" s="3">
        <f t="shared" si="400"/>
        <v>4.4937446953210239E-3</v>
      </c>
      <c r="BZ491" s="3">
        <f t="shared" si="401"/>
        <v>-5.9786372287952486E-3</v>
      </c>
    </row>
    <row r="492" spans="1:78" s="2" customFormat="1" hidden="1">
      <c r="A492" s="11">
        <v>42604</v>
      </c>
      <c r="B492">
        <v>99.099997999999999</v>
      </c>
      <c r="C492">
        <f t="shared" si="373"/>
        <v>101.239998</v>
      </c>
      <c r="D492">
        <f t="shared" si="374"/>
        <v>86.809997999999993</v>
      </c>
      <c r="E492" s="10">
        <f t="shared" si="378"/>
        <v>9.2784821862100589E-3</v>
      </c>
      <c r="F492" s="10">
        <f t="shared" si="379"/>
        <v>5.7503899505074174E-2</v>
      </c>
      <c r="G492" s="33">
        <f t="shared" si="380"/>
        <v>6.6908086561719163E-2</v>
      </c>
      <c r="H492" s="33">
        <f t="shared" si="381"/>
        <v>0.37319986476841183</v>
      </c>
      <c r="I492" s="10">
        <f t="shared" si="382"/>
        <v>0.37319986476841183</v>
      </c>
      <c r="J492">
        <f t="shared" si="417"/>
        <v>0.2791979117123749</v>
      </c>
      <c r="K492">
        <f t="shared" si="427"/>
        <v>0.24936474258315297</v>
      </c>
      <c r="L492">
        <f t="shared" si="428"/>
        <v>-1.2939828746200594E-4</v>
      </c>
      <c r="M492">
        <f t="shared" si="421"/>
        <v>-2.9628758503838184E-4</v>
      </c>
      <c r="N492">
        <f t="shared" si="383"/>
        <v>-1.5020036781873832E-4</v>
      </c>
      <c r="P492" s="2">
        <f t="shared" si="402"/>
        <v>-9.999899999999684E-2</v>
      </c>
      <c r="Q492" s="2">
        <f t="shared" si="403"/>
        <v>0</v>
      </c>
      <c r="R492" s="2">
        <f t="shared" si="404"/>
        <v>-9.999899999999684E-2</v>
      </c>
      <c r="S492" s="2">
        <f t="shared" si="424"/>
        <v>-0.32590900000000028</v>
      </c>
      <c r="T492" s="2">
        <f t="shared" si="425"/>
        <v>-0.35849990000000032</v>
      </c>
      <c r="U492" s="9">
        <f t="shared" si="384"/>
        <v>0.90909090909090906</v>
      </c>
      <c r="V492" s="9">
        <f t="shared" si="385"/>
        <v>47.61904761904762</v>
      </c>
      <c r="W492" s="9">
        <f t="shared" si="386"/>
        <v>0.47142857142857147</v>
      </c>
      <c r="X492" s="9">
        <f t="shared" si="426"/>
        <v>4.8609311561750908E-16</v>
      </c>
      <c r="Y492" s="9">
        <f t="shared" si="387"/>
        <v>0.9</v>
      </c>
      <c r="AA492" s="8">
        <f t="shared" si="388"/>
        <v>4.850476282773128</v>
      </c>
      <c r="AD492" s="7">
        <f t="shared" si="405"/>
        <v>-1.0085628945837991E-3</v>
      </c>
      <c r="AE492" s="6">
        <f t="shared" si="409"/>
        <v>-3.0682708286548978E-3</v>
      </c>
      <c r="AF492" s="6">
        <f t="shared" si="375"/>
        <v>1.0215238669888031E-3</v>
      </c>
      <c r="AG492" s="6">
        <f t="shared" si="376"/>
        <v>2.063330756959224E-3</v>
      </c>
      <c r="AI492">
        <f t="shared" si="377"/>
        <v>6.6834125786717809E-9</v>
      </c>
      <c r="AL492" s="7">
        <f t="shared" si="410"/>
        <v>8.9195503619830859E-3</v>
      </c>
      <c r="AM492" s="6">
        <f t="shared" si="411"/>
        <v>-7.1214158742131332E-4</v>
      </c>
      <c r="AN492" s="6">
        <f t="shared" si="406"/>
        <v>9.9265509213465261E-4</v>
      </c>
      <c r="AO492" s="6">
        <f t="shared" si="407"/>
        <v>9.6355008630057068E-3</v>
      </c>
      <c r="AQ492">
        <f t="shared" si="408"/>
        <v>1.4643986889745066E-7</v>
      </c>
      <c r="AT492" s="7">
        <f t="shared" si="415"/>
        <v>-2.1364494767578217E-2</v>
      </c>
      <c r="AU492" s="6">
        <f t="shared" si="416"/>
        <v>3.2527222196424746E-2</v>
      </c>
      <c r="AV492" s="6">
        <f t="shared" si="412"/>
        <v>8.8673212943894794E-4</v>
      </c>
      <c r="AW492" s="6">
        <f t="shared" si="413"/>
        <v>-5.4599304604970547E-2</v>
      </c>
      <c r="AY492">
        <f t="shared" si="414"/>
        <v>0.98109948943006853</v>
      </c>
      <c r="BB492" s="7">
        <f t="shared" si="422"/>
        <v>3.2719127708682585E-2</v>
      </c>
      <c r="BC492" s="6">
        <f t="shared" si="423"/>
        <v>4.8172909735304026E-2</v>
      </c>
      <c r="BD492" s="6">
        <f t="shared" si="418"/>
        <v>8.578896361432233E-4</v>
      </c>
      <c r="BE492" s="6">
        <f t="shared" si="419"/>
        <v>-1.6733311694929601E-2</v>
      </c>
      <c r="BG492">
        <f t="shared" si="420"/>
        <v>9.2398060793618508E-2</v>
      </c>
      <c r="BJ492" s="4">
        <f t="shared" si="389"/>
        <v>99.099997999999999</v>
      </c>
      <c r="BK492" s="3">
        <f t="shared" si="390"/>
        <v>-1.0085628945837991E-3</v>
      </c>
      <c r="BL492" s="3"/>
      <c r="BM492" s="3">
        <f t="shared" si="391"/>
        <v>1.0215238669888031E-3</v>
      </c>
      <c r="BN492" s="3">
        <f t="shared" si="392"/>
        <v>2.063330756959224E-3</v>
      </c>
      <c r="BO492" s="3">
        <f t="shared" si="393"/>
        <v>8.9195503619830859E-3</v>
      </c>
      <c r="BP492" s="3"/>
      <c r="BQ492" s="3">
        <f t="shared" si="394"/>
        <v>9.9265509213465261E-4</v>
      </c>
      <c r="BR492" s="3">
        <f t="shared" si="395"/>
        <v>9.6355008630057068E-3</v>
      </c>
      <c r="BS492" s="3">
        <f t="shared" si="396"/>
        <v>-2.1364494767578217E-2</v>
      </c>
      <c r="BT492" s="3"/>
      <c r="BU492" s="3">
        <f t="shared" si="397"/>
        <v>8.8673212943894794E-4</v>
      </c>
      <c r="BV492" s="3">
        <f t="shared" si="398"/>
        <v>-5.4599304604970547E-2</v>
      </c>
      <c r="BW492" s="3">
        <f t="shared" si="399"/>
        <v>3.2719127708682585E-2</v>
      </c>
      <c r="BX492" s="3"/>
      <c r="BY492" s="3">
        <f t="shared" si="400"/>
        <v>8.578896361432233E-4</v>
      </c>
      <c r="BZ492" s="3">
        <f t="shared" si="401"/>
        <v>-1.6733311694929601E-2</v>
      </c>
    </row>
    <row r="493" spans="1:78" s="2" customFormat="1" hidden="1">
      <c r="A493" s="11">
        <v>42611</v>
      </c>
      <c r="B493">
        <v>99.07</v>
      </c>
      <c r="C493">
        <f t="shared" si="373"/>
        <v>101.239998</v>
      </c>
      <c r="D493">
        <f t="shared" si="374"/>
        <v>86.809997999999993</v>
      </c>
      <c r="E493" s="10">
        <f t="shared" si="378"/>
        <v>9.4099649141621243E-3</v>
      </c>
      <c r="F493" s="10">
        <f t="shared" si="379"/>
        <v>5.737241677712214E-2</v>
      </c>
      <c r="G493" s="33">
        <f t="shared" si="380"/>
        <v>6.7856221996657265E-2</v>
      </c>
      <c r="H493" s="33">
        <f t="shared" si="381"/>
        <v>0.37234654287696778</v>
      </c>
      <c r="I493" s="10">
        <f t="shared" si="382"/>
        <v>0.37234654287696778</v>
      </c>
      <c r="J493">
        <f t="shared" si="417"/>
        <v>0.28439301347223223</v>
      </c>
      <c r="K493">
        <f t="shared" si="427"/>
        <v>0.24930993535986698</v>
      </c>
      <c r="L493">
        <f t="shared" si="428"/>
        <v>-9.8125518920781128E-5</v>
      </c>
      <c r="M493">
        <f t="shared" si="421"/>
        <v>-2.7048848979565547E-4</v>
      </c>
      <c r="N493">
        <f t="shared" si="383"/>
        <v>-1.5512667378738689E-4</v>
      </c>
      <c r="P493" s="2">
        <f t="shared" si="402"/>
        <v>-2.9998000000006186E-2</v>
      </c>
      <c r="Q493" s="2">
        <f t="shared" si="403"/>
        <v>0</v>
      </c>
      <c r="R493" s="2">
        <f t="shared" si="404"/>
        <v>-2.9998000000006186E-2</v>
      </c>
      <c r="S493" s="2">
        <f t="shared" si="424"/>
        <v>-0.32727254545454604</v>
      </c>
      <c r="T493" s="2">
        <f t="shared" si="425"/>
        <v>-0.35599970000000025</v>
      </c>
      <c r="U493" s="9">
        <f t="shared" si="384"/>
        <v>0.91930567765800308</v>
      </c>
      <c r="V493" s="9">
        <f t="shared" si="385"/>
        <v>47.897825154134317</v>
      </c>
      <c r="W493" s="9">
        <f t="shared" si="386"/>
        <v>0.46891957361279119</v>
      </c>
      <c r="X493" s="9">
        <f t="shared" si="426"/>
        <v>1.9071596087672615E-2</v>
      </c>
      <c r="Y493" s="9">
        <f t="shared" si="387"/>
        <v>0.89982835563521102</v>
      </c>
      <c r="AA493" s="8">
        <f t="shared" si="388"/>
        <v>4.8529858160464467</v>
      </c>
      <c r="AD493" s="7">
        <f t="shared" si="405"/>
        <v>-3.0275016936853456E-4</v>
      </c>
      <c r="AE493" s="6">
        <f t="shared" si="409"/>
        <v>-6.556565319761668E-4</v>
      </c>
      <c r="AF493" s="6">
        <f t="shared" si="375"/>
        <v>1.756659459378487E-4</v>
      </c>
      <c r="AG493" s="6">
        <f t="shared" si="376"/>
        <v>3.5324558535338748E-4</v>
      </c>
      <c r="AI493">
        <f t="shared" si="377"/>
        <v>1.958908062349409E-10</v>
      </c>
      <c r="AL493" s="7">
        <f t="shared" si="410"/>
        <v>-6.4392918266782707E-3</v>
      </c>
      <c r="AM493" s="6">
        <f t="shared" si="411"/>
        <v>-1.0019040982967287E-3</v>
      </c>
      <c r="AN493" s="6">
        <f t="shared" si="406"/>
        <v>1.7149028139585808E-4</v>
      </c>
      <c r="AO493" s="6">
        <f t="shared" si="407"/>
        <v>-5.4340804152680413E-3</v>
      </c>
      <c r="AQ493">
        <f t="shared" si="408"/>
        <v>4.6576072491482155E-8</v>
      </c>
      <c r="AT493" s="7">
        <f t="shared" si="415"/>
        <v>3.3365584094378698E-3</v>
      </c>
      <c r="AU493" s="6">
        <f t="shared" si="416"/>
        <v>2.2828818335627343E-2</v>
      </c>
      <c r="AV493" s="6">
        <f t="shared" si="412"/>
        <v>1.5383774756036871E-4</v>
      </c>
      <c r="AW493" s="6">
        <f t="shared" si="413"/>
        <v>-1.9854556863497155E-2</v>
      </c>
      <c r="AY493">
        <f t="shared" si="414"/>
        <v>0.12973561763616839</v>
      </c>
      <c r="BB493" s="7">
        <f t="shared" si="422"/>
        <v>2.9917178149318248E-2</v>
      </c>
      <c r="BC493" s="6">
        <f t="shared" si="423"/>
        <v>4.7622173327600582E-2</v>
      </c>
      <c r="BD493" s="6">
        <f t="shared" si="418"/>
        <v>1.4125104664565054E-4</v>
      </c>
      <c r="BE493" s="6">
        <f t="shared" si="419"/>
        <v>-1.893112058174725E-2</v>
      </c>
      <c r="BG493">
        <f t="shared" si="420"/>
        <v>0.11826376430551475</v>
      </c>
      <c r="BJ493" s="4">
        <f t="shared" si="389"/>
        <v>99.07</v>
      </c>
      <c r="BK493" s="3">
        <f t="shared" si="390"/>
        <v>-3.0275016936853456E-4</v>
      </c>
      <c r="BL493" s="3"/>
      <c r="BM493" s="3">
        <f t="shared" si="391"/>
        <v>1.756659459378487E-4</v>
      </c>
      <c r="BN493" s="3">
        <f t="shared" si="392"/>
        <v>3.5324558535338748E-4</v>
      </c>
      <c r="BO493" s="3">
        <f t="shared" si="393"/>
        <v>-6.4392918266782707E-3</v>
      </c>
      <c r="BP493" s="3"/>
      <c r="BQ493" s="3">
        <f t="shared" si="394"/>
        <v>1.7149028139585808E-4</v>
      </c>
      <c r="BR493" s="3">
        <f t="shared" si="395"/>
        <v>-5.4340804152680413E-3</v>
      </c>
      <c r="BS493" s="3">
        <f t="shared" si="396"/>
        <v>3.3365584094378698E-3</v>
      </c>
      <c r="BT493" s="3"/>
      <c r="BU493" s="3">
        <f t="shared" si="397"/>
        <v>1.5383774756036871E-4</v>
      </c>
      <c r="BV493" s="3">
        <f t="shared" si="398"/>
        <v>-1.9854556863497155E-2</v>
      </c>
      <c r="BW493" s="3">
        <f t="shared" si="399"/>
        <v>2.9917178149318248E-2</v>
      </c>
      <c r="BX493" s="3"/>
      <c r="BY493" s="3">
        <f t="shared" si="400"/>
        <v>1.4125104664565054E-4</v>
      </c>
      <c r="BZ493" s="3">
        <f t="shared" si="401"/>
        <v>-1.893112058174725E-2</v>
      </c>
    </row>
    <row r="494" spans="1:78" s="2" customFormat="1" hidden="1">
      <c r="A494" s="11">
        <v>42618</v>
      </c>
      <c r="B494">
        <v>97.050003000000004</v>
      </c>
      <c r="C494">
        <f t="shared" si="373"/>
        <v>101.239998</v>
      </c>
      <c r="D494">
        <f t="shared" si="374"/>
        <v>86.809997999999993</v>
      </c>
      <c r="E494" s="10">
        <f t="shared" si="378"/>
        <v>1.8356574757463287E-2</v>
      </c>
      <c r="F494" s="10">
        <f t="shared" si="379"/>
        <v>4.8425806933821036E-2</v>
      </c>
      <c r="G494" s="33">
        <f t="shared" si="380"/>
        <v>0.13237114305984365</v>
      </c>
      <c r="H494" s="33">
        <f t="shared" si="381"/>
        <v>0.31428311392010039</v>
      </c>
      <c r="I494" s="10">
        <f t="shared" si="382"/>
        <v>0.31428311392010039</v>
      </c>
      <c r="J494">
        <f t="shared" si="417"/>
        <v>0.28538956051251124</v>
      </c>
      <c r="K494">
        <f t="shared" si="427"/>
        <v>0.24921723161115414</v>
      </c>
      <c r="L494">
        <f t="shared" si="428"/>
        <v>-7.2727590221028976E-5</v>
      </c>
      <c r="M494">
        <f t="shared" si="421"/>
        <v>-2.4136392840097421E-4</v>
      </c>
      <c r="N494">
        <f t="shared" si="383"/>
        <v>-1.5177270436195071E-4</v>
      </c>
      <c r="P494" s="2">
        <f t="shared" si="402"/>
        <v>-2.0199969999999894</v>
      </c>
      <c r="Q494" s="2">
        <f t="shared" si="403"/>
        <v>0</v>
      </c>
      <c r="R494" s="2">
        <f t="shared" si="404"/>
        <v>-2.0199969999999894</v>
      </c>
      <c r="S494" s="2">
        <f t="shared" si="424"/>
        <v>-0.41909059090909101</v>
      </c>
      <c r="T494" s="2">
        <f t="shared" si="425"/>
        <v>-0.44149969999999994</v>
      </c>
      <c r="U494" s="9">
        <f t="shared" si="384"/>
        <v>0.94924320652786642</v>
      </c>
      <c r="V494" s="9">
        <f t="shared" si="385"/>
        <v>48.698038466873889</v>
      </c>
      <c r="W494" s="9">
        <f t="shared" si="386"/>
        <v>0.46171765379813501</v>
      </c>
      <c r="X494" s="9">
        <f t="shared" si="426"/>
        <v>7.3815408496377216E-2</v>
      </c>
      <c r="Y494" s="9">
        <f t="shared" si="387"/>
        <v>0.89933566132353271</v>
      </c>
      <c r="AA494" s="8">
        <f t="shared" si="388"/>
        <v>4.8462911029298166</v>
      </c>
      <c r="AD494" s="7">
        <f t="shared" si="405"/>
        <v>-2.0600330458018925E-2</v>
      </c>
      <c r="AE494" s="6">
        <f t="shared" si="409"/>
        <v>-1.0451540313693729E-2</v>
      </c>
      <c r="AF494" s="6">
        <f t="shared" si="375"/>
        <v>5.0814048902950732E-3</v>
      </c>
      <c r="AG494" s="6">
        <f t="shared" si="376"/>
        <v>-1.0163208085501887E-2</v>
      </c>
      <c r="AI494">
        <f t="shared" si="377"/>
        <v>1.6215196010865137E-7</v>
      </c>
      <c r="AL494" s="7">
        <f t="shared" si="410"/>
        <v>-2.1911643521971183E-2</v>
      </c>
      <c r="AM494" s="6">
        <f t="shared" si="411"/>
        <v>-7.9634887848862145E-3</v>
      </c>
      <c r="AN494" s="6">
        <f t="shared" si="406"/>
        <v>5.0659063730693864E-3</v>
      </c>
      <c r="AO494" s="6">
        <f t="shared" si="407"/>
        <v>-1.3945631267414183E-2</v>
      </c>
      <c r="AQ494">
        <f t="shared" si="408"/>
        <v>3.0675178461621465E-7</v>
      </c>
      <c r="AT494" s="7">
        <f t="shared" si="415"/>
        <v>-2.1104927060310481E-2</v>
      </c>
      <c r="AU494" s="6">
        <f t="shared" si="416"/>
        <v>1.3361245544971135E-2</v>
      </c>
      <c r="AV494" s="6">
        <f t="shared" si="412"/>
        <v>4.8055632567907524E-3</v>
      </c>
      <c r="AW494" s="6">
        <f t="shared" si="413"/>
        <v>-3.4603825089486499E-2</v>
      </c>
      <c r="AY494">
        <f t="shared" si="414"/>
        <v>0.39408240339972594</v>
      </c>
      <c r="BB494" s="7">
        <f t="shared" si="422"/>
        <v>8.0696278994010599E-3</v>
      </c>
      <c r="BC494" s="6">
        <f t="shared" si="423"/>
        <v>4.5599411596184629E-2</v>
      </c>
      <c r="BD494" s="6">
        <f t="shared" si="418"/>
        <v>4.6046042665406715E-3</v>
      </c>
      <c r="BE494" s="6">
        <f t="shared" si="419"/>
        <v>-3.8368237282542197E-2</v>
      </c>
      <c r="BG494">
        <f t="shared" si="420"/>
        <v>0.4857834886227112</v>
      </c>
      <c r="BJ494" s="4">
        <f t="shared" si="389"/>
        <v>97.050003000000004</v>
      </c>
      <c r="BK494" s="3">
        <f t="shared" si="390"/>
        <v>-2.0600330458018925E-2</v>
      </c>
      <c r="BL494" s="3"/>
      <c r="BM494" s="3">
        <f t="shared" si="391"/>
        <v>5.0814048902950732E-3</v>
      </c>
      <c r="BN494" s="3">
        <f t="shared" si="392"/>
        <v>-1.0163208085501887E-2</v>
      </c>
      <c r="BO494" s="3">
        <f t="shared" si="393"/>
        <v>-2.1911643521971183E-2</v>
      </c>
      <c r="BP494" s="3"/>
      <c r="BQ494" s="3">
        <f t="shared" si="394"/>
        <v>5.0659063730693864E-3</v>
      </c>
      <c r="BR494" s="3">
        <f t="shared" si="395"/>
        <v>-1.3945631267414183E-2</v>
      </c>
      <c r="BS494" s="3">
        <f t="shared" si="396"/>
        <v>-2.1104927060310481E-2</v>
      </c>
      <c r="BT494" s="3"/>
      <c r="BU494" s="3">
        <f t="shared" si="397"/>
        <v>4.8055632567907524E-3</v>
      </c>
      <c r="BV494" s="3">
        <f t="shared" si="398"/>
        <v>-3.4603825089486499E-2</v>
      </c>
      <c r="BW494" s="3">
        <f t="shared" si="399"/>
        <v>8.0696278994010599E-3</v>
      </c>
      <c r="BX494" s="3"/>
      <c r="BY494" s="3">
        <f t="shared" si="400"/>
        <v>4.6046042665406715E-3</v>
      </c>
      <c r="BZ494" s="3">
        <f t="shared" si="401"/>
        <v>-3.8368237282542197E-2</v>
      </c>
    </row>
    <row r="495" spans="1:78" s="2" customFormat="1" hidden="1">
      <c r="A495" s="11">
        <v>42625</v>
      </c>
      <c r="B495">
        <v>96.410004000000001</v>
      </c>
      <c r="C495">
        <f t="shared" si="373"/>
        <v>101.239998</v>
      </c>
      <c r="D495">
        <f t="shared" si="374"/>
        <v>86.809997999999993</v>
      </c>
      <c r="E495" s="10">
        <f t="shared" si="378"/>
        <v>2.1230027026954198E-2</v>
      </c>
      <c r="F495" s="10">
        <f t="shared" si="379"/>
        <v>4.5552354664330136E-2</v>
      </c>
      <c r="G495" s="33">
        <f t="shared" si="380"/>
        <v>0.15309190205033935</v>
      </c>
      <c r="H495" s="33">
        <f t="shared" si="381"/>
        <v>0.29563443082865432</v>
      </c>
      <c r="I495" s="10">
        <f t="shared" si="382"/>
        <v>0.29563443082865432</v>
      </c>
      <c r="J495">
        <f t="shared" si="417"/>
        <v>0.27954677385065629</v>
      </c>
      <c r="K495">
        <f t="shared" si="427"/>
        <v>0.24899712038200633</v>
      </c>
      <c r="L495">
        <f t="shared" si="428"/>
        <v>-5.4058284720912723E-5</v>
      </c>
      <c r="M495">
        <f t="shared" si="421"/>
        <v>-2.1062931983752299E-4</v>
      </c>
      <c r="N495">
        <f t="shared" si="383"/>
        <v>-1.4091393160494924E-4</v>
      </c>
      <c r="P495" s="2">
        <f t="shared" si="402"/>
        <v>-0.63999900000000309</v>
      </c>
      <c r="Q495" s="2">
        <f t="shared" si="403"/>
        <v>0</v>
      </c>
      <c r="R495" s="2">
        <f t="shared" si="404"/>
        <v>-0.63999900000000309</v>
      </c>
      <c r="S495" s="2">
        <f t="shared" si="424"/>
        <v>-0.44454499999999991</v>
      </c>
      <c r="T495" s="2">
        <f t="shared" si="425"/>
        <v>-0.47349965000000011</v>
      </c>
      <c r="U495" s="9">
        <f t="shared" si="384"/>
        <v>0.93884969080758518</v>
      </c>
      <c r="V495" s="9">
        <f t="shared" si="385"/>
        <v>48.423026047807141</v>
      </c>
      <c r="W495" s="9">
        <f t="shared" si="386"/>
        <v>0.46419276556973571</v>
      </c>
      <c r="X495" s="9">
        <f t="shared" si="426"/>
        <v>5.5001389734415193E-2</v>
      </c>
      <c r="Y495" s="9">
        <f t="shared" si="387"/>
        <v>0.89950498749239027</v>
      </c>
      <c r="AA495" s="8">
        <f t="shared" si="388"/>
        <v>4.843103612981178</v>
      </c>
      <c r="AD495" s="7">
        <f t="shared" si="405"/>
        <v>-6.6163683611597046E-3</v>
      </c>
      <c r="AE495" s="6">
        <f t="shared" si="409"/>
        <v>-1.3608349409589314E-2</v>
      </c>
      <c r="AF495" s="6">
        <f t="shared" si="375"/>
        <v>3.4982914113208751E-3</v>
      </c>
      <c r="AG495" s="6">
        <f t="shared" si="376"/>
        <v>6.9830306003365499E-3</v>
      </c>
      <c r="AI495">
        <f t="shared" si="377"/>
        <v>7.6550575141658758E-8</v>
      </c>
      <c r="AL495" s="7">
        <f t="shared" si="410"/>
        <v>-2.751944898854719E-2</v>
      </c>
      <c r="AM495" s="6">
        <f t="shared" si="411"/>
        <v>-1.173770849380339E-2</v>
      </c>
      <c r="AN495" s="6">
        <f t="shared" si="406"/>
        <v>3.5013124800907301E-3</v>
      </c>
      <c r="AO495" s="6">
        <f t="shared" si="407"/>
        <v>-1.5799581680597308E-2</v>
      </c>
      <c r="AQ495">
        <f t="shared" si="408"/>
        <v>3.9373309350452058E-7</v>
      </c>
      <c r="AT495" s="7">
        <f t="shared" si="415"/>
        <v>-4.0950582036009403E-2</v>
      </c>
      <c r="AU495" s="6">
        <f t="shared" si="416"/>
        <v>2.935625792133769E-3</v>
      </c>
      <c r="AV495" s="6">
        <f t="shared" si="412"/>
        <v>3.3541414558254045E-3</v>
      </c>
      <c r="AW495" s="6">
        <f t="shared" si="413"/>
        <v>-4.3907705938511954E-2</v>
      </c>
      <c r="AY495">
        <f t="shared" si="414"/>
        <v>0.63448348277300293</v>
      </c>
      <c r="BB495" s="7">
        <f t="shared" si="422"/>
        <v>-2.751944898854719E-2</v>
      </c>
      <c r="BC495" s="6">
        <f t="shared" si="423"/>
        <v>4.1246676026934721E-2</v>
      </c>
      <c r="BD495" s="6">
        <f t="shared" si="418"/>
        <v>3.2027555319594329E-3</v>
      </c>
      <c r="BE495" s="6">
        <f t="shared" si="419"/>
        <v>-6.9404974905842493E-2</v>
      </c>
      <c r="BG495">
        <f t="shared" si="420"/>
        <v>1.5895721969393386</v>
      </c>
      <c r="BJ495" s="4">
        <f t="shared" si="389"/>
        <v>96.410004000000001</v>
      </c>
      <c r="BK495" s="3">
        <f t="shared" si="390"/>
        <v>-6.6163683611597046E-3</v>
      </c>
      <c r="BL495" s="3"/>
      <c r="BM495" s="3">
        <f t="shared" si="391"/>
        <v>3.4982914113208751E-3</v>
      </c>
      <c r="BN495" s="3">
        <f t="shared" si="392"/>
        <v>6.9830306003365499E-3</v>
      </c>
      <c r="BO495" s="3">
        <f t="shared" si="393"/>
        <v>-2.751944898854719E-2</v>
      </c>
      <c r="BP495" s="3"/>
      <c r="BQ495" s="3">
        <f t="shared" si="394"/>
        <v>3.5013124800907301E-3</v>
      </c>
      <c r="BR495" s="3">
        <f t="shared" si="395"/>
        <v>-1.5799581680597308E-2</v>
      </c>
      <c r="BS495" s="3">
        <f t="shared" si="396"/>
        <v>-4.0950582036009403E-2</v>
      </c>
      <c r="BT495" s="3"/>
      <c r="BU495" s="3">
        <f t="shared" si="397"/>
        <v>3.3541414558254045E-3</v>
      </c>
      <c r="BV495" s="3">
        <f t="shared" si="398"/>
        <v>-4.3907705938511954E-2</v>
      </c>
      <c r="BW495" s="3">
        <f t="shared" si="399"/>
        <v>-2.751944898854719E-2</v>
      </c>
      <c r="BX495" s="3"/>
      <c r="BY495" s="3">
        <f t="shared" si="400"/>
        <v>3.2027555319594329E-3</v>
      </c>
      <c r="BZ495" s="3">
        <f t="shared" si="401"/>
        <v>-6.9404974905842493E-2</v>
      </c>
    </row>
    <row r="496" spans="1:78" s="2" customFormat="1" hidden="1">
      <c r="A496" s="11">
        <v>42632</v>
      </c>
      <c r="B496">
        <v>98.220000999999996</v>
      </c>
      <c r="C496">
        <f t="shared" si="373"/>
        <v>101.239998</v>
      </c>
      <c r="D496">
        <f t="shared" si="374"/>
        <v>86.809997999999993</v>
      </c>
      <c r="E496" s="10">
        <f t="shared" si="378"/>
        <v>1.315219368947756E-2</v>
      </c>
      <c r="F496" s="10">
        <f t="shared" si="379"/>
        <v>5.3630188001806758E-2</v>
      </c>
      <c r="G496" s="33">
        <f t="shared" si="380"/>
        <v>9.4841817464490483E-2</v>
      </c>
      <c r="H496" s="33">
        <f t="shared" si="381"/>
        <v>0.3480595069559182</v>
      </c>
      <c r="I496" s="10">
        <f t="shared" si="382"/>
        <v>0.3480595069559182</v>
      </c>
      <c r="J496">
        <f t="shared" si="417"/>
        <v>0.2731727007039183</v>
      </c>
      <c r="K496">
        <f t="shared" si="427"/>
        <v>0.24853491121926377</v>
      </c>
      <c r="L496">
        <f t="shared" si="428"/>
        <v>-4.2176981004571451E-5</v>
      </c>
      <c r="M496">
        <f t="shared" si="421"/>
        <v>-1.7998715024364692E-4</v>
      </c>
      <c r="N496">
        <f t="shared" si="383"/>
        <v>-1.2402915231516794E-4</v>
      </c>
      <c r="P496" s="2">
        <f t="shared" si="402"/>
        <v>1.8099969999999956</v>
      </c>
      <c r="Q496" s="2">
        <f t="shared" si="403"/>
        <v>1.8099969999999956</v>
      </c>
      <c r="R496" s="2">
        <f t="shared" si="404"/>
        <v>0</v>
      </c>
      <c r="S496" s="2">
        <f t="shared" si="424"/>
        <v>-0.43045422727272736</v>
      </c>
      <c r="T496" s="2">
        <f t="shared" si="425"/>
        <v>-0.47349965000000011</v>
      </c>
      <c r="U496" s="9">
        <f t="shared" si="384"/>
        <v>0.90909090909090906</v>
      </c>
      <c r="V496" s="9">
        <f t="shared" si="385"/>
        <v>47.61904761904762</v>
      </c>
      <c r="W496" s="9">
        <f t="shared" si="386"/>
        <v>0.47142857142857147</v>
      </c>
      <c r="X496" s="9">
        <f t="shared" si="426"/>
        <v>4.8609311561750908E-16</v>
      </c>
      <c r="Y496" s="9">
        <f t="shared" si="387"/>
        <v>0.9</v>
      </c>
      <c r="AA496" s="8">
        <f t="shared" si="388"/>
        <v>4.844477242980175</v>
      </c>
      <c r="AD496" s="7">
        <f t="shared" si="405"/>
        <v>1.859989862656411E-2</v>
      </c>
      <c r="AE496" s="6">
        <f t="shared" si="409"/>
        <v>5.991765132702203E-3</v>
      </c>
      <c r="AF496" s="6">
        <f t="shared" si="375"/>
        <v>6.2950142575634842E-3</v>
      </c>
      <c r="AG496" s="6">
        <f t="shared" si="376"/>
        <v>1.2606434073615938E-2</v>
      </c>
      <c r="AI496">
        <f t="shared" si="377"/>
        <v>2.4948536899909725E-7</v>
      </c>
      <c r="AL496" s="7">
        <f t="shared" si="410"/>
        <v>-8.6168001926145554E-3</v>
      </c>
      <c r="AM496" s="6">
        <f t="shared" si="411"/>
        <v>-1.6121796132452799E-2</v>
      </c>
      <c r="AN496" s="6">
        <f t="shared" si="406"/>
        <v>6.31513886262902E-3</v>
      </c>
      <c r="AO496" s="6">
        <f t="shared" si="407"/>
        <v>7.476730149343051E-3</v>
      </c>
      <c r="AQ496">
        <f t="shared" si="408"/>
        <v>8.8172703038005296E-8</v>
      </c>
      <c r="AT496" s="7">
        <f t="shared" si="415"/>
        <v>0</v>
      </c>
      <c r="AU496" s="6">
        <f t="shared" si="416"/>
        <v>-2.8331568023843359E-3</v>
      </c>
      <c r="AV496" s="6">
        <f t="shared" si="412"/>
        <v>6.1743034605869556E-3</v>
      </c>
      <c r="AW496" s="6">
        <f t="shared" si="413"/>
        <v>2.8447872656343098E-3</v>
      </c>
      <c r="AY496">
        <f t="shared" si="414"/>
        <v>2.663412399771678E-3</v>
      </c>
      <c r="BB496" s="7">
        <f t="shared" si="422"/>
        <v>-3.0284045129561326E-2</v>
      </c>
      <c r="BC496" s="6">
        <f t="shared" si="423"/>
        <v>3.4178150646568435E-2</v>
      </c>
      <c r="BD496" s="6">
        <f t="shared" si="418"/>
        <v>5.6824420623251392E-3</v>
      </c>
      <c r="BE496" s="6">
        <f t="shared" si="419"/>
        <v>-6.5162506341295015E-2</v>
      </c>
      <c r="BG496">
        <f t="shared" si="420"/>
        <v>1.4011822119441721</v>
      </c>
      <c r="BJ496" s="4">
        <f t="shared" si="389"/>
        <v>98.220000999999996</v>
      </c>
      <c r="BK496" s="3">
        <f t="shared" si="390"/>
        <v>1.859989862656411E-2</v>
      </c>
      <c r="BL496" s="3"/>
      <c r="BM496" s="3">
        <f t="shared" si="391"/>
        <v>6.2950142575634842E-3</v>
      </c>
      <c r="BN496" s="3">
        <f t="shared" si="392"/>
        <v>1.2606434073615938E-2</v>
      </c>
      <c r="BO496" s="3">
        <f t="shared" si="393"/>
        <v>-8.6168001926145554E-3</v>
      </c>
      <c r="BP496" s="3"/>
      <c r="BQ496" s="3">
        <f t="shared" si="394"/>
        <v>6.31513886262902E-3</v>
      </c>
      <c r="BR496" s="3">
        <f t="shared" si="395"/>
        <v>7.476730149343051E-3</v>
      </c>
      <c r="BS496" s="3">
        <f t="shared" si="396"/>
        <v>0</v>
      </c>
      <c r="BT496" s="3"/>
      <c r="BU496" s="3">
        <f t="shared" si="397"/>
        <v>6.1743034605869556E-3</v>
      </c>
      <c r="BV496" s="3">
        <f t="shared" si="398"/>
        <v>2.8447872656343098E-3</v>
      </c>
      <c r="BW496" s="3">
        <f t="shared" si="399"/>
        <v>-3.0284045129561326E-2</v>
      </c>
      <c r="BX496" s="3"/>
      <c r="BY496" s="3">
        <f t="shared" si="400"/>
        <v>5.6824420623251392E-3</v>
      </c>
      <c r="BZ496" s="3">
        <f t="shared" si="401"/>
        <v>-6.5162506341295015E-2</v>
      </c>
    </row>
    <row r="497" spans="1:78" s="2" customFormat="1" hidden="1">
      <c r="A497" s="11">
        <v>42639</v>
      </c>
      <c r="B497">
        <v>98.599997999999999</v>
      </c>
      <c r="C497">
        <f t="shared" si="373"/>
        <v>101.239998</v>
      </c>
      <c r="D497">
        <f t="shared" si="374"/>
        <v>86.809997999999993</v>
      </c>
      <c r="E497" s="10">
        <f t="shared" si="378"/>
        <v>1.1475221774720374E-2</v>
      </c>
      <c r="F497" s="10">
        <f t="shared" si="379"/>
        <v>5.5307159916563965E-2</v>
      </c>
      <c r="G497" s="33">
        <f t="shared" si="380"/>
        <v>8.2749001012150367E-2</v>
      </c>
      <c r="H497" s="33">
        <f t="shared" si="381"/>
        <v>0.35894304176302444</v>
      </c>
      <c r="I497" s="10">
        <f t="shared" si="382"/>
        <v>0.35894304176302444</v>
      </c>
      <c r="J497">
        <f t="shared" si="417"/>
        <v>0.27234579465982667</v>
      </c>
      <c r="K497">
        <f t="shared" si="427"/>
        <v>0.24793787456064234</v>
      </c>
      <c r="L497">
        <f t="shared" si="428"/>
        <v>-3.7216882861598563E-5</v>
      </c>
      <c r="M497">
        <f t="shared" si="421"/>
        <v>-1.5098307931020477E-4</v>
      </c>
      <c r="N497">
        <f t="shared" si="383"/>
        <v>-1.0238957680374558E-4</v>
      </c>
      <c r="P497" s="2">
        <f t="shared" si="402"/>
        <v>0.37999700000000303</v>
      </c>
      <c r="Q497" s="2">
        <f t="shared" si="403"/>
        <v>0.37999700000000303</v>
      </c>
      <c r="R497" s="2">
        <f t="shared" si="404"/>
        <v>0</v>
      </c>
      <c r="S497" s="2">
        <f t="shared" si="424"/>
        <v>-0.43045422727272736</v>
      </c>
      <c r="T497" s="2">
        <f t="shared" si="425"/>
        <v>-0.47349965000000011</v>
      </c>
      <c r="U497" s="9">
        <f t="shared" si="384"/>
        <v>0.90909090909090906</v>
      </c>
      <c r="V497" s="9">
        <f t="shared" si="385"/>
        <v>47.61904761904762</v>
      </c>
      <c r="W497" s="9">
        <f t="shared" si="386"/>
        <v>0.47142857142857147</v>
      </c>
      <c r="X497" s="9">
        <f t="shared" si="426"/>
        <v>6.0669734829284846E-16</v>
      </c>
      <c r="Y497" s="9">
        <f t="shared" si="387"/>
        <v>0.9</v>
      </c>
      <c r="AA497" s="8">
        <f t="shared" si="388"/>
        <v>4.8436719765115948</v>
      </c>
      <c r="AD497" s="7">
        <f t="shared" si="405"/>
        <v>3.8613705322896974E-3</v>
      </c>
      <c r="AE497" s="6">
        <f t="shared" si="409"/>
        <v>1.1230634579426904E-2</v>
      </c>
      <c r="AF497" s="6">
        <f t="shared" si="375"/>
        <v>3.6852445982086743E-3</v>
      </c>
      <c r="AG497" s="6">
        <f t="shared" si="376"/>
        <v>-7.3673972505781359E-3</v>
      </c>
      <c r="AI497">
        <f t="shared" si="377"/>
        <v>8.5209642461265733E-8</v>
      </c>
      <c r="AL497" s="7">
        <f t="shared" si="410"/>
        <v>1.5844900797693951E-2</v>
      </c>
      <c r="AM497" s="6">
        <f t="shared" si="411"/>
        <v>-1.0550747976359746E-2</v>
      </c>
      <c r="AN497" s="6">
        <f t="shared" si="406"/>
        <v>3.6866244204776322E-3</v>
      </c>
      <c r="AO497" s="6">
        <f t="shared" si="407"/>
        <v>2.6389946734665229E-2</v>
      </c>
      <c r="AQ497">
        <f t="shared" si="408"/>
        <v>1.098468909555943E-6</v>
      </c>
      <c r="AT497" s="7">
        <f t="shared" si="415"/>
        <v>-1.1194721487003291E-2</v>
      </c>
      <c r="AU497" s="6">
        <f t="shared" si="416"/>
        <v>-6.8950442328477076E-3</v>
      </c>
      <c r="AV497" s="6">
        <f t="shared" si="412"/>
        <v>3.6563411539474234E-3</v>
      </c>
      <c r="AW497" s="6">
        <f t="shared" si="413"/>
        <v>-4.2901931584470787E-3</v>
      </c>
      <c r="AY497">
        <f t="shared" si="414"/>
        <v>6.0574873911553107E-3</v>
      </c>
      <c r="BB497" s="7">
        <f t="shared" si="422"/>
        <v>-1.4188712508870099E-3</v>
      </c>
      <c r="BC497" s="6">
        <f t="shared" si="423"/>
        <v>2.7458937528395951E-2</v>
      </c>
      <c r="BD497" s="6">
        <f t="shared" si="418"/>
        <v>3.4081375002881025E-3</v>
      </c>
      <c r="BE497" s="6">
        <f t="shared" si="419"/>
        <v>-2.9260050961308213E-2</v>
      </c>
      <c r="BG497">
        <f t="shared" si="420"/>
        <v>0.28252000890912277</v>
      </c>
      <c r="BJ497" s="4">
        <f t="shared" si="389"/>
        <v>98.599997999999999</v>
      </c>
      <c r="BK497" s="3">
        <f t="shared" si="390"/>
        <v>3.8613705322896974E-3</v>
      </c>
      <c r="BL497" s="3"/>
      <c r="BM497" s="3">
        <f t="shared" si="391"/>
        <v>3.6852445982086743E-3</v>
      </c>
      <c r="BN497" s="3">
        <f t="shared" si="392"/>
        <v>-7.3673972505781359E-3</v>
      </c>
      <c r="BO497" s="3">
        <f t="shared" si="393"/>
        <v>1.5844900797693951E-2</v>
      </c>
      <c r="BP497" s="3"/>
      <c r="BQ497" s="3">
        <f t="shared" si="394"/>
        <v>3.6866244204776322E-3</v>
      </c>
      <c r="BR497" s="3">
        <f t="shared" si="395"/>
        <v>2.6389946734665229E-2</v>
      </c>
      <c r="BS497" s="3">
        <f t="shared" si="396"/>
        <v>-1.1194721487003291E-2</v>
      </c>
      <c r="BT497" s="3"/>
      <c r="BU497" s="3">
        <f t="shared" si="397"/>
        <v>3.6563411539474234E-3</v>
      </c>
      <c r="BV497" s="3">
        <f t="shared" si="398"/>
        <v>-4.2901931584470787E-3</v>
      </c>
      <c r="BW497" s="3">
        <f t="shared" si="399"/>
        <v>-1.4188712508870099E-3</v>
      </c>
      <c r="BX497" s="3"/>
      <c r="BY497" s="3">
        <f t="shared" si="400"/>
        <v>3.4081375002881025E-3</v>
      </c>
      <c r="BZ497" s="3">
        <f t="shared" si="401"/>
        <v>-2.9260050961308213E-2</v>
      </c>
    </row>
    <row r="498" spans="1:78" s="2" customFormat="1" hidden="1">
      <c r="A498" s="11">
        <v>42646</v>
      </c>
      <c r="B498">
        <v>96.739998</v>
      </c>
      <c r="C498">
        <f t="shared" si="373"/>
        <v>101.239998</v>
      </c>
      <c r="D498">
        <f t="shared" si="374"/>
        <v>86.809997999999993</v>
      </c>
      <c r="E498" s="10">
        <f t="shared" si="378"/>
        <v>1.9746053832868142E-2</v>
      </c>
      <c r="F498" s="10">
        <f t="shared" si="379"/>
        <v>4.703632785841614E-2</v>
      </c>
      <c r="G498" s="33">
        <f t="shared" si="380"/>
        <v>0.14239081916495663</v>
      </c>
      <c r="H498" s="33">
        <f t="shared" si="381"/>
        <v>0.30526540542549846</v>
      </c>
      <c r="I498" s="10">
        <f t="shared" si="382"/>
        <v>0.30526540542549846</v>
      </c>
      <c r="J498">
        <f t="shared" si="417"/>
        <v>0.26712087550242969</v>
      </c>
      <c r="K498">
        <f t="shared" si="427"/>
        <v>0.24700572144999403</v>
      </c>
      <c r="L498">
        <f t="shared" si="428"/>
        <v>-4.0127361492048539E-5</v>
      </c>
      <c r="M498">
        <f t="shared" si="421"/>
        <v>-1.2508594749266209E-4</v>
      </c>
      <c r="N498">
        <f t="shared" si="383"/>
        <v>-7.64627274005522E-5</v>
      </c>
      <c r="P498" s="2">
        <f t="shared" si="402"/>
        <v>-1.8599999999999994</v>
      </c>
      <c r="Q498" s="2">
        <f t="shared" si="403"/>
        <v>0</v>
      </c>
      <c r="R498" s="2">
        <f t="shared" si="404"/>
        <v>-1.8599999999999994</v>
      </c>
      <c r="S498" s="2">
        <f t="shared" si="424"/>
        <v>-0.5149996818181819</v>
      </c>
      <c r="T498" s="2">
        <f t="shared" si="425"/>
        <v>-0.49399980000000027</v>
      </c>
      <c r="U498" s="9">
        <f t="shared" si="384"/>
        <v>1.0425098994335253</v>
      </c>
      <c r="V498" s="9">
        <f t="shared" si="385"/>
        <v>51.040628969419316</v>
      </c>
      <c r="W498" s="9">
        <f t="shared" si="386"/>
        <v>0.44063433927522616</v>
      </c>
      <c r="X498" s="9">
        <f t="shared" si="426"/>
        <v>0.61619176285142219</v>
      </c>
      <c r="Y498" s="9">
        <f t="shared" si="387"/>
        <v>0.8944542741343372</v>
      </c>
      <c r="AA498" s="8">
        <f t="shared" si="388"/>
        <v>4.8021330261845927</v>
      </c>
      <c r="AD498" s="7">
        <f t="shared" si="405"/>
        <v>-1.9044294603748409E-2</v>
      </c>
      <c r="AE498" s="6">
        <f t="shared" si="409"/>
        <v>-7.5914620357293554E-3</v>
      </c>
      <c r="AF498" s="6">
        <f t="shared" si="375"/>
        <v>5.7759503806861841E-3</v>
      </c>
      <c r="AG498" s="6">
        <f t="shared" si="376"/>
        <v>-1.1517936350013514E-2</v>
      </c>
      <c r="AI498">
        <f t="shared" si="377"/>
        <v>2.0826194311297116E-7</v>
      </c>
      <c r="AL498" s="7">
        <f t="shared" si="410"/>
        <v>3.4169745551053173E-3</v>
      </c>
      <c r="AM498" s="6">
        <f t="shared" si="411"/>
        <v>-4.2185934570906202E-3</v>
      </c>
      <c r="AN498" s="6">
        <f t="shared" si="406"/>
        <v>5.7752726222488259E-3</v>
      </c>
      <c r="AO498" s="6">
        <f t="shared" si="407"/>
        <v>7.5998805144248862E-3</v>
      </c>
      <c r="AQ498">
        <f t="shared" si="408"/>
        <v>9.1101236330496955E-8</v>
      </c>
      <c r="AT498" s="7">
        <f t="shared" si="415"/>
        <v>-2.5111037328025696E-2</v>
      </c>
      <c r="AU498" s="6">
        <f t="shared" si="416"/>
        <v>-1.4422580171863193E-2</v>
      </c>
      <c r="AV498" s="6">
        <f t="shared" si="412"/>
        <v>5.7772429272189068E-3</v>
      </c>
      <c r="AW498" s="6">
        <f t="shared" si="413"/>
        <v>-1.081534317182584E-2</v>
      </c>
      <c r="AY498">
        <f t="shared" si="414"/>
        <v>3.8496339458324647E-2</v>
      </c>
      <c r="BB498" s="7">
        <f t="shared" si="422"/>
        <v>-2.4304320866364863E-2</v>
      </c>
      <c r="BC498" s="6">
        <f t="shared" si="423"/>
        <v>2.1138701658089298E-2</v>
      </c>
      <c r="BD498" s="6">
        <f t="shared" si="418"/>
        <v>5.6940834477745622E-3</v>
      </c>
      <c r="BE498" s="6">
        <f t="shared" si="419"/>
        <v>-4.5466206834897466E-2</v>
      </c>
      <c r="BG498">
        <f t="shared" si="420"/>
        <v>0.6821446879267351</v>
      </c>
      <c r="BJ498" s="4">
        <f t="shared" si="389"/>
        <v>96.739998</v>
      </c>
      <c r="BK498" s="3">
        <f t="shared" si="390"/>
        <v>-1.9044294603748409E-2</v>
      </c>
      <c r="BL498" s="3"/>
      <c r="BM498" s="3">
        <f t="shared" si="391"/>
        <v>5.7759503806861841E-3</v>
      </c>
      <c r="BN498" s="3">
        <f t="shared" si="392"/>
        <v>-1.1517936350013514E-2</v>
      </c>
      <c r="BO498" s="3">
        <f t="shared" si="393"/>
        <v>3.4169745551053173E-3</v>
      </c>
      <c r="BP498" s="3"/>
      <c r="BQ498" s="3">
        <f t="shared" si="394"/>
        <v>5.7752726222488259E-3</v>
      </c>
      <c r="BR498" s="3">
        <f t="shared" si="395"/>
        <v>7.5998805144248862E-3</v>
      </c>
      <c r="BS498" s="3">
        <f t="shared" si="396"/>
        <v>-2.5111037328025696E-2</v>
      </c>
      <c r="BT498" s="3"/>
      <c r="BU498" s="3">
        <f t="shared" si="397"/>
        <v>5.7772429272189068E-3</v>
      </c>
      <c r="BV498" s="3">
        <f t="shared" si="398"/>
        <v>-1.081534317182584E-2</v>
      </c>
      <c r="BW498" s="3">
        <f t="shared" si="399"/>
        <v>-2.4304320866364863E-2</v>
      </c>
      <c r="BX498" s="3"/>
      <c r="BY498" s="3">
        <f t="shared" si="400"/>
        <v>5.6940834477745622E-3</v>
      </c>
      <c r="BZ498" s="3">
        <f t="shared" si="401"/>
        <v>-4.5466206834897466E-2</v>
      </c>
    </row>
    <row r="499" spans="1:78" s="2" customFormat="1" hidden="1">
      <c r="A499" s="11">
        <v>42653</v>
      </c>
      <c r="B499">
        <v>95.669998000000007</v>
      </c>
      <c r="C499">
        <f t="shared" si="373"/>
        <v>101.239998</v>
      </c>
      <c r="D499">
        <f t="shared" si="374"/>
        <v>86.809997999999993</v>
      </c>
      <c r="E499" s="10">
        <f t="shared" si="378"/>
        <v>2.4576363023101944E-2</v>
      </c>
      <c r="F499" s="10">
        <f t="shared" si="379"/>
        <v>4.220601866818232E-2</v>
      </c>
      <c r="G499" s="33">
        <f t="shared" si="380"/>
        <v>0.17722267408842246</v>
      </c>
      <c r="H499" s="33">
        <f t="shared" si="381"/>
        <v>0.27391673599437905</v>
      </c>
      <c r="I499" s="10">
        <f t="shared" si="382"/>
        <v>0.27391673599437905</v>
      </c>
      <c r="J499">
        <f t="shared" si="417"/>
        <v>0.25721620785063454</v>
      </c>
      <c r="K499">
        <f t="shared" si="427"/>
        <v>0.245721048556649</v>
      </c>
      <c r="L499">
        <f t="shared" si="428"/>
        <v>-5.1173036746557775E-5</v>
      </c>
      <c r="M499">
        <f t="shared" si="421"/>
        <v>-1.0364234202672349E-4</v>
      </c>
      <c r="N499">
        <f t="shared" si="383"/>
        <v>-4.7222374752149149E-5</v>
      </c>
      <c r="P499" s="2">
        <f t="shared" si="402"/>
        <v>-1.0699999999999932</v>
      </c>
      <c r="Q499" s="2">
        <f t="shared" si="403"/>
        <v>0</v>
      </c>
      <c r="R499" s="2">
        <f t="shared" si="404"/>
        <v>-1.0699999999999932</v>
      </c>
      <c r="S499" s="2">
        <f t="shared" si="424"/>
        <v>-0.56363604545454526</v>
      </c>
      <c r="T499" s="2">
        <f t="shared" si="425"/>
        <v>-0.54749979999999998</v>
      </c>
      <c r="U499" s="9">
        <f t="shared" si="384"/>
        <v>1.0294726052037741</v>
      </c>
      <c r="V499" s="9">
        <f t="shared" si="385"/>
        <v>50.72611488147718</v>
      </c>
      <c r="W499" s="9">
        <f t="shared" si="386"/>
        <v>0.44346496606670543</v>
      </c>
      <c r="X499" s="9">
        <f t="shared" si="426"/>
        <v>0.80292579502792449</v>
      </c>
      <c r="Y499" s="9">
        <f t="shared" si="387"/>
        <v>0.89277366784474865</v>
      </c>
      <c r="AA499" s="8">
        <f t="shared" si="388"/>
        <v>4.7934076193873363</v>
      </c>
      <c r="AD499" s="7">
        <f t="shared" si="405"/>
        <v>-1.1122197935984644E-2</v>
      </c>
      <c r="AE499" s="6">
        <f t="shared" si="409"/>
        <v>-1.5083246269866527E-2</v>
      </c>
      <c r="AF499" s="6">
        <f t="shared" si="375"/>
        <v>1.9841293014090512E-3</v>
      </c>
      <c r="AG499" s="6">
        <f t="shared" si="376"/>
        <v>3.9336422918563561E-3</v>
      </c>
      <c r="AI499">
        <f t="shared" si="377"/>
        <v>2.4291274223360954E-8</v>
      </c>
      <c r="AL499" s="7">
        <f t="shared" si="410"/>
        <v>-2.6305122007443362E-2</v>
      </c>
      <c r="AM499" s="6">
        <f t="shared" si="411"/>
        <v>-3.9150117118146623E-3</v>
      </c>
      <c r="AN499" s="6">
        <f t="shared" si="406"/>
        <v>2.0016249436228795E-3</v>
      </c>
      <c r="AO499" s="6">
        <f t="shared" si="407"/>
        <v>-2.2431381657729461E-2</v>
      </c>
      <c r="AQ499">
        <f t="shared" si="408"/>
        <v>7.9363861683710055E-7</v>
      </c>
      <c r="AT499" s="7">
        <f t="shared" si="415"/>
        <v>-3.5224672369426474E-2</v>
      </c>
      <c r="AU499" s="6">
        <f t="shared" si="416"/>
        <v>-1.895173457986446E-2</v>
      </c>
      <c r="AV499" s="6">
        <f t="shared" si="412"/>
        <v>2.0041036068686943E-3</v>
      </c>
      <c r="AW499" s="6">
        <f t="shared" si="413"/>
        <v>-1.6495915925782652E-2</v>
      </c>
      <c r="AY499">
        <f t="shared" si="414"/>
        <v>8.955538305712471E-2</v>
      </c>
      <c r="BB499" s="7">
        <f t="shared" si="422"/>
        <v>-4.8655805416888728E-2</v>
      </c>
      <c r="BC499" s="6">
        <f t="shared" si="423"/>
        <v>1.2867998412384285E-2</v>
      </c>
      <c r="BD499" s="6">
        <f t="shared" si="418"/>
        <v>1.9865098266014826E-3</v>
      </c>
      <c r="BE499" s="6">
        <f t="shared" si="419"/>
        <v>-6.1485030570778393E-2</v>
      </c>
      <c r="BG499">
        <f t="shared" si="420"/>
        <v>1.2474922076258288</v>
      </c>
      <c r="BJ499" s="4">
        <f t="shared" si="389"/>
        <v>95.669998000000007</v>
      </c>
      <c r="BK499" s="3">
        <f t="shared" si="390"/>
        <v>-1.1122197935984644E-2</v>
      </c>
      <c r="BL499" s="3"/>
      <c r="BM499" s="3">
        <f t="shared" si="391"/>
        <v>1.9841293014090512E-3</v>
      </c>
      <c r="BN499" s="3">
        <f t="shared" si="392"/>
        <v>3.9336422918563561E-3</v>
      </c>
      <c r="BO499" s="3">
        <f t="shared" si="393"/>
        <v>-2.6305122007443362E-2</v>
      </c>
      <c r="BP499" s="3"/>
      <c r="BQ499" s="3">
        <f t="shared" si="394"/>
        <v>2.0016249436228795E-3</v>
      </c>
      <c r="BR499" s="3">
        <f t="shared" si="395"/>
        <v>-2.2431381657729461E-2</v>
      </c>
      <c r="BS499" s="3">
        <f t="shared" si="396"/>
        <v>-3.5224672369426474E-2</v>
      </c>
      <c r="BT499" s="3"/>
      <c r="BU499" s="3">
        <f t="shared" si="397"/>
        <v>2.0041036068686943E-3</v>
      </c>
      <c r="BV499" s="3">
        <f t="shared" si="398"/>
        <v>-1.6495915925782652E-2</v>
      </c>
      <c r="BW499" s="3">
        <f t="shared" si="399"/>
        <v>-4.8655805416888728E-2</v>
      </c>
      <c r="BX499" s="3"/>
      <c r="BY499" s="3">
        <f t="shared" si="400"/>
        <v>1.9865098266014826E-3</v>
      </c>
      <c r="BZ499" s="3">
        <f t="shared" si="401"/>
        <v>-6.1485030570778393E-2</v>
      </c>
    </row>
    <row r="500" spans="1:78" s="2" customFormat="1" hidden="1">
      <c r="A500" s="11">
        <v>42660</v>
      </c>
      <c r="B500">
        <v>96.949996999999996</v>
      </c>
      <c r="C500">
        <f t="shared" si="373"/>
        <v>101.239998</v>
      </c>
      <c r="D500">
        <f t="shared" si="374"/>
        <v>86.809997999999993</v>
      </c>
      <c r="E500" s="10">
        <f t="shared" si="378"/>
        <v>1.8804327930704041E-2</v>
      </c>
      <c r="F500" s="10">
        <f t="shared" si="379"/>
        <v>4.7978053760580244E-2</v>
      </c>
      <c r="G500" s="33">
        <f t="shared" si="380"/>
        <v>0.13559993710958615</v>
      </c>
      <c r="H500" s="33">
        <f t="shared" si="381"/>
        <v>0.31137719927533192</v>
      </c>
      <c r="I500" s="10">
        <f t="shared" si="382"/>
        <v>0.31137719927533192</v>
      </c>
      <c r="J500">
        <f t="shared" si="417"/>
        <v>0.25416090707008671</v>
      </c>
      <c r="K500">
        <f t="shared" si="427"/>
        <v>0.24430132423462547</v>
      </c>
      <c r="L500">
        <f t="shared" si="428"/>
        <v>-6.8704214583918978E-5</v>
      </c>
      <c r="M500">
        <f t="shared" si="421"/>
        <v>-8.7538152057603936E-5</v>
      </c>
      <c r="N500">
        <f t="shared" si="383"/>
        <v>-1.6950543726316462E-5</v>
      </c>
      <c r="P500" s="2">
        <f t="shared" si="402"/>
        <v>1.2799989999999895</v>
      </c>
      <c r="Q500" s="2">
        <f t="shared" si="403"/>
        <v>1.2799989999999895</v>
      </c>
      <c r="R500" s="2">
        <f t="shared" si="404"/>
        <v>0</v>
      </c>
      <c r="S500" s="2">
        <f t="shared" si="424"/>
        <v>-0.49772709090909084</v>
      </c>
      <c r="T500" s="2">
        <f t="shared" si="425"/>
        <v>-0.54749979999999998</v>
      </c>
      <c r="U500" s="9">
        <f t="shared" si="384"/>
        <v>0.90909090909090895</v>
      </c>
      <c r="V500" s="9">
        <f t="shared" si="385"/>
        <v>47.619047619047613</v>
      </c>
      <c r="W500" s="9">
        <f t="shared" si="386"/>
        <v>0.47142857142857147</v>
      </c>
      <c r="X500" s="9">
        <f t="shared" si="426"/>
        <v>0</v>
      </c>
      <c r="Y500" s="9">
        <f t="shared" si="387"/>
        <v>0.9</v>
      </c>
      <c r="AA500" s="8">
        <f t="shared" si="388"/>
        <v>4.8255725279549324</v>
      </c>
      <c r="AD500" s="7">
        <f t="shared" si="405"/>
        <v>1.3290601959994057E-2</v>
      </c>
      <c r="AE500" s="6">
        <f t="shared" si="409"/>
        <v>1.0842020120047065E-3</v>
      </c>
      <c r="AF500" s="6">
        <f t="shared" si="375"/>
        <v>5.8979103015144915E-3</v>
      </c>
      <c r="AG500" s="6">
        <f t="shared" si="376"/>
        <v>1.2199124693858263E-2</v>
      </c>
      <c r="AI500">
        <f t="shared" si="377"/>
        <v>2.3362424379325346E-7</v>
      </c>
      <c r="AL500" s="7">
        <f t="shared" si="410"/>
        <v>-1.6875890579739081E-2</v>
      </c>
      <c r="AM500" s="6">
        <f t="shared" si="411"/>
        <v>-5.979784308595794E-3</v>
      </c>
      <c r="AN500" s="6">
        <f t="shared" si="406"/>
        <v>6.1260914657959914E-3</v>
      </c>
      <c r="AO500" s="6">
        <f t="shared" si="407"/>
        <v>-1.0918451053985355E-2</v>
      </c>
      <c r="AQ500">
        <f t="shared" si="408"/>
        <v>1.8803245018655193E-7</v>
      </c>
      <c r="AT500" s="7">
        <f t="shared" si="415"/>
        <v>-2.1631320240063954E-2</v>
      </c>
      <c r="AU500" s="6">
        <f t="shared" si="416"/>
        <v>-1.8985087763925178E-2</v>
      </c>
      <c r="AV500" s="6">
        <f t="shared" si="412"/>
        <v>6.1378712545936097E-3</v>
      </c>
      <c r="AW500" s="6">
        <f t="shared" si="413"/>
        <v>-2.7534744298643166E-3</v>
      </c>
      <c r="AY500">
        <f t="shared" si="414"/>
        <v>2.4951744941671037E-3</v>
      </c>
      <c r="BB500" s="7">
        <f t="shared" si="422"/>
        <v>-1.3014520047449376E-2</v>
      </c>
      <c r="BC500" s="6">
        <f t="shared" si="423"/>
        <v>6.9851053477803854E-3</v>
      </c>
      <c r="BD500" s="6">
        <f t="shared" si="418"/>
        <v>6.0973900916456401E-3</v>
      </c>
      <c r="BE500" s="6">
        <f t="shared" si="419"/>
        <v>-2.0000930091481212E-2</v>
      </c>
      <c r="BG500">
        <f t="shared" si="420"/>
        <v>0.13200775299138484</v>
      </c>
      <c r="BJ500" s="4">
        <f t="shared" si="389"/>
        <v>96.949996999999996</v>
      </c>
      <c r="BK500" s="3">
        <f t="shared" si="390"/>
        <v>1.3290601959994057E-2</v>
      </c>
      <c r="BL500" s="3"/>
      <c r="BM500" s="3">
        <f t="shared" si="391"/>
        <v>5.8979103015144915E-3</v>
      </c>
      <c r="BN500" s="3">
        <f t="shared" si="392"/>
        <v>1.2199124693858263E-2</v>
      </c>
      <c r="BO500" s="3">
        <f t="shared" si="393"/>
        <v>-1.6875890579739081E-2</v>
      </c>
      <c r="BP500" s="3"/>
      <c r="BQ500" s="3">
        <f t="shared" si="394"/>
        <v>6.1260914657959914E-3</v>
      </c>
      <c r="BR500" s="3">
        <f t="shared" si="395"/>
        <v>-1.0918451053985355E-2</v>
      </c>
      <c r="BS500" s="3">
        <f t="shared" si="396"/>
        <v>-2.1631320240063954E-2</v>
      </c>
      <c r="BT500" s="3"/>
      <c r="BU500" s="3">
        <f t="shared" si="397"/>
        <v>6.1378712545936097E-3</v>
      </c>
      <c r="BV500" s="3">
        <f t="shared" si="398"/>
        <v>-2.7534744298643166E-3</v>
      </c>
      <c r="BW500" s="3">
        <f t="shared" si="399"/>
        <v>-1.3014520047449376E-2</v>
      </c>
      <c r="BX500" s="3"/>
      <c r="BY500" s="3">
        <f t="shared" si="400"/>
        <v>6.0973900916456401E-3</v>
      </c>
      <c r="BZ500" s="3">
        <f t="shared" si="401"/>
        <v>-2.0000930091481212E-2</v>
      </c>
    </row>
    <row r="501" spans="1:78" s="2" customFormat="1" hidden="1">
      <c r="A501" s="11">
        <v>42667</v>
      </c>
      <c r="B501">
        <v>94.809997999999993</v>
      </c>
      <c r="C501">
        <f t="shared" si="373"/>
        <v>101.239998</v>
      </c>
      <c r="D501">
        <f t="shared" si="374"/>
        <v>86.809997999999993</v>
      </c>
      <c r="E501" s="10">
        <f t="shared" si="378"/>
        <v>2.8497990491858478E-2</v>
      </c>
      <c r="F501" s="10">
        <f t="shared" si="379"/>
        <v>3.8284391199425824E-2</v>
      </c>
      <c r="G501" s="33">
        <f t="shared" si="380"/>
        <v>0.20550193193216193</v>
      </c>
      <c r="H501" s="33">
        <f t="shared" si="381"/>
        <v>0.24846540393501379</v>
      </c>
      <c r="I501" s="10">
        <f t="shared" si="382"/>
        <v>0.24846540393501379</v>
      </c>
      <c r="J501">
        <f t="shared" si="417"/>
        <v>0.2439227600081382</v>
      </c>
      <c r="K501">
        <f t="shared" si="427"/>
        <v>0.24268878454900489</v>
      </c>
      <c r="L501">
        <f t="shared" si="428"/>
        <v>-9.1791465523665016E-5</v>
      </c>
      <c r="M501">
        <f t="shared" si="421"/>
        <v>-7.7311990638831687E-5</v>
      </c>
      <c r="N501">
        <f t="shared" si="383"/>
        <v>1.3031527396349997E-5</v>
      </c>
      <c r="P501" s="2">
        <f t="shared" si="402"/>
        <v>-2.1399990000000031</v>
      </c>
      <c r="Q501" s="2">
        <f t="shared" si="403"/>
        <v>0</v>
      </c>
      <c r="R501" s="2">
        <f t="shared" si="404"/>
        <v>-2.1399990000000031</v>
      </c>
      <c r="S501" s="2">
        <f t="shared" si="424"/>
        <v>-0.59499977272727278</v>
      </c>
      <c r="T501" s="2">
        <f t="shared" si="425"/>
        <v>-0.65449975000000005</v>
      </c>
      <c r="U501" s="9">
        <f t="shared" si="384"/>
        <v>0.90909090909090906</v>
      </c>
      <c r="V501" s="9">
        <f t="shared" si="385"/>
        <v>47.61904761904762</v>
      </c>
      <c r="W501" s="9">
        <f t="shared" si="386"/>
        <v>0.47142857142857147</v>
      </c>
      <c r="X501" s="9">
        <f t="shared" si="426"/>
        <v>1.836178759018506E-15</v>
      </c>
      <c r="Y501" s="9">
        <f t="shared" si="387"/>
        <v>0.9</v>
      </c>
      <c r="AA501" s="8">
        <f t="shared" si="388"/>
        <v>4.8153643629641056</v>
      </c>
      <c r="AD501" s="7">
        <f t="shared" si="405"/>
        <v>-2.2320482909828649E-2</v>
      </c>
      <c r="AE501" s="6">
        <f t="shared" si="409"/>
        <v>-4.5149404749172959E-3</v>
      </c>
      <c r="AF501" s="6">
        <f t="shared" si="375"/>
        <v>8.9216443391164912E-3</v>
      </c>
      <c r="AG501" s="6">
        <f t="shared" si="376"/>
        <v>-1.7815093479274426E-2</v>
      </c>
      <c r="AI501">
        <f t="shared" si="377"/>
        <v>4.9823792099730958E-7</v>
      </c>
      <c r="AL501" s="7">
        <f t="shared" si="410"/>
        <v>-2.0152078885819182E-2</v>
      </c>
      <c r="AM501" s="6">
        <f t="shared" si="411"/>
        <v>-1.4979029229474077E-2</v>
      </c>
      <c r="AN501" s="6">
        <f t="shared" si="406"/>
        <v>8.7877062566017652E-3</v>
      </c>
      <c r="AO501" s="6">
        <f t="shared" si="407"/>
        <v>-5.1317778758082789E-3</v>
      </c>
      <c r="AQ501">
        <f t="shared" si="408"/>
        <v>4.1538082281759194E-8</v>
      </c>
      <c r="AT501" s="7">
        <f t="shared" si="415"/>
        <v>-2.3351472691873713E-2</v>
      </c>
      <c r="AU501" s="6">
        <f t="shared" si="416"/>
        <v>-2.2321091651589128E-2</v>
      </c>
      <c r="AV501" s="6">
        <f t="shared" si="412"/>
        <v>8.9599493808640591E-3</v>
      </c>
      <c r="AW501" s="6">
        <f t="shared" si="413"/>
        <v>-1.1728237005783834E-3</v>
      </c>
      <c r="AY501">
        <f t="shared" si="414"/>
        <v>4.5269353697789178E-4</v>
      </c>
      <c r="BB501" s="7">
        <f t="shared" si="422"/>
        <v>-5.0391094976570912E-2</v>
      </c>
      <c r="BC501" s="6">
        <f t="shared" si="423"/>
        <v>-1.4341312474551629E-3</v>
      </c>
      <c r="BD501" s="6">
        <f t="shared" si="418"/>
        <v>8.9428062903942583E-3</v>
      </c>
      <c r="BE501" s="6">
        <f t="shared" si="419"/>
        <v>-4.8963384034692206E-2</v>
      </c>
      <c r="BG501">
        <f t="shared" si="420"/>
        <v>0.79111916689715311</v>
      </c>
      <c r="BJ501" s="4">
        <f t="shared" si="389"/>
        <v>94.809997999999993</v>
      </c>
      <c r="BK501" s="3">
        <f t="shared" si="390"/>
        <v>-2.2320482909828649E-2</v>
      </c>
      <c r="BL501" s="3"/>
      <c r="BM501" s="3">
        <f t="shared" si="391"/>
        <v>8.9216443391164912E-3</v>
      </c>
      <c r="BN501" s="3">
        <f t="shared" si="392"/>
        <v>-1.7815093479274426E-2</v>
      </c>
      <c r="BO501" s="3">
        <f t="shared" si="393"/>
        <v>-2.0152078885819182E-2</v>
      </c>
      <c r="BP501" s="3"/>
      <c r="BQ501" s="3">
        <f t="shared" si="394"/>
        <v>8.7877062566017652E-3</v>
      </c>
      <c r="BR501" s="3">
        <f t="shared" si="395"/>
        <v>-5.1317778758082789E-3</v>
      </c>
      <c r="BS501" s="3">
        <f t="shared" si="396"/>
        <v>-2.3351472691873713E-2</v>
      </c>
      <c r="BT501" s="3"/>
      <c r="BU501" s="3">
        <f t="shared" si="397"/>
        <v>8.9599493808640591E-3</v>
      </c>
      <c r="BV501" s="3">
        <f t="shared" si="398"/>
        <v>-1.1728237005783834E-3</v>
      </c>
      <c r="BW501" s="3">
        <f t="shared" si="399"/>
        <v>-5.0391094976570912E-2</v>
      </c>
      <c r="BX501" s="3"/>
      <c r="BY501" s="3">
        <f t="shared" si="400"/>
        <v>8.9428062903942583E-3</v>
      </c>
      <c r="BZ501" s="3">
        <f t="shared" si="401"/>
        <v>-4.8963384034692206E-2</v>
      </c>
    </row>
    <row r="502" spans="1:78" s="2" customFormat="1" hidden="1">
      <c r="A502" s="11">
        <v>42674</v>
      </c>
      <c r="B502">
        <v>95.190002000000007</v>
      </c>
      <c r="C502">
        <f t="shared" si="373"/>
        <v>101.239998</v>
      </c>
      <c r="D502">
        <f t="shared" si="374"/>
        <v>86.809997999999993</v>
      </c>
      <c r="E502" s="10">
        <f t="shared" si="378"/>
        <v>2.6760791961846015E-2</v>
      </c>
      <c r="F502" s="10">
        <f t="shared" si="379"/>
        <v>4.0021589729438284E-2</v>
      </c>
      <c r="G502" s="33">
        <f t="shared" si="380"/>
        <v>0.19297481518092074</v>
      </c>
      <c r="H502" s="33">
        <f t="shared" si="381"/>
        <v>0.25973980901113086</v>
      </c>
      <c r="I502" s="10">
        <f t="shared" si="382"/>
        <v>0.25973980901113086</v>
      </c>
      <c r="J502">
        <f t="shared" si="417"/>
        <v>0.23599302646052939</v>
      </c>
      <c r="K502">
        <f t="shared" si="427"/>
        <v>0.24094207740006807</v>
      </c>
      <c r="L502">
        <f t="shared" si="428"/>
        <v>-1.1873634377719909E-4</v>
      </c>
      <c r="M502">
        <f t="shared" si="421"/>
        <v>-7.3112360664935282E-5</v>
      </c>
      <c r="N502">
        <f t="shared" si="383"/>
        <v>4.1061584801037428E-5</v>
      </c>
      <c r="P502" s="2">
        <f t="shared" si="402"/>
        <v>0.38000400000001378</v>
      </c>
      <c r="Q502" s="2">
        <f t="shared" si="403"/>
        <v>0.38000400000001378</v>
      </c>
      <c r="R502" s="2">
        <f t="shared" si="404"/>
        <v>0</v>
      </c>
      <c r="S502" s="2">
        <f t="shared" si="424"/>
        <v>-0.59499977272727278</v>
      </c>
      <c r="T502" s="2">
        <f t="shared" si="425"/>
        <v>-0.65449975000000005</v>
      </c>
      <c r="U502" s="9">
        <f t="shared" si="384"/>
        <v>0.90909090909090906</v>
      </c>
      <c r="V502" s="9">
        <f t="shared" si="385"/>
        <v>47.61904761904762</v>
      </c>
      <c r="W502" s="9">
        <f t="shared" si="386"/>
        <v>0.47142857142857147</v>
      </c>
      <c r="X502" s="9">
        <f t="shared" si="426"/>
        <v>1.836178759018506E-15</v>
      </c>
      <c r="Y502" s="9">
        <f t="shared" si="387"/>
        <v>0.9</v>
      </c>
      <c r="AA502" s="8">
        <f t="shared" si="388"/>
        <v>4.8074626594739023</v>
      </c>
      <c r="AD502" s="7">
        <f t="shared" si="405"/>
        <v>4.0000474387779268E-3</v>
      </c>
      <c r="AE502" s="6">
        <f t="shared" si="409"/>
        <v>-9.1602177355253611E-3</v>
      </c>
      <c r="AF502" s="6">
        <f t="shared" si="375"/>
        <v>6.590947909144303E-3</v>
      </c>
      <c r="AG502" s="6">
        <f t="shared" si="376"/>
        <v>1.3145233845623673E-2</v>
      </c>
      <c r="AI502">
        <f t="shared" si="377"/>
        <v>2.7126714734086363E-7</v>
      </c>
      <c r="AL502" s="7">
        <f t="shared" si="410"/>
        <v>-5.0298335110567048E-3</v>
      </c>
      <c r="AM502" s="6">
        <f t="shared" si="411"/>
        <v>-1.7090731246014585E-2</v>
      </c>
      <c r="AN502" s="6">
        <f t="shared" si="406"/>
        <v>6.4839156817624788E-3</v>
      </c>
      <c r="AO502" s="6">
        <f t="shared" si="407"/>
        <v>1.2111010500623774E-2</v>
      </c>
      <c r="AQ502">
        <f t="shared" si="408"/>
        <v>2.3135106521485694E-7</v>
      </c>
      <c r="AT502" s="7">
        <f t="shared" si="415"/>
        <v>-1.2735056891936051E-2</v>
      </c>
      <c r="AU502" s="6">
        <f t="shared" si="416"/>
        <v>-2.1274857880542321E-2</v>
      </c>
      <c r="AV502" s="6">
        <f t="shared" si="412"/>
        <v>6.6289155348773455E-3</v>
      </c>
      <c r="AW502" s="6">
        <f t="shared" si="413"/>
        <v>8.3832368757588947E-3</v>
      </c>
      <c r="AY502">
        <f t="shared" si="414"/>
        <v>2.3129290044836544E-2</v>
      </c>
      <c r="BB502" s="7">
        <f t="shared" si="422"/>
        <v>-4.1263068775067024E-2</v>
      </c>
      <c r="BC502" s="6">
        <f t="shared" si="423"/>
        <v>-1.0240345770465356E-2</v>
      </c>
      <c r="BD502" s="6">
        <f t="shared" si="418"/>
        <v>6.6311770705794531E-3</v>
      </c>
      <c r="BE502" s="6">
        <f t="shared" si="419"/>
        <v>-3.1101549607241291E-2</v>
      </c>
      <c r="BG502">
        <f t="shared" si="420"/>
        <v>0.31920016759989417</v>
      </c>
      <c r="BJ502" s="4">
        <f t="shared" si="389"/>
        <v>95.190002000000007</v>
      </c>
      <c r="BK502" s="3">
        <f t="shared" si="390"/>
        <v>4.0000474387779268E-3</v>
      </c>
      <c r="BL502" s="3"/>
      <c r="BM502" s="3">
        <f t="shared" si="391"/>
        <v>6.590947909144303E-3</v>
      </c>
      <c r="BN502" s="3">
        <f t="shared" si="392"/>
        <v>1.3145233845623673E-2</v>
      </c>
      <c r="BO502" s="3">
        <f t="shared" si="393"/>
        <v>-5.0298335110567048E-3</v>
      </c>
      <c r="BP502" s="3"/>
      <c r="BQ502" s="3">
        <f t="shared" si="394"/>
        <v>6.4839156817624788E-3</v>
      </c>
      <c r="BR502" s="3">
        <f t="shared" si="395"/>
        <v>1.2111010500623774E-2</v>
      </c>
      <c r="BS502" s="3">
        <f t="shared" si="396"/>
        <v>-1.2735056891936051E-2</v>
      </c>
      <c r="BT502" s="3"/>
      <c r="BU502" s="3">
        <f t="shared" si="397"/>
        <v>6.6289155348773455E-3</v>
      </c>
      <c r="BV502" s="3">
        <f t="shared" si="398"/>
        <v>8.3832368757588947E-3</v>
      </c>
      <c r="BW502" s="3">
        <f t="shared" si="399"/>
        <v>-4.1263068775067024E-2</v>
      </c>
      <c r="BX502" s="3"/>
      <c r="BY502" s="3">
        <f t="shared" si="400"/>
        <v>6.6311770705794531E-3</v>
      </c>
      <c r="BZ502" s="3">
        <f t="shared" si="401"/>
        <v>-3.1101549607241291E-2</v>
      </c>
    </row>
    <row r="503" spans="1:78" s="2" customFormat="1" hidden="1">
      <c r="A503" s="11">
        <v>42681</v>
      </c>
      <c r="B503">
        <v>90.010002</v>
      </c>
      <c r="C503">
        <f t="shared" si="373"/>
        <v>101.239998</v>
      </c>
      <c r="D503">
        <f t="shared" si="374"/>
        <v>86.809997999999993</v>
      </c>
      <c r="E503" s="10">
        <f t="shared" si="378"/>
        <v>5.1061356555669561E-2</v>
      </c>
      <c r="F503" s="10">
        <f t="shared" si="379"/>
        <v>1.5721025135614717E-2</v>
      </c>
      <c r="G503" s="33">
        <f t="shared" si="380"/>
        <v>0.36820867851243183</v>
      </c>
      <c r="H503" s="33">
        <f t="shared" si="381"/>
        <v>0.10202933201277074</v>
      </c>
      <c r="I503" s="10">
        <f t="shared" si="382"/>
        <v>0.36820867851243183</v>
      </c>
      <c r="J503">
        <f t="shared" si="417"/>
        <v>0.23565271830671258</v>
      </c>
      <c r="K503">
        <f t="shared" si="427"/>
        <v>0.23925726566584943</v>
      </c>
      <c r="L503">
        <f t="shared" si="428"/>
        <v>-1.4671814647624197E-4</v>
      </c>
      <c r="M503">
        <f t="shared" si="421"/>
        <v>-7.4686893302593107E-5</v>
      </c>
      <c r="N503">
        <f t="shared" si="383"/>
        <v>6.4828127856283974E-5</v>
      </c>
      <c r="P503" s="2">
        <f t="shared" si="402"/>
        <v>-5.1800000000000068</v>
      </c>
      <c r="Q503" s="2">
        <f t="shared" si="403"/>
        <v>0</v>
      </c>
      <c r="R503" s="2">
        <f t="shared" si="404"/>
        <v>-5.1800000000000068</v>
      </c>
      <c r="S503" s="2">
        <f t="shared" si="424"/>
        <v>-0.83045431818181858</v>
      </c>
      <c r="T503" s="2">
        <f t="shared" si="425"/>
        <v>-0.91349975000000039</v>
      </c>
      <c r="U503" s="9">
        <f t="shared" si="384"/>
        <v>0.90909090909090917</v>
      </c>
      <c r="V503" s="9">
        <f t="shared" si="385"/>
        <v>47.61904761904762</v>
      </c>
      <c r="W503" s="9">
        <f t="shared" si="386"/>
        <v>0.47142857142857147</v>
      </c>
      <c r="X503" s="9">
        <f t="shared" si="426"/>
        <v>1.836178759018506E-15</v>
      </c>
      <c r="Y503" s="9">
        <f t="shared" si="387"/>
        <v>0.9</v>
      </c>
      <c r="AA503" s="8">
        <f t="shared" si="388"/>
        <v>4.8071461178631409</v>
      </c>
      <c r="AD503" s="7">
        <f t="shared" si="405"/>
        <v>-5.5954117785077084E-2</v>
      </c>
      <c r="AE503" s="6">
        <f t="shared" si="409"/>
        <v>-2.597703517314958E-2</v>
      </c>
      <c r="AF503" s="6">
        <f t="shared" si="375"/>
        <v>1.4989528273468292E-2</v>
      </c>
      <c r="AG503" s="6">
        <f t="shared" si="376"/>
        <v>-2.997879303864092E-2</v>
      </c>
      <c r="AI503">
        <f t="shared" si="377"/>
        <v>1.4108760314814212E-6</v>
      </c>
      <c r="AL503" s="7">
        <f t="shared" si="410"/>
        <v>-7.427455325612789E-2</v>
      </c>
      <c r="AM503" s="6">
        <f t="shared" si="411"/>
        <v>-2.9083089058185716E-2</v>
      </c>
      <c r="AN503" s="6">
        <f t="shared" si="406"/>
        <v>1.50459943148821E-2</v>
      </c>
      <c r="AO503" s="6">
        <f t="shared" si="407"/>
        <v>-4.5302517740836351E-2</v>
      </c>
      <c r="AQ503">
        <f t="shared" si="408"/>
        <v>3.2370948164965182E-6</v>
      </c>
      <c r="AT503" s="7">
        <f t="shared" si="415"/>
        <v>-8.7289073303577214E-2</v>
      </c>
      <c r="AU503" s="6">
        <f t="shared" si="416"/>
        <v>-2.7067169288988297E-2</v>
      </c>
      <c r="AV503" s="6">
        <f t="shared" si="412"/>
        <v>1.5104938664624328E-2</v>
      </c>
      <c r="AW503" s="6">
        <f t="shared" si="413"/>
        <v>-6.0430481293954882E-2</v>
      </c>
      <c r="AY503">
        <f t="shared" si="414"/>
        <v>1.2018518413948782</v>
      </c>
      <c r="BB503" s="7">
        <f t="shared" si="422"/>
        <v>-9.6208623665560336E-2</v>
      </c>
      <c r="BC503" s="6">
        <f t="shared" si="423"/>
        <v>-2.1862822113291238E-2</v>
      </c>
      <c r="BD503" s="6">
        <f t="shared" si="418"/>
        <v>1.5123643495625547E-2</v>
      </c>
      <c r="BE503" s="6">
        <f t="shared" si="419"/>
        <v>-7.4541106019776981E-2</v>
      </c>
      <c r="BG503">
        <f t="shared" si="420"/>
        <v>1.8335413968538974</v>
      </c>
      <c r="BJ503" s="4">
        <f t="shared" si="389"/>
        <v>90.010002</v>
      </c>
      <c r="BK503" s="3">
        <f t="shared" si="390"/>
        <v>-5.5954117785077084E-2</v>
      </c>
      <c r="BL503" s="3"/>
      <c r="BM503" s="3">
        <f t="shared" si="391"/>
        <v>1.4989528273468292E-2</v>
      </c>
      <c r="BN503" s="3">
        <f t="shared" si="392"/>
        <v>-2.997879303864092E-2</v>
      </c>
      <c r="BO503" s="3">
        <f t="shared" si="393"/>
        <v>-7.427455325612789E-2</v>
      </c>
      <c r="BP503" s="3"/>
      <c r="BQ503" s="3">
        <f t="shared" si="394"/>
        <v>1.50459943148821E-2</v>
      </c>
      <c r="BR503" s="3">
        <f t="shared" si="395"/>
        <v>-4.5302517740836351E-2</v>
      </c>
      <c r="BS503" s="3">
        <f t="shared" si="396"/>
        <v>-8.7289073303577214E-2</v>
      </c>
      <c r="BT503" s="3"/>
      <c r="BU503" s="3">
        <f t="shared" si="397"/>
        <v>1.5104938664624328E-2</v>
      </c>
      <c r="BV503" s="3">
        <f t="shared" si="398"/>
        <v>-6.0430481293954882E-2</v>
      </c>
      <c r="BW503" s="3">
        <f t="shared" si="399"/>
        <v>-9.6208623665560336E-2</v>
      </c>
      <c r="BX503" s="3"/>
      <c r="BY503" s="3">
        <f t="shared" si="400"/>
        <v>1.5123643495625547E-2</v>
      </c>
      <c r="BZ503" s="3">
        <f t="shared" si="401"/>
        <v>-7.4541106019776981E-2</v>
      </c>
    </row>
    <row r="504" spans="1:78" s="2" customFormat="1" hidden="1">
      <c r="A504" s="11">
        <v>42688</v>
      </c>
      <c r="B504">
        <v>88.989998</v>
      </c>
      <c r="C504">
        <f t="shared" si="373"/>
        <v>101.239998</v>
      </c>
      <c r="D504">
        <f t="shared" si="374"/>
        <v>86.809997999999993</v>
      </c>
      <c r="E504" s="10">
        <f t="shared" si="378"/>
        <v>5.6010930896738746E-2</v>
      </c>
      <c r="F504" s="10">
        <f t="shared" si="379"/>
        <v>1.0771450794545537E-2</v>
      </c>
      <c r="G504" s="33">
        <f t="shared" si="380"/>
        <v>0.4039005666693235</v>
      </c>
      <c r="H504" s="33">
        <f t="shared" si="381"/>
        <v>6.990663267156827E-2</v>
      </c>
      <c r="I504" s="10">
        <f t="shared" si="382"/>
        <v>0.4039005666693235</v>
      </c>
      <c r="J504">
        <f t="shared" si="417"/>
        <v>0.23780412901982773</v>
      </c>
      <c r="K504">
        <f t="shared" si="427"/>
        <v>0.23772722797444107</v>
      </c>
      <c r="L504">
        <f t="shared" si="428"/>
        <v>-1.7193573473301758E-4</v>
      </c>
      <c r="M504">
        <f t="shared" si="421"/>
        <v>-8.1396912921887342E-5</v>
      </c>
      <c r="N504">
        <f t="shared" si="383"/>
        <v>8.1484939630017207E-5</v>
      </c>
      <c r="P504" s="2">
        <f t="shared" si="402"/>
        <v>-1.0200040000000001</v>
      </c>
      <c r="Q504" s="2">
        <f t="shared" si="403"/>
        <v>0</v>
      </c>
      <c r="R504" s="2">
        <f t="shared" si="404"/>
        <v>-1.0200040000000001</v>
      </c>
      <c r="S504" s="2">
        <f t="shared" si="424"/>
        <v>-0.87681813636363681</v>
      </c>
      <c r="T504" s="2">
        <f t="shared" si="425"/>
        <v>-0.96449995000000044</v>
      </c>
      <c r="U504" s="9">
        <f t="shared" si="384"/>
        <v>0.90909090909090917</v>
      </c>
      <c r="V504" s="9">
        <f t="shared" si="385"/>
        <v>47.61904761904762</v>
      </c>
      <c r="W504" s="9">
        <f t="shared" si="386"/>
        <v>0.47142857142857147</v>
      </c>
      <c r="X504" s="9">
        <f t="shared" si="426"/>
        <v>1.836178759018506E-15</v>
      </c>
      <c r="Y504" s="9">
        <f t="shared" si="387"/>
        <v>0.9</v>
      </c>
      <c r="AA504" s="8">
        <f t="shared" si="388"/>
        <v>4.809314185388029</v>
      </c>
      <c r="AD504" s="7">
        <f t="shared" si="405"/>
        <v>-1.1396816094411661E-2</v>
      </c>
      <c r="AE504" s="6">
        <f t="shared" si="409"/>
        <v>-3.3675466939744374E-2</v>
      </c>
      <c r="AF504" s="6">
        <f t="shared" si="375"/>
        <v>1.1116754292033055E-2</v>
      </c>
      <c r="AG504" s="6">
        <f t="shared" si="376"/>
        <v>2.2293838793538863E-2</v>
      </c>
      <c r="AI504">
        <f t="shared" si="377"/>
        <v>7.8024371766451867E-7</v>
      </c>
      <c r="AL504" s="7">
        <f t="shared" si="410"/>
        <v>-6.3350886440711018E-2</v>
      </c>
      <c r="AM504" s="6">
        <f t="shared" si="411"/>
        <v>-4.0701838023428701E-2</v>
      </c>
      <c r="AN504" s="6">
        <f t="shared" si="406"/>
        <v>1.1153338833786303E-2</v>
      </c>
      <c r="AO504" s="6">
        <f t="shared" si="407"/>
        <v>-2.2700187506487786E-2</v>
      </c>
      <c r="AQ504">
        <f t="shared" si="408"/>
        <v>8.1277367954212003E-7</v>
      </c>
      <c r="AT504" s="7">
        <f t="shared" si="415"/>
        <v>-0.10254725993027852</v>
      </c>
      <c r="AU504" s="6">
        <f t="shared" si="416"/>
        <v>-3.9885576780273116E-2</v>
      </c>
      <c r="AV504" s="6">
        <f t="shared" si="412"/>
        <v>1.12189048806465E-2</v>
      </c>
      <c r="AW504" s="6">
        <f t="shared" si="413"/>
        <v>-6.2944604933830764E-2</v>
      </c>
      <c r="AY504">
        <f t="shared" si="414"/>
        <v>1.3039347246170654</v>
      </c>
      <c r="BB504" s="7">
        <f t="shared" si="422"/>
        <v>-0.10730268959060356</v>
      </c>
      <c r="BC504" s="6">
        <f t="shared" si="423"/>
        <v>-3.3531306888231756E-2</v>
      </c>
      <c r="BD504" s="6">
        <f t="shared" si="418"/>
        <v>1.1240477580102989E-2</v>
      </c>
      <c r="BE504" s="6">
        <f t="shared" si="419"/>
        <v>-7.4073128247367004E-2</v>
      </c>
      <c r="BG504">
        <f t="shared" si="420"/>
        <v>1.8105912912183766</v>
      </c>
      <c r="BJ504" s="4">
        <f t="shared" si="389"/>
        <v>88.989998</v>
      </c>
      <c r="BK504" s="3">
        <f t="shared" si="390"/>
        <v>-1.1396816094411661E-2</v>
      </c>
      <c r="BL504" s="3"/>
      <c r="BM504" s="3">
        <f t="shared" si="391"/>
        <v>1.1116754292033055E-2</v>
      </c>
      <c r="BN504" s="3">
        <f t="shared" si="392"/>
        <v>2.2293838793538863E-2</v>
      </c>
      <c r="BO504" s="3">
        <f t="shared" si="393"/>
        <v>-6.3350886440711018E-2</v>
      </c>
      <c r="BP504" s="3"/>
      <c r="BQ504" s="3">
        <f t="shared" si="394"/>
        <v>1.1153338833786303E-2</v>
      </c>
      <c r="BR504" s="3">
        <f t="shared" si="395"/>
        <v>-2.2700187506487786E-2</v>
      </c>
      <c r="BS504" s="3">
        <f t="shared" si="396"/>
        <v>-0.10254725993027852</v>
      </c>
      <c r="BT504" s="3"/>
      <c r="BU504" s="3">
        <f t="shared" si="397"/>
        <v>1.12189048806465E-2</v>
      </c>
      <c r="BV504" s="3">
        <f t="shared" si="398"/>
        <v>-6.2944604933830764E-2</v>
      </c>
      <c r="BW504" s="3">
        <f t="shared" si="399"/>
        <v>-0.10730268959060356</v>
      </c>
      <c r="BX504" s="3"/>
      <c r="BY504" s="3">
        <f t="shared" si="400"/>
        <v>1.1240477580102989E-2</v>
      </c>
      <c r="BZ504" s="3">
        <f t="shared" si="401"/>
        <v>-7.4073128247367004E-2</v>
      </c>
    </row>
    <row r="505" spans="1:78" s="2" customFormat="1" hidden="1">
      <c r="A505" s="11">
        <v>42695</v>
      </c>
      <c r="B505">
        <v>89.18</v>
      </c>
      <c r="C505">
        <f t="shared" si="373"/>
        <v>101.239998</v>
      </c>
      <c r="D505">
        <f t="shared" si="374"/>
        <v>86.809997999999993</v>
      </c>
      <c r="E505" s="10">
        <f t="shared" si="378"/>
        <v>5.5084659893124256E-2</v>
      </c>
      <c r="F505" s="10">
        <f t="shared" si="379"/>
        <v>1.1697721798160031E-2</v>
      </c>
      <c r="G505" s="33">
        <f t="shared" si="380"/>
        <v>0.39722113147230842</v>
      </c>
      <c r="H505" s="33">
        <f t="shared" si="381"/>
        <v>7.5918124348881857E-2</v>
      </c>
      <c r="I505" s="10">
        <f t="shared" si="382"/>
        <v>0.39722113147230842</v>
      </c>
      <c r="J505">
        <f t="shared" si="417"/>
        <v>0.24345899385293282</v>
      </c>
      <c r="K505">
        <f t="shared" si="427"/>
        <v>0.23645751351315591</v>
      </c>
      <c r="L505">
        <f t="shared" si="428"/>
        <v>-1.9107811183820478E-4</v>
      </c>
      <c r="M505">
        <f t="shared" si="421"/>
        <v>-9.2156051250721484E-5</v>
      </c>
      <c r="N505">
        <f t="shared" si="383"/>
        <v>8.9029854528734968E-5</v>
      </c>
      <c r="P505" s="2">
        <f t="shared" si="402"/>
        <v>0.19000200000000689</v>
      </c>
      <c r="Q505" s="2">
        <f t="shared" si="403"/>
        <v>0.19000200000000689</v>
      </c>
      <c r="R505" s="2">
        <f t="shared" si="404"/>
        <v>0</v>
      </c>
      <c r="S505" s="2">
        <f t="shared" si="424"/>
        <v>-0.87681813636363681</v>
      </c>
      <c r="T505" s="2">
        <f t="shared" si="425"/>
        <v>-0.96449995000000044</v>
      </c>
      <c r="U505" s="9">
        <f t="shared" si="384"/>
        <v>0.90909090909090917</v>
      </c>
      <c r="V505" s="9">
        <f t="shared" si="385"/>
        <v>47.61904761904762</v>
      </c>
      <c r="W505" s="9">
        <f t="shared" si="386"/>
        <v>0.47142857142857147</v>
      </c>
      <c r="X505" s="9">
        <f t="shared" si="426"/>
        <v>2.0766501304518464E-15</v>
      </c>
      <c r="Y505" s="9">
        <f t="shared" si="387"/>
        <v>0.9</v>
      </c>
      <c r="AA505" s="8">
        <f t="shared" si="388"/>
        <v>4.8149765951360335</v>
      </c>
      <c r="AD505" s="7">
        <f t="shared" si="405"/>
        <v>2.132817804995326E-3</v>
      </c>
      <c r="AE505" s="6">
        <f t="shared" si="409"/>
        <v>-4.6319991447081677E-3</v>
      </c>
      <c r="AF505" s="6">
        <f t="shared" si="375"/>
        <v>3.3598276820490645E-3</v>
      </c>
      <c r="AG505" s="6">
        <f t="shared" si="376"/>
        <v>6.7702705915531841E-3</v>
      </c>
      <c r="AI505">
        <f t="shared" si="377"/>
        <v>7.1956929172448835E-8</v>
      </c>
      <c r="AL505" s="7">
        <f t="shared" si="410"/>
        <v>-6.521811607449346E-2</v>
      </c>
      <c r="AM505" s="6">
        <f t="shared" si="411"/>
        <v>-5.1968347320597269E-2</v>
      </c>
      <c r="AN505" s="6">
        <f t="shared" si="406"/>
        <v>3.3524653678664905E-3</v>
      </c>
      <c r="AO505" s="6">
        <f t="shared" si="407"/>
        <v>-1.3168543615836151E-2</v>
      </c>
      <c r="AQ505">
        <f t="shared" si="408"/>
        <v>2.73518203410377E-7</v>
      </c>
      <c r="AT505" s="7">
        <f t="shared" si="415"/>
        <v>-8.1370147521534833E-2</v>
      </c>
      <c r="AU505" s="6">
        <f t="shared" si="416"/>
        <v>-4.8657505034589557E-2</v>
      </c>
      <c r="AV505" s="6">
        <f t="shared" si="412"/>
        <v>3.3313313585597204E-3</v>
      </c>
      <c r="AW505" s="6">
        <f t="shared" si="413"/>
        <v>-3.258250531300419E-2</v>
      </c>
      <c r="AY505">
        <f t="shared" si="414"/>
        <v>0.34938783237128057</v>
      </c>
      <c r="BB505" s="7">
        <f t="shared" si="422"/>
        <v>-8.4569541327589204E-2</v>
      </c>
      <c r="BC505" s="6">
        <f t="shared" si="423"/>
        <v>-4.3071866844640705E-2</v>
      </c>
      <c r="BD505" s="6">
        <f t="shared" si="418"/>
        <v>3.4044061843846443E-3</v>
      </c>
      <c r="BE505" s="6">
        <f t="shared" si="419"/>
        <v>-4.1775985108817401E-2</v>
      </c>
      <c r="BG505">
        <f t="shared" si="420"/>
        <v>0.57590712856079163</v>
      </c>
      <c r="BJ505" s="4">
        <f t="shared" si="389"/>
        <v>89.18</v>
      </c>
      <c r="BK505" s="3">
        <f t="shared" si="390"/>
        <v>2.132817804995326E-3</v>
      </c>
      <c r="BL505" s="3"/>
      <c r="BM505" s="3">
        <f t="shared" si="391"/>
        <v>3.3598276820490645E-3</v>
      </c>
      <c r="BN505" s="3">
        <f t="shared" si="392"/>
        <v>6.7702705915531841E-3</v>
      </c>
      <c r="BO505" s="3">
        <f t="shared" si="393"/>
        <v>-6.521811607449346E-2</v>
      </c>
      <c r="BP505" s="3"/>
      <c r="BQ505" s="3">
        <f t="shared" si="394"/>
        <v>3.3524653678664905E-3</v>
      </c>
      <c r="BR505" s="3">
        <f t="shared" si="395"/>
        <v>-1.3168543615836151E-2</v>
      </c>
      <c r="BS505" s="3">
        <f t="shared" si="396"/>
        <v>-8.1370147521534833E-2</v>
      </c>
      <c r="BT505" s="3"/>
      <c r="BU505" s="3">
        <f t="shared" si="397"/>
        <v>3.3313313585597204E-3</v>
      </c>
      <c r="BV505" s="3">
        <f t="shared" si="398"/>
        <v>-3.258250531300419E-2</v>
      </c>
      <c r="BW505" s="3">
        <f t="shared" si="399"/>
        <v>-8.4569541327589204E-2</v>
      </c>
      <c r="BX505" s="3"/>
      <c r="BY505" s="3">
        <f t="shared" si="400"/>
        <v>3.4044061843846443E-3</v>
      </c>
      <c r="BZ505" s="3">
        <f t="shared" si="401"/>
        <v>-4.1775985108817401E-2</v>
      </c>
    </row>
    <row r="506" spans="1:78" s="2" customFormat="1" hidden="1">
      <c r="A506" s="11">
        <v>42702</v>
      </c>
      <c r="B506">
        <v>88.510002</v>
      </c>
      <c r="C506">
        <f t="shared" si="373"/>
        <v>101.239998</v>
      </c>
      <c r="D506">
        <f t="shared" si="374"/>
        <v>86.809997999999993</v>
      </c>
      <c r="E506" s="10">
        <f t="shared" si="378"/>
        <v>5.8359777344884803E-2</v>
      </c>
      <c r="F506" s="10">
        <f t="shared" si="379"/>
        <v>8.4226043463994701E-3</v>
      </c>
      <c r="G506" s="33">
        <f t="shared" si="380"/>
        <v>0.42083833928328762</v>
      </c>
      <c r="H506" s="33">
        <f t="shared" si="381"/>
        <v>5.4662637319000472E-2</v>
      </c>
      <c r="I506" s="10">
        <f t="shared" si="382"/>
        <v>0.42083833928328762</v>
      </c>
      <c r="J506">
        <f t="shared" si="417"/>
        <v>0.2519956239748396</v>
      </c>
      <c r="K506">
        <f t="shared" si="427"/>
        <v>0.23548350749077424</v>
      </c>
      <c r="L506">
        <f t="shared" si="428"/>
        <v>-2.0168929334442702E-4</v>
      </c>
      <c r="M506">
        <f t="shared" si="421"/>
        <v>-1.0557705203467733E-4</v>
      </c>
      <c r="N506">
        <f t="shared" si="383"/>
        <v>8.6501017178774724E-5</v>
      </c>
      <c r="P506" s="2">
        <f t="shared" si="402"/>
        <v>-0.66999800000000675</v>
      </c>
      <c r="Q506" s="2">
        <f t="shared" si="403"/>
        <v>0</v>
      </c>
      <c r="R506" s="2">
        <f t="shared" si="404"/>
        <v>-0.66999800000000675</v>
      </c>
      <c r="S506" s="2">
        <f t="shared" si="424"/>
        <v>-0.90727259090909163</v>
      </c>
      <c r="T506" s="2">
        <f t="shared" si="425"/>
        <v>-0.8729998500000008</v>
      </c>
      <c r="U506" s="9">
        <f t="shared" si="384"/>
        <v>1.0392585873973412</v>
      </c>
      <c r="V506" s="9">
        <f t="shared" si="385"/>
        <v>50.962570113470655</v>
      </c>
      <c r="W506" s="9">
        <f t="shared" si="386"/>
        <v>0.44133686897876412</v>
      </c>
      <c r="X506" s="9">
        <f t="shared" si="426"/>
        <v>0.97718632177481857</v>
      </c>
      <c r="Y506" s="9">
        <f t="shared" si="387"/>
        <v>0.89120532310402656</v>
      </c>
      <c r="AA506" s="8">
        <f t="shared" si="388"/>
        <v>4.7846243170748091</v>
      </c>
      <c r="AD506" s="7">
        <f t="shared" si="405"/>
        <v>-7.5412366222285115E-3</v>
      </c>
      <c r="AE506" s="6">
        <f t="shared" si="409"/>
        <v>-2.7042094086165928E-3</v>
      </c>
      <c r="AF506" s="6">
        <f t="shared" si="375"/>
        <v>2.433855960274896E-3</v>
      </c>
      <c r="AG506" s="6">
        <f t="shared" si="376"/>
        <v>-4.8540738002950242E-3</v>
      </c>
      <c r="AI506">
        <f t="shared" si="377"/>
        <v>3.6989061944600592E-8</v>
      </c>
      <c r="AL506" s="7">
        <f t="shared" si="410"/>
        <v>-1.6805234911644821E-2</v>
      </c>
      <c r="AM506" s="6">
        <f t="shared" si="411"/>
        <v>-5.4912197670744296E-2</v>
      </c>
      <c r="AN506" s="6">
        <f t="shared" si="406"/>
        <v>2.4298978405611514E-3</v>
      </c>
      <c r="AO506" s="6">
        <f t="shared" si="407"/>
        <v>3.7849695443634618E-2</v>
      </c>
      <c r="AQ506">
        <f t="shared" si="408"/>
        <v>2.2596205759872162E-6</v>
      </c>
      <c r="AT506" s="7">
        <f t="shared" si="415"/>
        <v>-7.7789186207778679E-2</v>
      </c>
      <c r="AU506" s="6">
        <f t="shared" si="416"/>
        <v>-5.5242273644558679E-2</v>
      </c>
      <c r="AV506" s="6">
        <f t="shared" si="412"/>
        <v>2.4229533568778158E-3</v>
      </c>
      <c r="AW506" s="6">
        <f t="shared" si="413"/>
        <v>-2.2648136917245112E-2</v>
      </c>
      <c r="AY506">
        <f t="shared" si="414"/>
        <v>0.16881218477501111</v>
      </c>
      <c r="BB506" s="7">
        <f t="shared" si="422"/>
        <v>-8.5494409588658074E-2</v>
      </c>
      <c r="BC506" s="6">
        <f t="shared" si="423"/>
        <v>-5.0868869968645626E-2</v>
      </c>
      <c r="BD506" s="6">
        <f t="shared" si="418"/>
        <v>2.4480734977176156E-3</v>
      </c>
      <c r="BE506" s="6">
        <f t="shared" si="419"/>
        <v>-3.5239768828602087E-2</v>
      </c>
      <c r="BG506">
        <f t="shared" si="420"/>
        <v>0.4097935858646049</v>
      </c>
      <c r="BJ506" s="4">
        <f t="shared" si="389"/>
        <v>88.510002</v>
      </c>
      <c r="BK506" s="3">
        <f t="shared" si="390"/>
        <v>-7.5412366222285115E-3</v>
      </c>
      <c r="BL506" s="3"/>
      <c r="BM506" s="3">
        <f t="shared" si="391"/>
        <v>2.433855960274896E-3</v>
      </c>
      <c r="BN506" s="3">
        <f t="shared" si="392"/>
        <v>-4.8540738002950242E-3</v>
      </c>
      <c r="BO506" s="3">
        <f t="shared" si="393"/>
        <v>-1.6805234911644821E-2</v>
      </c>
      <c r="BP506" s="3"/>
      <c r="BQ506" s="3">
        <f t="shared" si="394"/>
        <v>2.4298978405611514E-3</v>
      </c>
      <c r="BR506" s="3">
        <f t="shared" si="395"/>
        <v>3.7849695443634618E-2</v>
      </c>
      <c r="BS506" s="3">
        <f t="shared" si="396"/>
        <v>-7.7789186207778679E-2</v>
      </c>
      <c r="BT506" s="3"/>
      <c r="BU506" s="3">
        <f t="shared" si="397"/>
        <v>2.4229533568778158E-3</v>
      </c>
      <c r="BV506" s="3">
        <f t="shared" si="398"/>
        <v>-2.2648136917245112E-2</v>
      </c>
      <c r="BW506" s="3">
        <f t="shared" si="399"/>
        <v>-8.5494409588658074E-2</v>
      </c>
      <c r="BX506" s="3"/>
      <c r="BY506" s="3">
        <f t="shared" si="400"/>
        <v>2.4480734977176156E-3</v>
      </c>
      <c r="BZ506" s="3">
        <f t="shared" si="401"/>
        <v>-3.5239768828602087E-2</v>
      </c>
    </row>
    <row r="507" spans="1:78" s="2" customFormat="1" hidden="1">
      <c r="A507" s="11">
        <v>42709</v>
      </c>
      <c r="B507">
        <v>87.830001999999993</v>
      </c>
      <c r="C507">
        <f t="shared" si="373"/>
        <v>101.239998</v>
      </c>
      <c r="D507">
        <f t="shared" si="374"/>
        <v>86.809997999999993</v>
      </c>
      <c r="E507" s="10">
        <f t="shared" si="378"/>
        <v>6.1709235265150111E-2</v>
      </c>
      <c r="F507" s="10">
        <f t="shared" si="379"/>
        <v>5.0731464261341468E-3</v>
      </c>
      <c r="G507" s="33">
        <f t="shared" si="380"/>
        <v>0.44499162383633872</v>
      </c>
      <c r="H507" s="33">
        <f t="shared" si="381"/>
        <v>3.2924681221254387E-2</v>
      </c>
      <c r="I507" s="10">
        <f t="shared" si="382"/>
        <v>0.44499162383633872</v>
      </c>
      <c r="J507">
        <f t="shared" si="417"/>
        <v>0.25860463194395922</v>
      </c>
      <c r="K507">
        <f t="shared" si="427"/>
        <v>0.23477884939852403</v>
      </c>
      <c r="L507">
        <f t="shared" si="428"/>
        <v>-2.0292765997594059E-4</v>
      </c>
      <c r="M507">
        <f t="shared" si="421"/>
        <v>-1.2019075012298363E-4</v>
      </c>
      <c r="N507">
        <f t="shared" si="383"/>
        <v>7.4463218867661267E-5</v>
      </c>
      <c r="P507" s="2">
        <f t="shared" si="402"/>
        <v>-0.68000000000000682</v>
      </c>
      <c r="Q507" s="2">
        <f t="shared" si="403"/>
        <v>0</v>
      </c>
      <c r="R507" s="2">
        <f t="shared" si="404"/>
        <v>-0.68000000000000682</v>
      </c>
      <c r="S507" s="2">
        <f t="shared" si="424"/>
        <v>-0.93818168181818284</v>
      </c>
      <c r="T507" s="2">
        <f t="shared" si="425"/>
        <v>-0.90699985000000116</v>
      </c>
      <c r="U507" s="9">
        <f t="shared" si="384"/>
        <v>1.0343790925854968</v>
      </c>
      <c r="V507" s="9">
        <f t="shared" si="385"/>
        <v>50.844952956673488</v>
      </c>
      <c r="W507" s="9">
        <f t="shared" si="386"/>
        <v>0.44239542338993865</v>
      </c>
      <c r="X507" s="9">
        <f t="shared" si="426"/>
        <v>0.94281123471620198</v>
      </c>
      <c r="Y507" s="9">
        <f t="shared" si="387"/>
        <v>0.89151469888755419</v>
      </c>
      <c r="AA507" s="8">
        <f t="shared" si="388"/>
        <v>4.7925892174403195</v>
      </c>
      <c r="AD507" s="7">
        <f t="shared" si="405"/>
        <v>-7.7124118768137177E-3</v>
      </c>
      <c r="AE507" s="6">
        <f t="shared" si="409"/>
        <v>-7.6268242495211146E-3</v>
      </c>
      <c r="AF507" s="6">
        <f t="shared" si="375"/>
        <v>4.2083185772320856E-5</v>
      </c>
      <c r="AG507" s="6">
        <f t="shared" si="376"/>
        <v>-7.2891354559985813E-5</v>
      </c>
      <c r="AI507">
        <f t="shared" si="377"/>
        <v>8.3408941437826758E-12</v>
      </c>
      <c r="AL507" s="7">
        <f t="shared" si="410"/>
        <v>-1.3120830694046961E-2</v>
      </c>
      <c r="AM507" s="6">
        <f t="shared" si="411"/>
        <v>-3.9623767030224064E-2</v>
      </c>
      <c r="AN507" s="6">
        <f t="shared" si="406"/>
        <v>4.2943153622903364E-5</v>
      </c>
      <c r="AO507" s="6">
        <f t="shared" si="407"/>
        <v>2.6365139925295593E-2</v>
      </c>
      <c r="AQ507">
        <f t="shared" si="408"/>
        <v>1.0964047370353559E-6</v>
      </c>
      <c r="AT507" s="7">
        <f t="shared" si="415"/>
        <v>-9.8792200044586512E-2</v>
      </c>
      <c r="AU507" s="6">
        <f t="shared" si="416"/>
        <v>-6.3188214603953685E-2</v>
      </c>
      <c r="AV507" s="6">
        <f t="shared" si="412"/>
        <v>4.3088327025095634E-5</v>
      </c>
      <c r="AW507" s="6">
        <f t="shared" si="413"/>
        <v>-3.6035883726498907E-2</v>
      </c>
      <c r="AY507">
        <f t="shared" si="414"/>
        <v>0.4273750658979194</v>
      </c>
      <c r="BB507" s="7">
        <f t="shared" si="422"/>
        <v>-0.11180672009203585</v>
      </c>
      <c r="BC507" s="6">
        <f t="shared" si="423"/>
        <v>-5.7892809227269693E-2</v>
      </c>
      <c r="BD507" s="6">
        <f t="shared" si="418"/>
        <v>4.3257130320166838E-5</v>
      </c>
      <c r="BE507" s="6">
        <f t="shared" si="419"/>
        <v>-5.4533986760077952E-2</v>
      </c>
      <c r="BG507">
        <f t="shared" si="420"/>
        <v>0.98137174890274792</v>
      </c>
      <c r="BJ507" s="4">
        <f t="shared" si="389"/>
        <v>87.830001999999993</v>
      </c>
      <c r="BK507" s="3">
        <f t="shared" si="390"/>
        <v>-7.7124118768137177E-3</v>
      </c>
      <c r="BL507" s="3"/>
      <c r="BM507" s="3">
        <f t="shared" si="391"/>
        <v>4.2083185772320856E-5</v>
      </c>
      <c r="BN507" s="3">
        <f t="shared" si="392"/>
        <v>-7.2891354559985813E-5</v>
      </c>
      <c r="BO507" s="3">
        <f t="shared" si="393"/>
        <v>-1.3120830694046961E-2</v>
      </c>
      <c r="BP507" s="3"/>
      <c r="BQ507" s="3">
        <f t="shared" si="394"/>
        <v>4.2943153622903364E-5</v>
      </c>
      <c r="BR507" s="3">
        <f t="shared" si="395"/>
        <v>2.6365139925295593E-2</v>
      </c>
      <c r="BS507" s="3">
        <f t="shared" si="396"/>
        <v>-9.8792200044586512E-2</v>
      </c>
      <c r="BT507" s="3"/>
      <c r="BU507" s="3">
        <f t="shared" si="397"/>
        <v>4.3088327025095634E-5</v>
      </c>
      <c r="BV507" s="3">
        <f t="shared" si="398"/>
        <v>-3.6035883726498907E-2</v>
      </c>
      <c r="BW507" s="3">
        <f t="shared" si="399"/>
        <v>-0.11180672009203585</v>
      </c>
      <c r="BX507" s="3"/>
      <c r="BY507" s="3">
        <f t="shared" si="400"/>
        <v>4.3257130320166838E-5</v>
      </c>
      <c r="BZ507" s="3">
        <f t="shared" si="401"/>
        <v>-5.4533986760077952E-2</v>
      </c>
    </row>
    <row r="508" spans="1:78" s="2" customFormat="1" hidden="1">
      <c r="A508" s="11">
        <v>42716</v>
      </c>
      <c r="B508">
        <v>87.57</v>
      </c>
      <c r="C508">
        <f t="shared" ref="C508:C571" si="429">MAX(B449:B508)</f>
        <v>101.239998</v>
      </c>
      <c r="D508">
        <f t="shared" ref="D508:D571" si="430">MIN(B449:B508)</f>
        <v>86.809997999999993</v>
      </c>
      <c r="E508" s="10">
        <f t="shared" si="378"/>
        <v>6.2996778199035958E-2</v>
      </c>
      <c r="F508" s="10">
        <f t="shared" si="379"/>
        <v>3.785603492248314E-3</v>
      </c>
      <c r="G508" s="33">
        <f t="shared" si="380"/>
        <v>0.45427622797131223</v>
      </c>
      <c r="H508" s="33">
        <f t="shared" si="381"/>
        <v>2.456853749977831E-2</v>
      </c>
      <c r="I508" s="10">
        <f t="shared" si="382"/>
        <v>0.45427622797131223</v>
      </c>
      <c r="J508">
        <f t="shared" si="417"/>
        <v>0.26510462191270612</v>
      </c>
      <c r="K508">
        <f t="shared" si="427"/>
        <v>0.23442502580204741</v>
      </c>
      <c r="L508">
        <f t="shared" si="428"/>
        <v>-1.9325080078066442E-4</v>
      </c>
      <c r="M508">
        <f t="shared" si="421"/>
        <v>-1.3437565175198962E-4</v>
      </c>
      <c r="N508">
        <f t="shared" si="383"/>
        <v>5.2987634125807317E-5</v>
      </c>
      <c r="P508" s="2">
        <f t="shared" si="402"/>
        <v>-0.26000200000000007</v>
      </c>
      <c r="Q508" s="2">
        <f t="shared" si="403"/>
        <v>0</v>
      </c>
      <c r="R508" s="2">
        <f t="shared" si="404"/>
        <v>-0.26000200000000007</v>
      </c>
      <c r="S508" s="2">
        <f t="shared" si="424"/>
        <v>-0.83636359090909196</v>
      </c>
      <c r="T508" s="2">
        <f t="shared" si="425"/>
        <v>-0.91999995000000112</v>
      </c>
      <c r="U508" s="9">
        <f t="shared" si="384"/>
        <v>0.90909090909090917</v>
      </c>
      <c r="V508" s="9">
        <f t="shared" si="385"/>
        <v>47.61904761904762</v>
      </c>
      <c r="W508" s="9">
        <f t="shared" si="386"/>
        <v>0.47142857142857147</v>
      </c>
      <c r="X508" s="9">
        <f t="shared" si="426"/>
        <v>2.0766501304518464E-15</v>
      </c>
      <c r="Y508" s="9">
        <f t="shared" si="387"/>
        <v>0.9</v>
      </c>
      <c r="AA508" s="8">
        <f t="shared" si="388"/>
        <v>4.836586180975404</v>
      </c>
      <c r="AD508" s="7">
        <f t="shared" si="405"/>
        <v>-2.9646771661553236E-3</v>
      </c>
      <c r="AE508" s="6">
        <f t="shared" si="409"/>
        <v>-5.3385445214845211E-3</v>
      </c>
      <c r="AF508" s="6">
        <f t="shared" si="375"/>
        <v>1.1157556129398425E-3</v>
      </c>
      <c r="AG508" s="6">
        <f t="shared" si="376"/>
        <v>2.4228763018475938E-3</v>
      </c>
      <c r="AI508">
        <f t="shared" si="377"/>
        <v>9.2155880283432848E-9</v>
      </c>
      <c r="AL508" s="7">
        <f t="shared" si="410"/>
        <v>-1.8218325665197693E-2</v>
      </c>
      <c r="AM508" s="6">
        <f t="shared" si="411"/>
        <v>-2.8340626836345733E-2</v>
      </c>
      <c r="AN508" s="6">
        <f t="shared" si="406"/>
        <v>1.1515863173994583E-3</v>
      </c>
      <c r="AO508" s="6">
        <f t="shared" si="407"/>
        <v>1.0249493732993564E-2</v>
      </c>
      <c r="AQ508">
        <f t="shared" si="408"/>
        <v>1.6569735296951789E-7</v>
      </c>
      <c r="AT508" s="7">
        <f t="shared" si="415"/>
        <v>-7.9436394300913218E-2</v>
      </c>
      <c r="AU508" s="6">
        <f t="shared" si="416"/>
        <v>-7.0413848861559838E-2</v>
      </c>
      <c r="AV508" s="6">
        <f t="shared" si="412"/>
        <v>1.1522139838323988E-3</v>
      </c>
      <c r="AW508" s="6">
        <f t="shared" si="413"/>
        <v>-8.7122241898321406E-3</v>
      </c>
      <c r="AY508">
        <f t="shared" si="414"/>
        <v>2.4980257559486491E-2</v>
      </c>
      <c r="BB508" s="7">
        <f t="shared" si="422"/>
        <v>-0.11863276779048085</v>
      </c>
      <c r="BC508" s="6">
        <f t="shared" si="423"/>
        <v>-6.5255202782346311E-2</v>
      </c>
      <c r="BD508" s="6">
        <f t="shared" si="418"/>
        <v>1.1886725837938913E-3</v>
      </c>
      <c r="BE508" s="6">
        <f t="shared" si="419"/>
        <v>-5.347302667994687E-2</v>
      </c>
      <c r="BG508">
        <f t="shared" si="420"/>
        <v>0.94355797217234993</v>
      </c>
      <c r="BJ508" s="4">
        <f t="shared" si="389"/>
        <v>87.57</v>
      </c>
      <c r="BK508" s="3">
        <f t="shared" si="390"/>
        <v>-2.9646771661553236E-3</v>
      </c>
      <c r="BL508" s="3"/>
      <c r="BM508" s="3">
        <f t="shared" si="391"/>
        <v>1.1157556129398425E-3</v>
      </c>
      <c r="BN508" s="3">
        <f t="shared" si="392"/>
        <v>2.4228763018475938E-3</v>
      </c>
      <c r="BO508" s="3">
        <f t="shared" si="393"/>
        <v>-1.8218325665197693E-2</v>
      </c>
      <c r="BP508" s="3"/>
      <c r="BQ508" s="3">
        <f t="shared" si="394"/>
        <v>1.1515863173994583E-3</v>
      </c>
      <c r="BR508" s="3">
        <f t="shared" si="395"/>
        <v>1.0249493732993564E-2</v>
      </c>
      <c r="BS508" s="3">
        <f t="shared" si="396"/>
        <v>-7.9436394300913218E-2</v>
      </c>
      <c r="BT508" s="3"/>
      <c r="BU508" s="3">
        <f t="shared" si="397"/>
        <v>1.1522139838323988E-3</v>
      </c>
      <c r="BV508" s="3">
        <f t="shared" si="398"/>
        <v>-8.7122241898321406E-3</v>
      </c>
      <c r="BW508" s="3">
        <f t="shared" si="399"/>
        <v>-0.11863276779048085</v>
      </c>
      <c r="BX508" s="3"/>
      <c r="BY508" s="3">
        <f t="shared" si="400"/>
        <v>1.1886725837938913E-3</v>
      </c>
      <c r="BZ508" s="3">
        <f t="shared" si="401"/>
        <v>-5.347302667994687E-2</v>
      </c>
    </row>
    <row r="509" spans="1:78" s="2" customFormat="1" hidden="1">
      <c r="A509" s="11">
        <v>42723</v>
      </c>
      <c r="B509">
        <v>88.300003000000004</v>
      </c>
      <c r="C509">
        <f t="shared" si="429"/>
        <v>101.239998</v>
      </c>
      <c r="D509">
        <f t="shared" si="430"/>
        <v>86.809997999999993</v>
      </c>
      <c r="E509" s="10">
        <f t="shared" si="378"/>
        <v>5.9391409573952461E-2</v>
      </c>
      <c r="F509" s="10">
        <f t="shared" si="379"/>
        <v>7.3909721173318153E-3</v>
      </c>
      <c r="G509" s="33">
        <f t="shared" si="380"/>
        <v>0.42827754508193694</v>
      </c>
      <c r="H509" s="33">
        <f t="shared" si="381"/>
        <v>4.7967352100216118E-2</v>
      </c>
      <c r="I509" s="10">
        <f t="shared" si="382"/>
        <v>0.42827754508193694</v>
      </c>
      <c r="J509">
        <f t="shared" si="417"/>
        <v>0.27349181325291777</v>
      </c>
      <c r="K509">
        <f t="shared" si="427"/>
        <v>0.23458679065097338</v>
      </c>
      <c r="L509">
        <f t="shared" si="428"/>
        <v>-1.7223789698884954E-4</v>
      </c>
      <c r="M509">
        <f t="shared" si="421"/>
        <v>-1.4638570043351698E-4</v>
      </c>
      <c r="N509">
        <f t="shared" si="383"/>
        <v>2.3266976899799309E-5</v>
      </c>
      <c r="P509" s="2">
        <f t="shared" si="402"/>
        <v>0.73000300000001062</v>
      </c>
      <c r="Q509" s="2">
        <f t="shared" si="403"/>
        <v>0.73000300000001062</v>
      </c>
      <c r="R509" s="2">
        <f t="shared" si="404"/>
        <v>0</v>
      </c>
      <c r="S509" s="2">
        <f t="shared" si="424"/>
        <v>-0.83636359090909196</v>
      </c>
      <c r="T509" s="2">
        <f t="shared" si="425"/>
        <v>-0.80899990000000055</v>
      </c>
      <c r="U509" s="9">
        <f t="shared" si="384"/>
        <v>1.0338240967756502</v>
      </c>
      <c r="V509" s="9">
        <f t="shared" si="385"/>
        <v>50.831539385074493</v>
      </c>
      <c r="W509" s="9">
        <f t="shared" si="386"/>
        <v>0.44251614553432961</v>
      </c>
      <c r="X509" s="9">
        <f t="shared" si="426"/>
        <v>0.9388909504308266</v>
      </c>
      <c r="Y509" s="9">
        <f t="shared" si="387"/>
        <v>0.89154998144612263</v>
      </c>
      <c r="AA509" s="8">
        <f t="shared" si="388"/>
        <v>4.8075812072102702</v>
      </c>
      <c r="AD509" s="7">
        <f t="shared" si="405"/>
        <v>8.3016680508658357E-3</v>
      </c>
      <c r="AE509" s="6">
        <f t="shared" si="409"/>
        <v>2.6684954423552561E-3</v>
      </c>
      <c r="AF509" s="6">
        <f t="shared" si="375"/>
        <v>2.8335792594111251E-3</v>
      </c>
      <c r="AG509" s="6">
        <f t="shared" si="376"/>
        <v>5.6491755571610857E-3</v>
      </c>
      <c r="AI509">
        <f t="shared" si="377"/>
        <v>5.0099190699570267E-8</v>
      </c>
      <c r="AL509" s="7">
        <f t="shared" si="410"/>
        <v>-2.3754209921033336E-3</v>
      </c>
      <c r="AM509" s="6">
        <f t="shared" si="411"/>
        <v>-1.2629953065748201E-2</v>
      </c>
      <c r="AN509" s="6">
        <f t="shared" si="406"/>
        <v>2.7383357380645493E-3</v>
      </c>
      <c r="AO509" s="6">
        <f t="shared" si="407"/>
        <v>1.0315131281802484E-2</v>
      </c>
      <c r="AQ509">
        <f t="shared" si="408"/>
        <v>1.6782639331359648E-7</v>
      </c>
      <c r="AT509" s="7">
        <f t="shared" si="415"/>
        <v>-7.5134773688825332E-2</v>
      </c>
      <c r="AU509" s="6">
        <f t="shared" si="416"/>
        <v>-7.6886761486178803E-2</v>
      </c>
      <c r="AV509" s="6">
        <f t="shared" si="412"/>
        <v>2.8161784809896733E-3</v>
      </c>
      <c r="AW509" s="6">
        <f t="shared" si="413"/>
        <v>1.7538837562358356E-3</v>
      </c>
      <c r="AY509">
        <f t="shared" si="414"/>
        <v>1.0123727309042947E-3</v>
      </c>
      <c r="BB509" s="7">
        <f t="shared" si="422"/>
        <v>-9.1286805135866747E-2</v>
      </c>
      <c r="BC509" s="6">
        <f t="shared" si="423"/>
        <v>-7.2744197272761296E-2</v>
      </c>
      <c r="BD509" s="6">
        <f t="shared" si="418"/>
        <v>2.7978838950958192E-3</v>
      </c>
      <c r="BE509" s="6">
        <f t="shared" si="419"/>
        <v>-1.8460077130793673E-2</v>
      </c>
      <c r="BG509">
        <f t="shared" si="420"/>
        <v>0.11245171350481911</v>
      </c>
      <c r="BJ509" s="4">
        <f t="shared" si="389"/>
        <v>88.300003000000004</v>
      </c>
      <c r="BK509" s="3">
        <f t="shared" si="390"/>
        <v>8.3016680508658357E-3</v>
      </c>
      <c r="BL509" s="3"/>
      <c r="BM509" s="3">
        <f t="shared" si="391"/>
        <v>2.8335792594111251E-3</v>
      </c>
      <c r="BN509" s="3">
        <f t="shared" si="392"/>
        <v>5.6491755571610857E-3</v>
      </c>
      <c r="BO509" s="3">
        <f t="shared" si="393"/>
        <v>-2.3754209921033336E-3</v>
      </c>
      <c r="BP509" s="3"/>
      <c r="BQ509" s="3">
        <f t="shared" si="394"/>
        <v>2.7383357380645493E-3</v>
      </c>
      <c r="BR509" s="3">
        <f t="shared" si="395"/>
        <v>1.0315131281802484E-2</v>
      </c>
      <c r="BS509" s="3">
        <f t="shared" si="396"/>
        <v>-7.5134773688825332E-2</v>
      </c>
      <c r="BT509" s="3"/>
      <c r="BU509" s="3">
        <f t="shared" si="397"/>
        <v>2.8161784809896733E-3</v>
      </c>
      <c r="BV509" s="3">
        <f t="shared" si="398"/>
        <v>1.7538837562358356E-3</v>
      </c>
      <c r="BW509" s="3">
        <f t="shared" si="399"/>
        <v>-9.1286805135866747E-2</v>
      </c>
      <c r="BX509" s="3"/>
      <c r="BY509" s="3">
        <f t="shared" si="400"/>
        <v>2.7978838950958192E-3</v>
      </c>
      <c r="BZ509" s="3">
        <f t="shared" si="401"/>
        <v>-1.8460077130793673E-2</v>
      </c>
    </row>
    <row r="510" spans="1:78" s="2" customFormat="1" hidden="1">
      <c r="A510" s="11">
        <v>42730</v>
      </c>
      <c r="B510">
        <v>89.129997000000003</v>
      </c>
      <c r="C510">
        <f t="shared" si="429"/>
        <v>101.239998</v>
      </c>
      <c r="D510">
        <f t="shared" si="430"/>
        <v>86.809997999999993</v>
      </c>
      <c r="E510" s="10">
        <f t="shared" si="378"/>
        <v>5.5328236001174508E-2</v>
      </c>
      <c r="F510" s="10">
        <f t="shared" si="379"/>
        <v>1.1454145690109793E-2</v>
      </c>
      <c r="G510" s="33">
        <f t="shared" si="380"/>
        <v>0.39897758376641468</v>
      </c>
      <c r="H510" s="33">
        <f t="shared" si="381"/>
        <v>7.4337317284186286E-2</v>
      </c>
      <c r="I510" s="10">
        <f t="shared" si="382"/>
        <v>0.39897758376641468</v>
      </c>
      <c r="J510">
        <f t="shared" si="417"/>
        <v>0.28201868923737478</v>
      </c>
      <c r="K510">
        <f t="shared" si="427"/>
        <v>0.23533987480846466</v>
      </c>
      <c r="L510">
        <f t="shared" si="428"/>
        <v>-1.4021679290299958E-4</v>
      </c>
      <c r="M510">
        <f t="shared" si="421"/>
        <v>-1.5448058735682987E-4</v>
      </c>
      <c r="N510">
        <f t="shared" si="383"/>
        <v>-1.2837415008447257E-5</v>
      </c>
      <c r="P510" s="2">
        <f t="shared" si="402"/>
        <v>0.82999399999999923</v>
      </c>
      <c r="Q510" s="2">
        <f t="shared" si="403"/>
        <v>0.82999399999999923</v>
      </c>
      <c r="R510" s="2">
        <f t="shared" si="404"/>
        <v>0</v>
      </c>
      <c r="S510" s="2">
        <f t="shared" si="424"/>
        <v>-0.83636359090909196</v>
      </c>
      <c r="T510" s="2">
        <f t="shared" si="425"/>
        <v>-0.80899990000000055</v>
      </c>
      <c r="U510" s="9">
        <f t="shared" si="384"/>
        <v>1.0338240967756502</v>
      </c>
      <c r="V510" s="9">
        <f t="shared" si="385"/>
        <v>50.831539385074493</v>
      </c>
      <c r="W510" s="9">
        <f t="shared" si="386"/>
        <v>0.44251614553432961</v>
      </c>
      <c r="X510" s="9">
        <f t="shared" si="426"/>
        <v>0.9388909504308266</v>
      </c>
      <c r="Y510" s="9">
        <f t="shared" si="387"/>
        <v>0.89154998144612263</v>
      </c>
      <c r="AA510" s="8">
        <f t="shared" si="388"/>
        <v>4.8160719788028192</v>
      </c>
      <c r="AD510" s="7">
        <f t="shared" si="405"/>
        <v>9.355802898926029E-3</v>
      </c>
      <c r="AE510" s="6">
        <f t="shared" si="409"/>
        <v>8.8287354748959324E-3</v>
      </c>
      <c r="AF510" s="6">
        <f t="shared" si="375"/>
        <v>2.5972570982860788E-4</v>
      </c>
      <c r="AG510" s="6">
        <f t="shared" si="376"/>
        <v>5.114748062172228E-4</v>
      </c>
      <c r="AI510">
        <f t="shared" si="377"/>
        <v>4.1068520784135894E-10</v>
      </c>
      <c r="AL510" s="7">
        <f t="shared" si="410"/>
        <v>1.4692793783636219E-2</v>
      </c>
      <c r="AM510" s="6">
        <f t="shared" si="411"/>
        <v>-4.7554458919279417E-3</v>
      </c>
      <c r="AN510" s="6">
        <f t="shared" si="406"/>
        <v>2.5310397628891871E-4</v>
      </c>
      <c r="AO510" s="6">
        <f t="shared" si="407"/>
        <v>1.9471540441806771E-2</v>
      </c>
      <c r="AQ510">
        <f t="shared" si="408"/>
        <v>5.9801401762920599E-7</v>
      </c>
      <c r="AT510" s="7">
        <f t="shared" si="415"/>
        <v>-9.8248530048223245E-3</v>
      </c>
      <c r="AU510" s="6">
        <f t="shared" si="416"/>
        <v>-7.6522986000289575E-2</v>
      </c>
      <c r="AV510" s="6">
        <f t="shared" si="412"/>
        <v>2.5953170728439172E-4</v>
      </c>
      <c r="AW510" s="6">
        <f t="shared" si="413"/>
        <v>6.6840220112226484E-2</v>
      </c>
      <c r="AY510">
        <f t="shared" si="414"/>
        <v>1.4703291576202113</v>
      </c>
      <c r="BB510" s="7">
        <f t="shared" si="422"/>
        <v>-7.0808804300956166E-2</v>
      </c>
      <c r="BC510" s="6">
        <f t="shared" si="423"/>
        <v>-7.6619570892310571E-2</v>
      </c>
      <c r="BD510" s="6">
        <f t="shared" si="418"/>
        <v>2.5346211260801686E-4</v>
      </c>
      <c r="BE510" s="6">
        <f t="shared" si="419"/>
        <v>6.173041955948852E-3</v>
      </c>
      <c r="BG510">
        <f t="shared" si="420"/>
        <v>1.257469651505091E-2</v>
      </c>
      <c r="BJ510" s="4">
        <f t="shared" si="389"/>
        <v>89.129997000000003</v>
      </c>
      <c r="BK510" s="3">
        <f t="shared" si="390"/>
        <v>9.355802898926029E-3</v>
      </c>
      <c r="BL510" s="3"/>
      <c r="BM510" s="3">
        <f t="shared" si="391"/>
        <v>2.5972570982860788E-4</v>
      </c>
      <c r="BN510" s="3">
        <f t="shared" si="392"/>
        <v>5.114748062172228E-4</v>
      </c>
      <c r="BO510" s="3">
        <f t="shared" si="393"/>
        <v>1.4692793783636219E-2</v>
      </c>
      <c r="BP510" s="3"/>
      <c r="BQ510" s="3">
        <f t="shared" si="394"/>
        <v>2.5310397628891871E-4</v>
      </c>
      <c r="BR510" s="3">
        <f t="shared" si="395"/>
        <v>1.9471540441806771E-2</v>
      </c>
      <c r="BS510" s="3">
        <f t="shared" si="396"/>
        <v>-9.8248530048223245E-3</v>
      </c>
      <c r="BT510" s="3"/>
      <c r="BU510" s="3">
        <f t="shared" si="397"/>
        <v>2.5953170728439172E-4</v>
      </c>
      <c r="BV510" s="3">
        <f t="shared" si="398"/>
        <v>6.6840220112226484E-2</v>
      </c>
      <c r="BW510" s="3">
        <f t="shared" si="399"/>
        <v>-7.0808804300956166E-2</v>
      </c>
      <c r="BX510" s="3"/>
      <c r="BY510" s="3">
        <f t="shared" si="400"/>
        <v>2.5346211260801686E-4</v>
      </c>
      <c r="BZ510" s="3">
        <f t="shared" si="401"/>
        <v>6.173041955948852E-3</v>
      </c>
    </row>
    <row r="511" spans="1:78" s="2" customFormat="1" hidden="1">
      <c r="A511" s="11">
        <v>42737</v>
      </c>
      <c r="B511">
        <v>90.129997000000003</v>
      </c>
      <c r="C511">
        <f t="shared" si="429"/>
        <v>101.239998</v>
      </c>
      <c r="D511">
        <f t="shared" si="430"/>
        <v>86.809997999999993</v>
      </c>
      <c r="E511" s="10">
        <f t="shared" si="378"/>
        <v>5.0482771295837121E-2</v>
      </c>
      <c r="F511" s="10">
        <f t="shared" si="379"/>
        <v>1.6299610395447146E-2</v>
      </c>
      <c r="G511" s="33">
        <f t="shared" si="380"/>
        <v>0.3640364408693248</v>
      </c>
      <c r="H511" s="33">
        <f t="shared" si="381"/>
        <v>0.10578434589156699</v>
      </c>
      <c r="I511" s="10">
        <f t="shared" si="382"/>
        <v>0.3640364408693248</v>
      </c>
      <c r="J511">
        <f t="shared" si="417"/>
        <v>0.28560909207332885</v>
      </c>
      <c r="K511">
        <f t="shared" si="427"/>
        <v>0.236498578199767</v>
      </c>
      <c r="L511">
        <f t="shared" si="428"/>
        <v>-9.8252383917727857E-5</v>
      </c>
      <c r="M511">
        <f t="shared" si="421"/>
        <v>-1.571667845689943E-4</v>
      </c>
      <c r="N511">
        <f t="shared" si="383"/>
        <v>-5.3022960586139807E-5</v>
      </c>
      <c r="P511" s="2">
        <f t="shared" si="402"/>
        <v>1</v>
      </c>
      <c r="Q511" s="2">
        <f t="shared" si="403"/>
        <v>1</v>
      </c>
      <c r="R511" s="2">
        <f t="shared" si="404"/>
        <v>0</v>
      </c>
      <c r="S511" s="2">
        <f t="shared" si="424"/>
        <v>-0.73545445454545511</v>
      </c>
      <c r="T511" s="2">
        <f t="shared" si="425"/>
        <v>-0.78349980000000063</v>
      </c>
      <c r="U511" s="9">
        <f t="shared" si="384"/>
        <v>0.9386785479019325</v>
      </c>
      <c r="V511" s="9">
        <f t="shared" si="385"/>
        <v>48.418472929294275</v>
      </c>
      <c r="W511" s="9">
        <f t="shared" si="386"/>
        <v>0.46423374363635156</v>
      </c>
      <c r="X511" s="9">
        <f t="shared" si="426"/>
        <v>0.2336420585644752</v>
      </c>
      <c r="Y511" s="9">
        <f t="shared" si="387"/>
        <v>0.89789722147291984</v>
      </c>
      <c r="AA511" s="8">
        <f t="shared" si="388"/>
        <v>4.8476870342220142</v>
      </c>
      <c r="AD511" s="7">
        <f t="shared" si="405"/>
        <v>1.1157094799138576E-2</v>
      </c>
      <c r="AE511" s="6">
        <f t="shared" si="409"/>
        <v>1.0256448849032302E-2</v>
      </c>
      <c r="AF511" s="6">
        <f t="shared" si="375"/>
        <v>4.2811081374874134E-4</v>
      </c>
      <c r="AG511" s="6">
        <f t="shared" si="376"/>
        <v>8.3331759617106052E-4</v>
      </c>
      <c r="AI511">
        <f t="shared" si="377"/>
        <v>1.0901384867948426E-9</v>
      </c>
      <c r="AL511" s="7">
        <f t="shared" si="410"/>
        <v>2.8814565748930279E-2</v>
      </c>
      <c r="AM511" s="6">
        <f t="shared" si="411"/>
        <v>5.7284032188163678E-3</v>
      </c>
      <c r="AN511" s="6">
        <f t="shared" si="406"/>
        <v>4.4242873739252229E-4</v>
      </c>
      <c r="AO511" s="6">
        <f t="shared" si="407"/>
        <v>2.3073014793034478E-2</v>
      </c>
      <c r="AQ511">
        <f t="shared" si="408"/>
        <v>8.396908700939872E-7</v>
      </c>
      <c r="AT511" s="7">
        <f t="shared" si="415"/>
        <v>1.2729057888727935E-2</v>
      </c>
      <c r="AU511" s="6">
        <f t="shared" si="416"/>
        <v>-6.4020719601251427E-2</v>
      </c>
      <c r="AV511" s="6">
        <f t="shared" si="412"/>
        <v>4.2347038056026332E-4</v>
      </c>
      <c r="AW511" s="6">
        <f t="shared" si="413"/>
        <v>7.7260589905388977E-2</v>
      </c>
      <c r="AY511">
        <f t="shared" si="414"/>
        <v>1.9645128161325784</v>
      </c>
      <c r="BB511" s="7">
        <f t="shared" si="422"/>
        <v>-7.2942311461811599E-2</v>
      </c>
      <c r="BC511" s="6">
        <f t="shared" si="423"/>
        <v>-7.864344639605414E-2</v>
      </c>
      <c r="BD511" s="6">
        <f t="shared" si="418"/>
        <v>4.3469832176655894E-4</v>
      </c>
      <c r="BE511" s="6">
        <f t="shared" si="419"/>
        <v>6.061540042261393E-3</v>
      </c>
      <c r="BG511">
        <f t="shared" si="420"/>
        <v>1.2124532773225621E-2</v>
      </c>
      <c r="BJ511" s="4">
        <f t="shared" si="389"/>
        <v>90.129997000000003</v>
      </c>
      <c r="BK511" s="3">
        <f t="shared" si="390"/>
        <v>1.1157094799138576E-2</v>
      </c>
      <c r="BL511" s="3"/>
      <c r="BM511" s="3">
        <f t="shared" si="391"/>
        <v>4.2811081374874134E-4</v>
      </c>
      <c r="BN511" s="3">
        <f t="shared" si="392"/>
        <v>8.3331759617106052E-4</v>
      </c>
      <c r="BO511" s="3">
        <f t="shared" si="393"/>
        <v>2.8814565748930279E-2</v>
      </c>
      <c r="BP511" s="3"/>
      <c r="BQ511" s="3">
        <f t="shared" si="394"/>
        <v>4.4242873739252229E-4</v>
      </c>
      <c r="BR511" s="3">
        <f t="shared" si="395"/>
        <v>2.3073014793034478E-2</v>
      </c>
      <c r="BS511" s="3">
        <f t="shared" si="396"/>
        <v>1.2729057888727935E-2</v>
      </c>
      <c r="BT511" s="3"/>
      <c r="BU511" s="3">
        <f t="shared" si="397"/>
        <v>4.2347038056026332E-4</v>
      </c>
      <c r="BV511" s="3">
        <f t="shared" si="398"/>
        <v>7.7260589905388977E-2</v>
      </c>
      <c r="BW511" s="3">
        <f t="shared" si="399"/>
        <v>-7.2942311461811599E-2</v>
      </c>
      <c r="BX511" s="3"/>
      <c r="BY511" s="3">
        <f t="shared" si="400"/>
        <v>4.3469832176655894E-4</v>
      </c>
      <c r="BZ511" s="3">
        <f t="shared" si="401"/>
        <v>6.061540042261393E-3</v>
      </c>
    </row>
    <row r="512" spans="1:78" s="2" customFormat="1" hidden="1">
      <c r="A512" s="11">
        <v>42744</v>
      </c>
      <c r="B512">
        <v>90.32</v>
      </c>
      <c r="C512">
        <f t="shared" si="429"/>
        <v>101.239998</v>
      </c>
      <c r="D512">
        <f t="shared" si="430"/>
        <v>86.809997999999993</v>
      </c>
      <c r="E512" s="10">
        <f t="shared" si="378"/>
        <v>4.9568198989801339E-2</v>
      </c>
      <c r="F512" s="10">
        <f t="shared" si="379"/>
        <v>1.7214182701482977E-2</v>
      </c>
      <c r="G512" s="33">
        <f t="shared" si="380"/>
        <v>0.35744136618026207</v>
      </c>
      <c r="H512" s="33">
        <f t="shared" si="381"/>
        <v>0.11171991311172376</v>
      </c>
      <c r="I512" s="10">
        <f t="shared" si="382"/>
        <v>0.35744136618026207</v>
      </c>
      <c r="J512">
        <f t="shared" si="417"/>
        <v>0.29303927131732305</v>
      </c>
      <c r="K512">
        <f t="shared" si="427"/>
        <v>0.2381301119375217</v>
      </c>
      <c r="L512">
        <f t="shared" si="428"/>
        <v>-4.8125407906600862E-5</v>
      </c>
      <c r="M512">
        <f t="shared" si="421"/>
        <v>-1.5319714296744305E-4</v>
      </c>
      <c r="N512">
        <f t="shared" si="383"/>
        <v>-9.4564561554757973E-5</v>
      </c>
      <c r="P512" s="2">
        <f t="shared" si="402"/>
        <v>0.19000299999999015</v>
      </c>
      <c r="Q512" s="2">
        <f t="shared" si="403"/>
        <v>0.19000299999999015</v>
      </c>
      <c r="R512" s="2">
        <f t="shared" si="404"/>
        <v>0</v>
      </c>
      <c r="S512" s="2">
        <f t="shared" si="424"/>
        <v>-0.73545445454545511</v>
      </c>
      <c r="T512" s="2">
        <f t="shared" si="425"/>
        <v>-0.77849985000000077</v>
      </c>
      <c r="U512" s="9">
        <f t="shared" si="384"/>
        <v>0.94470725273158929</v>
      </c>
      <c r="V512" s="9">
        <f t="shared" si="385"/>
        <v>48.578378643090232</v>
      </c>
      <c r="W512" s="9">
        <f t="shared" si="386"/>
        <v>0.46279459221218794</v>
      </c>
      <c r="X512" s="9">
        <f t="shared" si="426"/>
        <v>0.2803765060089547</v>
      </c>
      <c r="Y512" s="9">
        <f t="shared" si="387"/>
        <v>0.8974766114459195</v>
      </c>
      <c r="AA512" s="8">
        <f t="shared" si="388"/>
        <v>4.8532159104138763</v>
      </c>
      <c r="AD512" s="7">
        <f t="shared" si="405"/>
        <v>2.1058805583432012E-3</v>
      </c>
      <c r="AE512" s="6">
        <f t="shared" si="409"/>
        <v>6.6314876787408883E-3</v>
      </c>
      <c r="AF512" s="6">
        <f t="shared" si="375"/>
        <v>2.247138184082982E-3</v>
      </c>
      <c r="AG512" s="6">
        <f t="shared" si="376"/>
        <v>-4.5331704540214918E-3</v>
      </c>
      <c r="AI512">
        <f t="shared" si="377"/>
        <v>3.2260022551355443E-8</v>
      </c>
      <c r="AL512" s="7">
        <f t="shared" si="410"/>
        <v>2.2618778256407762E-2</v>
      </c>
      <c r="AM512" s="6">
        <f t="shared" si="411"/>
        <v>1.5937679199217732E-2</v>
      </c>
      <c r="AN512" s="6">
        <f t="shared" si="406"/>
        <v>2.13568173133497E-3</v>
      </c>
      <c r="AO512" s="6">
        <f t="shared" si="407"/>
        <v>6.52981481909546E-3</v>
      </c>
      <c r="AQ512">
        <f t="shared" si="408"/>
        <v>6.7253125507379608E-8</v>
      </c>
      <c r="AT512" s="7">
        <f t="shared" si="415"/>
        <v>1.270212064207577E-2</v>
      </c>
      <c r="AU512" s="6">
        <f t="shared" si="416"/>
        <v>-4.9614547029707148E-2</v>
      </c>
      <c r="AV512" s="6">
        <f t="shared" si="412"/>
        <v>2.1559472655478195E-3</v>
      </c>
      <c r="AW512" s="6">
        <f t="shared" si="413"/>
        <v>6.2710693742055582E-2</v>
      </c>
      <c r="AY512">
        <f t="shared" si="414"/>
        <v>1.2942615141902452</v>
      </c>
      <c r="BB512" s="7">
        <f t="shared" si="422"/>
        <v>-4.8515947993639764E-2</v>
      </c>
      <c r="BC512" s="6">
        <f t="shared" si="423"/>
        <v>-8.1601898724903338E-2</v>
      </c>
      <c r="BD512" s="6">
        <f t="shared" si="418"/>
        <v>2.1570134267969478E-3</v>
      </c>
      <c r="BE512" s="6">
        <f t="shared" si="419"/>
        <v>3.3727388825820513E-2</v>
      </c>
      <c r="BG512">
        <f t="shared" si="420"/>
        <v>0.37537426404202195</v>
      </c>
      <c r="BJ512" s="4">
        <f t="shared" si="389"/>
        <v>90.32</v>
      </c>
      <c r="BK512" s="3">
        <f t="shared" si="390"/>
        <v>2.1058805583432012E-3</v>
      </c>
      <c r="BL512" s="3"/>
      <c r="BM512" s="3">
        <f t="shared" si="391"/>
        <v>2.247138184082982E-3</v>
      </c>
      <c r="BN512" s="3">
        <f t="shared" si="392"/>
        <v>-4.5331704540214918E-3</v>
      </c>
      <c r="BO512" s="3">
        <f t="shared" si="393"/>
        <v>2.2618778256407762E-2</v>
      </c>
      <c r="BP512" s="3"/>
      <c r="BQ512" s="3">
        <f t="shared" si="394"/>
        <v>2.13568173133497E-3</v>
      </c>
      <c r="BR512" s="3">
        <f t="shared" si="395"/>
        <v>6.52981481909546E-3</v>
      </c>
      <c r="BS512" s="3">
        <f t="shared" si="396"/>
        <v>1.270212064207577E-2</v>
      </c>
      <c r="BT512" s="3"/>
      <c r="BU512" s="3">
        <f t="shared" si="397"/>
        <v>2.1559472655478195E-3</v>
      </c>
      <c r="BV512" s="3">
        <f t="shared" si="398"/>
        <v>6.2710693742055582E-2</v>
      </c>
      <c r="BW512" s="3">
        <f t="shared" si="399"/>
        <v>-4.8515947993639764E-2</v>
      </c>
      <c r="BX512" s="3"/>
      <c r="BY512" s="3">
        <f t="shared" si="400"/>
        <v>2.1570134267969478E-3</v>
      </c>
      <c r="BZ512" s="3">
        <f t="shared" si="401"/>
        <v>3.3727388825820513E-2</v>
      </c>
    </row>
    <row r="513" spans="1:78" s="2" customFormat="1" hidden="1">
      <c r="A513" s="11">
        <v>42751</v>
      </c>
      <c r="B513">
        <v>89.550003000000004</v>
      </c>
      <c r="C513">
        <f t="shared" si="429"/>
        <v>101.239998</v>
      </c>
      <c r="D513">
        <f t="shared" si="430"/>
        <v>86.809997999999993</v>
      </c>
      <c r="E513" s="10">
        <f t="shared" si="378"/>
        <v>5.3286523172433778E-2</v>
      </c>
      <c r="F513" s="10">
        <f t="shared" si="379"/>
        <v>1.3495858518850545E-2</v>
      </c>
      <c r="G513" s="33">
        <f t="shared" si="380"/>
        <v>0.38425458317882005</v>
      </c>
      <c r="H513" s="33">
        <f t="shared" si="381"/>
        <v>8.7588017813021626E-2</v>
      </c>
      <c r="I513" s="10">
        <f t="shared" si="382"/>
        <v>0.38425458317882005</v>
      </c>
      <c r="J513">
        <f t="shared" si="417"/>
        <v>0.30152891501057461</v>
      </c>
      <c r="K513">
        <f t="shared" si="427"/>
        <v>0.24024157103805915</v>
      </c>
      <c r="L513">
        <f t="shared" si="428"/>
        <v>8.0219904688761194E-6</v>
      </c>
      <c r="M513">
        <f t="shared" si="421"/>
        <v>-1.4167365803598164E-4</v>
      </c>
      <c r="N513">
        <f t="shared" si="383"/>
        <v>-1.34726083654372E-4</v>
      </c>
      <c r="P513" s="2">
        <f t="shared" si="402"/>
        <v>-0.76999699999998938</v>
      </c>
      <c r="Q513" s="2">
        <f t="shared" si="403"/>
        <v>0</v>
      </c>
      <c r="R513" s="2">
        <f t="shared" si="404"/>
        <v>-0.76999699999998938</v>
      </c>
      <c r="S513" s="2">
        <f t="shared" si="424"/>
        <v>-0.7472724090909092</v>
      </c>
      <c r="T513" s="2">
        <f t="shared" si="425"/>
        <v>-0.81549979999999989</v>
      </c>
      <c r="U513" s="9">
        <f t="shared" si="384"/>
        <v>0.91633671656438087</v>
      </c>
      <c r="V513" s="9">
        <f t="shared" si="385"/>
        <v>47.817103781594007</v>
      </c>
      <c r="W513" s="9">
        <f t="shared" si="386"/>
        <v>0.46964606596565395</v>
      </c>
      <c r="X513" s="9">
        <f t="shared" si="426"/>
        <v>5.7884393870944399E-2</v>
      </c>
      <c r="Y513" s="9">
        <f t="shared" si="387"/>
        <v>0.89947904045516147</v>
      </c>
      <c r="AA513" s="8">
        <f t="shared" si="388"/>
        <v>4.8705192953477354</v>
      </c>
      <c r="AD513" s="7">
        <f t="shared" si="405"/>
        <v>-8.5617578338487224E-3</v>
      </c>
      <c r="AE513" s="6">
        <f t="shared" si="409"/>
        <v>-3.2279386377527608E-3</v>
      </c>
      <c r="AF513" s="6">
        <f t="shared" si="375"/>
        <v>2.6111458341416395E-3</v>
      </c>
      <c r="AG513" s="6">
        <f t="shared" si="376"/>
        <v>-5.322310483971273E-3</v>
      </c>
      <c r="AI513">
        <f t="shared" si="377"/>
        <v>4.4469370310503179E-8</v>
      </c>
      <c r="AL513" s="7">
        <f t="shared" si="410"/>
        <v>4.7012175236331071E-3</v>
      </c>
      <c r="AM513" s="6">
        <f t="shared" si="411"/>
        <v>1.7706838828151841E-2</v>
      </c>
      <c r="AN513" s="6">
        <f t="shared" si="406"/>
        <v>2.4940689223227441E-3</v>
      </c>
      <c r="AO513" s="6">
        <f t="shared" si="407"/>
        <v>-1.3205803083970843E-2</v>
      </c>
      <c r="AQ513">
        <f t="shared" si="408"/>
        <v>2.7506819415238774E-7</v>
      </c>
      <c r="AT513" s="7">
        <f t="shared" si="415"/>
        <v>1.1681599430455566E-2</v>
      </c>
      <c r="AU513" s="6">
        <f t="shared" si="416"/>
        <v>-3.7983078660708353E-2</v>
      </c>
      <c r="AV513" s="6">
        <f t="shared" si="412"/>
        <v>2.397724278210279E-3</v>
      </c>
      <c r="AW513" s="6">
        <f t="shared" si="413"/>
        <v>5.0346561453386819E-2</v>
      </c>
      <c r="AY513">
        <f t="shared" si="414"/>
        <v>0.83421588657890411</v>
      </c>
      <c r="BB513" s="7">
        <f t="shared" si="422"/>
        <v>-6.1077753266266355E-2</v>
      </c>
      <c r="BC513" s="6">
        <f t="shared" si="423"/>
        <v>-8.2492453582377959E-2</v>
      </c>
      <c r="BD513" s="6">
        <f t="shared" si="418"/>
        <v>2.467440972848354E-3</v>
      </c>
      <c r="BE513" s="6">
        <f t="shared" si="419"/>
        <v>2.2496704894479427E-2</v>
      </c>
      <c r="BG513">
        <f t="shared" si="420"/>
        <v>0.16700784715319306</v>
      </c>
      <c r="BJ513" s="4">
        <f t="shared" si="389"/>
        <v>89.550003000000004</v>
      </c>
      <c r="BK513" s="3">
        <f t="shared" si="390"/>
        <v>-8.5617578338487224E-3</v>
      </c>
      <c r="BL513" s="3"/>
      <c r="BM513" s="3">
        <f t="shared" si="391"/>
        <v>2.6111458341416395E-3</v>
      </c>
      <c r="BN513" s="3">
        <f t="shared" si="392"/>
        <v>-5.322310483971273E-3</v>
      </c>
      <c r="BO513" s="3">
        <f t="shared" si="393"/>
        <v>4.7012175236331071E-3</v>
      </c>
      <c r="BP513" s="3"/>
      <c r="BQ513" s="3">
        <f t="shared" si="394"/>
        <v>2.4940689223227441E-3</v>
      </c>
      <c r="BR513" s="3">
        <f t="shared" si="395"/>
        <v>-1.3205803083970843E-2</v>
      </c>
      <c r="BS513" s="3">
        <f t="shared" si="396"/>
        <v>1.1681599430455566E-2</v>
      </c>
      <c r="BT513" s="3"/>
      <c r="BU513" s="3">
        <f t="shared" si="397"/>
        <v>2.397724278210279E-3</v>
      </c>
      <c r="BV513" s="3">
        <f t="shared" si="398"/>
        <v>5.0346561453386819E-2</v>
      </c>
      <c r="BW513" s="3">
        <f t="shared" si="399"/>
        <v>-6.1077753266266355E-2</v>
      </c>
      <c r="BX513" s="3"/>
      <c r="BY513" s="3">
        <f t="shared" si="400"/>
        <v>2.467440972848354E-3</v>
      </c>
      <c r="BZ513" s="3">
        <f t="shared" si="401"/>
        <v>2.2496704894479427E-2</v>
      </c>
    </row>
    <row r="514" spans="1:78" s="2" customFormat="1" hidden="1">
      <c r="A514" s="11">
        <v>42758</v>
      </c>
      <c r="B514">
        <v>89.470000999999996</v>
      </c>
      <c r="C514">
        <f t="shared" si="429"/>
        <v>101.239998</v>
      </c>
      <c r="D514">
        <f t="shared" si="430"/>
        <v>86.809997999999993</v>
      </c>
      <c r="E514" s="10">
        <f t="shared" si="378"/>
        <v>5.367468570933278E-2</v>
      </c>
      <c r="F514" s="10">
        <f t="shared" si="379"/>
        <v>1.3107695981951497E-2</v>
      </c>
      <c r="G514" s="33">
        <f t="shared" si="380"/>
        <v>0.3870536630388271</v>
      </c>
      <c r="H514" s="33">
        <f t="shared" si="381"/>
        <v>8.5068845939014967E-2</v>
      </c>
      <c r="I514" s="10">
        <f t="shared" si="382"/>
        <v>0.3870536630388271</v>
      </c>
      <c r="J514">
        <f t="shared" si="417"/>
        <v>0.30281380031919247</v>
      </c>
      <c r="K514">
        <f t="shared" si="427"/>
        <v>0.24264116442149969</v>
      </c>
      <c r="L514">
        <f t="shared" si="428"/>
        <v>6.7532509459807325E-5</v>
      </c>
      <c r="M514">
        <f t="shared" si="421"/>
        <v>-1.2219632567815898E-4</v>
      </c>
      <c r="N514">
        <f t="shared" si="383"/>
        <v>-1.7075595162416968E-4</v>
      </c>
      <c r="P514" s="2">
        <f t="shared" si="402"/>
        <v>-8.0002000000007456E-2</v>
      </c>
      <c r="Q514" s="2">
        <f t="shared" si="403"/>
        <v>0</v>
      </c>
      <c r="R514" s="2">
        <f t="shared" si="404"/>
        <v>-8.0002000000007456E-2</v>
      </c>
      <c r="S514" s="2">
        <f t="shared" si="424"/>
        <v>-0.74636345454545505</v>
      </c>
      <c r="T514" s="2">
        <f t="shared" si="425"/>
        <v>-0.71850005000000083</v>
      </c>
      <c r="U514" s="9">
        <f t="shared" si="384"/>
        <v>1.0387799618739821</v>
      </c>
      <c r="V514" s="9">
        <f t="shared" si="385"/>
        <v>50.951058049401681</v>
      </c>
      <c r="W514" s="9">
        <f t="shared" si="386"/>
        <v>0.4414404775553849</v>
      </c>
      <c r="X514" s="9">
        <f t="shared" si="426"/>
        <v>0.97382177687872162</v>
      </c>
      <c r="Y514" s="9">
        <f t="shared" si="387"/>
        <v>0.89123560400809154</v>
      </c>
      <c r="AA514" s="8">
        <f t="shared" si="388"/>
        <v>4.8353191259310453</v>
      </c>
      <c r="AD514" s="7">
        <f t="shared" si="405"/>
        <v>-8.9377727112241771E-4</v>
      </c>
      <c r="AE514" s="6">
        <f t="shared" si="409"/>
        <v>-4.7277675524855702E-3</v>
      </c>
      <c r="AF514" s="6">
        <f t="shared" ref="AF514:AF577" si="431">IF(AA514/AA513&lt;1,_xlfn.STDEV.P(AD514:AE514)*(1/(AA514/AA513)),_xlfn.STDEV.P(AD514:AE514)^(AA514/AA513))</f>
        <v>1.9309504871572792E-3</v>
      </c>
      <c r="AG514" s="6">
        <f t="shared" ref="AG514:AG577" si="432">AD514-AE514*(AA514/AA513)</f>
        <v>3.7998218059463354E-3</v>
      </c>
      <c r="AI514">
        <f t="shared" ref="AI514:AI577" si="433">(AG514^2)/$AJ$2</f>
        <v>2.2666633841358352E-8</v>
      </c>
      <c r="AL514" s="7">
        <f t="shared" si="410"/>
        <v>-7.3496545466279492E-3</v>
      </c>
      <c r="AM514" s="6">
        <f t="shared" si="411"/>
        <v>1.2196226745585801E-2</v>
      </c>
      <c r="AN514" s="6">
        <f t="shared" si="406"/>
        <v>1.9218984820074945E-3</v>
      </c>
      <c r="AO514" s="6">
        <f t="shared" si="407"/>
        <v>-1.951476504794707E-2</v>
      </c>
      <c r="AQ514">
        <f t="shared" si="408"/>
        <v>6.0067201084633534E-7</v>
      </c>
      <c r="AT514" s="7">
        <f t="shared" si="415"/>
        <v>1.8500234036147041E-2</v>
      </c>
      <c r="AU514" s="6">
        <f t="shared" si="416"/>
        <v>-2.594690113021764E-2</v>
      </c>
      <c r="AV514" s="6">
        <f t="shared" si="412"/>
        <v>1.8129812982406624E-3</v>
      </c>
      <c r="AW514" s="6">
        <f t="shared" si="413"/>
        <v>4.4678473313785605E-2</v>
      </c>
      <c r="AY514">
        <f t="shared" si="414"/>
        <v>0.65695477882375553</v>
      </c>
      <c r="BB514" s="7">
        <f t="shared" si="422"/>
        <v>-6.0174127523117049E-3</v>
      </c>
      <c r="BC514" s="6">
        <f t="shared" si="423"/>
        <v>-7.9555315580481692E-2</v>
      </c>
      <c r="BD514" s="6">
        <f t="shared" si="418"/>
        <v>1.8479720602850396E-3</v>
      </c>
      <c r="BE514" s="6">
        <f t="shared" si="419"/>
        <v>7.4004148807123069E-2</v>
      </c>
      <c r="BG514">
        <f t="shared" si="420"/>
        <v>1.8072206918082936</v>
      </c>
      <c r="BJ514" s="4">
        <f t="shared" si="389"/>
        <v>89.470000999999996</v>
      </c>
      <c r="BK514" s="3">
        <f t="shared" si="390"/>
        <v>-8.9377727112241771E-4</v>
      </c>
      <c r="BL514" s="3"/>
      <c r="BM514" s="3">
        <f t="shared" si="391"/>
        <v>1.9309504871572792E-3</v>
      </c>
      <c r="BN514" s="3">
        <f t="shared" si="392"/>
        <v>3.7998218059463354E-3</v>
      </c>
      <c r="BO514" s="3">
        <f t="shared" si="393"/>
        <v>-7.3496545466279492E-3</v>
      </c>
      <c r="BP514" s="3"/>
      <c r="BQ514" s="3">
        <f t="shared" si="394"/>
        <v>1.9218984820074945E-3</v>
      </c>
      <c r="BR514" s="3">
        <f t="shared" si="395"/>
        <v>-1.951476504794707E-2</v>
      </c>
      <c r="BS514" s="3">
        <f t="shared" si="396"/>
        <v>1.8500234036147041E-2</v>
      </c>
      <c r="BT514" s="3"/>
      <c r="BU514" s="3">
        <f t="shared" si="397"/>
        <v>1.8129812982406624E-3</v>
      </c>
      <c r="BV514" s="3">
        <f t="shared" si="398"/>
        <v>4.4678473313785605E-2</v>
      </c>
      <c r="BW514" s="3">
        <f t="shared" si="399"/>
        <v>-6.0174127523117049E-3</v>
      </c>
      <c r="BX514" s="3"/>
      <c r="BY514" s="3">
        <f t="shared" si="400"/>
        <v>1.8479720602850396E-3</v>
      </c>
      <c r="BZ514" s="3">
        <f t="shared" si="401"/>
        <v>7.4004148807123069E-2</v>
      </c>
    </row>
    <row r="515" spans="1:78" s="2" customFormat="1" hidden="1">
      <c r="A515" s="11">
        <v>42765</v>
      </c>
      <c r="B515">
        <v>88.989998</v>
      </c>
      <c r="C515">
        <f t="shared" si="429"/>
        <v>101.239998</v>
      </c>
      <c r="D515">
        <f t="shared" si="430"/>
        <v>86.809997999999993</v>
      </c>
      <c r="E515" s="10">
        <f t="shared" ref="E515:E578" si="434">ABS(LOG(C515/B515))</f>
        <v>5.6010930896738746E-2</v>
      </c>
      <c r="F515" s="10">
        <f t="shared" ref="F515:F578" si="435">ABS(LOG(D515/B515))</f>
        <v>1.0771450794545537E-2</v>
      </c>
      <c r="G515" s="33">
        <f t="shared" ref="G515:G578" si="436">E515*SQRT(52)</f>
        <v>0.4039005666693235</v>
      </c>
      <c r="H515" s="33">
        <f t="shared" ref="H515:H578" si="437">F515*SQRT(52)*0.9</f>
        <v>6.990663267156827E-2</v>
      </c>
      <c r="I515" s="10">
        <f t="shared" ref="I515:I578" si="438">MAX(G515:H515)</f>
        <v>0.4039005666693235</v>
      </c>
      <c r="J515">
        <f t="shared" si="417"/>
        <v>0.30281380031919247</v>
      </c>
      <c r="K515">
        <f t="shared" si="427"/>
        <v>0.24523159811433878</v>
      </c>
      <c r="L515">
        <f t="shared" si="428"/>
        <v>1.2754698112618667E-4</v>
      </c>
      <c r="M515">
        <f t="shared" si="421"/>
        <v>-9.4970624236413124E-5</v>
      </c>
      <c r="N515">
        <f t="shared" ref="N515:N578" si="439">-(L515-M515)*0.9</f>
        <v>-2.0026584482633981E-4</v>
      </c>
      <c r="P515" s="2">
        <f t="shared" si="402"/>
        <v>-0.4800029999999964</v>
      </c>
      <c r="Q515" s="2">
        <f t="shared" si="403"/>
        <v>0</v>
      </c>
      <c r="R515" s="2">
        <f t="shared" si="404"/>
        <v>-0.4800029999999964</v>
      </c>
      <c r="S515" s="2">
        <f t="shared" si="424"/>
        <v>-0.76681822727272742</v>
      </c>
      <c r="T515" s="2">
        <f t="shared" si="425"/>
        <v>-0.7105002500000005</v>
      </c>
      <c r="U515" s="9">
        <f t="shared" ref="U515:U578" si="440">S515/T515</f>
        <v>1.079265246244075</v>
      </c>
      <c r="V515" s="9">
        <f t="shared" ref="V515:V578" si="441">100-100/(U515+1)</f>
        <v>51.906087893001093</v>
      </c>
      <c r="W515" s="9">
        <f t="shared" ref="W515:W578" si="442">(100-V515)*0.9*0.01</f>
        <v>0.43284520896299017</v>
      </c>
      <c r="X515" s="9">
        <f t="shared" si="426"/>
        <v>1</v>
      </c>
      <c r="Y515" s="9">
        <f t="shared" ref="Y515:Y578" si="443">((100-X515)*0.01)*0.9</f>
        <v>0.89100000000000001</v>
      </c>
      <c r="AA515" s="8">
        <f t="shared" ref="AA515:AA578" si="444">J515+N515+W515+Y515+3.2</f>
        <v>4.8264587434373567</v>
      </c>
      <c r="AD515" s="7">
        <f t="shared" si="405"/>
        <v>-5.379403342100051E-3</v>
      </c>
      <c r="AE515" s="6">
        <f t="shared" si="409"/>
        <v>-3.1365903066112345E-3</v>
      </c>
      <c r="AF515" s="6">
        <f t="shared" si="431"/>
        <v>1.1234651887506901E-3</v>
      </c>
      <c r="AG515" s="6">
        <f t="shared" si="432"/>
        <v>-2.2485606168001575E-3</v>
      </c>
      <c r="AI515">
        <f t="shared" si="433"/>
        <v>7.9372446584375281E-9</v>
      </c>
      <c r="AL515" s="7">
        <f t="shared" si="410"/>
        <v>-1.4834938447071169E-2</v>
      </c>
      <c r="AM515" s="6">
        <f t="shared" si="411"/>
        <v>1.2838506965854378E-3</v>
      </c>
      <c r="AN515" s="6">
        <f t="shared" si="406"/>
        <v>1.1276234281209123E-3</v>
      </c>
      <c r="AO515" s="6">
        <f t="shared" si="407"/>
        <v>-1.6111710907679561E-2</v>
      </c>
      <c r="AQ515">
        <f t="shared" si="408"/>
        <v>4.0944357787482738E-7</v>
      </c>
      <c r="AT515" s="7">
        <f t="shared" si="415"/>
        <v>1.6085507860202318E-2</v>
      </c>
      <c r="AU515" s="6">
        <f t="shared" si="416"/>
        <v>-1.158718764211903E-2</v>
      </c>
      <c r="AV515" s="6">
        <f t="shared" si="412"/>
        <v>1.1237595834323016E-3</v>
      </c>
      <c r="AW515" s="6">
        <f t="shared" si="413"/>
        <v>2.7648432827224442E-2</v>
      </c>
      <c r="AY515">
        <f t="shared" si="414"/>
        <v>0.25158217421324769</v>
      </c>
      <c r="BB515" s="7">
        <f t="shared" si="422"/>
        <v>0</v>
      </c>
      <c r="BC515" s="6">
        <f t="shared" si="423"/>
        <v>-7.1537930275018327E-2</v>
      </c>
      <c r="BD515" s="6">
        <f t="shared" si="418"/>
        <v>1.0945758910583362E-3</v>
      </c>
      <c r="BE515" s="6">
        <f t="shared" si="419"/>
        <v>7.1792953372085938E-2</v>
      </c>
      <c r="BG515">
        <f t="shared" si="420"/>
        <v>1.7008369954203328</v>
      </c>
      <c r="BJ515" s="4">
        <f t="shared" ref="BJ515:BJ578" si="445">IF(B515&lt;&gt;"",B515,"")</f>
        <v>88.989998</v>
      </c>
      <c r="BK515" s="3">
        <f t="shared" ref="BK515:BK578" si="446">IF(AD515&lt;&gt;"",AD515,"")</f>
        <v>-5.379403342100051E-3</v>
      </c>
      <c r="BL515" s="3"/>
      <c r="BM515" s="3">
        <f t="shared" ref="BM515:BM578" si="447">IF(AF515&lt;&gt;"",AF515,"")</f>
        <v>1.1234651887506901E-3</v>
      </c>
      <c r="BN515" s="3">
        <f t="shared" ref="BN515:BN578" si="448">IF(AG515&lt;&gt;"",AG515,"")</f>
        <v>-2.2485606168001575E-3</v>
      </c>
      <c r="BO515" s="3">
        <f t="shared" ref="BO515:BO578" si="449">IF(AL515&lt;&gt;"",AL515,"")</f>
        <v>-1.4834938447071169E-2</v>
      </c>
      <c r="BP515" s="3"/>
      <c r="BQ515" s="3">
        <f t="shared" ref="BQ515:BQ578" si="450">IF(AN515&lt;&gt;"",AN515,"")</f>
        <v>1.1276234281209123E-3</v>
      </c>
      <c r="BR515" s="3">
        <f t="shared" ref="BR515:BR578" si="451">IF(AO515&lt;&gt;"",AO515,"")</f>
        <v>-1.6111710907679561E-2</v>
      </c>
      <c r="BS515" s="3">
        <f t="shared" ref="BS515:BS578" si="452">IF(AT515&lt;&gt;"",AT515,"")</f>
        <v>1.6085507860202318E-2</v>
      </c>
      <c r="BT515" s="3"/>
      <c r="BU515" s="3">
        <f t="shared" ref="BU515:BU578" si="453">IF(AV515&lt;&gt;"",AV515,"")</f>
        <v>1.1237595834323016E-3</v>
      </c>
      <c r="BV515" s="3">
        <f t="shared" ref="BV515:BV578" si="454">IF(AW515&lt;&gt;"",AW515,"")</f>
        <v>2.7648432827224442E-2</v>
      </c>
      <c r="BW515" s="3">
        <f t="shared" ref="BW515:BW578" si="455">IF(BB515&lt;&gt;"",BB515,"")</f>
        <v>0</v>
      </c>
      <c r="BX515" s="3"/>
      <c r="BY515" s="3">
        <f t="shared" ref="BY515:BY578" si="456">IF(BD515&lt;&gt;"",BD515,"")</f>
        <v>1.0945758910583362E-3</v>
      </c>
      <c r="BZ515" s="3">
        <f t="shared" ref="BZ515:BZ578" si="457">IF(BE515&lt;&gt;"",BE515,"")</f>
        <v>7.1792953372085938E-2</v>
      </c>
    </row>
    <row r="516" spans="1:78" s="2" customFormat="1" hidden="1">
      <c r="A516" s="11">
        <v>42772</v>
      </c>
      <c r="B516">
        <v>89.949996999999996</v>
      </c>
      <c r="C516">
        <f t="shared" si="429"/>
        <v>101.239998</v>
      </c>
      <c r="D516">
        <f t="shared" si="430"/>
        <v>86.809997999999993</v>
      </c>
      <c r="E516" s="10">
        <f t="shared" si="434"/>
        <v>5.1350974709672544E-2</v>
      </c>
      <c r="F516" s="10">
        <f t="shared" si="435"/>
        <v>1.5431406981611795E-2</v>
      </c>
      <c r="G516" s="33">
        <f t="shared" si="436"/>
        <v>0.37029714472155778</v>
      </c>
      <c r="H516" s="33">
        <f t="shared" si="437"/>
        <v>0.10014971242455777</v>
      </c>
      <c r="I516" s="10">
        <f t="shared" si="438"/>
        <v>0.37029714472155778</v>
      </c>
      <c r="J516">
        <f t="shared" si="417"/>
        <v>0.30097807394982318</v>
      </c>
      <c r="K516">
        <f t="shared" si="427"/>
        <v>0.24796355052226265</v>
      </c>
      <c r="L516">
        <f t="shared" si="428"/>
        <v>1.8566158932764489E-4</v>
      </c>
      <c r="M516">
        <f t="shared" si="421"/>
        <v>-6.0721560494063153E-5</v>
      </c>
      <c r="N516">
        <f t="shared" si="439"/>
        <v>-2.2174483483953727E-4</v>
      </c>
      <c r="P516" s="2">
        <f t="shared" ref="P516:P579" si="458">B516-B515</f>
        <v>0.95999899999999627</v>
      </c>
      <c r="Q516" s="2">
        <f t="shared" ref="Q516:Q579" si="459">IF($P516&gt;0,$P516,0)</f>
        <v>0.95999899999999627</v>
      </c>
      <c r="R516" s="2">
        <f t="shared" ref="R516:R579" si="460">IF($P516&lt;0,$P516,0)</f>
        <v>0</v>
      </c>
      <c r="S516" s="2">
        <f t="shared" si="424"/>
        <v>-0.67500018181818244</v>
      </c>
      <c r="T516" s="2">
        <f t="shared" si="425"/>
        <v>-0.7105002500000005</v>
      </c>
      <c r="U516" s="9">
        <f t="shared" si="440"/>
        <v>0.95003510810612946</v>
      </c>
      <c r="V516" s="9">
        <f t="shared" si="441"/>
        <v>48.718871991427982</v>
      </c>
      <c r="W516" s="9">
        <f t="shared" si="442"/>
        <v>0.46153015207714815</v>
      </c>
      <c r="X516" s="9">
        <f t="shared" si="426"/>
        <v>0.25654631216378043</v>
      </c>
      <c r="Y516" s="9">
        <f t="shared" si="443"/>
        <v>0.89769108319052604</v>
      </c>
      <c r="AA516" s="8">
        <f t="shared" si="444"/>
        <v>4.8599775643826577</v>
      </c>
      <c r="AD516" s="7">
        <f t="shared" ref="AD516:AD579" si="461">LN(B516/B515)</f>
        <v>1.0729945650344054E-2</v>
      </c>
      <c r="AE516" s="6">
        <f t="shared" si="409"/>
        <v>2.6752711541220015E-3</v>
      </c>
      <c r="AF516" s="6">
        <f t="shared" si="431"/>
        <v>3.8760137838059266E-3</v>
      </c>
      <c r="AG516" s="6">
        <f t="shared" si="432"/>
        <v>8.0360952563358571E-3</v>
      </c>
      <c r="AI516">
        <f t="shared" si="433"/>
        <v>1.0137963417410309E-7</v>
      </c>
      <c r="AL516" s="7">
        <f t="shared" si="410"/>
        <v>4.4567650371215468E-3</v>
      </c>
      <c r="AM516" s="6">
        <f t="shared" si="411"/>
        <v>-3.2566526082361156E-3</v>
      </c>
      <c r="AN516" s="6">
        <f t="shared" ref="AN516:AN579" si="462">IF(AA516/AA513&lt;1,_xlfn.STDEV.P(AD516:AE516)*(1/(AA516/AA513)),_xlfn.STDEV.P(AD516:AE516)^(AA516/AA513))</f>
        <v>4.036072906910433E-3</v>
      </c>
      <c r="AO516" s="6">
        <f t="shared" ref="AO516:AO579" si="463">AL516-AM516*(AA516/AA513)</f>
        <v>7.7063689604924702E-3</v>
      </c>
      <c r="AQ516">
        <f t="shared" ref="AQ516:AQ579" si="464">(AO516^2)/$AR$2</f>
        <v>9.3672117595018604E-8</v>
      </c>
      <c r="AT516" s="7">
        <f t="shared" si="415"/>
        <v>1.8513785459680635E-2</v>
      </c>
      <c r="AU516" s="6">
        <f t="shared" si="416"/>
        <v>6.5658482795520308E-4</v>
      </c>
      <c r="AV516" s="6">
        <f t="shared" si="412"/>
        <v>3.7924147105349013E-3</v>
      </c>
      <c r="AW516" s="6">
        <f t="shared" si="413"/>
        <v>1.7850044714502876E-2</v>
      </c>
      <c r="AY516">
        <f t="shared" si="414"/>
        <v>0.1048618326645608</v>
      </c>
      <c r="BB516" s="7">
        <f t="shared" si="422"/>
        <v>8.597127845348787E-3</v>
      </c>
      <c r="BC516" s="6">
        <f t="shared" si="423"/>
        <v>-6.1879612155355625E-2</v>
      </c>
      <c r="BD516" s="6">
        <f t="shared" si="418"/>
        <v>3.8250260618356564E-3</v>
      </c>
      <c r="BE516" s="6">
        <f t="shared" si="419"/>
        <v>7.1055069400354914E-2</v>
      </c>
      <c r="BG516">
        <f t="shared" si="420"/>
        <v>1.6660544496641077</v>
      </c>
      <c r="BJ516" s="4">
        <f t="shared" si="445"/>
        <v>89.949996999999996</v>
      </c>
      <c r="BK516" s="3">
        <f t="shared" si="446"/>
        <v>1.0729945650344054E-2</v>
      </c>
      <c r="BL516" s="3"/>
      <c r="BM516" s="3">
        <f t="shared" si="447"/>
        <v>3.8760137838059266E-3</v>
      </c>
      <c r="BN516" s="3">
        <f t="shared" si="448"/>
        <v>8.0360952563358571E-3</v>
      </c>
      <c r="BO516" s="3">
        <f t="shared" si="449"/>
        <v>4.4567650371215468E-3</v>
      </c>
      <c r="BP516" s="3"/>
      <c r="BQ516" s="3">
        <f t="shared" si="450"/>
        <v>4.036072906910433E-3</v>
      </c>
      <c r="BR516" s="3">
        <f t="shared" si="451"/>
        <v>7.7063689604924702E-3</v>
      </c>
      <c r="BS516" s="3">
        <f t="shared" si="452"/>
        <v>1.8513785459680635E-2</v>
      </c>
      <c r="BT516" s="3"/>
      <c r="BU516" s="3">
        <f t="shared" si="453"/>
        <v>3.7924147105349013E-3</v>
      </c>
      <c r="BV516" s="3">
        <f t="shared" si="454"/>
        <v>1.7850044714502876E-2</v>
      </c>
      <c r="BW516" s="3">
        <f t="shared" si="455"/>
        <v>8.597127845348787E-3</v>
      </c>
      <c r="BX516" s="3"/>
      <c r="BY516" s="3">
        <f t="shared" si="456"/>
        <v>3.8250260618356564E-3</v>
      </c>
      <c r="BZ516" s="3">
        <f t="shared" si="457"/>
        <v>7.1055069400354914E-2</v>
      </c>
    </row>
    <row r="517" spans="1:78" s="2" customFormat="1" hidden="1">
      <c r="A517" s="11">
        <v>42779</v>
      </c>
      <c r="B517">
        <v>89.900002000000001</v>
      </c>
      <c r="C517">
        <f t="shared" si="429"/>
        <v>101.239998</v>
      </c>
      <c r="D517">
        <f t="shared" si="430"/>
        <v>86.809997999999993</v>
      </c>
      <c r="E517" s="10">
        <f t="shared" si="434"/>
        <v>5.1592426511760353E-2</v>
      </c>
      <c r="F517" s="10">
        <f t="shared" si="435"/>
        <v>1.5189955179523934E-2</v>
      </c>
      <c r="G517" s="33">
        <f t="shared" si="436"/>
        <v>0.37203827842751935</v>
      </c>
      <c r="H517" s="33">
        <f t="shared" si="437"/>
        <v>9.8582692089192028E-2</v>
      </c>
      <c r="I517" s="10">
        <f t="shared" si="438"/>
        <v>0.37203827842751935</v>
      </c>
      <c r="J517">
        <f t="shared" si="417"/>
        <v>0.2976507970732935</v>
      </c>
      <c r="K517">
        <f t="shared" si="427"/>
        <v>0.25074839953059624</v>
      </c>
      <c r="L517">
        <f t="shared" si="428"/>
        <v>2.3932707012426038E-4</v>
      </c>
      <c r="M517">
        <f t="shared" si="421"/>
        <v>-2.062916381509159E-5</v>
      </c>
      <c r="N517">
        <f t="shared" si="439"/>
        <v>-2.3396061054541678E-4</v>
      </c>
      <c r="P517" s="2">
        <f t="shared" si="458"/>
        <v>-4.9994999999995571E-2</v>
      </c>
      <c r="Q517" s="2">
        <f t="shared" si="459"/>
        <v>0</v>
      </c>
      <c r="R517" s="2">
        <f t="shared" si="460"/>
        <v>-4.9994999999995571E-2</v>
      </c>
      <c r="S517" s="2">
        <f t="shared" si="424"/>
        <v>-0.64818181818181841</v>
      </c>
      <c r="T517" s="2">
        <f t="shared" si="425"/>
        <v>-0.7130000000000003</v>
      </c>
      <c r="U517" s="9">
        <f t="shared" si="440"/>
        <v>0.90909090909090906</v>
      </c>
      <c r="V517" s="9">
        <f t="shared" si="441"/>
        <v>47.61904761904762</v>
      </c>
      <c r="W517" s="9">
        <f t="shared" si="442"/>
        <v>0.47142857142857147</v>
      </c>
      <c r="X517" s="9">
        <f t="shared" si="426"/>
        <v>1.6574202488301853E-15</v>
      </c>
      <c r="Y517" s="9">
        <f t="shared" si="443"/>
        <v>0.9</v>
      </c>
      <c r="AA517" s="8">
        <f t="shared" si="444"/>
        <v>4.8688454078913193</v>
      </c>
      <c r="AD517" s="7">
        <f t="shared" si="461"/>
        <v>-5.5596332016394378E-4</v>
      </c>
      <c r="AE517" s="6">
        <f t="shared" ref="AE517:AE580" si="465">AVERAGE(AD516:AD517)</f>
        <v>5.0869911650900553E-3</v>
      </c>
      <c r="AF517" s="6">
        <f t="shared" si="431"/>
        <v>2.7914157135616713E-3</v>
      </c>
      <c r="AG517" s="6">
        <f t="shared" si="432"/>
        <v>-5.6522365531204363E-3</v>
      </c>
      <c r="AI517">
        <f t="shared" si="433"/>
        <v>5.0153497727520862E-8</v>
      </c>
      <c r="AL517" s="7">
        <f t="shared" si="410"/>
        <v>4.7945789880800976E-3</v>
      </c>
      <c r="AM517" s="6">
        <f t="shared" si="411"/>
        <v>-3.2333122421243686E-3</v>
      </c>
      <c r="AN517" s="6">
        <f t="shared" si="462"/>
        <v>2.7089383170880435E-3</v>
      </c>
      <c r="AO517" s="6">
        <f t="shared" si="463"/>
        <v>8.0503097997077135E-3</v>
      </c>
      <c r="AQ517">
        <f t="shared" si="464"/>
        <v>1.0222001241525245E-7</v>
      </c>
      <c r="AT517" s="7">
        <f t="shared" si="415"/>
        <v>8.6020192405907893E-3</v>
      </c>
      <c r="AU517" s="6">
        <f t="shared" si="416"/>
        <v>1.1123683944132216E-2</v>
      </c>
      <c r="AV517" s="6">
        <f t="shared" si="412"/>
        <v>2.6456930077589512E-3</v>
      </c>
      <c r="AW517" s="6">
        <f t="shared" si="413"/>
        <v>-2.6435555200433978E-3</v>
      </c>
      <c r="AY517">
        <f t="shared" si="414"/>
        <v>2.2999357221785712E-3</v>
      </c>
      <c r="BB517" s="7">
        <f t="shared" si="422"/>
        <v>1.55824011474133E-2</v>
      </c>
      <c r="BC517" s="6">
        <f t="shared" si="423"/>
        <v>-5.3533616949105411E-2</v>
      </c>
      <c r="BD517" s="6">
        <f t="shared" si="418"/>
        <v>2.5444780165681984E-3</v>
      </c>
      <c r="BE517" s="6">
        <f t="shared" si="419"/>
        <v>7.005834069407707E-2</v>
      </c>
      <c r="BG517">
        <f t="shared" si="420"/>
        <v>1.6196409508592242</v>
      </c>
      <c r="BJ517" s="4">
        <f t="shared" si="445"/>
        <v>89.900002000000001</v>
      </c>
      <c r="BK517" s="3">
        <f t="shared" si="446"/>
        <v>-5.5596332016394378E-4</v>
      </c>
      <c r="BL517" s="3"/>
      <c r="BM517" s="3">
        <f t="shared" si="447"/>
        <v>2.7914157135616713E-3</v>
      </c>
      <c r="BN517" s="3">
        <f t="shared" si="448"/>
        <v>-5.6522365531204363E-3</v>
      </c>
      <c r="BO517" s="3">
        <f t="shared" si="449"/>
        <v>4.7945789880800976E-3</v>
      </c>
      <c r="BP517" s="3"/>
      <c r="BQ517" s="3">
        <f t="shared" si="450"/>
        <v>2.7089383170880435E-3</v>
      </c>
      <c r="BR517" s="3">
        <f t="shared" si="451"/>
        <v>8.0503097997077135E-3</v>
      </c>
      <c r="BS517" s="3">
        <f t="shared" si="452"/>
        <v>8.6020192405907893E-3</v>
      </c>
      <c r="BT517" s="3"/>
      <c r="BU517" s="3">
        <f t="shared" si="453"/>
        <v>2.6456930077589512E-3</v>
      </c>
      <c r="BV517" s="3">
        <f t="shared" si="454"/>
        <v>-2.6435555200433978E-3</v>
      </c>
      <c r="BW517" s="3">
        <f t="shared" si="455"/>
        <v>1.55824011474133E-2</v>
      </c>
      <c r="BX517" s="3"/>
      <c r="BY517" s="3">
        <f t="shared" si="456"/>
        <v>2.5444780165681984E-3</v>
      </c>
      <c r="BZ517" s="3">
        <f t="shared" si="457"/>
        <v>7.005834069407707E-2</v>
      </c>
    </row>
    <row r="518" spans="1:78" s="2" customFormat="1" hidden="1">
      <c r="A518" s="11">
        <v>42786</v>
      </c>
      <c r="B518">
        <v>91.129997000000003</v>
      </c>
      <c r="C518">
        <f t="shared" si="429"/>
        <v>101.239998</v>
      </c>
      <c r="D518">
        <f t="shared" si="430"/>
        <v>87.57</v>
      </c>
      <c r="E518" s="10">
        <f t="shared" si="434"/>
        <v>4.5690771930193823E-2</v>
      </c>
      <c r="F518" s="10">
        <f t="shared" si="435"/>
        <v>1.7306006268842201E-2</v>
      </c>
      <c r="G518" s="33">
        <f t="shared" si="436"/>
        <v>0.32948084201968914</v>
      </c>
      <c r="H518" s="33">
        <f t="shared" si="437"/>
        <v>0.11231584735646122</v>
      </c>
      <c r="I518" s="10">
        <f t="shared" si="438"/>
        <v>0.32948084201968914</v>
      </c>
      <c r="J518">
        <f t="shared" si="417"/>
        <v>0.28977506194943098</v>
      </c>
      <c r="K518">
        <f t="shared" si="427"/>
        <v>0.25355416839115341</v>
      </c>
      <c r="L518">
        <f t="shared" si="428"/>
        <v>2.8589645184225589E-4</v>
      </c>
      <c r="M518">
        <f t="shared" si="421"/>
        <v>2.3809391804744466E-5</v>
      </c>
      <c r="N518">
        <f t="shared" si="439"/>
        <v>-2.3587835403376028E-4</v>
      </c>
      <c r="P518" s="2">
        <f t="shared" si="458"/>
        <v>1.2299950000000024</v>
      </c>
      <c r="Q518" s="2">
        <f t="shared" si="459"/>
        <v>1.2299950000000024</v>
      </c>
      <c r="R518" s="2">
        <f t="shared" si="460"/>
        <v>0</v>
      </c>
      <c r="S518" s="2">
        <f t="shared" si="424"/>
        <v>-0.64818181818181841</v>
      </c>
      <c r="T518" s="2">
        <f t="shared" si="425"/>
        <v>-0.62000000000000033</v>
      </c>
      <c r="U518" s="9">
        <f t="shared" si="440"/>
        <v>1.0454545454545452</v>
      </c>
      <c r="V518" s="9">
        <f t="shared" si="441"/>
        <v>51.1111111111111</v>
      </c>
      <c r="W518" s="9">
        <f t="shared" si="442"/>
        <v>0.44000000000000017</v>
      </c>
      <c r="X518" s="9">
        <f t="shared" si="426"/>
        <v>0.81456279132249187</v>
      </c>
      <c r="Y518" s="9">
        <f t="shared" si="443"/>
        <v>0.89266893487809773</v>
      </c>
      <c r="AA518" s="8">
        <f t="shared" si="444"/>
        <v>4.8222081184734957</v>
      </c>
      <c r="AD518" s="7">
        <f t="shared" si="461"/>
        <v>1.3589061863515158E-2</v>
      </c>
      <c r="AE518" s="6">
        <f t="shared" si="465"/>
        <v>6.5165492716756073E-3</v>
      </c>
      <c r="AF518" s="6">
        <f t="shared" si="431"/>
        <v>3.57045668799672E-3</v>
      </c>
      <c r="AG518" s="6">
        <f t="shared" si="432"/>
        <v>7.1349327693001176E-3</v>
      </c>
      <c r="AI518">
        <f t="shared" si="433"/>
        <v>7.9917214477916234E-8</v>
      </c>
      <c r="AL518" s="7">
        <f t="shared" ref="AL518:AL581" si="466">LN(B518/B515)</f>
        <v>2.3763044193695185E-2</v>
      </c>
      <c r="AM518" s="6">
        <f t="shared" ref="AM518:AM581" si="467">AVERAGE(AL515:AL518)</f>
        <v>4.5448624429564148E-3</v>
      </c>
      <c r="AN518" s="6">
        <f t="shared" si="462"/>
        <v>3.5393733947510081E-3</v>
      </c>
      <c r="AO518" s="6">
        <f t="shared" si="463"/>
        <v>1.9222184376014209E-2</v>
      </c>
      <c r="AQ518">
        <f t="shared" si="464"/>
        <v>5.8279553972473936E-7</v>
      </c>
      <c r="AT518" s="7">
        <f t="shared" si="415"/>
        <v>1.103398630496725E-2</v>
      </c>
      <c r="AU518" s="6">
        <f t="shared" si="416"/>
        <v>1.3731038857855914E-2</v>
      </c>
      <c r="AV518" s="6">
        <f t="shared" si="412"/>
        <v>3.5549406774344904E-3</v>
      </c>
      <c r="AW518" s="6">
        <f t="shared" si="413"/>
        <v>-2.6248837062347475E-3</v>
      </c>
      <c r="AY518">
        <f t="shared" si="414"/>
        <v>2.2675609061247426E-3</v>
      </c>
      <c r="BB518" s="7">
        <f t="shared" si="422"/>
        <v>3.6883874887742182E-2</v>
      </c>
      <c r="BC518" s="6">
        <f t="shared" si="423"/>
        <v>-4.3335426576072061E-2</v>
      </c>
      <c r="BD518" s="6">
        <f t="shared" si="418"/>
        <v>3.4150209798066E-3</v>
      </c>
      <c r="BE518" s="6">
        <f t="shared" si="419"/>
        <v>8.0487120726586925E-2</v>
      </c>
      <c r="BG518">
        <f t="shared" si="420"/>
        <v>2.1377250094557656</v>
      </c>
      <c r="BJ518" s="4">
        <f t="shared" si="445"/>
        <v>91.129997000000003</v>
      </c>
      <c r="BK518" s="3">
        <f t="shared" si="446"/>
        <v>1.3589061863515158E-2</v>
      </c>
      <c r="BL518" s="3"/>
      <c r="BM518" s="3">
        <f t="shared" si="447"/>
        <v>3.57045668799672E-3</v>
      </c>
      <c r="BN518" s="3">
        <f t="shared" si="448"/>
        <v>7.1349327693001176E-3</v>
      </c>
      <c r="BO518" s="3">
        <f t="shared" si="449"/>
        <v>2.3763044193695185E-2</v>
      </c>
      <c r="BP518" s="3"/>
      <c r="BQ518" s="3">
        <f t="shared" si="450"/>
        <v>3.5393733947510081E-3</v>
      </c>
      <c r="BR518" s="3">
        <f t="shared" si="451"/>
        <v>1.9222184376014209E-2</v>
      </c>
      <c r="BS518" s="3">
        <f t="shared" si="452"/>
        <v>1.103398630496725E-2</v>
      </c>
      <c r="BT518" s="3"/>
      <c r="BU518" s="3">
        <f t="shared" si="453"/>
        <v>3.5549406774344904E-3</v>
      </c>
      <c r="BV518" s="3">
        <f t="shared" si="454"/>
        <v>-2.6248837062347475E-3</v>
      </c>
      <c r="BW518" s="3">
        <f t="shared" si="455"/>
        <v>3.6883874887742182E-2</v>
      </c>
      <c r="BX518" s="3"/>
      <c r="BY518" s="3">
        <f t="shared" si="456"/>
        <v>3.4150209798066E-3</v>
      </c>
      <c r="BZ518" s="3">
        <f t="shared" si="457"/>
        <v>8.0487120726586925E-2</v>
      </c>
    </row>
    <row r="519" spans="1:78" s="2" customFormat="1" hidden="1">
      <c r="A519" s="11">
        <v>42793</v>
      </c>
      <c r="B519">
        <v>89.470000999999996</v>
      </c>
      <c r="C519">
        <f t="shared" si="429"/>
        <v>101.239998</v>
      </c>
      <c r="D519">
        <f t="shared" si="430"/>
        <v>87.57</v>
      </c>
      <c r="E519" s="10">
        <f t="shared" si="434"/>
        <v>5.367468570933278E-2</v>
      </c>
      <c r="F519" s="10">
        <f t="shared" si="435"/>
        <v>9.3220924897031762E-3</v>
      </c>
      <c r="G519" s="33">
        <f t="shared" si="436"/>
        <v>0.3870536630388271</v>
      </c>
      <c r="H519" s="33">
        <f t="shared" si="437"/>
        <v>6.0500308439236608E-2</v>
      </c>
      <c r="I519" s="10">
        <f t="shared" si="438"/>
        <v>0.3870536630388271</v>
      </c>
      <c r="J519">
        <f t="shared" si="417"/>
        <v>0.28519170524948878</v>
      </c>
      <c r="K519">
        <f t="shared" si="427"/>
        <v>0.25642744777655391</v>
      </c>
      <c r="L519">
        <f t="shared" si="428"/>
        <v>3.2398289376221685E-4</v>
      </c>
      <c r="M519">
        <f t="shared" si="421"/>
        <v>7.0830636763188209E-5</v>
      </c>
      <c r="N519">
        <f t="shared" si="439"/>
        <v>-2.2783703129912577E-4</v>
      </c>
      <c r="P519" s="2">
        <f t="shared" si="458"/>
        <v>-1.6599960000000067</v>
      </c>
      <c r="Q519" s="2">
        <f t="shared" si="459"/>
        <v>0</v>
      </c>
      <c r="R519" s="2">
        <f t="shared" si="460"/>
        <v>-1.6599960000000067</v>
      </c>
      <c r="S519" s="2">
        <f t="shared" si="424"/>
        <v>-0.72363618181818234</v>
      </c>
      <c r="T519" s="2">
        <f t="shared" si="425"/>
        <v>-0.64949980000000096</v>
      </c>
      <c r="U519" s="9">
        <f t="shared" si="440"/>
        <v>1.1141438100799743</v>
      </c>
      <c r="V519" s="9">
        <f t="shared" si="441"/>
        <v>52.699528043829154</v>
      </c>
      <c r="W519" s="9">
        <f t="shared" si="442"/>
        <v>0.42570424760553766</v>
      </c>
      <c r="X519" s="9">
        <f t="shared" si="426"/>
        <v>1</v>
      </c>
      <c r="Y519" s="9">
        <f t="shared" si="443"/>
        <v>0.89100000000000001</v>
      </c>
      <c r="AA519" s="8">
        <f t="shared" si="444"/>
        <v>4.8016681158237278</v>
      </c>
      <c r="AD519" s="7">
        <f t="shared" si="461"/>
        <v>-1.8383640851595266E-2</v>
      </c>
      <c r="AE519" s="6">
        <f t="shared" si="465"/>
        <v>-2.397289494040054E-3</v>
      </c>
      <c r="AF519" s="6">
        <f t="shared" si="431"/>
        <v>8.0273679314826814E-3</v>
      </c>
      <c r="AG519" s="6">
        <f t="shared" si="432"/>
        <v>-1.599656251629206E-2</v>
      </c>
      <c r="AI519">
        <f t="shared" si="433"/>
        <v>4.0171116536521218E-7</v>
      </c>
      <c r="AL519" s="7">
        <f t="shared" si="466"/>
        <v>-5.3505423082440473E-3</v>
      </c>
      <c r="AM519" s="6">
        <f t="shared" si="467"/>
        <v>6.9159614776631954E-3</v>
      </c>
      <c r="AN519" s="6">
        <f t="shared" si="462"/>
        <v>8.0902414598398639E-3</v>
      </c>
      <c r="AO519" s="6">
        <f t="shared" si="463"/>
        <v>-1.2183526880216821E-2</v>
      </c>
      <c r="AQ519">
        <f t="shared" si="464"/>
        <v>2.3412985369237512E-7</v>
      </c>
      <c r="AT519" s="7">
        <f t="shared" si="415"/>
        <v>-9.4555351049712046E-3</v>
      </c>
      <c r="AU519" s="6">
        <f t="shared" si="416"/>
        <v>1.0957964733643522E-2</v>
      </c>
      <c r="AV519" s="6">
        <f t="shared" si="412"/>
        <v>8.0789855615253873E-3</v>
      </c>
      <c r="AW519" s="6">
        <f t="shared" si="413"/>
        <v>-2.0297111257178674E-2</v>
      </c>
      <c r="AY519">
        <f t="shared" si="414"/>
        <v>0.13558364069810594</v>
      </c>
      <c r="BB519" s="7">
        <f t="shared" si="422"/>
        <v>2.1464911202302223E-2</v>
      </c>
      <c r="BC519" s="6">
        <f t="shared" si="423"/>
        <v>-3.2229457301543897E-2</v>
      </c>
      <c r="BD519" s="6">
        <f t="shared" si="418"/>
        <v>8.0513026093333769E-3</v>
      </c>
      <c r="BE519" s="6">
        <f t="shared" si="419"/>
        <v>5.3461685729726399E-2</v>
      </c>
      <c r="BG519">
        <f t="shared" si="420"/>
        <v>0.94315778127610661</v>
      </c>
      <c r="BJ519" s="4">
        <f t="shared" si="445"/>
        <v>89.470000999999996</v>
      </c>
      <c r="BK519" s="3">
        <f t="shared" si="446"/>
        <v>-1.8383640851595266E-2</v>
      </c>
      <c r="BL519" s="3"/>
      <c r="BM519" s="3">
        <f t="shared" si="447"/>
        <v>8.0273679314826814E-3</v>
      </c>
      <c r="BN519" s="3">
        <f t="shared" si="448"/>
        <v>-1.599656251629206E-2</v>
      </c>
      <c r="BO519" s="3">
        <f t="shared" si="449"/>
        <v>-5.3505423082440473E-3</v>
      </c>
      <c r="BP519" s="3"/>
      <c r="BQ519" s="3">
        <f t="shared" si="450"/>
        <v>8.0902414598398639E-3</v>
      </c>
      <c r="BR519" s="3">
        <f t="shared" si="451"/>
        <v>-1.2183526880216821E-2</v>
      </c>
      <c r="BS519" s="3">
        <f t="shared" si="452"/>
        <v>-9.4555351049712046E-3</v>
      </c>
      <c r="BT519" s="3"/>
      <c r="BU519" s="3">
        <f t="shared" si="453"/>
        <v>8.0789855615253873E-3</v>
      </c>
      <c r="BV519" s="3">
        <f t="shared" si="454"/>
        <v>-2.0297111257178674E-2</v>
      </c>
      <c r="BW519" s="3">
        <f t="shared" si="455"/>
        <v>2.1464911202302223E-2</v>
      </c>
      <c r="BX519" s="3"/>
      <c r="BY519" s="3">
        <f t="shared" si="456"/>
        <v>8.0513026093333769E-3</v>
      </c>
      <c r="BZ519" s="3">
        <f t="shared" si="457"/>
        <v>5.3461685729726399E-2</v>
      </c>
    </row>
    <row r="520" spans="1:78" s="2" customFormat="1" hidden="1">
      <c r="A520" s="11">
        <v>42800</v>
      </c>
      <c r="B520">
        <v>87.849997999999999</v>
      </c>
      <c r="C520">
        <f t="shared" si="429"/>
        <v>101.239998</v>
      </c>
      <c r="D520">
        <f t="shared" si="430"/>
        <v>87.57</v>
      </c>
      <c r="E520" s="10">
        <f t="shared" si="434"/>
        <v>6.1610371962581408E-2</v>
      </c>
      <c r="F520" s="10">
        <f t="shared" si="435"/>
        <v>1.3864062364546328E-3</v>
      </c>
      <c r="G520" s="33">
        <f t="shared" si="436"/>
        <v>0.44427871042299238</v>
      </c>
      <c r="H520" s="33">
        <f t="shared" si="437"/>
        <v>8.9977657934884134E-3</v>
      </c>
      <c r="I520" s="10">
        <f t="shared" si="438"/>
        <v>0.44427871042299238</v>
      </c>
      <c r="J520">
        <f t="shared" si="417"/>
        <v>0.28628269379546989</v>
      </c>
      <c r="K520">
        <f t="shared" si="427"/>
        <v>0.25935414544755797</v>
      </c>
      <c r="L520">
        <f t="shared" si="428"/>
        <v>3.5375979733681358E-4</v>
      </c>
      <c r="M520">
        <f t="shared" si="421"/>
        <v>1.1864860897461213E-4</v>
      </c>
      <c r="N520">
        <f t="shared" si="439"/>
        <v>-2.1160006952598132E-4</v>
      </c>
      <c r="P520" s="2">
        <f t="shared" si="458"/>
        <v>-1.620002999999997</v>
      </c>
      <c r="Q520" s="2">
        <f t="shared" si="459"/>
        <v>0</v>
      </c>
      <c r="R520" s="2">
        <f t="shared" si="460"/>
        <v>-1.620002999999997</v>
      </c>
      <c r="S520" s="2">
        <f t="shared" si="424"/>
        <v>-0.71272722727272775</v>
      </c>
      <c r="T520" s="2">
        <f t="shared" si="425"/>
        <v>-0.73049995000000079</v>
      </c>
      <c r="U520" s="9">
        <f t="shared" si="440"/>
        <v>0.97567046688056169</v>
      </c>
      <c r="V520" s="9">
        <f t="shared" si="441"/>
        <v>49.384271478283196</v>
      </c>
      <c r="W520" s="9">
        <f t="shared" si="442"/>
        <v>0.45554155669545127</v>
      </c>
      <c r="X520" s="9">
        <f t="shared" si="426"/>
        <v>0.34745215248250511</v>
      </c>
      <c r="Y520" s="9">
        <f t="shared" si="443"/>
        <v>0.89687293062765749</v>
      </c>
      <c r="AA520" s="8">
        <f t="shared" si="444"/>
        <v>4.8384855810490528</v>
      </c>
      <c r="AD520" s="7">
        <f t="shared" si="461"/>
        <v>-1.8272592869407918E-2</v>
      </c>
      <c r="AE520" s="6">
        <f t="shared" si="465"/>
        <v>-1.8328116860501592E-2</v>
      </c>
      <c r="AF520" s="6">
        <f t="shared" si="431"/>
        <v>2.5616081588027628E-5</v>
      </c>
      <c r="AG520" s="6">
        <f t="shared" si="432"/>
        <v>1.9605740341624781E-4</v>
      </c>
      <c r="AI520">
        <f t="shared" si="433"/>
        <v>6.034302265984511E-11</v>
      </c>
      <c r="AL520" s="7">
        <f t="shared" si="466"/>
        <v>-2.3067171857487967E-2</v>
      </c>
      <c r="AM520" s="6">
        <f t="shared" si="467"/>
        <v>3.4977254010816992E-5</v>
      </c>
      <c r="AN520" s="6">
        <f t="shared" si="462"/>
        <v>2.7936192485833646E-5</v>
      </c>
      <c r="AO520" s="6">
        <f t="shared" si="463"/>
        <v>-2.3101931009816307E-2</v>
      </c>
      <c r="AQ520">
        <f t="shared" si="464"/>
        <v>8.4179687126547676E-7</v>
      </c>
      <c r="AT520" s="7">
        <f t="shared" si="415"/>
        <v>-1.9166370140530423E-2</v>
      </c>
      <c r="AU520" s="6">
        <f t="shared" si="416"/>
        <v>6.9744033858177481E-3</v>
      </c>
      <c r="AV520" s="6">
        <f t="shared" ref="AV520:AV583" si="468">IF(AA520/AA513&lt;1,_xlfn.STDEV.P(AD520:AE520)*(1/(AA520/AA513)),_xlfn.STDEV.P(AD520:AE520)^(AA520/AA513))</f>
        <v>2.7945796824904728E-5</v>
      </c>
      <c r="AW520" s="6">
        <f t="shared" ref="AW520:AW583" si="469">AT520-AU520*(AA520/AA513)</f>
        <v>-2.6094902432956042E-2</v>
      </c>
      <c r="AY520">
        <f t="shared" si="414"/>
        <v>0.22410429588243111</v>
      </c>
      <c r="BB520" s="7">
        <f t="shared" si="422"/>
        <v>-5.1093497179713915E-3</v>
      </c>
      <c r="BC520" s="6">
        <f t="shared" si="423"/>
        <v>-2.276917246216811E-2</v>
      </c>
      <c r="BD520" s="6">
        <f t="shared" si="418"/>
        <v>2.595135294273184E-5</v>
      </c>
      <c r="BE520" s="6">
        <f t="shared" si="419"/>
        <v>1.7806188866253111E-2</v>
      </c>
      <c r="BG520">
        <f t="shared" si="420"/>
        <v>0.10462633342364409</v>
      </c>
      <c r="BJ520" s="4">
        <f t="shared" si="445"/>
        <v>87.849997999999999</v>
      </c>
      <c r="BK520" s="3">
        <f t="shared" si="446"/>
        <v>-1.8272592869407918E-2</v>
      </c>
      <c r="BL520" s="3"/>
      <c r="BM520" s="3">
        <f t="shared" si="447"/>
        <v>2.5616081588027628E-5</v>
      </c>
      <c r="BN520" s="3">
        <f t="shared" si="448"/>
        <v>1.9605740341624781E-4</v>
      </c>
      <c r="BO520" s="3">
        <f t="shared" si="449"/>
        <v>-2.3067171857487967E-2</v>
      </c>
      <c r="BP520" s="3"/>
      <c r="BQ520" s="3">
        <f t="shared" si="450"/>
        <v>2.7936192485833646E-5</v>
      </c>
      <c r="BR520" s="3">
        <f t="shared" si="451"/>
        <v>-2.3101931009816307E-2</v>
      </c>
      <c r="BS520" s="3">
        <f t="shared" si="452"/>
        <v>-1.9166370140530423E-2</v>
      </c>
      <c r="BT520" s="3"/>
      <c r="BU520" s="3">
        <f t="shared" si="453"/>
        <v>2.7945796824904728E-5</v>
      </c>
      <c r="BV520" s="3">
        <f t="shared" si="454"/>
        <v>-2.6094902432956042E-2</v>
      </c>
      <c r="BW520" s="3">
        <f t="shared" si="455"/>
        <v>-5.1093497179713915E-3</v>
      </c>
      <c r="BX520" s="3"/>
      <c r="BY520" s="3">
        <f t="shared" si="456"/>
        <v>2.595135294273184E-5</v>
      </c>
      <c r="BZ520" s="3">
        <f t="shared" si="457"/>
        <v>1.7806188866253111E-2</v>
      </c>
    </row>
    <row r="521" spans="1:78" s="2" customFormat="1" hidden="1">
      <c r="A521" s="11">
        <v>42807</v>
      </c>
      <c r="B521">
        <v>88.860000999999997</v>
      </c>
      <c r="C521">
        <f t="shared" si="429"/>
        <v>101.239998</v>
      </c>
      <c r="D521">
        <f t="shared" si="430"/>
        <v>87.57</v>
      </c>
      <c r="E521" s="10">
        <f t="shared" si="434"/>
        <v>5.6645814114459354E-2</v>
      </c>
      <c r="F521" s="10">
        <f t="shared" si="435"/>
        <v>6.3509640845766423E-3</v>
      </c>
      <c r="G521" s="33">
        <f t="shared" si="436"/>
        <v>0.40847877466016991</v>
      </c>
      <c r="H521" s="33">
        <f t="shared" si="437"/>
        <v>4.1217707980028342E-2</v>
      </c>
      <c r="I521" s="10">
        <f t="shared" si="438"/>
        <v>0.40847877466016991</v>
      </c>
      <c r="J521">
        <f t="shared" si="417"/>
        <v>0.28693050226549865</v>
      </c>
      <c r="K521">
        <f t="shared" si="427"/>
        <v>0.26212155358364014</v>
      </c>
      <c r="L521">
        <f t="shared" si="428"/>
        <v>3.7520967601371424E-4</v>
      </c>
      <c r="M521">
        <f t="shared" si="421"/>
        <v>1.6550556069431339E-4</v>
      </c>
      <c r="N521">
        <f t="shared" si="439"/>
        <v>-1.8873370378746077E-4</v>
      </c>
      <c r="P521" s="2">
        <f t="shared" si="458"/>
        <v>1.0100029999999975</v>
      </c>
      <c r="Q521" s="2">
        <f t="shared" si="459"/>
        <v>1.0100029999999975</v>
      </c>
      <c r="R521" s="2">
        <f t="shared" si="460"/>
        <v>0</v>
      </c>
      <c r="S521" s="2">
        <f t="shared" si="424"/>
        <v>-0.66409086363636438</v>
      </c>
      <c r="T521" s="2">
        <f t="shared" si="425"/>
        <v>-0.62350000000000061</v>
      </c>
      <c r="U521" s="9">
        <f t="shared" si="440"/>
        <v>1.0651016257199097</v>
      </c>
      <c r="V521" s="9">
        <f t="shared" si="441"/>
        <v>51.576232978297497</v>
      </c>
      <c r="W521" s="9">
        <f t="shared" si="442"/>
        <v>0.43581390319532254</v>
      </c>
      <c r="X521" s="9">
        <f t="shared" si="426"/>
        <v>0.77889983395025875</v>
      </c>
      <c r="Y521" s="9">
        <f t="shared" si="443"/>
        <v>0.89298990149444768</v>
      </c>
      <c r="AA521" s="8">
        <f t="shared" si="444"/>
        <v>4.815545573251482</v>
      </c>
      <c r="AD521" s="7">
        <f t="shared" si="461"/>
        <v>1.1431316894392474E-2</v>
      </c>
      <c r="AE521" s="6">
        <f t="shared" si="465"/>
        <v>-3.4206379875077221E-3</v>
      </c>
      <c r="AF521" s="6">
        <f t="shared" si="431"/>
        <v>7.4613528678479793E-3</v>
      </c>
      <c r="AG521" s="6">
        <f t="shared" si="432"/>
        <v>1.4835737108633817E-2</v>
      </c>
      <c r="AI521">
        <f t="shared" si="433"/>
        <v>3.4552448282024251E-7</v>
      </c>
      <c r="AL521" s="7">
        <f t="shared" si="466"/>
        <v>-2.5224916826610773E-2</v>
      </c>
      <c r="AM521" s="6">
        <f t="shared" si="467"/>
        <v>-7.4698966996619006E-3</v>
      </c>
      <c r="AN521" s="6">
        <f t="shared" si="462"/>
        <v>7.4362516476345506E-3</v>
      </c>
      <c r="AO521" s="6">
        <f t="shared" si="463"/>
        <v>-1.7765340818910427E-2</v>
      </c>
      <c r="AQ521">
        <f t="shared" si="464"/>
        <v>4.9780336658051261E-7</v>
      </c>
      <c r="AT521" s="7">
        <f t="shared" si="415"/>
        <v>-6.8412759750156055E-3</v>
      </c>
      <c r="AU521" s="6">
        <f t="shared" si="416"/>
        <v>4.6590439601338508E-3</v>
      </c>
      <c r="AV521" s="6">
        <f t="shared" si="468"/>
        <v>7.4564699269814841E-3</v>
      </c>
      <c r="AW521" s="6">
        <f t="shared" si="469"/>
        <v>-1.1481267242083542E-2</v>
      </c>
      <c r="AY521">
        <f t="shared" ref="AY521:AY584" si="470">(AW521^2)/$AX$2</f>
        <v>4.3382889891888494E-2</v>
      </c>
      <c r="BB521" s="7">
        <f t="shared" si="422"/>
        <v>-3.0338357225048961E-3</v>
      </c>
      <c r="BC521" s="6">
        <f t="shared" si="423"/>
        <v>-1.5414758344387949E-2</v>
      </c>
      <c r="BD521" s="6">
        <f t="shared" si="418"/>
        <v>7.4267892027099162E-3</v>
      </c>
      <c r="BE521" s="6">
        <f t="shared" si="419"/>
        <v>1.2379237760360899E-2</v>
      </c>
      <c r="BG521">
        <f t="shared" si="420"/>
        <v>5.0569290846198947E-2</v>
      </c>
      <c r="BJ521" s="4">
        <f t="shared" si="445"/>
        <v>88.860000999999997</v>
      </c>
      <c r="BK521" s="3">
        <f t="shared" si="446"/>
        <v>1.1431316894392474E-2</v>
      </c>
      <c r="BL521" s="3"/>
      <c r="BM521" s="3">
        <f t="shared" si="447"/>
        <v>7.4613528678479793E-3</v>
      </c>
      <c r="BN521" s="3">
        <f t="shared" si="448"/>
        <v>1.4835737108633817E-2</v>
      </c>
      <c r="BO521" s="3">
        <f t="shared" si="449"/>
        <v>-2.5224916826610773E-2</v>
      </c>
      <c r="BP521" s="3"/>
      <c r="BQ521" s="3">
        <f t="shared" si="450"/>
        <v>7.4362516476345506E-3</v>
      </c>
      <c r="BR521" s="3">
        <f t="shared" si="451"/>
        <v>-1.7765340818910427E-2</v>
      </c>
      <c r="BS521" s="3">
        <f t="shared" si="452"/>
        <v>-6.8412759750156055E-3</v>
      </c>
      <c r="BT521" s="3"/>
      <c r="BU521" s="3">
        <f t="shared" si="453"/>
        <v>7.4564699269814841E-3</v>
      </c>
      <c r="BV521" s="3">
        <f t="shared" si="454"/>
        <v>-1.1481267242083542E-2</v>
      </c>
      <c r="BW521" s="3">
        <f t="shared" si="455"/>
        <v>-3.0338357225048961E-3</v>
      </c>
      <c r="BX521" s="3"/>
      <c r="BY521" s="3">
        <f t="shared" si="456"/>
        <v>7.4267892027099162E-3</v>
      </c>
      <c r="BZ521" s="3">
        <f t="shared" si="457"/>
        <v>1.2379237760360899E-2</v>
      </c>
    </row>
    <row r="522" spans="1:78" s="2" customFormat="1" hidden="1">
      <c r="A522" s="11">
        <v>42814</v>
      </c>
      <c r="B522">
        <v>90.050003000000004</v>
      </c>
      <c r="C522">
        <f t="shared" si="429"/>
        <v>101.239998</v>
      </c>
      <c r="D522">
        <f t="shared" si="430"/>
        <v>87.57</v>
      </c>
      <c r="E522" s="10">
        <f t="shared" si="434"/>
        <v>5.0868396282716104E-2</v>
      </c>
      <c r="F522" s="10">
        <f t="shared" si="435"/>
        <v>1.2128381916319847E-2</v>
      </c>
      <c r="G522" s="33">
        <f t="shared" si="436"/>
        <v>0.3668172221959094</v>
      </c>
      <c r="H522" s="33">
        <f t="shared" si="437"/>
        <v>7.8713105197862523E-2</v>
      </c>
      <c r="I522" s="10">
        <f t="shared" si="438"/>
        <v>0.3668172221959094</v>
      </c>
      <c r="J522">
        <f t="shared" si="417"/>
        <v>0.28712010099231122</v>
      </c>
      <c r="K522">
        <f t="shared" si="427"/>
        <v>0.26473831483385507</v>
      </c>
      <c r="L522">
        <f t="shared" si="428"/>
        <v>3.8789896744868395E-4</v>
      </c>
      <c r="M522">
        <f t="shared" si="421"/>
        <v>2.0970113809125988E-4</v>
      </c>
      <c r="N522">
        <f t="shared" si="439"/>
        <v>-1.6037804642168166E-4</v>
      </c>
      <c r="P522" s="2">
        <f t="shared" si="458"/>
        <v>1.1900020000000069</v>
      </c>
      <c r="Q522" s="2">
        <f t="shared" si="459"/>
        <v>1.1900020000000069</v>
      </c>
      <c r="R522" s="2">
        <f t="shared" si="460"/>
        <v>0</v>
      </c>
      <c r="S522" s="2">
        <f t="shared" si="424"/>
        <v>-0.66409086363636438</v>
      </c>
      <c r="T522" s="2">
        <f t="shared" si="425"/>
        <v>-0.62350000000000061</v>
      </c>
      <c r="U522" s="9">
        <f t="shared" si="440"/>
        <v>1.0651016257199097</v>
      </c>
      <c r="V522" s="9">
        <f t="shared" si="441"/>
        <v>51.576232978297497</v>
      </c>
      <c r="W522" s="9">
        <f t="shared" si="442"/>
        <v>0.43581390319532254</v>
      </c>
      <c r="X522" s="9">
        <f t="shared" si="426"/>
        <v>0.77889983395025875</v>
      </c>
      <c r="Y522" s="9">
        <f t="shared" si="443"/>
        <v>0.89298990149444768</v>
      </c>
      <c r="AA522" s="8">
        <f t="shared" si="444"/>
        <v>4.8157635276356601</v>
      </c>
      <c r="AD522" s="7">
        <f t="shared" si="461"/>
        <v>1.3302996175369813E-2</v>
      </c>
      <c r="AE522" s="6">
        <f t="shared" si="465"/>
        <v>1.2367156534881144E-2</v>
      </c>
      <c r="AF522" s="6">
        <f t="shared" si="431"/>
        <v>4.677574696947247E-4</v>
      </c>
      <c r="AG522" s="6">
        <f t="shared" si="432"/>
        <v>9.3527989581475984E-4</v>
      </c>
      <c r="AI522">
        <f t="shared" si="433"/>
        <v>1.3732315282814254E-9</v>
      </c>
      <c r="AL522" s="7">
        <f t="shared" si="466"/>
        <v>6.4617202003544316E-3</v>
      </c>
      <c r="AM522" s="6">
        <f t="shared" si="467"/>
        <v>-1.1795227697997089E-2</v>
      </c>
      <c r="AN522" s="6">
        <f t="shared" si="462"/>
        <v>4.5750584826541589E-4</v>
      </c>
      <c r="AO522" s="6">
        <f t="shared" si="463"/>
        <v>1.8291573071897122E-2</v>
      </c>
      <c r="AQ522">
        <f t="shared" si="464"/>
        <v>5.2773130196301567E-7</v>
      </c>
      <c r="AT522" s="7">
        <f t="shared" ref="AT522:AT585" si="471">LN(B522/B515)</f>
        <v>1.1841123542454432E-2</v>
      </c>
      <c r="AU522" s="6">
        <f t="shared" ref="AU522:AU585" si="472">AVERAGE(AT515:AT522)</f>
        <v>3.8266551484222736E-3</v>
      </c>
      <c r="AV522" s="6">
        <f t="shared" si="468"/>
        <v>4.6895901235305989E-4</v>
      </c>
      <c r="AW522" s="6">
        <f t="shared" si="469"/>
        <v>8.0229480899721064E-3</v>
      </c>
      <c r="AY522">
        <f t="shared" si="470"/>
        <v>2.1183942617122958E-2</v>
      </c>
      <c r="BB522" s="7">
        <f t="shared" si="422"/>
        <v>-8.8793434627357465E-4</v>
      </c>
      <c r="BC522" s="6">
        <f t="shared" si="423"/>
        <v>-9.588019181497735E-3</v>
      </c>
      <c r="BD522" s="6">
        <f t="shared" si="418"/>
        <v>4.7102164228724359E-4</v>
      </c>
      <c r="BE522" s="6">
        <f t="shared" si="419"/>
        <v>8.6369447869228053E-3</v>
      </c>
      <c r="BG522">
        <f t="shared" si="420"/>
        <v>2.4616105328218185E-2</v>
      </c>
      <c r="BJ522" s="4">
        <f t="shared" si="445"/>
        <v>90.050003000000004</v>
      </c>
      <c r="BK522" s="3">
        <f t="shared" si="446"/>
        <v>1.3302996175369813E-2</v>
      </c>
      <c r="BL522" s="3"/>
      <c r="BM522" s="3">
        <f t="shared" si="447"/>
        <v>4.677574696947247E-4</v>
      </c>
      <c r="BN522" s="3">
        <f t="shared" si="448"/>
        <v>9.3527989581475984E-4</v>
      </c>
      <c r="BO522" s="3">
        <f t="shared" si="449"/>
        <v>6.4617202003544316E-3</v>
      </c>
      <c r="BP522" s="3"/>
      <c r="BQ522" s="3">
        <f t="shared" si="450"/>
        <v>4.5750584826541589E-4</v>
      </c>
      <c r="BR522" s="3">
        <f t="shared" si="451"/>
        <v>1.8291573071897122E-2</v>
      </c>
      <c r="BS522" s="3">
        <f t="shared" si="452"/>
        <v>1.1841123542454432E-2</v>
      </c>
      <c r="BT522" s="3"/>
      <c r="BU522" s="3">
        <f t="shared" si="453"/>
        <v>4.6895901235305989E-4</v>
      </c>
      <c r="BV522" s="3">
        <f t="shared" si="454"/>
        <v>8.0229480899721064E-3</v>
      </c>
      <c r="BW522" s="3">
        <f t="shared" si="455"/>
        <v>-8.8793434627357465E-4</v>
      </c>
      <c r="BX522" s="3"/>
      <c r="BY522" s="3">
        <f t="shared" si="456"/>
        <v>4.7102164228724359E-4</v>
      </c>
      <c r="BZ522" s="3">
        <f t="shared" si="457"/>
        <v>8.6369447869228053E-3</v>
      </c>
    </row>
    <row r="523" spans="1:78" s="2" customFormat="1" hidden="1">
      <c r="A523" s="11">
        <v>42821</v>
      </c>
      <c r="B523">
        <v>90.040001000000004</v>
      </c>
      <c r="C523">
        <f t="shared" si="429"/>
        <v>101.239998</v>
      </c>
      <c r="D523">
        <f t="shared" si="430"/>
        <v>87.57</v>
      </c>
      <c r="E523" s="10">
        <f t="shared" si="434"/>
        <v>5.091663675487982E-2</v>
      </c>
      <c r="F523" s="10">
        <f t="shared" si="435"/>
        <v>1.2080141444156162E-2</v>
      </c>
      <c r="G523" s="33">
        <f t="shared" si="436"/>
        <v>0.36716508918778712</v>
      </c>
      <c r="H523" s="33">
        <f t="shared" si="437"/>
        <v>7.8400024905172769E-2</v>
      </c>
      <c r="I523" s="10">
        <f t="shared" si="438"/>
        <v>0.36716508918778712</v>
      </c>
      <c r="J523">
        <f t="shared" ref="J523:J586" si="473">AVERAGE(I513:I523)*0.75</f>
        <v>0.28778308210646064</v>
      </c>
      <c r="K523">
        <f t="shared" si="427"/>
        <v>0.2672529182277546</v>
      </c>
      <c r="L523">
        <f t="shared" si="428"/>
        <v>3.9295511961344307E-4</v>
      </c>
      <c r="M523">
        <f t="shared" si="421"/>
        <v>2.4979936786580936E-4</v>
      </c>
      <c r="N523">
        <f t="shared" si="439"/>
        <v>-1.2884017657287036E-4</v>
      </c>
      <c r="P523" s="2">
        <f t="shared" si="458"/>
        <v>-1.0002000000000066E-2</v>
      </c>
      <c r="Q523" s="2">
        <f t="shared" si="459"/>
        <v>0</v>
      </c>
      <c r="R523" s="2">
        <f t="shared" si="460"/>
        <v>-1.0002000000000066E-2</v>
      </c>
      <c r="S523" s="2">
        <f t="shared" si="424"/>
        <v>-0.56727281818181874</v>
      </c>
      <c r="T523" s="2">
        <f t="shared" si="425"/>
        <v>-0.36500010000000033</v>
      </c>
      <c r="U523" s="9">
        <f t="shared" si="440"/>
        <v>1.5541716788072613</v>
      </c>
      <c r="V523" s="9">
        <f t="shared" si="441"/>
        <v>60.848363941339422</v>
      </c>
      <c r="W523" s="9">
        <f t="shared" si="442"/>
        <v>0.35236472452794526</v>
      </c>
      <c r="X523" s="9">
        <f t="shared" si="426"/>
        <v>1</v>
      </c>
      <c r="Y523" s="9">
        <f t="shared" si="443"/>
        <v>0.89100000000000001</v>
      </c>
      <c r="AA523" s="8">
        <f t="shared" si="444"/>
        <v>4.7310189664578335</v>
      </c>
      <c r="AD523" s="7">
        <f t="shared" si="461"/>
        <v>-1.1107779208312173E-4</v>
      </c>
      <c r="AE523" s="6">
        <f t="shared" si="465"/>
        <v>6.5959591916433455E-3</v>
      </c>
      <c r="AF523" s="6">
        <f t="shared" si="431"/>
        <v>3.4135885222329183E-3</v>
      </c>
      <c r="AG523" s="6">
        <f t="shared" si="432"/>
        <v>-6.5909657389415103E-3</v>
      </c>
      <c r="AI523">
        <f t="shared" si="433"/>
        <v>6.8195964477081328E-8</v>
      </c>
      <c r="AL523" s="7">
        <f t="shared" si="466"/>
        <v>2.462323527767914E-2</v>
      </c>
      <c r="AM523" s="6">
        <f t="shared" si="467"/>
        <v>-4.301783301516292E-3</v>
      </c>
      <c r="AN523" s="6">
        <f t="shared" si="462"/>
        <v>3.4296947409640536E-3</v>
      </c>
      <c r="AO523" s="6">
        <f t="shared" si="463"/>
        <v>2.882947254927035E-2</v>
      </c>
      <c r="AQ523">
        <f t="shared" si="464"/>
        <v>1.3109439865443732E-6</v>
      </c>
      <c r="AT523" s="7">
        <f t="shared" si="471"/>
        <v>1.0001001000270857E-3</v>
      </c>
      <c r="AU523" s="6">
        <f t="shared" si="472"/>
        <v>1.9409791784003696E-3</v>
      </c>
      <c r="AV523" s="6">
        <f t="shared" si="468"/>
        <v>3.4449290412378532E-3</v>
      </c>
      <c r="AW523" s="6">
        <f t="shared" si="469"/>
        <v>-8.893755580109252E-4</v>
      </c>
      <c r="AY523">
        <f t="shared" si="470"/>
        <v>2.6032100167237105E-4</v>
      </c>
      <c r="BB523" s="7">
        <f t="shared" si="422"/>
        <v>-3.104892696699957E-3</v>
      </c>
      <c r="BC523" s="6">
        <f t="shared" si="423"/>
        <v>-3.768234284405095E-3</v>
      </c>
      <c r="BD523" s="6">
        <f t="shared" si="418"/>
        <v>3.4401361347243401E-3</v>
      </c>
      <c r="BE523" s="6">
        <f t="shared" si="419"/>
        <v>5.6846290887351339E-4</v>
      </c>
      <c r="BG523">
        <f t="shared" si="420"/>
        <v>1.0663587109972179E-4</v>
      </c>
      <c r="BJ523" s="4">
        <f t="shared" si="445"/>
        <v>90.040001000000004</v>
      </c>
      <c r="BK523" s="3">
        <f t="shared" si="446"/>
        <v>-1.1107779208312173E-4</v>
      </c>
      <c r="BL523" s="3"/>
      <c r="BM523" s="3">
        <f t="shared" si="447"/>
        <v>3.4135885222329183E-3</v>
      </c>
      <c r="BN523" s="3">
        <f t="shared" si="448"/>
        <v>-6.5909657389415103E-3</v>
      </c>
      <c r="BO523" s="3">
        <f t="shared" si="449"/>
        <v>2.462323527767914E-2</v>
      </c>
      <c r="BP523" s="3"/>
      <c r="BQ523" s="3">
        <f t="shared" si="450"/>
        <v>3.4296947409640536E-3</v>
      </c>
      <c r="BR523" s="3">
        <f t="shared" si="451"/>
        <v>2.882947254927035E-2</v>
      </c>
      <c r="BS523" s="3">
        <f t="shared" si="452"/>
        <v>1.0001001000270857E-3</v>
      </c>
      <c r="BT523" s="3"/>
      <c r="BU523" s="3">
        <f t="shared" si="453"/>
        <v>3.4449290412378532E-3</v>
      </c>
      <c r="BV523" s="3">
        <f t="shared" si="454"/>
        <v>-8.893755580109252E-4</v>
      </c>
      <c r="BW523" s="3">
        <f t="shared" si="455"/>
        <v>-3.104892696699957E-3</v>
      </c>
      <c r="BX523" s="3"/>
      <c r="BY523" s="3">
        <f t="shared" si="456"/>
        <v>3.4401361347243401E-3</v>
      </c>
      <c r="BZ523" s="3">
        <f t="shared" si="457"/>
        <v>5.6846290887351339E-4</v>
      </c>
    </row>
    <row r="524" spans="1:78" s="2" customFormat="1" hidden="1">
      <c r="A524" s="11">
        <v>42828</v>
      </c>
      <c r="B524">
        <v>90.010002</v>
      </c>
      <c r="C524">
        <f t="shared" si="429"/>
        <v>101.239998</v>
      </c>
      <c r="D524">
        <f t="shared" si="430"/>
        <v>87.57</v>
      </c>
      <c r="E524" s="10">
        <f t="shared" si="434"/>
        <v>5.1061356555669561E-2</v>
      </c>
      <c r="F524" s="10">
        <f t="shared" si="435"/>
        <v>1.1935421643366412E-2</v>
      </c>
      <c r="G524" s="33">
        <f t="shared" si="436"/>
        <v>0.36820867851243183</v>
      </c>
      <c r="H524" s="33">
        <f t="shared" si="437"/>
        <v>7.7460794512992481E-2</v>
      </c>
      <c r="I524" s="10">
        <f t="shared" si="438"/>
        <v>0.36820867851243183</v>
      </c>
      <c r="J524">
        <f t="shared" si="473"/>
        <v>0.28668904315193416</v>
      </c>
      <c r="K524">
        <f t="shared" si="427"/>
        <v>0.26947814828838634</v>
      </c>
      <c r="L524">
        <f t="shared" si="428"/>
        <v>3.9109191933164433E-4</v>
      </c>
      <c r="M524">
        <f t="shared" si="421"/>
        <v>2.8462390685333376E-4</v>
      </c>
      <c r="N524">
        <f t="shared" si="439"/>
        <v>-9.5821211230479508E-5</v>
      </c>
      <c r="P524" s="2">
        <f t="shared" si="458"/>
        <v>-2.9999000000003662E-2</v>
      </c>
      <c r="Q524" s="2">
        <f t="shared" si="459"/>
        <v>0</v>
      </c>
      <c r="R524" s="2">
        <f t="shared" si="460"/>
        <v>-2.9999000000003662E-2</v>
      </c>
      <c r="S524" s="2">
        <f t="shared" si="424"/>
        <v>-0.56863640909090984</v>
      </c>
      <c r="T524" s="2">
        <f t="shared" si="425"/>
        <v>-0.31549985000000047</v>
      </c>
      <c r="U524" s="9">
        <f t="shared" si="440"/>
        <v>1.802334958609042</v>
      </c>
      <c r="V524" s="9">
        <f t="shared" si="441"/>
        <v>64.315472105577385</v>
      </c>
      <c r="W524" s="9">
        <f t="shared" si="442"/>
        <v>0.32116075104980352</v>
      </c>
      <c r="X524" s="9">
        <f t="shared" si="426"/>
        <v>1</v>
      </c>
      <c r="Y524" s="9">
        <f t="shared" si="443"/>
        <v>0.89100000000000001</v>
      </c>
      <c r="AA524" s="8">
        <f t="shared" si="444"/>
        <v>4.6987539729905077</v>
      </c>
      <c r="AD524" s="7">
        <f t="shared" si="461"/>
        <v>-3.3322965595956384E-4</v>
      </c>
      <c r="AE524" s="6">
        <f t="shared" si="465"/>
        <v>-2.2215372402134277E-4</v>
      </c>
      <c r="AF524" s="6">
        <f t="shared" si="431"/>
        <v>5.5919329224025E-5</v>
      </c>
      <c r="AG524" s="6">
        <f t="shared" si="432"/>
        <v>-1.1259099423349176E-4</v>
      </c>
      <c r="AI524">
        <f t="shared" si="433"/>
        <v>1.9900678151469663E-11</v>
      </c>
      <c r="AL524" s="7">
        <f t="shared" si="466"/>
        <v>1.2858688727327205E-2</v>
      </c>
      <c r="AM524" s="6">
        <f t="shared" si="467"/>
        <v>4.6796818446875011E-3</v>
      </c>
      <c r="AN524" s="6">
        <f t="shared" si="462"/>
        <v>5.6918410222641805E-5</v>
      </c>
      <c r="AO524" s="6">
        <f t="shared" si="463"/>
        <v>8.2925033749975258E-3</v>
      </c>
      <c r="AQ524">
        <f t="shared" si="464"/>
        <v>1.0846311076395167E-7</v>
      </c>
      <c r="AT524" s="7">
        <f t="shared" si="471"/>
        <v>1.2228337642316864E-3</v>
      </c>
      <c r="AU524" s="6">
        <f t="shared" si="472"/>
        <v>-2.2038978353074837E-4</v>
      </c>
      <c r="AV524" s="6">
        <f t="shared" si="468"/>
        <v>5.7548399453702251E-5</v>
      </c>
      <c r="AW524" s="6">
        <f t="shared" si="469"/>
        <v>1.4355243066944256E-3</v>
      </c>
      <c r="AY524">
        <f t="shared" si="470"/>
        <v>6.7820334560797957E-4</v>
      </c>
      <c r="BB524" s="7">
        <f t="shared" si="422"/>
        <v>5.1236354811891828E-3</v>
      </c>
      <c r="BC524" s="6">
        <f t="shared" si="423"/>
        <v>7.0173100516398353E-4</v>
      </c>
      <c r="BD524" s="6">
        <f t="shared" ref="BD524:BD587" si="474">IF(AA524/AA513&lt;1,_xlfn.STDEV.P(AD524:AE524)*(1/(AA524/AA513)),_xlfn.STDEV.P(AD524:AE524)^(AA524/AA513))</f>
        <v>5.7568184338189693E-5</v>
      </c>
      <c r="BE524" s="6">
        <f t="shared" ref="BE524:BE587" si="475">BB524-BC524*(AA524/AA513)</f>
        <v>4.4466519505758466E-3</v>
      </c>
      <c r="BG524">
        <f t="shared" ref="BG524:BG587" si="476">(BE524^2)/$BF$2</f>
        <v>6.5247718445677807E-3</v>
      </c>
      <c r="BJ524" s="4">
        <f t="shared" si="445"/>
        <v>90.010002</v>
      </c>
      <c r="BK524" s="3">
        <f t="shared" si="446"/>
        <v>-3.3322965595956384E-4</v>
      </c>
      <c r="BL524" s="3"/>
      <c r="BM524" s="3">
        <f t="shared" si="447"/>
        <v>5.5919329224025E-5</v>
      </c>
      <c r="BN524" s="3">
        <f t="shared" si="448"/>
        <v>-1.1259099423349176E-4</v>
      </c>
      <c r="BO524" s="3">
        <f t="shared" si="449"/>
        <v>1.2858688727327205E-2</v>
      </c>
      <c r="BP524" s="3"/>
      <c r="BQ524" s="3">
        <f t="shared" si="450"/>
        <v>5.6918410222641805E-5</v>
      </c>
      <c r="BR524" s="3">
        <f t="shared" si="451"/>
        <v>8.2925033749975258E-3</v>
      </c>
      <c r="BS524" s="3">
        <f t="shared" si="452"/>
        <v>1.2228337642316864E-3</v>
      </c>
      <c r="BT524" s="3"/>
      <c r="BU524" s="3">
        <f t="shared" si="453"/>
        <v>5.7548399453702251E-5</v>
      </c>
      <c r="BV524" s="3">
        <f t="shared" si="454"/>
        <v>1.4355243066944256E-3</v>
      </c>
      <c r="BW524" s="3">
        <f t="shared" si="455"/>
        <v>5.1236354811891828E-3</v>
      </c>
      <c r="BX524" s="3"/>
      <c r="BY524" s="3">
        <f t="shared" si="456"/>
        <v>5.7568184338189693E-5</v>
      </c>
      <c r="BZ524" s="3">
        <f t="shared" si="457"/>
        <v>4.4466519505758466E-3</v>
      </c>
    </row>
    <row r="525" spans="1:78" s="2" customFormat="1" hidden="1">
      <c r="A525" s="11">
        <v>42835</v>
      </c>
      <c r="B525">
        <v>91.57</v>
      </c>
      <c r="C525">
        <f t="shared" si="429"/>
        <v>101.239998</v>
      </c>
      <c r="D525">
        <f t="shared" si="430"/>
        <v>87.57</v>
      </c>
      <c r="E525" s="10">
        <f t="shared" si="434"/>
        <v>4.3598913719930216E-2</v>
      </c>
      <c r="F525" s="10">
        <f t="shared" si="435"/>
        <v>1.939786447910577E-2</v>
      </c>
      <c r="G525" s="33">
        <f t="shared" si="436"/>
        <v>0.3143962379434776</v>
      </c>
      <c r="H525" s="33">
        <f t="shared" si="437"/>
        <v>0.12589199102505136</v>
      </c>
      <c r="I525" s="10">
        <f t="shared" si="438"/>
        <v>0.3143962379434776</v>
      </c>
      <c r="J525">
        <f t="shared" si="473"/>
        <v>0.28173512780452398</v>
      </c>
      <c r="K525">
        <f t="shared" si="427"/>
        <v>0.27119896766195384</v>
      </c>
      <c r="L525">
        <f t="shared" si="428"/>
        <v>3.8113142024225277E-4</v>
      </c>
      <c r="M525">
        <f t="shared" ref="M525:M588" si="477">AVERAGE(L515:L525)</f>
        <v>3.1313289874264696E-4</v>
      </c>
      <c r="N525">
        <f t="shared" si="439"/>
        <v>-6.1198669349645229E-5</v>
      </c>
      <c r="P525" s="2">
        <f t="shared" si="458"/>
        <v>1.5599979999999931</v>
      </c>
      <c r="Q525" s="2">
        <f t="shared" si="459"/>
        <v>1.5599979999999931</v>
      </c>
      <c r="R525" s="2">
        <f t="shared" si="460"/>
        <v>0</v>
      </c>
      <c r="S525" s="2">
        <f t="shared" si="424"/>
        <v>-0.3331818636363641</v>
      </c>
      <c r="T525" s="2">
        <f t="shared" si="425"/>
        <v>-0.31549985000000047</v>
      </c>
      <c r="U525" s="9">
        <f t="shared" si="440"/>
        <v>1.0560444438764824</v>
      </c>
      <c r="V525" s="9">
        <f t="shared" si="441"/>
        <v>51.362919076078327</v>
      </c>
      <c r="W525" s="9">
        <f t="shared" si="442"/>
        <v>0.43773372831529506</v>
      </c>
      <c r="X525" s="9">
        <f t="shared" si="426"/>
        <v>0.22423192822218696</v>
      </c>
      <c r="Y525" s="9">
        <f t="shared" si="443"/>
        <v>0.89798191264600047</v>
      </c>
      <c r="AA525" s="8">
        <f t="shared" si="444"/>
        <v>4.81738957009647</v>
      </c>
      <c r="AD525" s="7">
        <f t="shared" si="461"/>
        <v>1.7182909630893708E-2</v>
      </c>
      <c r="AE525" s="6">
        <f t="shared" si="465"/>
        <v>8.4248399874670716E-3</v>
      </c>
      <c r="AF525" s="6">
        <f t="shared" si="431"/>
        <v>3.8179232104959796E-3</v>
      </c>
      <c r="AG525" s="6">
        <f t="shared" si="432"/>
        <v>8.5453566713960486E-3</v>
      </c>
      <c r="AI525">
        <f t="shared" si="433"/>
        <v>1.1463598216856037E-7</v>
      </c>
      <c r="AL525" s="7">
        <f t="shared" si="466"/>
        <v>1.6738602182850931E-2</v>
      </c>
      <c r="AM525" s="6">
        <f t="shared" si="467"/>
        <v>1.5170561597052927E-2</v>
      </c>
      <c r="AN525" s="6">
        <f t="shared" si="462"/>
        <v>4.3710121142876996E-3</v>
      </c>
      <c r="AO525" s="6">
        <f t="shared" si="463"/>
        <v>1.5629182459718088E-3</v>
      </c>
      <c r="AQ525">
        <f t="shared" si="464"/>
        <v>3.8528603211223903E-9</v>
      </c>
      <c r="AT525" s="7">
        <f t="shared" si="471"/>
        <v>4.8166815316101862E-3</v>
      </c>
      <c r="AU525" s="6">
        <f t="shared" si="472"/>
        <v>-6.9355699715332422E-4</v>
      </c>
      <c r="AV525" s="6">
        <f t="shared" si="468"/>
        <v>4.3834149098971971E-3</v>
      </c>
      <c r="AW525" s="6">
        <f t="shared" si="469"/>
        <v>5.5095454981308831E-3</v>
      </c>
      <c r="AY525">
        <f t="shared" si="470"/>
        <v>9.9901123999109383E-3</v>
      </c>
      <c r="BB525" s="7">
        <f t="shared" si="422"/>
        <v>2.320032238320548E-2</v>
      </c>
      <c r="BC525" s="6">
        <f t="shared" si="423"/>
        <v>7.7249039759533025E-3</v>
      </c>
      <c r="BD525" s="6">
        <f t="shared" si="474"/>
        <v>4.3953328910712221E-3</v>
      </c>
      <c r="BE525" s="6">
        <f t="shared" si="475"/>
        <v>1.5504062658757898E-2</v>
      </c>
      <c r="BG525">
        <f t="shared" si="476"/>
        <v>7.9321347745126808E-2</v>
      </c>
      <c r="BJ525" s="4">
        <f t="shared" si="445"/>
        <v>91.57</v>
      </c>
      <c r="BK525" s="3">
        <f t="shared" si="446"/>
        <v>1.7182909630893708E-2</v>
      </c>
      <c r="BL525" s="3"/>
      <c r="BM525" s="3">
        <f t="shared" si="447"/>
        <v>3.8179232104959796E-3</v>
      </c>
      <c r="BN525" s="3">
        <f t="shared" si="448"/>
        <v>8.5453566713960486E-3</v>
      </c>
      <c r="BO525" s="3">
        <f t="shared" si="449"/>
        <v>1.6738602182850931E-2</v>
      </c>
      <c r="BP525" s="3"/>
      <c r="BQ525" s="3">
        <f t="shared" si="450"/>
        <v>4.3710121142876996E-3</v>
      </c>
      <c r="BR525" s="3">
        <f t="shared" si="451"/>
        <v>1.5629182459718088E-3</v>
      </c>
      <c r="BS525" s="3">
        <f t="shared" si="452"/>
        <v>4.8166815316101862E-3</v>
      </c>
      <c r="BT525" s="3"/>
      <c r="BU525" s="3">
        <f t="shared" si="453"/>
        <v>4.3834149098971971E-3</v>
      </c>
      <c r="BV525" s="3">
        <f t="shared" si="454"/>
        <v>5.5095454981308831E-3</v>
      </c>
      <c r="BW525" s="3">
        <f t="shared" si="455"/>
        <v>2.320032238320548E-2</v>
      </c>
      <c r="BX525" s="3"/>
      <c r="BY525" s="3">
        <f t="shared" si="456"/>
        <v>4.3953328910712221E-3</v>
      </c>
      <c r="BZ525" s="3">
        <f t="shared" si="457"/>
        <v>1.5504062658757898E-2</v>
      </c>
    </row>
    <row r="526" spans="1:78" s="2" customFormat="1" hidden="1">
      <c r="A526" s="11">
        <v>42842</v>
      </c>
      <c r="B526">
        <v>91.620002999999997</v>
      </c>
      <c r="C526">
        <f t="shared" si="429"/>
        <v>101.239998</v>
      </c>
      <c r="D526">
        <f t="shared" si="430"/>
        <v>87.57</v>
      </c>
      <c r="E526" s="10">
        <f t="shared" si="434"/>
        <v>4.3361826246134695E-2</v>
      </c>
      <c r="F526" s="10">
        <f t="shared" si="435"/>
        <v>1.9634951952901308E-2</v>
      </c>
      <c r="G526" s="33">
        <f t="shared" si="436"/>
        <v>0.31268657585639764</v>
      </c>
      <c r="H526" s="33">
        <f t="shared" si="437"/>
        <v>0.12743068690342343</v>
      </c>
      <c r="I526" s="10">
        <f t="shared" si="438"/>
        <v>0.31268657585639764</v>
      </c>
      <c r="J526">
        <f t="shared" si="473"/>
        <v>0.275515992067279</v>
      </c>
      <c r="K526">
        <f t="shared" si="427"/>
        <v>0.27251669821191532</v>
      </c>
      <c r="L526">
        <f t="shared" si="428"/>
        <v>3.6282475448583241E-4</v>
      </c>
      <c r="M526">
        <f t="shared" si="477"/>
        <v>3.3452178722988751E-4</v>
      </c>
      <c r="N526">
        <f t="shared" si="439"/>
        <v>-2.5472670530350407E-5</v>
      </c>
      <c r="P526" s="2">
        <f t="shared" si="458"/>
        <v>5.0003000000003794E-2</v>
      </c>
      <c r="Q526" s="2">
        <f t="shared" si="459"/>
        <v>5.0003000000003794E-2</v>
      </c>
      <c r="R526" s="2">
        <f t="shared" si="460"/>
        <v>0</v>
      </c>
      <c r="S526" s="2">
        <f t="shared" si="424"/>
        <v>-0.28681804545454592</v>
      </c>
      <c r="T526" s="2">
        <f t="shared" si="425"/>
        <v>-0.28199995000000017</v>
      </c>
      <c r="U526" s="9">
        <f t="shared" si="440"/>
        <v>1.0170854479036104</v>
      </c>
      <c r="V526" s="9">
        <f t="shared" si="441"/>
        <v>50.423518198531639</v>
      </c>
      <c r="W526" s="9">
        <f t="shared" si="442"/>
        <v>0.4461883362132153</v>
      </c>
      <c r="X526" s="9">
        <f t="shared" si="426"/>
        <v>0.16796833248619136</v>
      </c>
      <c r="Y526" s="9">
        <f t="shared" si="443"/>
        <v>0.89848828500762434</v>
      </c>
      <c r="AA526" s="8">
        <f t="shared" si="444"/>
        <v>4.8201671406175883</v>
      </c>
      <c r="AD526" s="7">
        <f t="shared" si="461"/>
        <v>5.4591408289720266E-4</v>
      </c>
      <c r="AE526" s="6">
        <f t="shared" si="465"/>
        <v>8.8644118568954548E-3</v>
      </c>
      <c r="AF526" s="6">
        <f t="shared" si="431"/>
        <v>4.1461222227685566E-3</v>
      </c>
      <c r="AG526" s="6">
        <f t="shared" si="432"/>
        <v>-8.3236087430619953E-3</v>
      </c>
      <c r="AI526">
        <f t="shared" si="433"/>
        <v>1.0876367740593106E-7</v>
      </c>
      <c r="AL526" s="7">
        <f t="shared" si="466"/>
        <v>1.7395594057831389E-2</v>
      </c>
      <c r="AM526" s="6">
        <f t="shared" si="467"/>
        <v>1.7904030061422167E-2</v>
      </c>
      <c r="AN526" s="6">
        <f t="shared" si="462"/>
        <v>3.7510185331476225E-3</v>
      </c>
      <c r="AO526" s="6">
        <f t="shared" si="463"/>
        <v>-8.4580763566271394E-4</v>
      </c>
      <c r="AQ526">
        <f t="shared" si="464"/>
        <v>1.1283762721535491E-9</v>
      </c>
      <c r="AT526" s="7">
        <f t="shared" si="471"/>
        <v>2.3746236466102629E-2</v>
      </c>
      <c r="AU526" s="6">
        <f t="shared" si="472"/>
        <v>8.9547427298859814E-4</v>
      </c>
      <c r="AV526" s="6">
        <f t="shared" si="468"/>
        <v>4.0723197193490556E-3</v>
      </c>
      <c r="AW526" s="6">
        <f t="shared" si="469"/>
        <v>2.2847312266884502E-2</v>
      </c>
      <c r="AY526">
        <f t="shared" si="470"/>
        <v>0.1717944232734912</v>
      </c>
      <c r="BB526" s="7">
        <f t="shared" ref="BB526:BB589" si="478">LN(B526/B515)</f>
        <v>2.9125639808202604E-2</v>
      </c>
      <c r="BC526" s="6">
        <f t="shared" ref="BC526:BC589" si="479">AVERAGE(BB515:BB526)</f>
        <v>1.0653491689329496E-2</v>
      </c>
      <c r="BD526" s="6">
        <f t="shared" si="474"/>
        <v>4.164677815345832E-3</v>
      </c>
      <c r="BE526" s="6">
        <f t="shared" si="475"/>
        <v>1.8486035638049379E-2</v>
      </c>
      <c r="BG526">
        <f t="shared" si="476"/>
        <v>0.11276819441659497</v>
      </c>
      <c r="BJ526" s="4">
        <f t="shared" si="445"/>
        <v>91.620002999999997</v>
      </c>
      <c r="BK526" s="3">
        <f t="shared" si="446"/>
        <v>5.4591408289720266E-4</v>
      </c>
      <c r="BL526" s="3"/>
      <c r="BM526" s="3">
        <f t="shared" si="447"/>
        <v>4.1461222227685566E-3</v>
      </c>
      <c r="BN526" s="3">
        <f t="shared" si="448"/>
        <v>-8.3236087430619953E-3</v>
      </c>
      <c r="BO526" s="3">
        <f t="shared" si="449"/>
        <v>1.7395594057831389E-2</v>
      </c>
      <c r="BP526" s="3"/>
      <c r="BQ526" s="3">
        <f t="shared" si="450"/>
        <v>3.7510185331476225E-3</v>
      </c>
      <c r="BR526" s="3">
        <f t="shared" si="451"/>
        <v>-8.4580763566271394E-4</v>
      </c>
      <c r="BS526" s="3">
        <f t="shared" si="452"/>
        <v>2.3746236466102629E-2</v>
      </c>
      <c r="BT526" s="3"/>
      <c r="BU526" s="3">
        <f t="shared" si="453"/>
        <v>4.0723197193490556E-3</v>
      </c>
      <c r="BV526" s="3">
        <f t="shared" si="454"/>
        <v>2.2847312266884502E-2</v>
      </c>
      <c r="BW526" s="3">
        <f t="shared" si="455"/>
        <v>2.9125639808202604E-2</v>
      </c>
      <c r="BX526" s="3"/>
      <c r="BY526" s="3">
        <f t="shared" si="456"/>
        <v>4.164677815345832E-3</v>
      </c>
      <c r="BZ526" s="3">
        <f t="shared" si="457"/>
        <v>1.8486035638049379E-2</v>
      </c>
    </row>
    <row r="527" spans="1:78" s="2" customFormat="1" hidden="1">
      <c r="A527" s="11">
        <v>42849</v>
      </c>
      <c r="B527">
        <v>91.169998000000007</v>
      </c>
      <c r="C527">
        <f t="shared" si="429"/>
        <v>101.239998</v>
      </c>
      <c r="D527">
        <f t="shared" si="430"/>
        <v>87.57</v>
      </c>
      <c r="E527" s="10">
        <f t="shared" si="434"/>
        <v>4.5500182634243262E-2</v>
      </c>
      <c r="F527" s="10">
        <f t="shared" si="435"/>
        <v>1.7496595564792734E-2</v>
      </c>
      <c r="G527" s="33">
        <f t="shared" si="436"/>
        <v>0.32810648306148049</v>
      </c>
      <c r="H527" s="33">
        <f t="shared" si="437"/>
        <v>0.11355277041884884</v>
      </c>
      <c r="I527" s="10">
        <f t="shared" si="438"/>
        <v>0.32810648306148049</v>
      </c>
      <c r="J527">
        <f t="shared" si="473"/>
        <v>0.27263935604500106</v>
      </c>
      <c r="K527">
        <f t="shared" si="427"/>
        <v>0.27351944677626688</v>
      </c>
      <c r="L527">
        <f t="shared" si="428"/>
        <v>3.3688218895243095E-4</v>
      </c>
      <c r="M527">
        <f t="shared" si="477"/>
        <v>3.4826911446850445E-4</v>
      </c>
      <c r="N527">
        <f t="shared" si="439"/>
        <v>1.0248232964466155E-5</v>
      </c>
      <c r="P527" s="2">
        <f t="shared" si="458"/>
        <v>-0.45000499999999022</v>
      </c>
      <c r="Q527" s="2">
        <f t="shared" si="459"/>
        <v>0</v>
      </c>
      <c r="R527" s="2">
        <f t="shared" si="460"/>
        <v>-0.45000499999999022</v>
      </c>
      <c r="S527" s="2">
        <f t="shared" si="424"/>
        <v>-0.30727281818181817</v>
      </c>
      <c r="T527" s="2">
        <f t="shared" si="425"/>
        <v>-0.2705001999999993</v>
      </c>
      <c r="U527" s="9">
        <f t="shared" si="440"/>
        <v>1.1359430350950535</v>
      </c>
      <c r="V527" s="9">
        <f t="shared" si="441"/>
        <v>53.18227201899613</v>
      </c>
      <c r="W527" s="9">
        <f t="shared" si="442"/>
        <v>0.4213595518290349</v>
      </c>
      <c r="X527" s="9">
        <f t="shared" si="426"/>
        <v>0.33319854825425482</v>
      </c>
      <c r="Y527" s="9">
        <f t="shared" si="443"/>
        <v>0.89700121306571168</v>
      </c>
      <c r="AA527" s="8">
        <f t="shared" si="444"/>
        <v>4.7910103691727119</v>
      </c>
      <c r="AD527" s="7">
        <f t="shared" si="461"/>
        <v>-4.9237475427673181E-3</v>
      </c>
      <c r="AE527" s="6">
        <f t="shared" si="465"/>
        <v>-2.1889167299350577E-3</v>
      </c>
      <c r="AF527" s="6">
        <f t="shared" si="431"/>
        <v>1.3757371205020802E-3</v>
      </c>
      <c r="AG527" s="6">
        <f t="shared" si="432"/>
        <v>-2.7480713795895377E-3</v>
      </c>
      <c r="AI527">
        <f t="shared" si="433"/>
        <v>1.1855410215571656E-8</v>
      </c>
      <c r="AL527" s="7">
        <f t="shared" si="466"/>
        <v>1.2805076171023645E-2</v>
      </c>
      <c r="AM527" s="6">
        <f t="shared" si="467"/>
        <v>1.4949490284758293E-2</v>
      </c>
      <c r="AN527" s="6">
        <f t="shared" si="462"/>
        <v>1.2013404269064197E-3</v>
      </c>
      <c r="AO527" s="6">
        <f t="shared" si="463"/>
        <v>-2.4379357806192208E-3</v>
      </c>
      <c r="AQ527">
        <f t="shared" si="464"/>
        <v>9.3746543697530741E-9</v>
      </c>
      <c r="AT527" s="7">
        <f t="shared" si="471"/>
        <v>3.7095081792743088E-2</v>
      </c>
      <c r="AU527" s="6">
        <f t="shared" si="472"/>
        <v>6.714301385202885E-3</v>
      </c>
      <c r="AV527" s="6">
        <f t="shared" si="468"/>
        <v>1.3809654368147888E-3</v>
      </c>
      <c r="AW527" s="6">
        <f t="shared" si="469"/>
        <v>3.0446661120735387E-2</v>
      </c>
      <c r="AY527">
        <f t="shared" si="470"/>
        <v>0.30508311620867246</v>
      </c>
      <c r="BB527" s="7">
        <f t="shared" si="478"/>
        <v>1.3471946615091261E-2</v>
      </c>
      <c r="BC527" s="6">
        <f t="shared" si="479"/>
        <v>1.1776153907253768E-2</v>
      </c>
      <c r="BD527" s="6">
        <f t="shared" si="474"/>
        <v>1.3870995227090518E-3</v>
      </c>
      <c r="BE527" s="6">
        <f t="shared" si="475"/>
        <v>1.8629062993273139E-3</v>
      </c>
      <c r="BG527">
        <f t="shared" si="476"/>
        <v>1.1451993092739191E-3</v>
      </c>
      <c r="BJ527" s="4">
        <f t="shared" si="445"/>
        <v>91.169998000000007</v>
      </c>
      <c r="BK527" s="3">
        <f t="shared" si="446"/>
        <v>-4.9237475427673181E-3</v>
      </c>
      <c r="BL527" s="3"/>
      <c r="BM527" s="3">
        <f t="shared" si="447"/>
        <v>1.3757371205020802E-3</v>
      </c>
      <c r="BN527" s="3">
        <f t="shared" si="448"/>
        <v>-2.7480713795895377E-3</v>
      </c>
      <c r="BO527" s="3">
        <f t="shared" si="449"/>
        <v>1.2805076171023645E-2</v>
      </c>
      <c r="BP527" s="3"/>
      <c r="BQ527" s="3">
        <f t="shared" si="450"/>
        <v>1.2013404269064197E-3</v>
      </c>
      <c r="BR527" s="3">
        <f t="shared" si="451"/>
        <v>-2.4379357806192208E-3</v>
      </c>
      <c r="BS527" s="3">
        <f t="shared" si="452"/>
        <v>3.7095081792743088E-2</v>
      </c>
      <c r="BT527" s="3"/>
      <c r="BU527" s="3">
        <f t="shared" si="453"/>
        <v>1.3809654368147888E-3</v>
      </c>
      <c r="BV527" s="3">
        <f t="shared" si="454"/>
        <v>3.0446661120735387E-2</v>
      </c>
      <c r="BW527" s="3">
        <f t="shared" si="455"/>
        <v>1.3471946615091261E-2</v>
      </c>
      <c r="BX527" s="3"/>
      <c r="BY527" s="3">
        <f t="shared" si="456"/>
        <v>1.3870995227090518E-3</v>
      </c>
      <c r="BZ527" s="3">
        <f t="shared" si="457"/>
        <v>1.8629062993273139E-3</v>
      </c>
    </row>
    <row r="528" spans="1:78" s="2" customFormat="1" hidden="1">
      <c r="A528" s="11">
        <v>42856</v>
      </c>
      <c r="B528">
        <v>90.589995999999999</v>
      </c>
      <c r="C528">
        <f t="shared" si="429"/>
        <v>101.239998</v>
      </c>
      <c r="D528">
        <f t="shared" si="430"/>
        <v>87.57</v>
      </c>
      <c r="E528" s="10">
        <f t="shared" si="434"/>
        <v>4.82718874250792E-2</v>
      </c>
      <c r="F528" s="10">
        <f t="shared" si="435"/>
        <v>1.4724890773956785E-2</v>
      </c>
      <c r="G528" s="33">
        <f t="shared" si="436"/>
        <v>0.34809353054909681</v>
      </c>
      <c r="H528" s="33">
        <f t="shared" si="437"/>
        <v>9.5564427679994068E-2</v>
      </c>
      <c r="I528" s="10">
        <f t="shared" si="438"/>
        <v>0.34809353054909681</v>
      </c>
      <c r="J528">
        <f t="shared" si="473"/>
        <v>0.27100675959874498</v>
      </c>
      <c r="K528">
        <f t="shared" si="427"/>
        <v>0.27420474345648305</v>
      </c>
      <c r="L528">
        <f t="shared" si="428"/>
        <v>3.0390024835029976E-4</v>
      </c>
      <c r="M528">
        <f t="shared" si="477"/>
        <v>3.5413940339814438E-4</v>
      </c>
      <c r="N528">
        <f t="shared" si="439"/>
        <v>4.5215239543060158E-5</v>
      </c>
      <c r="P528" s="2">
        <f t="shared" si="458"/>
        <v>-0.58000200000000746</v>
      </c>
      <c r="Q528" s="2">
        <f t="shared" si="459"/>
        <v>0</v>
      </c>
      <c r="R528" s="2">
        <f t="shared" si="460"/>
        <v>-0.58000200000000746</v>
      </c>
      <c r="S528" s="2">
        <f t="shared" si="424"/>
        <v>-0.30318209090909093</v>
      </c>
      <c r="T528" s="2">
        <f t="shared" si="425"/>
        <v>-0.28650019999999971</v>
      </c>
      <c r="U528" s="9">
        <f t="shared" si="440"/>
        <v>1.0582264546729505</v>
      </c>
      <c r="V528" s="9">
        <f t="shared" si="441"/>
        <v>51.414481252554943</v>
      </c>
      <c r="W528" s="9">
        <f t="shared" si="442"/>
        <v>0.43726966872700551</v>
      </c>
      <c r="X528" s="9">
        <f t="shared" si="426"/>
        <v>0.22732014489505692</v>
      </c>
      <c r="Y528" s="9">
        <f t="shared" si="443"/>
        <v>0.89795411869594444</v>
      </c>
      <c r="AA528" s="8">
        <f t="shared" si="444"/>
        <v>4.8062757622612384</v>
      </c>
      <c r="AD528" s="7">
        <f t="shared" si="461"/>
        <v>-6.3820861335590973E-3</v>
      </c>
      <c r="AE528" s="6">
        <f t="shared" si="465"/>
        <v>-5.6529168381632081E-3</v>
      </c>
      <c r="AF528" s="6">
        <f t="shared" si="431"/>
        <v>3.555030908907304E-4</v>
      </c>
      <c r="AG528" s="6">
        <f t="shared" si="432"/>
        <v>-7.1115764629018849E-4</v>
      </c>
      <c r="AI528">
        <f t="shared" si="433"/>
        <v>7.9394850530141416E-10</v>
      </c>
      <c r="AL528" s="7">
        <f t="shared" si="466"/>
        <v>-1.0759919593429302E-2</v>
      </c>
      <c r="AM528" s="6">
        <f t="shared" si="467"/>
        <v>9.0448382045691667E-3</v>
      </c>
      <c r="AN528" s="6">
        <f t="shared" si="462"/>
        <v>3.6542769622753714E-4</v>
      </c>
      <c r="AO528" s="6">
        <f t="shared" si="463"/>
        <v>-1.9783891187099834E-2</v>
      </c>
      <c r="AQ528">
        <f t="shared" si="464"/>
        <v>6.173538651466979E-7</v>
      </c>
      <c r="AT528" s="7">
        <f t="shared" si="471"/>
        <v>1.9281678764791733E-2</v>
      </c>
      <c r="AU528" s="6">
        <f t="shared" si="472"/>
        <v>1.1520307498368153E-2</v>
      </c>
      <c r="AV528" s="6">
        <f t="shared" si="468"/>
        <v>3.6528781808209962E-4</v>
      </c>
      <c r="AW528" s="6">
        <f t="shared" si="469"/>
        <v>7.7835475850638897E-3</v>
      </c>
      <c r="AY528">
        <f t="shared" si="470"/>
        <v>1.9938569502864656E-2</v>
      </c>
      <c r="BB528" s="7">
        <f t="shared" si="478"/>
        <v>7.6458238016960754E-3</v>
      </c>
      <c r="BC528" s="6">
        <f t="shared" si="479"/>
        <v>1.1696878570282706E-2</v>
      </c>
      <c r="BD528" s="6">
        <f t="shared" si="474"/>
        <v>3.6933092804826217E-4</v>
      </c>
      <c r="BE528" s="6">
        <f t="shared" si="475"/>
        <v>-3.9007379099050069E-3</v>
      </c>
      <c r="BG528">
        <f t="shared" si="476"/>
        <v>5.0210274665055624E-3</v>
      </c>
      <c r="BJ528" s="4">
        <f t="shared" si="445"/>
        <v>90.589995999999999</v>
      </c>
      <c r="BK528" s="3">
        <f t="shared" si="446"/>
        <v>-6.3820861335590973E-3</v>
      </c>
      <c r="BL528" s="3"/>
      <c r="BM528" s="3">
        <f t="shared" si="447"/>
        <v>3.555030908907304E-4</v>
      </c>
      <c r="BN528" s="3">
        <f t="shared" si="448"/>
        <v>-7.1115764629018849E-4</v>
      </c>
      <c r="BO528" s="3">
        <f t="shared" si="449"/>
        <v>-1.0759919593429302E-2</v>
      </c>
      <c r="BP528" s="3"/>
      <c r="BQ528" s="3">
        <f t="shared" si="450"/>
        <v>3.6542769622753714E-4</v>
      </c>
      <c r="BR528" s="3">
        <f t="shared" si="451"/>
        <v>-1.9783891187099834E-2</v>
      </c>
      <c r="BS528" s="3">
        <f t="shared" si="452"/>
        <v>1.9281678764791733E-2</v>
      </c>
      <c r="BT528" s="3"/>
      <c r="BU528" s="3">
        <f t="shared" si="453"/>
        <v>3.6528781808209962E-4</v>
      </c>
      <c r="BV528" s="3">
        <f t="shared" si="454"/>
        <v>7.7835475850638897E-3</v>
      </c>
      <c r="BW528" s="3">
        <f t="shared" si="455"/>
        <v>7.6458238016960754E-3</v>
      </c>
      <c r="BX528" s="3"/>
      <c r="BY528" s="3">
        <f t="shared" si="456"/>
        <v>3.6933092804826217E-4</v>
      </c>
      <c r="BZ528" s="3">
        <f t="shared" si="457"/>
        <v>-3.9007379099050069E-3</v>
      </c>
    </row>
    <row r="529" spans="1:78" s="2" customFormat="1" hidden="1">
      <c r="A529" s="11">
        <v>42863</v>
      </c>
      <c r="B529">
        <v>90.879997000000003</v>
      </c>
      <c r="C529">
        <f t="shared" si="429"/>
        <v>101.239998</v>
      </c>
      <c r="D529">
        <f t="shared" si="430"/>
        <v>87.57</v>
      </c>
      <c r="E529" s="10">
        <f t="shared" si="434"/>
        <v>4.6883823876074836E-2</v>
      </c>
      <c r="F529" s="10">
        <f t="shared" si="435"/>
        <v>1.611295432296115E-2</v>
      </c>
      <c r="G529" s="33">
        <f t="shared" si="436"/>
        <v>0.33808406195002128</v>
      </c>
      <c r="H529" s="33">
        <f t="shared" si="437"/>
        <v>0.10457294941916202</v>
      </c>
      <c r="I529" s="10">
        <f t="shared" si="438"/>
        <v>0.33808406195002128</v>
      </c>
      <c r="J529">
        <f t="shared" si="473"/>
        <v>0.27159334277581304</v>
      </c>
      <c r="K529">
        <f t="shared" si="427"/>
        <v>0.27466141229382307</v>
      </c>
      <c r="L529">
        <f t="shared" si="428"/>
        <v>2.6528403946785207E-4</v>
      </c>
      <c r="M529">
        <f t="shared" si="477"/>
        <v>3.5226554772774395E-4</v>
      </c>
      <c r="N529">
        <f t="shared" si="439"/>
        <v>7.8283357433902703E-5</v>
      </c>
      <c r="P529" s="2">
        <f t="shared" si="458"/>
        <v>0.29000100000000373</v>
      </c>
      <c r="Q529" s="2">
        <f t="shared" si="459"/>
        <v>0.29000100000000373</v>
      </c>
      <c r="R529" s="2">
        <f t="shared" si="460"/>
        <v>0</v>
      </c>
      <c r="S529" s="2">
        <f t="shared" si="424"/>
        <v>-0.27227299999999971</v>
      </c>
      <c r="T529" s="2">
        <f t="shared" si="425"/>
        <v>-0.28650019999999971</v>
      </c>
      <c r="U529" s="9">
        <f t="shared" si="440"/>
        <v>0.95034139592223665</v>
      </c>
      <c r="V529" s="9">
        <f t="shared" si="441"/>
        <v>48.726925342876143</v>
      </c>
      <c r="W529" s="9">
        <f t="shared" si="442"/>
        <v>0.46145767191411474</v>
      </c>
      <c r="X529" s="9">
        <f t="shared" si="426"/>
        <v>6.6354190067599753E-2</v>
      </c>
      <c r="Y529" s="9">
        <f t="shared" si="443"/>
        <v>0.89940281228939167</v>
      </c>
      <c r="AA529" s="8">
        <f t="shared" si="444"/>
        <v>4.8325321103367536</v>
      </c>
      <c r="AD529" s="7">
        <f t="shared" si="461"/>
        <v>3.1961344360659861E-3</v>
      </c>
      <c r="AE529" s="6">
        <f t="shared" si="465"/>
        <v>-1.5929758487465556E-3</v>
      </c>
      <c r="AF529" s="6">
        <f t="shared" si="431"/>
        <v>2.3169023565752563E-3</v>
      </c>
      <c r="AG529" s="6">
        <f t="shared" si="432"/>
        <v>4.7978126003744145E-3</v>
      </c>
      <c r="AI529">
        <f t="shared" si="433"/>
        <v>3.6136586732043177E-8</v>
      </c>
      <c r="AL529" s="7">
        <f t="shared" si="466"/>
        <v>-8.109699240260497E-3</v>
      </c>
      <c r="AM529" s="6">
        <f t="shared" si="467"/>
        <v>2.8327628487913089E-3</v>
      </c>
      <c r="AN529" s="6">
        <f t="shared" si="462"/>
        <v>2.3577723997388238E-3</v>
      </c>
      <c r="AO529" s="6">
        <f t="shared" si="463"/>
        <v>-1.0949728855083989E-2</v>
      </c>
      <c r="AQ529">
        <f t="shared" si="464"/>
        <v>1.8911129652974591E-7</v>
      </c>
      <c r="AT529" s="7">
        <f t="shared" si="471"/>
        <v>9.174817025487756E-3</v>
      </c>
      <c r="AU529" s="6">
        <f t="shared" si="472"/>
        <v>1.3522319123431072E-2</v>
      </c>
      <c r="AV529" s="6">
        <f t="shared" si="468"/>
        <v>2.3447646188572719E-3</v>
      </c>
      <c r="AW529" s="6">
        <f t="shared" si="469"/>
        <v>-4.3945870773511725E-3</v>
      </c>
      <c r="AY529">
        <f t="shared" si="470"/>
        <v>6.3558695565110778E-3</v>
      </c>
      <c r="BB529" s="7">
        <f t="shared" si="478"/>
        <v>-2.7471036257532221E-3</v>
      </c>
      <c r="BC529" s="6">
        <f t="shared" si="479"/>
        <v>1.0169419839185496E-2</v>
      </c>
      <c r="BD529" s="6">
        <f t="shared" si="474"/>
        <v>2.3638175692338027E-3</v>
      </c>
      <c r="BE529" s="6">
        <f t="shared" si="475"/>
        <v>-1.2938295442649841E-2</v>
      </c>
      <c r="BG529">
        <f t="shared" si="476"/>
        <v>5.5239938035171292E-2</v>
      </c>
      <c r="BJ529" s="4">
        <f t="shared" si="445"/>
        <v>90.879997000000003</v>
      </c>
      <c r="BK529" s="3">
        <f t="shared" si="446"/>
        <v>3.1961344360659861E-3</v>
      </c>
      <c r="BL529" s="3"/>
      <c r="BM529" s="3">
        <f t="shared" si="447"/>
        <v>2.3169023565752563E-3</v>
      </c>
      <c r="BN529" s="3">
        <f t="shared" si="448"/>
        <v>4.7978126003744145E-3</v>
      </c>
      <c r="BO529" s="3">
        <f t="shared" si="449"/>
        <v>-8.109699240260497E-3</v>
      </c>
      <c r="BP529" s="3"/>
      <c r="BQ529" s="3">
        <f t="shared" si="450"/>
        <v>2.3577723997388238E-3</v>
      </c>
      <c r="BR529" s="3">
        <f t="shared" si="451"/>
        <v>-1.0949728855083989E-2</v>
      </c>
      <c r="BS529" s="3">
        <f t="shared" si="452"/>
        <v>9.174817025487756E-3</v>
      </c>
      <c r="BT529" s="3"/>
      <c r="BU529" s="3">
        <f t="shared" si="453"/>
        <v>2.3447646188572719E-3</v>
      </c>
      <c r="BV529" s="3">
        <f t="shared" si="454"/>
        <v>-4.3945870773511725E-3</v>
      </c>
      <c r="BW529" s="3">
        <f t="shared" si="455"/>
        <v>-2.7471036257532221E-3</v>
      </c>
      <c r="BX529" s="3"/>
      <c r="BY529" s="3">
        <f t="shared" si="456"/>
        <v>2.3638175692338027E-3</v>
      </c>
      <c r="BZ529" s="3">
        <f t="shared" si="457"/>
        <v>-1.2938295442649841E-2</v>
      </c>
    </row>
    <row r="530" spans="1:78" s="2" customFormat="1" hidden="1">
      <c r="A530" s="11">
        <v>42870</v>
      </c>
      <c r="B530">
        <v>92.010002</v>
      </c>
      <c r="C530">
        <f t="shared" si="429"/>
        <v>101.239998</v>
      </c>
      <c r="D530">
        <f t="shared" si="430"/>
        <v>87.57</v>
      </c>
      <c r="E530" s="10">
        <f t="shared" si="434"/>
        <v>4.1517087764406622E-2</v>
      </c>
      <c r="F530" s="10">
        <f t="shared" si="435"/>
        <v>2.147969043462937E-2</v>
      </c>
      <c r="G530" s="33">
        <f t="shared" si="436"/>
        <v>0.29938397748501333</v>
      </c>
      <c r="H530" s="33">
        <f t="shared" si="437"/>
        <v>0.13940302543766925</v>
      </c>
      <c r="I530" s="10">
        <f t="shared" si="438"/>
        <v>0.29938397748501333</v>
      </c>
      <c r="J530">
        <f t="shared" si="473"/>
        <v>0.26561586421532574</v>
      </c>
      <c r="K530">
        <f t="shared" si="427"/>
        <v>0.27465918701140224</v>
      </c>
      <c r="L530">
        <f t="shared" si="428"/>
        <v>2.2163056564726043E-4</v>
      </c>
      <c r="M530">
        <f t="shared" si="477"/>
        <v>3.429607906263843E-4</v>
      </c>
      <c r="N530">
        <f t="shared" si="439"/>
        <v>1.0919720248121149E-4</v>
      </c>
      <c r="P530" s="2">
        <f t="shared" si="458"/>
        <v>1.130004999999997</v>
      </c>
      <c r="Q530" s="2">
        <f t="shared" si="459"/>
        <v>1.130004999999997</v>
      </c>
      <c r="R530" s="2">
        <f t="shared" si="460"/>
        <v>0</v>
      </c>
      <c r="S530" s="2">
        <f t="shared" si="424"/>
        <v>-0.260454727272727</v>
      </c>
      <c r="T530" s="2">
        <f t="shared" si="425"/>
        <v>-0.28650019999999971</v>
      </c>
      <c r="U530" s="9">
        <f t="shared" si="440"/>
        <v>0.90909090909090906</v>
      </c>
      <c r="V530" s="9">
        <f t="shared" si="441"/>
        <v>47.61904761904762</v>
      </c>
      <c r="W530" s="9">
        <f t="shared" si="442"/>
        <v>0.47142857142857147</v>
      </c>
      <c r="X530" s="9">
        <f t="shared" si="426"/>
        <v>0</v>
      </c>
      <c r="Y530" s="9">
        <f t="shared" si="443"/>
        <v>0.9</v>
      </c>
      <c r="AA530" s="8">
        <f t="shared" si="444"/>
        <v>4.8371536328463787</v>
      </c>
      <c r="AD530" s="7">
        <f t="shared" si="461"/>
        <v>1.2357366568759937E-2</v>
      </c>
      <c r="AE530" s="6">
        <f t="shared" si="465"/>
        <v>7.7767505024129609E-3</v>
      </c>
      <c r="AF530" s="6">
        <f t="shared" si="431"/>
        <v>2.2770316588625493E-3</v>
      </c>
      <c r="AG530" s="6">
        <f t="shared" si="432"/>
        <v>4.5731788829660803E-3</v>
      </c>
      <c r="AI530">
        <f t="shared" si="433"/>
        <v>3.2831970322773759E-8</v>
      </c>
      <c r="AL530" s="7">
        <f t="shared" si="466"/>
        <v>9.1714148712668964E-3</v>
      </c>
      <c r="AM530" s="6">
        <f t="shared" si="467"/>
        <v>7.7671805215018567E-4</v>
      </c>
      <c r="AN530" s="6">
        <f t="shared" si="462"/>
        <v>2.1600632086263066E-3</v>
      </c>
      <c r="AO530" s="6">
        <f t="shared" si="463"/>
        <v>8.3872160784965125E-3</v>
      </c>
      <c r="AQ530">
        <f t="shared" si="464"/>
        <v>1.1095487941228772E-7</v>
      </c>
      <c r="AT530" s="7">
        <f t="shared" si="471"/>
        <v>2.1643261386330912E-2</v>
      </c>
      <c r="AU530" s="6">
        <f t="shared" si="472"/>
        <v>1.4747586353915633E-2</v>
      </c>
      <c r="AV530" s="6">
        <f t="shared" si="468"/>
        <v>1.9983259190947838E-3</v>
      </c>
      <c r="AW530" s="6">
        <f t="shared" si="469"/>
        <v>6.5648308382139173E-3</v>
      </c>
      <c r="AY530">
        <f t="shared" si="470"/>
        <v>1.4183581427927689E-2</v>
      </c>
      <c r="BB530" s="7">
        <f t="shared" si="478"/>
        <v>2.7993903794602031E-2</v>
      </c>
      <c r="BC530" s="6">
        <f t="shared" si="479"/>
        <v>9.4285889147571519E-3</v>
      </c>
      <c r="BD530" s="6">
        <f t="shared" si="474"/>
        <v>2.1896911250478095E-3</v>
      </c>
      <c r="BE530" s="6">
        <f t="shared" si="475"/>
        <v>1.8495635271766259E-2</v>
      </c>
      <c r="BG530">
        <f t="shared" si="476"/>
        <v>0.11288534386469541</v>
      </c>
      <c r="BJ530" s="4">
        <f t="shared" si="445"/>
        <v>92.010002</v>
      </c>
      <c r="BK530" s="3">
        <f t="shared" si="446"/>
        <v>1.2357366568759937E-2</v>
      </c>
      <c r="BL530" s="3"/>
      <c r="BM530" s="3">
        <f t="shared" si="447"/>
        <v>2.2770316588625493E-3</v>
      </c>
      <c r="BN530" s="3">
        <f t="shared" si="448"/>
        <v>4.5731788829660803E-3</v>
      </c>
      <c r="BO530" s="3">
        <f t="shared" si="449"/>
        <v>9.1714148712668964E-3</v>
      </c>
      <c r="BP530" s="3"/>
      <c r="BQ530" s="3">
        <f t="shared" si="450"/>
        <v>2.1600632086263066E-3</v>
      </c>
      <c r="BR530" s="3">
        <f t="shared" si="451"/>
        <v>8.3872160784965125E-3</v>
      </c>
      <c r="BS530" s="3">
        <f t="shared" si="452"/>
        <v>2.1643261386330912E-2</v>
      </c>
      <c r="BT530" s="3"/>
      <c r="BU530" s="3">
        <f t="shared" si="453"/>
        <v>1.9983259190947838E-3</v>
      </c>
      <c r="BV530" s="3">
        <f t="shared" si="454"/>
        <v>6.5648308382139173E-3</v>
      </c>
      <c r="BW530" s="3">
        <f t="shared" si="455"/>
        <v>2.7993903794602031E-2</v>
      </c>
      <c r="BX530" s="3"/>
      <c r="BY530" s="3">
        <f t="shared" si="456"/>
        <v>2.1896911250478095E-3</v>
      </c>
      <c r="BZ530" s="3">
        <f t="shared" si="457"/>
        <v>1.8495635271766259E-2</v>
      </c>
    </row>
    <row r="531" spans="1:78" s="2" customFormat="1" hidden="1">
      <c r="A531" s="11">
        <v>42877</v>
      </c>
      <c r="B531">
        <v>92</v>
      </c>
      <c r="C531">
        <f t="shared" si="429"/>
        <v>101.239998</v>
      </c>
      <c r="D531">
        <f t="shared" si="430"/>
        <v>87.57</v>
      </c>
      <c r="E531" s="10">
        <f t="shared" si="434"/>
        <v>4.1564300561157501E-2</v>
      </c>
      <c r="F531" s="10">
        <f t="shared" si="435"/>
        <v>2.143247763787854E-2</v>
      </c>
      <c r="G531" s="33">
        <f t="shared" si="436"/>
        <v>0.29972443380410008</v>
      </c>
      <c r="H531" s="33">
        <f t="shared" si="437"/>
        <v>0.13909661475049151</v>
      </c>
      <c r="I531" s="10">
        <f t="shared" si="438"/>
        <v>0.29972443380410008</v>
      </c>
      <c r="J531">
        <f t="shared" si="473"/>
        <v>0.25575989080949219</v>
      </c>
      <c r="K531">
        <f t="shared" si="427"/>
        <v>0.27421657565485275</v>
      </c>
      <c r="L531">
        <f t="shared" si="428"/>
        <v>1.7423084508436828E-4</v>
      </c>
      <c r="M531">
        <f t="shared" si="477"/>
        <v>3.2663997678525293E-4</v>
      </c>
      <c r="N531">
        <f t="shared" si="439"/>
        <v>1.371682185307962E-4</v>
      </c>
      <c r="P531" s="2">
        <f t="shared" si="458"/>
        <v>-1.0002000000000066E-2</v>
      </c>
      <c r="Q531" s="2">
        <f t="shared" si="459"/>
        <v>0</v>
      </c>
      <c r="R531" s="2">
        <f t="shared" si="460"/>
        <v>-1.0002000000000066E-2</v>
      </c>
      <c r="S531" s="2">
        <f t="shared" si="424"/>
        <v>-0.26090936363636336</v>
      </c>
      <c r="T531" s="2">
        <f t="shared" si="425"/>
        <v>-0.28700029999999971</v>
      </c>
      <c r="U531" s="9">
        <f t="shared" si="440"/>
        <v>0.90909090909090906</v>
      </c>
      <c r="V531" s="9">
        <f t="shared" si="441"/>
        <v>47.61904761904762</v>
      </c>
      <c r="W531" s="9">
        <f t="shared" si="442"/>
        <v>0.47142857142857147</v>
      </c>
      <c r="X531" s="9">
        <f t="shared" si="426"/>
        <v>0</v>
      </c>
      <c r="Y531" s="9">
        <f t="shared" si="443"/>
        <v>0.9</v>
      </c>
      <c r="AA531" s="8">
        <f t="shared" si="444"/>
        <v>4.8273256304565946</v>
      </c>
      <c r="AD531" s="7">
        <f t="shared" si="461"/>
        <v>-1.0871148199707581E-4</v>
      </c>
      <c r="AE531" s="6">
        <f t="shared" si="465"/>
        <v>6.1243275433814307E-3</v>
      </c>
      <c r="AF531" s="6">
        <f t="shared" si="431"/>
        <v>3.1228644671346868E-3</v>
      </c>
      <c r="AG531" s="6">
        <f t="shared" si="432"/>
        <v>-6.2205957766622664E-3</v>
      </c>
      <c r="AI531">
        <f t="shared" si="433"/>
        <v>6.0746957325947302E-8</v>
      </c>
      <c r="AL531" s="7">
        <f t="shared" si="466"/>
        <v>1.5444789522828862E-2</v>
      </c>
      <c r="AM531" s="6">
        <f t="shared" si="467"/>
        <v>1.4366463901014899E-3</v>
      </c>
      <c r="AN531" s="6">
        <f t="shared" si="462"/>
        <v>3.0387359855412101E-3</v>
      </c>
      <c r="AO531" s="6">
        <f t="shared" si="463"/>
        <v>1.4001851105667163E-2</v>
      </c>
      <c r="AQ531">
        <f t="shared" si="464"/>
        <v>3.0923002268970467E-7</v>
      </c>
      <c r="AT531" s="7">
        <f t="shared" si="471"/>
        <v>2.1867779560293236E-2</v>
      </c>
      <c r="AU531" s="6">
        <f t="shared" si="472"/>
        <v>1.7356046286448903E-2</v>
      </c>
      <c r="AV531" s="6">
        <f t="shared" si="468"/>
        <v>2.6612723627340807E-3</v>
      </c>
      <c r="AW531" s="6">
        <f t="shared" si="469"/>
        <v>4.0368210628764917E-3</v>
      </c>
      <c r="AY531">
        <f t="shared" si="470"/>
        <v>5.3631238383720021E-3</v>
      </c>
      <c r="BB531" s="7">
        <f t="shared" si="478"/>
        <v>4.615778518201296E-2</v>
      </c>
      <c r="BC531" s="6">
        <f t="shared" si="479"/>
        <v>1.1486328413066378E-2</v>
      </c>
      <c r="BD531" s="6">
        <f t="shared" si="474"/>
        <v>3.1237243723661332E-3</v>
      </c>
      <c r="BE531" s="6">
        <f t="shared" si="475"/>
        <v>3.4697949946497969E-2</v>
      </c>
      <c r="BG531">
        <f t="shared" si="476"/>
        <v>0.39728913416941525</v>
      </c>
      <c r="BJ531" s="4">
        <f t="shared" si="445"/>
        <v>92</v>
      </c>
      <c r="BK531" s="3">
        <f t="shared" si="446"/>
        <v>-1.0871148199707581E-4</v>
      </c>
      <c r="BL531" s="3"/>
      <c r="BM531" s="3">
        <f t="shared" si="447"/>
        <v>3.1228644671346868E-3</v>
      </c>
      <c r="BN531" s="3">
        <f t="shared" si="448"/>
        <v>-6.2205957766622664E-3</v>
      </c>
      <c r="BO531" s="3">
        <f t="shared" si="449"/>
        <v>1.5444789522828862E-2</v>
      </c>
      <c r="BP531" s="3"/>
      <c r="BQ531" s="3">
        <f t="shared" si="450"/>
        <v>3.0387359855412101E-3</v>
      </c>
      <c r="BR531" s="3">
        <f t="shared" si="451"/>
        <v>1.4001851105667163E-2</v>
      </c>
      <c r="BS531" s="3">
        <f t="shared" si="452"/>
        <v>2.1867779560293236E-2</v>
      </c>
      <c r="BT531" s="3"/>
      <c r="BU531" s="3">
        <f t="shared" si="453"/>
        <v>2.6612723627340807E-3</v>
      </c>
      <c r="BV531" s="3">
        <f t="shared" si="454"/>
        <v>4.0368210628764917E-3</v>
      </c>
      <c r="BW531" s="3">
        <f t="shared" si="455"/>
        <v>4.615778518201296E-2</v>
      </c>
      <c r="BX531" s="3"/>
      <c r="BY531" s="3">
        <f t="shared" si="456"/>
        <v>3.1237243723661332E-3</v>
      </c>
      <c r="BZ531" s="3">
        <f t="shared" si="457"/>
        <v>3.4697949946497969E-2</v>
      </c>
    </row>
    <row r="532" spans="1:78" s="2" customFormat="1" hidden="1">
      <c r="A532" s="11">
        <v>42884</v>
      </c>
      <c r="B532">
        <v>93.129997000000003</v>
      </c>
      <c r="C532">
        <f t="shared" si="429"/>
        <v>101.239998</v>
      </c>
      <c r="D532">
        <f t="shared" si="430"/>
        <v>87.57</v>
      </c>
      <c r="E532" s="10">
        <f t="shared" si="434"/>
        <v>3.6262538941735006E-2</v>
      </c>
      <c r="F532" s="10">
        <f t="shared" si="435"/>
        <v>2.6734239257300972E-2</v>
      </c>
      <c r="G532" s="33">
        <f t="shared" si="436"/>
        <v>0.26149288706587043</v>
      </c>
      <c r="H532" s="33">
        <f t="shared" si="437"/>
        <v>0.17350500681489775</v>
      </c>
      <c r="I532" s="10">
        <f t="shared" si="438"/>
        <v>0.26149288706587043</v>
      </c>
      <c r="J532">
        <f t="shared" si="473"/>
        <v>0.24573812574624448</v>
      </c>
      <c r="K532">
        <f t="shared" si="427"/>
        <v>0.27338008100569944</v>
      </c>
      <c r="L532">
        <f t="shared" si="428"/>
        <v>1.2366170291554324E-4</v>
      </c>
      <c r="M532">
        <f t="shared" si="477"/>
        <v>3.0377197923087373E-4</v>
      </c>
      <c r="N532">
        <f t="shared" si="439"/>
        <v>1.6209924868379745E-4</v>
      </c>
      <c r="P532" s="2">
        <f t="shared" si="458"/>
        <v>1.129997000000003</v>
      </c>
      <c r="Q532" s="2">
        <f t="shared" si="459"/>
        <v>1.129997000000003</v>
      </c>
      <c r="R532" s="2">
        <f t="shared" si="460"/>
        <v>0</v>
      </c>
      <c r="S532" s="2">
        <f t="shared" si="424"/>
        <v>-0.26090936363636336</v>
      </c>
      <c r="T532" s="2">
        <f t="shared" si="425"/>
        <v>-0.28700029999999971</v>
      </c>
      <c r="U532" s="9">
        <f t="shared" si="440"/>
        <v>0.90909090909090906</v>
      </c>
      <c r="V532" s="9">
        <f t="shared" si="441"/>
        <v>47.61904761904762</v>
      </c>
      <c r="W532" s="9">
        <f t="shared" si="442"/>
        <v>0.47142857142857147</v>
      </c>
      <c r="X532" s="9">
        <f t="shared" si="426"/>
        <v>0</v>
      </c>
      <c r="Y532" s="9">
        <f t="shared" si="443"/>
        <v>0.9</v>
      </c>
      <c r="AA532" s="8">
        <f t="shared" si="444"/>
        <v>4.8173287964234994</v>
      </c>
      <c r="AD532" s="7">
        <f t="shared" si="461"/>
        <v>1.2207757271490044E-2</v>
      </c>
      <c r="AE532" s="6">
        <f t="shared" si="465"/>
        <v>6.0495228947464843E-3</v>
      </c>
      <c r="AF532" s="6">
        <f t="shared" si="431"/>
        <v>3.0855069169540296E-3</v>
      </c>
      <c r="AG532" s="6">
        <f t="shared" si="432"/>
        <v>6.1707622402000116E-3</v>
      </c>
      <c r="AI532">
        <f t="shared" si="433"/>
        <v>5.9777561420845001E-8</v>
      </c>
      <c r="AL532" s="7">
        <f t="shared" si="466"/>
        <v>2.4456412358253E-2</v>
      </c>
      <c r="AM532" s="6">
        <f t="shared" si="467"/>
        <v>1.0240729378022066E-2</v>
      </c>
      <c r="AN532" s="6">
        <f t="shared" si="462"/>
        <v>3.0888347698715662E-3</v>
      </c>
      <c r="AO532" s="6">
        <f t="shared" si="463"/>
        <v>1.4247900670642496E-2</v>
      </c>
      <c r="AQ532">
        <f t="shared" si="464"/>
        <v>3.2019349135724739E-7</v>
      </c>
      <c r="AT532" s="7">
        <f t="shared" si="471"/>
        <v>1.6892627200889687E-2</v>
      </c>
      <c r="AU532" s="6">
        <f t="shared" si="472"/>
        <v>1.9314770466031153E-2</v>
      </c>
      <c r="AV532" s="6">
        <f t="shared" si="468"/>
        <v>3.0791560333975096E-3</v>
      </c>
      <c r="AW532" s="6">
        <f t="shared" si="469"/>
        <v>-2.4218996000762404E-3</v>
      </c>
      <c r="AY532">
        <f t="shared" si="470"/>
        <v>1.9304168415750515E-3</v>
      </c>
      <c r="BB532" s="7">
        <f t="shared" si="478"/>
        <v>4.6934225559110761E-2</v>
      </c>
      <c r="BC532" s="6">
        <f t="shared" si="479"/>
        <v>1.5823293019489891E-2</v>
      </c>
      <c r="BD532" s="6">
        <f t="shared" si="474"/>
        <v>3.072530257473156E-3</v>
      </c>
      <c r="BE532" s="6">
        <f t="shared" si="475"/>
        <v>3.1105073086659465E-2</v>
      </c>
      <c r="BG532">
        <f t="shared" si="476"/>
        <v>0.31927249575994449</v>
      </c>
      <c r="BJ532" s="4">
        <f t="shared" si="445"/>
        <v>93.129997000000003</v>
      </c>
      <c r="BK532" s="3">
        <f t="shared" si="446"/>
        <v>1.2207757271490044E-2</v>
      </c>
      <c r="BL532" s="3"/>
      <c r="BM532" s="3">
        <f t="shared" si="447"/>
        <v>3.0855069169540296E-3</v>
      </c>
      <c r="BN532" s="3">
        <f t="shared" si="448"/>
        <v>6.1707622402000116E-3</v>
      </c>
      <c r="BO532" s="3">
        <f t="shared" si="449"/>
        <v>2.4456412358253E-2</v>
      </c>
      <c r="BP532" s="3"/>
      <c r="BQ532" s="3">
        <f t="shared" si="450"/>
        <v>3.0888347698715662E-3</v>
      </c>
      <c r="BR532" s="3">
        <f t="shared" si="451"/>
        <v>1.4247900670642496E-2</v>
      </c>
      <c r="BS532" s="3">
        <f t="shared" si="452"/>
        <v>1.6892627200889687E-2</v>
      </c>
      <c r="BT532" s="3"/>
      <c r="BU532" s="3">
        <f t="shared" si="453"/>
        <v>3.0791560333975096E-3</v>
      </c>
      <c r="BV532" s="3">
        <f t="shared" si="454"/>
        <v>-2.4218996000762404E-3</v>
      </c>
      <c r="BW532" s="3">
        <f t="shared" si="455"/>
        <v>4.6934225559110761E-2</v>
      </c>
      <c r="BX532" s="3"/>
      <c r="BY532" s="3">
        <f t="shared" si="456"/>
        <v>3.072530257473156E-3</v>
      </c>
      <c r="BZ532" s="3">
        <f t="shared" si="457"/>
        <v>3.1105073086659465E-2</v>
      </c>
    </row>
    <row r="533" spans="1:78" s="2" customFormat="1" hidden="1">
      <c r="A533" s="11">
        <v>42891</v>
      </c>
      <c r="B533">
        <v>92.580001999999993</v>
      </c>
      <c r="C533">
        <f t="shared" si="429"/>
        <v>101.239998</v>
      </c>
      <c r="D533">
        <f t="shared" si="430"/>
        <v>87.57</v>
      </c>
      <c r="E533" s="10">
        <f t="shared" si="434"/>
        <v>3.8834942077884231E-2</v>
      </c>
      <c r="F533" s="10">
        <f t="shared" si="435"/>
        <v>2.4161836121151775E-2</v>
      </c>
      <c r="G533" s="33">
        <f t="shared" si="436"/>
        <v>0.28004274988297123</v>
      </c>
      <c r="H533" s="33">
        <f t="shared" si="437"/>
        <v>0.15681013027950721</v>
      </c>
      <c r="I533" s="10">
        <f t="shared" si="438"/>
        <v>0.28004274988297123</v>
      </c>
      <c r="J533">
        <f t="shared" si="473"/>
        <v>0.23982168445218055</v>
      </c>
      <c r="K533">
        <f t="shared" si="427"/>
        <v>0.27226579778019816</v>
      </c>
      <c r="L533">
        <f t="shared" si="428"/>
        <v>7.1625838606099906E-5</v>
      </c>
      <c r="M533">
        <f t="shared" si="477"/>
        <v>2.7501987660882068E-4</v>
      </c>
      <c r="N533">
        <f t="shared" si="439"/>
        <v>1.8305463420244871E-4</v>
      </c>
      <c r="P533" s="2">
        <f t="shared" si="458"/>
        <v>-0.54999500000000978</v>
      </c>
      <c r="Q533" s="2">
        <f t="shared" si="459"/>
        <v>0</v>
      </c>
      <c r="R533" s="2">
        <f t="shared" si="460"/>
        <v>-0.54999500000000978</v>
      </c>
      <c r="S533" s="2">
        <f t="shared" si="424"/>
        <v>-0.28590913636363652</v>
      </c>
      <c r="T533" s="2">
        <f t="shared" si="425"/>
        <v>-0.27600020000000069</v>
      </c>
      <c r="U533" s="9">
        <f t="shared" si="440"/>
        <v>1.0359019173306243</v>
      </c>
      <c r="V533" s="9">
        <f t="shared" si="441"/>
        <v>50.881720210217622</v>
      </c>
      <c r="W533" s="9">
        <f t="shared" si="442"/>
        <v>0.44206451810804143</v>
      </c>
      <c r="X533" s="9">
        <f t="shared" si="426"/>
        <v>0.1954114543387562</v>
      </c>
      <c r="Y533" s="9">
        <f t="shared" si="443"/>
        <v>0.89824129691095123</v>
      </c>
      <c r="AA533" s="8">
        <f t="shared" si="444"/>
        <v>4.7803105541053759</v>
      </c>
      <c r="AD533" s="7">
        <f t="shared" si="461"/>
        <v>-5.9231771144682794E-3</v>
      </c>
      <c r="AE533" s="6">
        <f t="shared" si="465"/>
        <v>3.1422900785108821E-3</v>
      </c>
      <c r="AF533" s="6">
        <f t="shared" si="431"/>
        <v>4.5678346278429198E-3</v>
      </c>
      <c r="AG533" s="6">
        <f t="shared" si="432"/>
        <v>-9.0413206045946368E-3</v>
      </c>
      <c r="AI533">
        <f t="shared" si="433"/>
        <v>1.2832885129523945E-7</v>
      </c>
      <c r="AL533" s="7">
        <f t="shared" si="466"/>
        <v>6.175868675024827E-3</v>
      </c>
      <c r="AM533" s="6">
        <f t="shared" si="467"/>
        <v>1.3812121356843397E-2</v>
      </c>
      <c r="AN533" s="6">
        <f t="shared" si="462"/>
        <v>4.5866327166034339E-3</v>
      </c>
      <c r="AO533" s="6">
        <f t="shared" si="463"/>
        <v>-7.4739416283643237E-3</v>
      </c>
      <c r="AQ533">
        <f t="shared" si="464"/>
        <v>8.8106945527124864E-8</v>
      </c>
      <c r="AT533" s="7">
        <f t="shared" si="471"/>
        <v>1.0423536003524268E-2</v>
      </c>
      <c r="AU533" s="6">
        <f t="shared" si="472"/>
        <v>2.0015627275020414E-2</v>
      </c>
      <c r="AV533" s="6">
        <f t="shared" si="468"/>
        <v>4.5705259714159639E-3</v>
      </c>
      <c r="AW533" s="6">
        <f t="shared" si="469"/>
        <v>-9.4265877615948603E-3</v>
      </c>
      <c r="AY533">
        <f t="shared" si="470"/>
        <v>2.924474623356544E-2</v>
      </c>
      <c r="BB533" s="7">
        <f t="shared" si="478"/>
        <v>2.770805226927257E-2</v>
      </c>
      <c r="BC533" s="6">
        <f t="shared" si="479"/>
        <v>1.8385117018804679E-2</v>
      </c>
      <c r="BD533" s="6">
        <f t="shared" si="474"/>
        <v>4.566350425856066E-3</v>
      </c>
      <c r="BE533" s="6">
        <f t="shared" si="475"/>
        <v>9.458283895242163E-3</v>
      </c>
      <c r="BG533">
        <f t="shared" si="476"/>
        <v>2.9520502499298967E-2</v>
      </c>
      <c r="BJ533" s="4">
        <f t="shared" si="445"/>
        <v>92.580001999999993</v>
      </c>
      <c r="BK533" s="3">
        <f t="shared" si="446"/>
        <v>-5.9231771144682794E-3</v>
      </c>
      <c r="BL533" s="3"/>
      <c r="BM533" s="3">
        <f t="shared" si="447"/>
        <v>4.5678346278429198E-3</v>
      </c>
      <c r="BN533" s="3">
        <f t="shared" si="448"/>
        <v>-9.0413206045946368E-3</v>
      </c>
      <c r="BO533" s="3">
        <f t="shared" si="449"/>
        <v>6.175868675024827E-3</v>
      </c>
      <c r="BP533" s="3"/>
      <c r="BQ533" s="3">
        <f t="shared" si="450"/>
        <v>4.5866327166034339E-3</v>
      </c>
      <c r="BR533" s="3">
        <f t="shared" si="451"/>
        <v>-7.4739416283643237E-3</v>
      </c>
      <c r="BS533" s="3">
        <f t="shared" si="452"/>
        <v>1.0423536003524268E-2</v>
      </c>
      <c r="BT533" s="3"/>
      <c r="BU533" s="3">
        <f t="shared" si="453"/>
        <v>4.5705259714159639E-3</v>
      </c>
      <c r="BV533" s="3">
        <f t="shared" si="454"/>
        <v>-9.4265877615948603E-3</v>
      </c>
      <c r="BW533" s="3">
        <f t="shared" si="455"/>
        <v>2.770805226927257E-2</v>
      </c>
      <c r="BX533" s="3"/>
      <c r="BY533" s="3">
        <f t="shared" si="456"/>
        <v>4.566350425856066E-3</v>
      </c>
      <c r="BZ533" s="3">
        <f t="shared" si="457"/>
        <v>9.458283895242163E-3</v>
      </c>
    </row>
    <row r="534" spans="1:78" s="2" customFormat="1" hidden="1">
      <c r="A534" s="11">
        <v>42898</v>
      </c>
      <c r="B534">
        <v>93.779999000000004</v>
      </c>
      <c r="C534">
        <f t="shared" si="429"/>
        <v>101.239998</v>
      </c>
      <c r="D534">
        <f t="shared" si="430"/>
        <v>87.57</v>
      </c>
      <c r="E534" s="10">
        <f t="shared" si="434"/>
        <v>3.324190413487476E-2</v>
      </c>
      <c r="F534" s="10">
        <f t="shared" si="435"/>
        <v>2.9754874064161239E-2</v>
      </c>
      <c r="G534" s="33">
        <f t="shared" si="436"/>
        <v>0.2397107797046987</v>
      </c>
      <c r="H534" s="33">
        <f t="shared" si="437"/>
        <v>0.19310890343995249</v>
      </c>
      <c r="I534" s="10">
        <f t="shared" si="438"/>
        <v>0.2397107797046987</v>
      </c>
      <c r="J534">
        <f t="shared" si="473"/>
        <v>0.2311316178965154</v>
      </c>
      <c r="K534">
        <f t="shared" si="427"/>
        <v>0.27090934921479831</v>
      </c>
      <c r="L534">
        <f t="shared" si="428"/>
        <v>2.0600227011013505E-5</v>
      </c>
      <c r="M534">
        <f t="shared" si="477"/>
        <v>2.4116943182678162E-4</v>
      </c>
      <c r="N534">
        <f t="shared" si="439"/>
        <v>1.9851228433419128E-4</v>
      </c>
      <c r="P534" s="2">
        <f t="shared" si="458"/>
        <v>1.1999970000000104</v>
      </c>
      <c r="Q534" s="2">
        <f t="shared" si="459"/>
        <v>1.1999970000000104</v>
      </c>
      <c r="R534" s="2">
        <f t="shared" si="460"/>
        <v>0</v>
      </c>
      <c r="S534" s="2">
        <f t="shared" ref="S534:S597" si="480">AVERAGE(R513:R534)</f>
        <v>-0.28590913636363652</v>
      </c>
      <c r="T534" s="2">
        <f t="shared" ref="T534:T597" si="481">AVERAGE(R515:R534)</f>
        <v>-0.27200010000000036</v>
      </c>
      <c r="U534" s="9">
        <f t="shared" si="440"/>
        <v>1.0511361443015503</v>
      </c>
      <c r="V534" s="9">
        <f t="shared" si="441"/>
        <v>51.246532182751892</v>
      </c>
      <c r="W534" s="9">
        <f t="shared" si="442"/>
        <v>0.43878121035523299</v>
      </c>
      <c r="X534" s="9">
        <f t="shared" ref="X534:X597" si="482">(V534-MIN(V515:V534))/(MAX(V515:V534)-MIN(V515:V534))</f>
        <v>0.21726116071323118</v>
      </c>
      <c r="Y534" s="9">
        <f t="shared" si="443"/>
        <v>0.89804464955358088</v>
      </c>
      <c r="AA534" s="8">
        <f t="shared" si="444"/>
        <v>4.7681559900896637</v>
      </c>
      <c r="AD534" s="7">
        <f t="shared" si="461"/>
        <v>1.2878445792123629E-2</v>
      </c>
      <c r="AE534" s="6">
        <f t="shared" si="465"/>
        <v>3.477634338827675E-3</v>
      </c>
      <c r="AF534" s="6">
        <f t="shared" si="431"/>
        <v>4.7123875876489835E-3</v>
      </c>
      <c r="AG534" s="6">
        <f t="shared" si="432"/>
        <v>9.409653792871198E-3</v>
      </c>
      <c r="AI534">
        <f t="shared" si="433"/>
        <v>1.3899777786765356E-7</v>
      </c>
      <c r="AL534" s="7">
        <f t="shared" si="466"/>
        <v>1.9163025949145519E-2</v>
      </c>
      <c r="AM534" s="6">
        <f t="shared" si="467"/>
        <v>1.6310024126313053E-2</v>
      </c>
      <c r="AN534" s="6">
        <f t="shared" si="462"/>
        <v>4.758734631365542E-3</v>
      </c>
      <c r="AO534" s="6">
        <f t="shared" si="463"/>
        <v>3.0529175392782666E-3</v>
      </c>
      <c r="AQ534">
        <f t="shared" si="464"/>
        <v>1.4700797321187487E-8</v>
      </c>
      <c r="AT534" s="7">
        <f t="shared" si="471"/>
        <v>2.8225729338415238E-2</v>
      </c>
      <c r="AU534" s="6">
        <f t="shared" si="472"/>
        <v>2.057556388405949E-2</v>
      </c>
      <c r="AV534" s="6">
        <f t="shared" si="468"/>
        <v>4.7229353700875424E-3</v>
      </c>
      <c r="AW534" s="6">
        <f t="shared" si="469"/>
        <v>7.7483163036796178E-3</v>
      </c>
      <c r="AY534">
        <f t="shared" si="470"/>
        <v>1.9758478987078169E-2</v>
      </c>
      <c r="BB534" s="7">
        <f t="shared" si="478"/>
        <v>4.0697575853479211E-2</v>
      </c>
      <c r="BC534" s="6">
        <f t="shared" si="479"/>
        <v>2.1850576202117413E-2</v>
      </c>
      <c r="BD534" s="6">
        <f t="shared" si="474"/>
        <v>4.5067382495825236E-3</v>
      </c>
      <c r="BE534" s="6">
        <f t="shared" si="475"/>
        <v>1.8675479441753615E-2</v>
      </c>
      <c r="BG534">
        <f t="shared" si="476"/>
        <v>0.11509132098604272</v>
      </c>
      <c r="BJ534" s="4">
        <f t="shared" si="445"/>
        <v>93.779999000000004</v>
      </c>
      <c r="BK534" s="3">
        <f t="shared" si="446"/>
        <v>1.2878445792123629E-2</v>
      </c>
      <c r="BL534" s="3"/>
      <c r="BM534" s="3">
        <f t="shared" si="447"/>
        <v>4.7123875876489835E-3</v>
      </c>
      <c r="BN534" s="3">
        <f t="shared" si="448"/>
        <v>9.409653792871198E-3</v>
      </c>
      <c r="BO534" s="3">
        <f t="shared" si="449"/>
        <v>1.9163025949145519E-2</v>
      </c>
      <c r="BP534" s="3"/>
      <c r="BQ534" s="3">
        <f t="shared" si="450"/>
        <v>4.758734631365542E-3</v>
      </c>
      <c r="BR534" s="3">
        <f t="shared" si="451"/>
        <v>3.0529175392782666E-3</v>
      </c>
      <c r="BS534" s="3">
        <f t="shared" si="452"/>
        <v>2.8225729338415238E-2</v>
      </c>
      <c r="BT534" s="3"/>
      <c r="BU534" s="3">
        <f t="shared" si="453"/>
        <v>4.7229353700875424E-3</v>
      </c>
      <c r="BV534" s="3">
        <f t="shared" si="454"/>
        <v>7.7483163036796178E-3</v>
      </c>
      <c r="BW534" s="3">
        <f t="shared" si="455"/>
        <v>4.0697575853479211E-2</v>
      </c>
      <c r="BX534" s="3"/>
      <c r="BY534" s="3">
        <f t="shared" si="456"/>
        <v>4.5067382495825236E-3</v>
      </c>
      <c r="BZ534" s="3">
        <f t="shared" si="457"/>
        <v>1.8675479441753615E-2</v>
      </c>
    </row>
    <row r="535" spans="1:78" s="2" customFormat="1" hidden="1">
      <c r="A535" s="11">
        <v>42905</v>
      </c>
      <c r="B535">
        <v>94.540001000000004</v>
      </c>
      <c r="C535">
        <f t="shared" si="429"/>
        <v>101.239998</v>
      </c>
      <c r="D535">
        <f t="shared" si="430"/>
        <v>87.57</v>
      </c>
      <c r="E535" s="10">
        <f t="shared" si="434"/>
        <v>2.9736525346053314E-2</v>
      </c>
      <c r="F535" s="10">
        <f t="shared" si="435"/>
        <v>3.3260252852982682E-2</v>
      </c>
      <c r="G535" s="33">
        <f t="shared" si="436"/>
        <v>0.21443313377865952</v>
      </c>
      <c r="H535" s="33">
        <f t="shared" si="437"/>
        <v>0.21585878477338769</v>
      </c>
      <c r="I535" s="10">
        <f t="shared" si="438"/>
        <v>0.21585878477338769</v>
      </c>
      <c r="J535">
        <f t="shared" si="473"/>
        <v>0.22074412514158054</v>
      </c>
      <c r="K535">
        <f t="shared" si="427"/>
        <v>0.26943928299707143</v>
      </c>
      <c r="L535">
        <f t="shared" si="428"/>
        <v>-2.7380425768342598E-5</v>
      </c>
      <c r="M535">
        <f t="shared" si="477"/>
        <v>2.0312649136314644E-4</v>
      </c>
      <c r="N535">
        <f t="shared" si="439"/>
        <v>2.0745622541834012E-4</v>
      </c>
      <c r="P535" s="2">
        <f t="shared" si="458"/>
        <v>0.76000200000000007</v>
      </c>
      <c r="Q535" s="2">
        <f t="shared" si="459"/>
        <v>0.76000200000000007</v>
      </c>
      <c r="R535" s="2">
        <f t="shared" si="460"/>
        <v>0</v>
      </c>
      <c r="S535" s="2">
        <f t="shared" si="480"/>
        <v>-0.25090927272727337</v>
      </c>
      <c r="T535" s="2">
        <f t="shared" si="481"/>
        <v>-0.24799995000000052</v>
      </c>
      <c r="U535" s="9">
        <f t="shared" si="440"/>
        <v>1.0117311423944757</v>
      </c>
      <c r="V535" s="9">
        <f t="shared" si="441"/>
        <v>50.29156834497558</v>
      </c>
      <c r="W535" s="9">
        <f t="shared" si="442"/>
        <v>0.44737588489521979</v>
      </c>
      <c r="X535" s="9">
        <f t="shared" si="482"/>
        <v>0.16006545162313521</v>
      </c>
      <c r="Y535" s="9">
        <f t="shared" si="443"/>
        <v>0.89855941093539182</v>
      </c>
      <c r="AA535" s="8">
        <f t="shared" si="444"/>
        <v>4.7668868771976109</v>
      </c>
      <c r="AD535" s="7">
        <f t="shared" si="461"/>
        <v>8.0714329444377744E-3</v>
      </c>
      <c r="AE535" s="6">
        <f t="shared" si="465"/>
        <v>1.0474939368280702E-2</v>
      </c>
      <c r="AF535" s="6">
        <f t="shared" si="431"/>
        <v>1.2020731608805236E-3</v>
      </c>
      <c r="AG535" s="6">
        <f t="shared" si="432"/>
        <v>-2.4007183689589446E-3</v>
      </c>
      <c r="AI535">
        <f t="shared" si="433"/>
        <v>9.0478001366670258E-9</v>
      </c>
      <c r="AL535" s="7">
        <f t="shared" si="466"/>
        <v>1.5026701622093191E-2</v>
      </c>
      <c r="AM535" s="6">
        <f t="shared" si="467"/>
        <v>1.6205502151129134E-2</v>
      </c>
      <c r="AN535" s="6">
        <f t="shared" si="462"/>
        <v>1.2144698422940376E-3</v>
      </c>
      <c r="AO535" s="6">
        <f t="shared" si="463"/>
        <v>-1.0091138281553436E-3</v>
      </c>
      <c r="AQ535">
        <f t="shared" si="464"/>
        <v>1.6061683251961081E-9</v>
      </c>
      <c r="AT535" s="7">
        <f t="shared" si="471"/>
        <v>4.2679248416412068E-2</v>
      </c>
      <c r="AU535" s="6">
        <f t="shared" si="472"/>
        <v>2.1273584712018113E-2</v>
      </c>
      <c r="AV535" s="6">
        <f t="shared" si="468"/>
        <v>1.2116833236188169E-3</v>
      </c>
      <c r="AW535" s="6">
        <f t="shared" si="469"/>
        <v>2.1580007172093525E-2</v>
      </c>
      <c r="AY535">
        <f t="shared" si="470"/>
        <v>0.15326464945558857</v>
      </c>
      <c r="BB535" s="7">
        <f t="shared" si="478"/>
        <v>4.9102238453876672E-2</v>
      </c>
      <c r="BC535" s="6">
        <f t="shared" si="479"/>
        <v>2.6201170464665465E-2</v>
      </c>
      <c r="BD535" s="6">
        <f t="shared" si="474"/>
        <v>1.090114231546853E-3</v>
      </c>
      <c r="BE535" s="6">
        <f t="shared" si="475"/>
        <v>2.2521145599649094E-2</v>
      </c>
      <c r="BG535">
        <f t="shared" si="476"/>
        <v>0.16737092315266816</v>
      </c>
      <c r="BJ535" s="4">
        <f t="shared" si="445"/>
        <v>94.540001000000004</v>
      </c>
      <c r="BK535" s="3">
        <f t="shared" si="446"/>
        <v>8.0714329444377744E-3</v>
      </c>
      <c r="BL535" s="3"/>
      <c r="BM535" s="3">
        <f t="shared" si="447"/>
        <v>1.2020731608805236E-3</v>
      </c>
      <c r="BN535" s="3">
        <f t="shared" si="448"/>
        <v>-2.4007183689589446E-3</v>
      </c>
      <c r="BO535" s="3">
        <f t="shared" si="449"/>
        <v>1.5026701622093191E-2</v>
      </c>
      <c r="BP535" s="3"/>
      <c r="BQ535" s="3">
        <f t="shared" si="450"/>
        <v>1.2144698422940376E-3</v>
      </c>
      <c r="BR535" s="3">
        <f t="shared" si="451"/>
        <v>-1.0091138281553436E-3</v>
      </c>
      <c r="BS535" s="3">
        <f t="shared" si="452"/>
        <v>4.2679248416412068E-2</v>
      </c>
      <c r="BT535" s="3"/>
      <c r="BU535" s="3">
        <f t="shared" si="453"/>
        <v>1.2116833236188169E-3</v>
      </c>
      <c r="BV535" s="3">
        <f t="shared" si="454"/>
        <v>2.1580007172093525E-2</v>
      </c>
      <c r="BW535" s="3">
        <f t="shared" si="455"/>
        <v>4.9102238453876672E-2</v>
      </c>
      <c r="BX535" s="3"/>
      <c r="BY535" s="3">
        <f t="shared" si="456"/>
        <v>1.090114231546853E-3</v>
      </c>
      <c r="BZ535" s="3">
        <f t="shared" si="457"/>
        <v>2.2521145599649094E-2</v>
      </c>
    </row>
    <row r="536" spans="1:78" s="2" customFormat="1" hidden="1">
      <c r="A536" s="11">
        <v>42912</v>
      </c>
      <c r="B536">
        <v>93.139999000000003</v>
      </c>
      <c r="C536">
        <f t="shared" si="429"/>
        <v>101.239998</v>
      </c>
      <c r="D536">
        <f t="shared" si="430"/>
        <v>87.57</v>
      </c>
      <c r="E536" s="10">
        <f t="shared" si="434"/>
        <v>3.6215898972814131E-2</v>
      </c>
      <c r="F536" s="10">
        <f t="shared" si="435"/>
        <v>2.6780879226221927E-2</v>
      </c>
      <c r="G536" s="33">
        <f t="shared" si="436"/>
        <v>0.26115656146700994</v>
      </c>
      <c r="H536" s="33">
        <f t="shared" si="437"/>
        <v>0.17380769985387273</v>
      </c>
      <c r="I536" s="10">
        <f t="shared" si="438"/>
        <v>0.26115656146700994</v>
      </c>
      <c r="J536">
        <f t="shared" si="473"/>
        <v>0.21711414720000322</v>
      </c>
      <c r="K536">
        <f t="shared" si="427"/>
        <v>0.26803781915947356</v>
      </c>
      <c r="L536">
        <f t="shared" si="428"/>
        <v>-7.1002036541555164E-5</v>
      </c>
      <c r="M536">
        <f t="shared" si="477"/>
        <v>1.6202344983734569E-4</v>
      </c>
      <c r="N536">
        <f t="shared" si="439"/>
        <v>2.0972293774101076E-4</v>
      </c>
      <c r="P536" s="2">
        <f t="shared" si="458"/>
        <v>-1.4000020000000006</v>
      </c>
      <c r="Q536" s="2">
        <f t="shared" si="459"/>
        <v>0</v>
      </c>
      <c r="R536" s="2">
        <f t="shared" si="460"/>
        <v>-1.4000020000000006</v>
      </c>
      <c r="S536" s="2">
        <f t="shared" si="480"/>
        <v>-0.31090927272727309</v>
      </c>
      <c r="T536" s="2">
        <f t="shared" si="481"/>
        <v>-0.31800005000000053</v>
      </c>
      <c r="U536" s="9">
        <f t="shared" si="440"/>
        <v>0.9777019617678443</v>
      </c>
      <c r="V536" s="9">
        <f t="shared" si="441"/>
        <v>49.43626394008772</v>
      </c>
      <c r="W536" s="9">
        <f t="shared" si="442"/>
        <v>0.45507362453921057</v>
      </c>
      <c r="X536" s="9">
        <f t="shared" si="482"/>
        <v>0.10883865120380605</v>
      </c>
      <c r="Y536" s="9">
        <f t="shared" si="443"/>
        <v>0.8990204521391657</v>
      </c>
      <c r="AA536" s="8">
        <f t="shared" si="444"/>
        <v>4.7714179468161202</v>
      </c>
      <c r="AD536" s="7">
        <f t="shared" si="461"/>
        <v>-1.4919309124918107E-2</v>
      </c>
      <c r="AE536" s="6">
        <f t="shared" si="465"/>
        <v>-3.4239380902401665E-3</v>
      </c>
      <c r="AF536" s="6">
        <f t="shared" si="431"/>
        <v>5.7195693265468788E-3</v>
      </c>
      <c r="AG536" s="6">
        <f t="shared" si="432"/>
        <v>-1.1492116478348829E-2</v>
      </c>
      <c r="AI536">
        <f t="shared" si="433"/>
        <v>2.0732926397478287E-7</v>
      </c>
      <c r="AL536" s="7">
        <f t="shared" si="466"/>
        <v>6.0305696116433353E-3</v>
      </c>
      <c r="AM536" s="6">
        <f t="shared" si="467"/>
        <v>1.1599041464476718E-2</v>
      </c>
      <c r="AN536" s="6">
        <f t="shared" si="462"/>
        <v>5.7583976181646689E-3</v>
      </c>
      <c r="AO536" s="6">
        <f t="shared" si="463"/>
        <v>-5.5468946520411027E-3</v>
      </c>
      <c r="AQ536">
        <f t="shared" si="464"/>
        <v>4.8530031988710072E-8</v>
      </c>
      <c r="AT536" s="7">
        <f t="shared" si="471"/>
        <v>2.4563804855428147E-2</v>
      </c>
      <c r="AU536" s="6">
        <f t="shared" si="472"/>
        <v>2.1933850473347664E-2</v>
      </c>
      <c r="AV536" s="6">
        <f t="shared" si="468"/>
        <v>5.8213040928834217E-3</v>
      </c>
      <c r="AW536" s="6">
        <f t="shared" si="469"/>
        <v>2.907338762330753E-3</v>
      </c>
      <c r="AY536">
        <f t="shared" si="470"/>
        <v>2.781826910629556E-3</v>
      </c>
      <c r="BB536" s="7">
        <f t="shared" si="478"/>
        <v>1.7000019698064871E-2</v>
      </c>
      <c r="BC536" s="6">
        <f t="shared" si="479"/>
        <v>2.7190869149405106E-2</v>
      </c>
      <c r="BD536" s="6">
        <f t="shared" si="474"/>
        <v>5.803063276378786E-3</v>
      </c>
      <c r="BE536" s="6">
        <f t="shared" si="475"/>
        <v>-9.9313710813613877E-3</v>
      </c>
      <c r="BG536">
        <f t="shared" si="476"/>
        <v>3.2547487864037591E-2</v>
      </c>
      <c r="BJ536" s="4">
        <f t="shared" si="445"/>
        <v>93.139999000000003</v>
      </c>
      <c r="BK536" s="3">
        <f t="shared" si="446"/>
        <v>-1.4919309124918107E-2</v>
      </c>
      <c r="BL536" s="3"/>
      <c r="BM536" s="3">
        <f t="shared" si="447"/>
        <v>5.7195693265468788E-3</v>
      </c>
      <c r="BN536" s="3">
        <f t="shared" si="448"/>
        <v>-1.1492116478348829E-2</v>
      </c>
      <c r="BO536" s="3">
        <f t="shared" si="449"/>
        <v>6.0305696116433353E-3</v>
      </c>
      <c r="BP536" s="3"/>
      <c r="BQ536" s="3">
        <f t="shared" si="450"/>
        <v>5.7583976181646689E-3</v>
      </c>
      <c r="BR536" s="3">
        <f t="shared" si="451"/>
        <v>-5.5468946520411027E-3</v>
      </c>
      <c r="BS536" s="3">
        <f t="shared" si="452"/>
        <v>2.4563804855428147E-2</v>
      </c>
      <c r="BT536" s="3"/>
      <c r="BU536" s="3">
        <f t="shared" si="453"/>
        <v>5.8213040928834217E-3</v>
      </c>
      <c r="BV536" s="3">
        <f t="shared" si="454"/>
        <v>2.907338762330753E-3</v>
      </c>
      <c r="BW536" s="3">
        <f t="shared" si="455"/>
        <v>1.7000019698064871E-2</v>
      </c>
      <c r="BX536" s="3"/>
      <c r="BY536" s="3">
        <f t="shared" si="456"/>
        <v>5.803063276378786E-3</v>
      </c>
      <c r="BZ536" s="3">
        <f t="shared" si="457"/>
        <v>-9.9313710813613877E-3</v>
      </c>
    </row>
    <row r="537" spans="1:78" s="2" customFormat="1" hidden="1">
      <c r="A537" s="11">
        <v>42919</v>
      </c>
      <c r="B537">
        <v>91.919998000000007</v>
      </c>
      <c r="C537">
        <f t="shared" si="429"/>
        <v>101.239998</v>
      </c>
      <c r="D537">
        <f t="shared" si="430"/>
        <v>87.57</v>
      </c>
      <c r="E537" s="10">
        <f t="shared" si="434"/>
        <v>4.1942121675885298E-2</v>
      </c>
      <c r="F537" s="10">
        <f t="shared" si="435"/>
        <v>2.1054656523150677E-2</v>
      </c>
      <c r="G537" s="33">
        <f t="shared" si="436"/>
        <v>0.30244894060830813</v>
      </c>
      <c r="H537" s="33">
        <f t="shared" si="437"/>
        <v>0.13664455862670383</v>
      </c>
      <c r="I537" s="10">
        <f t="shared" si="438"/>
        <v>0.30244894060830813</v>
      </c>
      <c r="J537">
        <f t="shared" si="473"/>
        <v>0.21641612661490622</v>
      </c>
      <c r="K537">
        <f t="shared" si="427"/>
        <v>0.26663957745835054</v>
      </c>
      <c r="L537">
        <f t="shared" si="428"/>
        <v>-1.0932972095550266E-4</v>
      </c>
      <c r="M537">
        <f t="shared" si="477"/>
        <v>1.1910031570631524E-4</v>
      </c>
      <c r="N537">
        <f t="shared" si="439"/>
        <v>2.0558703299563611E-4</v>
      </c>
      <c r="P537" s="2">
        <f t="shared" si="458"/>
        <v>-1.2200009999999963</v>
      </c>
      <c r="Q537" s="2">
        <f t="shared" si="459"/>
        <v>0</v>
      </c>
      <c r="R537" s="2">
        <f t="shared" si="460"/>
        <v>-1.2200009999999963</v>
      </c>
      <c r="S537" s="2">
        <f t="shared" si="480"/>
        <v>-0.3445455454545458</v>
      </c>
      <c r="T537" s="2">
        <f t="shared" si="481"/>
        <v>-0.37650035000000059</v>
      </c>
      <c r="U537" s="9">
        <f t="shared" si="440"/>
        <v>0.91512676005359694</v>
      </c>
      <c r="V537" s="9">
        <f t="shared" si="441"/>
        <v>47.784135188418865</v>
      </c>
      <c r="W537" s="9">
        <f t="shared" si="442"/>
        <v>0.46994278330423023</v>
      </c>
      <c r="X537" s="9">
        <f t="shared" si="482"/>
        <v>9.887600156814013E-3</v>
      </c>
      <c r="Y537" s="9">
        <f t="shared" si="443"/>
        <v>0.89991101159858877</v>
      </c>
      <c r="AA537" s="8">
        <f t="shared" si="444"/>
        <v>4.7864755085507209</v>
      </c>
      <c r="AD537" s="7">
        <f t="shared" si="461"/>
        <v>-1.3185115035255828E-2</v>
      </c>
      <c r="AE537" s="6">
        <f t="shared" si="465"/>
        <v>-1.4052212080086968E-2</v>
      </c>
      <c r="AF537" s="6">
        <f t="shared" si="431"/>
        <v>4.230823712100278E-4</v>
      </c>
      <c r="AG537" s="6">
        <f t="shared" si="432"/>
        <v>9.1144278298740423E-4</v>
      </c>
      <c r="AI537">
        <f t="shared" si="433"/>
        <v>1.304125504960478E-9</v>
      </c>
      <c r="AL537" s="7">
        <f t="shared" si="466"/>
        <v>-2.0032991215736165E-2</v>
      </c>
      <c r="AM537" s="6">
        <f t="shared" si="467"/>
        <v>5.04682649178647E-3</v>
      </c>
      <c r="AN537" s="6">
        <f t="shared" si="462"/>
        <v>4.2084001142752707E-4</v>
      </c>
      <c r="AO537" s="6">
        <f t="shared" si="463"/>
        <v>-2.5099207893430606E-2</v>
      </c>
      <c r="AQ537">
        <f t="shared" si="464"/>
        <v>9.9364390674708087E-7</v>
      </c>
      <c r="AT537" s="7">
        <f t="shared" si="471"/>
        <v>-9.7867674858777547E-4</v>
      </c>
      <c r="AU537" s="6">
        <f t="shared" si="472"/>
        <v>2.0664663751588222E-2</v>
      </c>
      <c r="AV537" s="6">
        <f t="shared" si="468"/>
        <v>4.3813883649279097E-4</v>
      </c>
      <c r="AW537" s="6">
        <f t="shared" si="469"/>
        <v>-2.1426839955099301E-2</v>
      </c>
      <c r="AY537">
        <f t="shared" si="470"/>
        <v>0.15109673443982122</v>
      </c>
      <c r="BB537" s="7">
        <f t="shared" si="478"/>
        <v>3.2689905799117105E-3</v>
      </c>
      <c r="BC537" s="6">
        <f t="shared" si="479"/>
        <v>2.5529924832463954E-2</v>
      </c>
      <c r="BD537" s="6">
        <f t="shared" si="474"/>
        <v>4.3660023703821126E-4</v>
      </c>
      <c r="BE537" s="6">
        <f t="shared" si="475"/>
        <v>-2.208248715537545E-2</v>
      </c>
      <c r="BG537">
        <f t="shared" si="476"/>
        <v>0.16091444359479046</v>
      </c>
      <c r="BJ537" s="4">
        <f t="shared" si="445"/>
        <v>91.919998000000007</v>
      </c>
      <c r="BK537" s="3">
        <f t="shared" si="446"/>
        <v>-1.3185115035255828E-2</v>
      </c>
      <c r="BL537" s="3"/>
      <c r="BM537" s="3">
        <f t="shared" si="447"/>
        <v>4.230823712100278E-4</v>
      </c>
      <c r="BN537" s="3">
        <f t="shared" si="448"/>
        <v>9.1144278298740423E-4</v>
      </c>
      <c r="BO537" s="3">
        <f t="shared" si="449"/>
        <v>-2.0032991215736165E-2</v>
      </c>
      <c r="BP537" s="3"/>
      <c r="BQ537" s="3">
        <f t="shared" si="450"/>
        <v>4.2084001142752707E-4</v>
      </c>
      <c r="BR537" s="3">
        <f t="shared" si="451"/>
        <v>-2.5099207893430606E-2</v>
      </c>
      <c r="BS537" s="3">
        <f t="shared" si="452"/>
        <v>-9.7867674858777547E-4</v>
      </c>
      <c r="BT537" s="3"/>
      <c r="BU537" s="3">
        <f t="shared" si="453"/>
        <v>4.3813883649279097E-4</v>
      </c>
      <c r="BV537" s="3">
        <f t="shared" si="454"/>
        <v>-2.1426839955099301E-2</v>
      </c>
      <c r="BW537" s="3">
        <f t="shared" si="455"/>
        <v>3.2689905799117105E-3</v>
      </c>
      <c r="BX537" s="3"/>
      <c r="BY537" s="3">
        <f t="shared" si="456"/>
        <v>4.3660023703821126E-4</v>
      </c>
      <c r="BZ537" s="3">
        <f t="shared" si="457"/>
        <v>-2.208248715537545E-2</v>
      </c>
    </row>
    <row r="538" spans="1:78" s="2" customFormat="1" hidden="1">
      <c r="A538" s="11">
        <v>42926</v>
      </c>
      <c r="B538">
        <v>92.599997999999999</v>
      </c>
      <c r="C538">
        <f t="shared" si="429"/>
        <v>101.239998</v>
      </c>
      <c r="D538">
        <f t="shared" si="430"/>
        <v>87.57</v>
      </c>
      <c r="E538" s="10">
        <f t="shared" si="434"/>
        <v>3.8741150604788915E-2</v>
      </c>
      <c r="F538" s="10">
        <f t="shared" si="435"/>
        <v>2.4255627594247084E-2</v>
      </c>
      <c r="G538" s="33">
        <f t="shared" si="436"/>
        <v>0.27936640995207834</v>
      </c>
      <c r="H538" s="33">
        <f t="shared" si="437"/>
        <v>0.15741883621731081</v>
      </c>
      <c r="I538" s="10">
        <f t="shared" si="438"/>
        <v>0.27936640995207834</v>
      </c>
      <c r="J538">
        <f t="shared" si="473"/>
        <v>0.21309293981199245</v>
      </c>
      <c r="K538">
        <f t="shared" si="427"/>
        <v>0.26528887906608967</v>
      </c>
      <c r="L538">
        <f t="shared" si="428"/>
        <v>-1.4098192461832056E-4</v>
      </c>
      <c r="M538">
        <f t="shared" si="477"/>
        <v>7.5658123563519659E-5</v>
      </c>
      <c r="N538">
        <f t="shared" si="439"/>
        <v>1.9497604336365622E-4</v>
      </c>
      <c r="P538" s="2">
        <f t="shared" si="458"/>
        <v>0.67999999999999261</v>
      </c>
      <c r="Q538" s="2">
        <f t="shared" si="459"/>
        <v>0.67999999999999261</v>
      </c>
      <c r="R538" s="2">
        <f t="shared" si="460"/>
        <v>0</v>
      </c>
      <c r="S538" s="2">
        <f t="shared" si="480"/>
        <v>-0.3445455454545458</v>
      </c>
      <c r="T538" s="2">
        <f t="shared" si="481"/>
        <v>-0.37650035000000059</v>
      </c>
      <c r="U538" s="9">
        <f t="shared" si="440"/>
        <v>0.91512676005359694</v>
      </c>
      <c r="V538" s="9">
        <f t="shared" si="441"/>
        <v>47.784135188418865</v>
      </c>
      <c r="W538" s="9">
        <f t="shared" si="442"/>
        <v>0.46994278330423023</v>
      </c>
      <c r="X538" s="9">
        <f t="shared" si="482"/>
        <v>9.887600156814013E-3</v>
      </c>
      <c r="Y538" s="9">
        <f t="shared" si="443"/>
        <v>0.89991101159858877</v>
      </c>
      <c r="AA538" s="8">
        <f t="shared" si="444"/>
        <v>4.7831417107581755</v>
      </c>
      <c r="AD538" s="7">
        <f t="shared" si="461"/>
        <v>7.3705082714116505E-3</v>
      </c>
      <c r="AE538" s="6">
        <f t="shared" si="465"/>
        <v>-2.907303381922089E-3</v>
      </c>
      <c r="AF538" s="6">
        <f t="shared" si="431"/>
        <v>5.1424875881820068E-3</v>
      </c>
      <c r="AG538" s="6">
        <f t="shared" si="432"/>
        <v>1.0275786705837488E-2</v>
      </c>
      <c r="AI538">
        <f t="shared" si="433"/>
        <v>1.6576419532789082E-7</v>
      </c>
      <c r="AL538" s="7">
        <f t="shared" si="466"/>
        <v>-2.073391588876225E-2</v>
      </c>
      <c r="AM538" s="6">
        <f t="shared" si="467"/>
        <v>-4.9274089676904723E-3</v>
      </c>
      <c r="AN538" s="6">
        <f t="shared" si="462"/>
        <v>5.047366586903879E-3</v>
      </c>
      <c r="AO538" s="6">
        <f t="shared" si="463"/>
        <v>-1.5789704715624492E-2</v>
      </c>
      <c r="AQ538">
        <f t="shared" si="464"/>
        <v>3.9324097004197844E-7</v>
      </c>
      <c r="AT538" s="7">
        <f t="shared" si="471"/>
        <v>6.5005430048210308E-3</v>
      </c>
      <c r="AU538" s="6">
        <f t="shared" si="472"/>
        <v>1.8771823953899484E-2</v>
      </c>
      <c r="AV538" s="6">
        <f t="shared" si="468"/>
        <v>5.1863760912154808E-3</v>
      </c>
      <c r="AW538" s="6">
        <f t="shared" si="469"/>
        <v>-1.2099464745725812E-2</v>
      </c>
      <c r="AY538">
        <f t="shared" si="470"/>
        <v>4.8180482383005152E-2</v>
      </c>
      <c r="BB538" s="7">
        <f t="shared" si="478"/>
        <v>1.5563246394090773E-2</v>
      </c>
      <c r="BC538" s="6">
        <f t="shared" si="479"/>
        <v>2.4399725381287971E-2</v>
      </c>
      <c r="BD538" s="6">
        <f t="shared" si="474"/>
        <v>5.1473597460821282E-3</v>
      </c>
      <c r="BE538" s="6">
        <f t="shared" si="475"/>
        <v>-8.7964053723143705E-3</v>
      </c>
      <c r="BG538">
        <f t="shared" si="476"/>
        <v>2.5533451519793138E-2</v>
      </c>
      <c r="BJ538" s="4">
        <f t="shared" si="445"/>
        <v>92.599997999999999</v>
      </c>
      <c r="BK538" s="3">
        <f t="shared" si="446"/>
        <v>7.3705082714116505E-3</v>
      </c>
      <c r="BL538" s="3"/>
      <c r="BM538" s="3">
        <f t="shared" si="447"/>
        <v>5.1424875881820068E-3</v>
      </c>
      <c r="BN538" s="3">
        <f t="shared" si="448"/>
        <v>1.0275786705837488E-2</v>
      </c>
      <c r="BO538" s="3">
        <f t="shared" si="449"/>
        <v>-2.073391588876225E-2</v>
      </c>
      <c r="BP538" s="3"/>
      <c r="BQ538" s="3">
        <f t="shared" si="450"/>
        <v>5.047366586903879E-3</v>
      </c>
      <c r="BR538" s="3">
        <f t="shared" si="451"/>
        <v>-1.5789704715624492E-2</v>
      </c>
      <c r="BS538" s="3">
        <f t="shared" si="452"/>
        <v>6.5005430048210308E-3</v>
      </c>
      <c r="BT538" s="3"/>
      <c r="BU538" s="3">
        <f t="shared" si="453"/>
        <v>5.1863760912154808E-3</v>
      </c>
      <c r="BV538" s="3">
        <f t="shared" si="454"/>
        <v>-1.2099464745725812E-2</v>
      </c>
      <c r="BW538" s="3">
        <f t="shared" si="455"/>
        <v>1.5563246394090773E-2</v>
      </c>
      <c r="BX538" s="3"/>
      <c r="BY538" s="3">
        <f t="shared" si="456"/>
        <v>5.1473597460821282E-3</v>
      </c>
      <c r="BZ538" s="3">
        <f t="shared" si="457"/>
        <v>-8.7964053723143705E-3</v>
      </c>
    </row>
    <row r="539" spans="1:78" s="2" customFormat="1" hidden="1">
      <c r="A539" s="11">
        <v>42933</v>
      </c>
      <c r="B539">
        <v>94.110000999999997</v>
      </c>
      <c r="C539">
        <f t="shared" si="429"/>
        <v>101.239998</v>
      </c>
      <c r="D539">
        <f t="shared" si="430"/>
        <v>87.57</v>
      </c>
      <c r="E539" s="10">
        <f t="shared" si="434"/>
        <v>3.1716349874551471E-2</v>
      </c>
      <c r="F539" s="10">
        <f t="shared" si="435"/>
        <v>3.1280428324484501E-2</v>
      </c>
      <c r="G539" s="33">
        <f t="shared" si="436"/>
        <v>0.22870985148650239</v>
      </c>
      <c r="H539" s="33">
        <f t="shared" si="437"/>
        <v>0.20300973883632897</v>
      </c>
      <c r="I539" s="10">
        <f t="shared" si="438"/>
        <v>0.22870985148650239</v>
      </c>
      <c r="J539">
        <f t="shared" si="473"/>
        <v>0.20495314351227015</v>
      </c>
      <c r="K539">
        <f t="shared" si="427"/>
        <v>0.26398230245763055</v>
      </c>
      <c r="L539">
        <f t="shared" si="428"/>
        <v>-1.6508936886662081E-4</v>
      </c>
      <c r="M539">
        <f t="shared" si="477"/>
        <v>3.3022703816526866E-5</v>
      </c>
      <c r="N539">
        <f t="shared" si="439"/>
        <v>1.7830086541483289E-4</v>
      </c>
      <c r="P539" s="2">
        <f t="shared" si="458"/>
        <v>1.5100029999999975</v>
      </c>
      <c r="Q539" s="2">
        <f t="shared" si="459"/>
        <v>1.5100029999999975</v>
      </c>
      <c r="R539" s="2">
        <f t="shared" si="460"/>
        <v>0</v>
      </c>
      <c r="S539" s="2">
        <f t="shared" si="480"/>
        <v>-0.34227304545454601</v>
      </c>
      <c r="T539" s="2">
        <f t="shared" si="481"/>
        <v>-0.29350055000000025</v>
      </c>
      <c r="U539" s="9">
        <f t="shared" si="440"/>
        <v>1.1661751415952908</v>
      </c>
      <c r="V539" s="9">
        <f t="shared" si="441"/>
        <v>53.835681113783586</v>
      </c>
      <c r="W539" s="9">
        <f t="shared" si="442"/>
        <v>0.41547886997594774</v>
      </c>
      <c r="X539" s="9">
        <f t="shared" si="482"/>
        <v>0.37233322019042953</v>
      </c>
      <c r="Y539" s="9">
        <f t="shared" si="443"/>
        <v>0.89664900101828615</v>
      </c>
      <c r="AA539" s="8">
        <f t="shared" si="444"/>
        <v>4.7172593153719191</v>
      </c>
      <c r="AD539" s="7">
        <f t="shared" si="461"/>
        <v>1.6175201442698395E-2</v>
      </c>
      <c r="AE539" s="6">
        <f t="shared" si="465"/>
        <v>1.1772854857055023E-2</v>
      </c>
      <c r="AF539" s="6">
        <f t="shared" si="431"/>
        <v>2.231915416477848E-3</v>
      </c>
      <c r="AG539" s="6">
        <f t="shared" si="432"/>
        <v>4.5645044152500067E-3</v>
      </c>
      <c r="AI539">
        <f t="shared" si="433"/>
        <v>3.2707536195976149E-8</v>
      </c>
      <c r="AL539" s="7">
        <f t="shared" si="466"/>
        <v>1.0360594678854243E-2</v>
      </c>
      <c r="AM539" s="6">
        <f t="shared" si="467"/>
        <v>-6.0939357035002095E-3</v>
      </c>
      <c r="AN539" s="6">
        <f t="shared" si="462"/>
        <v>2.2264448594540897E-3</v>
      </c>
      <c r="AO539" s="6">
        <f t="shared" si="463"/>
        <v>1.6385360332384139E-2</v>
      </c>
      <c r="AQ539">
        <f t="shared" si="464"/>
        <v>4.2347008394647896E-7</v>
      </c>
      <c r="AT539" s="7">
        <f t="shared" si="471"/>
        <v>1.0467987176029273E-2</v>
      </c>
      <c r="AU539" s="6">
        <f t="shared" si="472"/>
        <v>1.734684990586649E-2</v>
      </c>
      <c r="AV539" s="6">
        <f t="shared" si="468"/>
        <v>2.2478678360704487E-3</v>
      </c>
      <c r="AW539" s="6">
        <f t="shared" si="469"/>
        <v>-6.5185198216993132E-3</v>
      </c>
      <c r="AY539">
        <f t="shared" si="470"/>
        <v>1.3984173637098708E-2</v>
      </c>
      <c r="BB539" s="7">
        <f t="shared" si="478"/>
        <v>3.81205339703483E-2</v>
      </c>
      <c r="BC539" s="6">
        <f t="shared" si="479"/>
        <v>2.6453774327559396E-2</v>
      </c>
      <c r="BD539" s="6">
        <f t="shared" si="474"/>
        <v>2.2427102557942631E-3</v>
      </c>
      <c r="BE539" s="6">
        <f t="shared" si="475"/>
        <v>1.2156706768990281E-2</v>
      </c>
      <c r="BG539">
        <f t="shared" si="476"/>
        <v>4.8767549940084476E-2</v>
      </c>
      <c r="BJ539" s="4">
        <f t="shared" si="445"/>
        <v>94.110000999999997</v>
      </c>
      <c r="BK539" s="3">
        <f t="shared" si="446"/>
        <v>1.6175201442698395E-2</v>
      </c>
      <c r="BL539" s="3"/>
      <c r="BM539" s="3">
        <f t="shared" si="447"/>
        <v>2.231915416477848E-3</v>
      </c>
      <c r="BN539" s="3">
        <f t="shared" si="448"/>
        <v>4.5645044152500067E-3</v>
      </c>
      <c r="BO539" s="3">
        <f t="shared" si="449"/>
        <v>1.0360594678854243E-2</v>
      </c>
      <c r="BP539" s="3"/>
      <c r="BQ539" s="3">
        <f t="shared" si="450"/>
        <v>2.2264448594540897E-3</v>
      </c>
      <c r="BR539" s="3">
        <f t="shared" si="451"/>
        <v>1.6385360332384139E-2</v>
      </c>
      <c r="BS539" s="3">
        <f t="shared" si="452"/>
        <v>1.0467987176029273E-2</v>
      </c>
      <c r="BT539" s="3"/>
      <c r="BU539" s="3">
        <f t="shared" si="453"/>
        <v>2.2478678360704487E-3</v>
      </c>
      <c r="BV539" s="3">
        <f t="shared" si="454"/>
        <v>-6.5185198216993132E-3</v>
      </c>
      <c r="BW539" s="3">
        <f t="shared" si="455"/>
        <v>3.81205339703483E-2</v>
      </c>
      <c r="BX539" s="3"/>
      <c r="BY539" s="3">
        <f t="shared" si="456"/>
        <v>2.2427102557942631E-3</v>
      </c>
      <c r="BZ539" s="3">
        <f t="shared" si="457"/>
        <v>1.2156706768990281E-2</v>
      </c>
    </row>
    <row r="540" spans="1:78" s="2" customFormat="1" hidden="1">
      <c r="A540" s="11">
        <v>42940</v>
      </c>
      <c r="B540">
        <v>93.209998999999996</v>
      </c>
      <c r="C540">
        <f t="shared" si="429"/>
        <v>101.239998</v>
      </c>
      <c r="D540">
        <f t="shared" si="430"/>
        <v>87.57</v>
      </c>
      <c r="E540" s="10">
        <f t="shared" si="434"/>
        <v>3.5889624591388024E-2</v>
      </c>
      <c r="F540" s="10">
        <f t="shared" si="435"/>
        <v>2.7107153607647969E-2</v>
      </c>
      <c r="G540" s="33">
        <f t="shared" si="436"/>
        <v>0.2588037634428057</v>
      </c>
      <c r="H540" s="33">
        <f t="shared" si="437"/>
        <v>0.17592521807565614</v>
      </c>
      <c r="I540" s="10">
        <f t="shared" si="438"/>
        <v>0.2588037634428057</v>
      </c>
      <c r="J540">
        <f t="shared" si="473"/>
        <v>0.19954766861405088</v>
      </c>
      <c r="K540">
        <f t="shared" si="427"/>
        <v>0.26261697149622965</v>
      </c>
      <c r="L540">
        <f t="shared" si="428"/>
        <v>-1.8122824270467672E-4</v>
      </c>
      <c r="M540">
        <f t="shared" si="477"/>
        <v>-7.5693218355212101E-6</v>
      </c>
      <c r="N540">
        <f t="shared" si="439"/>
        <v>1.5629302878223997E-4</v>
      </c>
      <c r="P540" s="2">
        <f t="shared" si="458"/>
        <v>-0.90000200000000063</v>
      </c>
      <c r="Q540" s="2">
        <f t="shared" si="459"/>
        <v>0</v>
      </c>
      <c r="R540" s="2">
        <f t="shared" si="460"/>
        <v>-0.90000200000000063</v>
      </c>
      <c r="S540" s="2">
        <f t="shared" si="480"/>
        <v>-0.38318222727272783</v>
      </c>
      <c r="T540" s="2">
        <f t="shared" si="481"/>
        <v>-0.25750050000000047</v>
      </c>
      <c r="U540" s="9">
        <f t="shared" si="440"/>
        <v>1.4880834300233481</v>
      </c>
      <c r="V540" s="9">
        <f t="shared" si="441"/>
        <v>59.808421697876263</v>
      </c>
      <c r="W540" s="9">
        <f t="shared" si="442"/>
        <v>0.36172420471911365</v>
      </c>
      <c r="X540" s="9">
        <f t="shared" si="482"/>
        <v>0.73005894697171292</v>
      </c>
      <c r="Y540" s="9">
        <f t="shared" si="443"/>
        <v>0.89342946947725466</v>
      </c>
      <c r="AA540" s="8">
        <f t="shared" si="444"/>
        <v>4.6548576358392015</v>
      </c>
      <c r="AD540" s="7">
        <f t="shared" si="461"/>
        <v>-9.6093201519567659E-3</v>
      </c>
      <c r="AE540" s="6">
        <f t="shared" si="465"/>
        <v>3.2829406453708148E-3</v>
      </c>
      <c r="AF540" s="6">
        <f t="shared" si="431"/>
        <v>6.5325453644548993E-3</v>
      </c>
      <c r="AG540" s="6">
        <f t="shared" si="432"/>
        <v>-1.2848832824349756E-2</v>
      </c>
      <c r="AI540">
        <f t="shared" si="433"/>
        <v>2.59171907296841E-7</v>
      </c>
      <c r="AL540" s="7">
        <f t="shared" si="466"/>
        <v>1.3936389562153413E-2</v>
      </c>
      <c r="AM540" s="6">
        <f t="shared" si="467"/>
        <v>-4.117480715872689E-3</v>
      </c>
      <c r="AN540" s="6">
        <f t="shared" si="462"/>
        <v>6.6283971910487812E-3</v>
      </c>
      <c r="AO540" s="6">
        <f t="shared" si="463"/>
        <v>1.7940648335955003E-2</v>
      </c>
      <c r="AQ540">
        <f t="shared" si="464"/>
        <v>5.0767643961262622E-7</v>
      </c>
      <c r="AT540" s="7">
        <f t="shared" si="471"/>
        <v>6.7818441385408077E-3</v>
      </c>
      <c r="AU540" s="6">
        <f t="shared" si="472"/>
        <v>1.6083002023072879E-2</v>
      </c>
      <c r="AV540" s="6">
        <f t="shared" si="468"/>
        <v>6.6198598514853654E-3</v>
      </c>
      <c r="AW540" s="6">
        <f t="shared" si="469"/>
        <v>-8.8790808007445984E-3</v>
      </c>
      <c r="AY540">
        <f t="shared" si="470"/>
        <v>2.5946264625998035E-2</v>
      </c>
      <c r="BB540" s="7">
        <f t="shared" si="478"/>
        <v>2.531507938232562E-2</v>
      </c>
      <c r="BC540" s="6">
        <f t="shared" si="479"/>
        <v>2.7926212292611857E-2</v>
      </c>
      <c r="BD540" s="6">
        <f t="shared" si="474"/>
        <v>6.6921771998177436E-3</v>
      </c>
      <c r="BE540" s="6">
        <f t="shared" si="475"/>
        <v>-1.5843885492537076E-3</v>
      </c>
      <c r="BG540">
        <f t="shared" si="476"/>
        <v>8.283663428978608E-4</v>
      </c>
      <c r="BJ540" s="4">
        <f t="shared" si="445"/>
        <v>93.209998999999996</v>
      </c>
      <c r="BK540" s="3">
        <f t="shared" si="446"/>
        <v>-9.6093201519567659E-3</v>
      </c>
      <c r="BL540" s="3"/>
      <c r="BM540" s="3">
        <f t="shared" si="447"/>
        <v>6.5325453644548993E-3</v>
      </c>
      <c r="BN540" s="3">
        <f t="shared" si="448"/>
        <v>-1.2848832824349756E-2</v>
      </c>
      <c r="BO540" s="3">
        <f t="shared" si="449"/>
        <v>1.3936389562153413E-2</v>
      </c>
      <c r="BP540" s="3"/>
      <c r="BQ540" s="3">
        <f t="shared" si="450"/>
        <v>6.6283971910487812E-3</v>
      </c>
      <c r="BR540" s="3">
        <f t="shared" si="451"/>
        <v>1.7940648335955003E-2</v>
      </c>
      <c r="BS540" s="3">
        <f t="shared" si="452"/>
        <v>6.7818441385408077E-3</v>
      </c>
      <c r="BT540" s="3"/>
      <c r="BU540" s="3">
        <f t="shared" si="453"/>
        <v>6.6198598514853654E-3</v>
      </c>
      <c r="BV540" s="3">
        <f t="shared" si="454"/>
        <v>-8.8790808007445984E-3</v>
      </c>
      <c r="BW540" s="3">
        <f t="shared" si="455"/>
        <v>2.531507938232562E-2</v>
      </c>
      <c r="BX540" s="3"/>
      <c r="BY540" s="3">
        <f t="shared" si="456"/>
        <v>6.6921771998177436E-3</v>
      </c>
      <c r="BZ540" s="3">
        <f t="shared" si="457"/>
        <v>-1.5843885492537076E-3</v>
      </c>
    </row>
    <row r="541" spans="1:78" s="2" customFormat="1" hidden="1">
      <c r="A541" s="11">
        <v>42947</v>
      </c>
      <c r="B541">
        <v>93.260002</v>
      </c>
      <c r="C541">
        <f t="shared" si="429"/>
        <v>101.239998</v>
      </c>
      <c r="D541">
        <f t="shared" si="430"/>
        <v>87.57</v>
      </c>
      <c r="E541" s="10">
        <f t="shared" si="434"/>
        <v>3.5656707474611381E-2</v>
      </c>
      <c r="F541" s="10">
        <f t="shared" si="435"/>
        <v>2.7340070724424587E-2</v>
      </c>
      <c r="G541" s="33">
        <f t="shared" si="436"/>
        <v>0.25712417422786282</v>
      </c>
      <c r="H541" s="33">
        <f t="shared" si="437"/>
        <v>0.17743684836910453</v>
      </c>
      <c r="I541" s="10">
        <f t="shared" si="438"/>
        <v>0.25712417422786282</v>
      </c>
      <c r="J541">
        <f t="shared" si="473"/>
        <v>0.19666631839197243</v>
      </c>
      <c r="K541">
        <f t="shared" si="427"/>
        <v>0.2614355604558255</v>
      </c>
      <c r="L541">
        <f t="shared" si="428"/>
        <v>-1.8941382576215119E-4</v>
      </c>
      <c r="M541">
        <f t="shared" si="477"/>
        <v>-4.4936993781831347E-5</v>
      </c>
      <c r="N541">
        <f t="shared" si="439"/>
        <v>1.3002914878228785E-4</v>
      </c>
      <c r="P541" s="2">
        <f t="shared" si="458"/>
        <v>5.0003000000003794E-2</v>
      </c>
      <c r="Q541" s="2">
        <f t="shared" si="459"/>
        <v>5.0003000000003794E-2</v>
      </c>
      <c r="R541" s="2">
        <f t="shared" si="460"/>
        <v>0</v>
      </c>
      <c r="S541" s="2">
        <f t="shared" si="480"/>
        <v>-0.3077278636363639</v>
      </c>
      <c r="T541" s="2">
        <f t="shared" si="481"/>
        <v>-0.25750050000000047</v>
      </c>
      <c r="U541" s="9">
        <f t="shared" si="440"/>
        <v>1.1950573441075389</v>
      </c>
      <c r="V541" s="9">
        <f t="shared" si="441"/>
        <v>54.443103608002666</v>
      </c>
      <c r="W541" s="9">
        <f t="shared" si="442"/>
        <v>0.41001206752797603</v>
      </c>
      <c r="X541" s="9">
        <f t="shared" si="482"/>
        <v>0.40871361377165</v>
      </c>
      <c r="Y541" s="9">
        <f t="shared" si="443"/>
        <v>0.89632157747605512</v>
      </c>
      <c r="AA541" s="8">
        <f t="shared" si="444"/>
        <v>4.7031299925447865</v>
      </c>
      <c r="AD541" s="7">
        <f t="shared" si="461"/>
        <v>5.3631148099300208E-4</v>
      </c>
      <c r="AE541" s="6">
        <f t="shared" si="465"/>
        <v>-4.5365043354818821E-3</v>
      </c>
      <c r="AF541" s="6">
        <f t="shared" si="431"/>
        <v>2.383965815655665E-3</v>
      </c>
      <c r="AG541" s="6">
        <f t="shared" si="432"/>
        <v>5.1198608117488005E-3</v>
      </c>
      <c r="AI541">
        <f t="shared" si="433"/>
        <v>4.115066676873012E-8</v>
      </c>
      <c r="AL541" s="7">
        <f t="shared" si="466"/>
        <v>7.1021927717345636E-3</v>
      </c>
      <c r="AM541" s="6">
        <f t="shared" si="467"/>
        <v>2.6663152809949923E-3</v>
      </c>
      <c r="AN541" s="6">
        <f t="shared" si="462"/>
        <v>2.5795583963485087E-3</v>
      </c>
      <c r="AO541" s="6">
        <f t="shared" si="463"/>
        <v>4.4804792357497998E-3</v>
      </c>
      <c r="AQ541">
        <f t="shared" si="464"/>
        <v>3.1663555492090076E-8</v>
      </c>
      <c r="AT541" s="7">
        <f t="shared" si="471"/>
        <v>-5.5602901725897878E-3</v>
      </c>
      <c r="AU541" s="6">
        <f t="shared" si="472"/>
        <v>1.4085023751058627E-2</v>
      </c>
      <c r="AV541" s="6">
        <f t="shared" si="468"/>
        <v>2.5714765656369393E-3</v>
      </c>
      <c r="AW541" s="6">
        <f t="shared" si="469"/>
        <v>-1.9453228613990025E-2</v>
      </c>
      <c r="AY541">
        <f t="shared" si="470"/>
        <v>0.12454382742936708</v>
      </c>
      <c r="BB541" s="7">
        <f t="shared" si="478"/>
        <v>1.3494024294558586E-2</v>
      </c>
      <c r="BC541" s="6">
        <f t="shared" si="479"/>
        <v>2.927963961930451E-2</v>
      </c>
      <c r="BD541" s="6">
        <f t="shared" si="474"/>
        <v>2.6086871396621713E-3</v>
      </c>
      <c r="BE541" s="6">
        <f t="shared" si="475"/>
        <v>-1.4974360569087321E-2</v>
      </c>
      <c r="BG541">
        <f t="shared" si="476"/>
        <v>7.3993850466203631E-2</v>
      </c>
      <c r="BJ541" s="4">
        <f t="shared" si="445"/>
        <v>93.260002</v>
      </c>
      <c r="BK541" s="3">
        <f t="shared" si="446"/>
        <v>5.3631148099300208E-4</v>
      </c>
      <c r="BL541" s="3"/>
      <c r="BM541" s="3">
        <f t="shared" si="447"/>
        <v>2.383965815655665E-3</v>
      </c>
      <c r="BN541" s="3">
        <f t="shared" si="448"/>
        <v>5.1198608117488005E-3</v>
      </c>
      <c r="BO541" s="3">
        <f t="shared" si="449"/>
        <v>7.1021927717345636E-3</v>
      </c>
      <c r="BP541" s="3"/>
      <c r="BQ541" s="3">
        <f t="shared" si="450"/>
        <v>2.5795583963485087E-3</v>
      </c>
      <c r="BR541" s="3">
        <f t="shared" si="451"/>
        <v>4.4804792357497998E-3</v>
      </c>
      <c r="BS541" s="3">
        <f t="shared" si="452"/>
        <v>-5.5602901725897878E-3</v>
      </c>
      <c r="BT541" s="3"/>
      <c r="BU541" s="3">
        <f t="shared" si="453"/>
        <v>2.5714765656369393E-3</v>
      </c>
      <c r="BV541" s="3">
        <f t="shared" si="454"/>
        <v>-1.9453228613990025E-2</v>
      </c>
      <c r="BW541" s="3">
        <f t="shared" si="455"/>
        <v>1.3494024294558586E-2</v>
      </c>
      <c r="BX541" s="3"/>
      <c r="BY541" s="3">
        <f t="shared" si="456"/>
        <v>2.6086871396621713E-3</v>
      </c>
      <c r="BZ541" s="3">
        <f t="shared" si="457"/>
        <v>-1.4974360569087321E-2</v>
      </c>
    </row>
    <row r="542" spans="1:78" s="2" customFormat="1" hidden="1">
      <c r="A542" s="11">
        <v>42954</v>
      </c>
      <c r="B542">
        <v>93.540001000000004</v>
      </c>
      <c r="C542">
        <f t="shared" si="429"/>
        <v>101.239998</v>
      </c>
      <c r="D542">
        <f t="shared" si="430"/>
        <v>87.57</v>
      </c>
      <c r="E542" s="10">
        <f t="shared" si="434"/>
        <v>3.4354757691352919E-2</v>
      </c>
      <c r="F542" s="10">
        <f t="shared" si="435"/>
        <v>2.8642020507683046E-2</v>
      </c>
      <c r="G542" s="33">
        <f t="shared" si="436"/>
        <v>0.2477356808246276</v>
      </c>
      <c r="H542" s="33">
        <f t="shared" si="437"/>
        <v>0.18588649243201621</v>
      </c>
      <c r="I542" s="10">
        <f t="shared" si="438"/>
        <v>0.2477356808246276</v>
      </c>
      <c r="J542">
        <f t="shared" si="473"/>
        <v>0.19312163068882657</v>
      </c>
      <c r="K542">
        <f t="shared" si="427"/>
        <v>0.26036377556153295</v>
      </c>
      <c r="L542">
        <f t="shared" si="428"/>
        <v>-1.9083442967051263E-4</v>
      </c>
      <c r="M542">
        <f t="shared" si="477"/>
        <v>-7.8124746032275059E-5</v>
      </c>
      <c r="N542">
        <f t="shared" si="439"/>
        <v>1.0143871527441381E-4</v>
      </c>
      <c r="P542" s="2">
        <f t="shared" si="458"/>
        <v>0.27999900000000366</v>
      </c>
      <c r="Q542" s="2">
        <f t="shared" si="459"/>
        <v>0.27999900000000366</v>
      </c>
      <c r="R542" s="2">
        <f t="shared" si="460"/>
        <v>0</v>
      </c>
      <c r="S542" s="2">
        <f t="shared" si="480"/>
        <v>-0.23409136363636404</v>
      </c>
      <c r="T542" s="2">
        <f t="shared" si="481"/>
        <v>-0.25750050000000047</v>
      </c>
      <c r="U542" s="9">
        <f t="shared" si="440"/>
        <v>0.90909090909090906</v>
      </c>
      <c r="V542" s="9">
        <f t="shared" si="441"/>
        <v>47.61904761904762</v>
      </c>
      <c r="W542" s="9">
        <f t="shared" si="442"/>
        <v>0.47142857142857147</v>
      </c>
      <c r="X542" s="9">
        <f t="shared" si="482"/>
        <v>0</v>
      </c>
      <c r="Y542" s="9">
        <f t="shared" si="443"/>
        <v>0.9</v>
      </c>
      <c r="AA542" s="8">
        <f t="shared" si="444"/>
        <v>4.7646516408326729</v>
      </c>
      <c r="AD542" s="7">
        <f t="shared" si="461"/>
        <v>2.9978501627577416E-3</v>
      </c>
      <c r="AE542" s="6">
        <f t="shared" si="465"/>
        <v>1.7670808218753719E-3</v>
      </c>
      <c r="AF542" s="6">
        <f t="shared" si="431"/>
        <v>5.5865732544060898E-4</v>
      </c>
      <c r="AG542" s="6">
        <f t="shared" si="432"/>
        <v>1.2076541548271225E-3</v>
      </c>
      <c r="AI542">
        <f t="shared" si="433"/>
        <v>2.2895267781337703E-9</v>
      </c>
      <c r="AL542" s="7">
        <f t="shared" si="466"/>
        <v>-6.0751585082059953E-3</v>
      </c>
      <c r="AM542" s="6">
        <f t="shared" si="467"/>
        <v>6.3310046261340555E-3</v>
      </c>
      <c r="AN542" s="6">
        <f t="shared" si="462"/>
        <v>5.7133203653524447E-4</v>
      </c>
      <c r="AO542" s="6">
        <f t="shared" si="463"/>
        <v>-1.2469768081975124E-2</v>
      </c>
      <c r="AQ542">
        <f t="shared" si="464"/>
        <v>2.4526043536000875E-7</v>
      </c>
      <c r="AT542" s="7">
        <f t="shared" si="471"/>
        <v>-1.0633872954269864E-2</v>
      </c>
      <c r="AU542" s="6">
        <f t="shared" si="472"/>
        <v>9.2275734644729889E-3</v>
      </c>
      <c r="AV542" s="6">
        <f t="shared" si="468"/>
        <v>6.1567336524984779E-4</v>
      </c>
      <c r="AW542" s="6">
        <f t="shared" si="469"/>
        <v>-1.985711952609797E-2</v>
      </c>
      <c r="AY542">
        <f t="shared" si="470"/>
        <v>0.12976911020653906</v>
      </c>
      <c r="BB542" s="7">
        <f t="shared" si="478"/>
        <v>1.6600585939313437E-2</v>
      </c>
      <c r="BC542" s="6">
        <f t="shared" si="479"/>
        <v>2.8330196464697126E-2</v>
      </c>
      <c r="BD542" s="6">
        <f t="shared" si="474"/>
        <v>6.2347940964927752E-4</v>
      </c>
      <c r="BE542" s="6">
        <f t="shared" si="475"/>
        <v>-1.1361794766680845E-2</v>
      </c>
      <c r="BG542">
        <f t="shared" si="476"/>
        <v>4.2598365467364466E-2</v>
      </c>
      <c r="BJ542" s="4">
        <f t="shared" si="445"/>
        <v>93.540001000000004</v>
      </c>
      <c r="BK542" s="3">
        <f t="shared" si="446"/>
        <v>2.9978501627577416E-3</v>
      </c>
      <c r="BL542" s="3"/>
      <c r="BM542" s="3">
        <f t="shared" si="447"/>
        <v>5.5865732544060898E-4</v>
      </c>
      <c r="BN542" s="3">
        <f t="shared" si="448"/>
        <v>1.2076541548271225E-3</v>
      </c>
      <c r="BO542" s="3">
        <f t="shared" si="449"/>
        <v>-6.0751585082059953E-3</v>
      </c>
      <c r="BP542" s="3"/>
      <c r="BQ542" s="3">
        <f t="shared" si="450"/>
        <v>5.7133203653524447E-4</v>
      </c>
      <c r="BR542" s="3">
        <f t="shared" si="451"/>
        <v>-1.2469768081975124E-2</v>
      </c>
      <c r="BS542" s="3">
        <f t="shared" si="452"/>
        <v>-1.0633872954269864E-2</v>
      </c>
      <c r="BT542" s="3"/>
      <c r="BU542" s="3">
        <f t="shared" si="453"/>
        <v>6.1567336524984779E-4</v>
      </c>
      <c r="BV542" s="3">
        <f t="shared" si="454"/>
        <v>-1.985711952609797E-2</v>
      </c>
      <c r="BW542" s="3">
        <f t="shared" si="455"/>
        <v>1.6600585939313437E-2</v>
      </c>
      <c r="BX542" s="3"/>
      <c r="BY542" s="3">
        <f t="shared" si="456"/>
        <v>6.2347940964927752E-4</v>
      </c>
      <c r="BZ542" s="3">
        <f t="shared" si="457"/>
        <v>-1.1361794766680845E-2</v>
      </c>
    </row>
    <row r="543" spans="1:78" s="2" customFormat="1" hidden="1">
      <c r="A543" s="11">
        <v>42961</v>
      </c>
      <c r="B543">
        <v>93.779999000000004</v>
      </c>
      <c r="C543">
        <f t="shared" si="429"/>
        <v>101.239998</v>
      </c>
      <c r="D543">
        <f t="shared" si="430"/>
        <v>87.57</v>
      </c>
      <c r="E543" s="10">
        <f t="shared" si="434"/>
        <v>3.324190413487476E-2</v>
      </c>
      <c r="F543" s="10">
        <f t="shared" si="435"/>
        <v>2.9754874064161239E-2</v>
      </c>
      <c r="G543" s="33">
        <f t="shared" si="436"/>
        <v>0.2397107797046987</v>
      </c>
      <c r="H543" s="33">
        <f t="shared" si="437"/>
        <v>0.19310890343995249</v>
      </c>
      <c r="I543" s="10">
        <f t="shared" si="438"/>
        <v>0.2397107797046987</v>
      </c>
      <c r="J543">
        <f t="shared" si="473"/>
        <v>0.19163648700511032</v>
      </c>
      <c r="K543">
        <f t="shared" si="427"/>
        <v>0.25926336977899289</v>
      </c>
      <c r="L543">
        <f t="shared" si="428"/>
        <v>-1.8792801632471864E-4</v>
      </c>
      <c r="M543">
        <f t="shared" si="477"/>
        <v>-1.0645108414502614E-4</v>
      </c>
      <c r="N543">
        <f t="shared" si="439"/>
        <v>7.3329238961723255E-5</v>
      </c>
      <c r="P543" s="2">
        <f t="shared" si="458"/>
        <v>0.23999799999999993</v>
      </c>
      <c r="Q543" s="2">
        <f t="shared" si="459"/>
        <v>0.23999799999999993</v>
      </c>
      <c r="R543" s="2">
        <f t="shared" si="460"/>
        <v>0</v>
      </c>
      <c r="S543" s="2">
        <f t="shared" si="480"/>
        <v>-0.23409136363636404</v>
      </c>
      <c r="T543" s="2">
        <f t="shared" si="481"/>
        <v>-0.25700040000000046</v>
      </c>
      <c r="U543" s="9">
        <f t="shared" si="440"/>
        <v>0.9108599194256648</v>
      </c>
      <c r="V543" s="9">
        <f t="shared" si="441"/>
        <v>47.667540156446229</v>
      </c>
      <c r="W543" s="9">
        <f t="shared" si="442"/>
        <v>0.47099213859198397</v>
      </c>
      <c r="X543" s="9">
        <f t="shared" si="482"/>
        <v>2.9043665868540422E-3</v>
      </c>
      <c r="Y543" s="9">
        <f t="shared" si="443"/>
        <v>0.89997386070071839</v>
      </c>
      <c r="AA543" s="8">
        <f t="shared" si="444"/>
        <v>4.7626758155367748</v>
      </c>
      <c r="AD543" s="7">
        <f t="shared" si="461"/>
        <v>2.5624400098319252E-3</v>
      </c>
      <c r="AE543" s="6">
        <f t="shared" si="465"/>
        <v>2.7801450862948336E-3</v>
      </c>
      <c r="AF543" s="6">
        <f t="shared" si="431"/>
        <v>1.0889769637508825E-4</v>
      </c>
      <c r="AG543" s="6">
        <f t="shared" si="432"/>
        <v>-2.1655219448918914E-4</v>
      </c>
      <c r="AI543">
        <f t="shared" si="433"/>
        <v>7.361829346637927E-11</v>
      </c>
      <c r="AL543" s="7">
        <f t="shared" si="466"/>
        <v>6.0966016535827974E-3</v>
      </c>
      <c r="AM543" s="6">
        <f t="shared" si="467"/>
        <v>5.2650063698161942E-3</v>
      </c>
      <c r="AN543" s="6">
        <f t="shared" si="462"/>
        <v>8.8113367583206293E-5</v>
      </c>
      <c r="AO543" s="6">
        <f t="shared" si="463"/>
        <v>7.0964452881352048E-4</v>
      </c>
      <c r="AQ543">
        <f t="shared" si="464"/>
        <v>7.9431444365136201E-10</v>
      </c>
      <c r="AT543" s="7">
        <f t="shared" si="471"/>
        <v>6.8478761804803443E-3</v>
      </c>
      <c r="AU543" s="6">
        <f t="shared" si="472"/>
        <v>4.7486519349815215E-3</v>
      </c>
      <c r="AV543" s="6">
        <f t="shared" si="468"/>
        <v>1.0905234254654217E-4</v>
      </c>
      <c r="AW543" s="6">
        <f t="shared" si="469"/>
        <v>2.1079246651808225E-3</v>
      </c>
      <c r="AY543">
        <f t="shared" si="470"/>
        <v>1.4623421500221067E-3</v>
      </c>
      <c r="BB543" s="7">
        <f t="shared" si="478"/>
        <v>6.9552686776553126E-3</v>
      </c>
      <c r="BC543" s="6">
        <f t="shared" si="479"/>
        <v>2.5063320089333988E-2</v>
      </c>
      <c r="BD543" s="6">
        <f t="shared" si="474"/>
        <v>1.1010165026885719E-4</v>
      </c>
      <c r="BE543" s="6">
        <f t="shared" si="475"/>
        <v>-1.7823706038612754E-2</v>
      </c>
      <c r="BG543">
        <f t="shared" si="476"/>
        <v>0.10483229091791844</v>
      </c>
      <c r="BJ543" s="4">
        <f t="shared" si="445"/>
        <v>93.779999000000004</v>
      </c>
      <c r="BK543" s="3">
        <f t="shared" si="446"/>
        <v>2.5624400098319252E-3</v>
      </c>
      <c r="BL543" s="3"/>
      <c r="BM543" s="3">
        <f t="shared" si="447"/>
        <v>1.0889769637508825E-4</v>
      </c>
      <c r="BN543" s="3">
        <f t="shared" si="448"/>
        <v>-2.1655219448918914E-4</v>
      </c>
      <c r="BO543" s="3">
        <f t="shared" si="449"/>
        <v>6.0966016535827974E-3</v>
      </c>
      <c r="BP543" s="3"/>
      <c r="BQ543" s="3">
        <f t="shared" si="450"/>
        <v>8.8113367583206293E-5</v>
      </c>
      <c r="BR543" s="3">
        <f t="shared" si="451"/>
        <v>7.0964452881352048E-4</v>
      </c>
      <c r="BS543" s="3">
        <f t="shared" si="452"/>
        <v>6.8478761804803443E-3</v>
      </c>
      <c r="BT543" s="3"/>
      <c r="BU543" s="3">
        <f t="shared" si="453"/>
        <v>1.0905234254654217E-4</v>
      </c>
      <c r="BV543" s="3">
        <f t="shared" si="454"/>
        <v>2.1079246651808225E-3</v>
      </c>
      <c r="BW543" s="3">
        <f t="shared" si="455"/>
        <v>6.9552686776553126E-3</v>
      </c>
      <c r="BX543" s="3"/>
      <c r="BY543" s="3">
        <f t="shared" si="456"/>
        <v>1.1010165026885719E-4</v>
      </c>
      <c r="BZ543" s="3">
        <f t="shared" si="457"/>
        <v>-1.7823706038612754E-2</v>
      </c>
    </row>
    <row r="544" spans="1:78" s="2" customFormat="1" hidden="1">
      <c r="A544" s="11">
        <v>42968</v>
      </c>
      <c r="B544">
        <v>94.360000999999997</v>
      </c>
      <c r="C544">
        <f t="shared" si="429"/>
        <v>101.239998</v>
      </c>
      <c r="D544">
        <f t="shared" si="430"/>
        <v>87.57</v>
      </c>
      <c r="E544" s="10">
        <f t="shared" si="434"/>
        <v>3.0564191090627569E-2</v>
      </c>
      <c r="F544" s="10">
        <f t="shared" si="435"/>
        <v>3.2432587108408413E-2</v>
      </c>
      <c r="G544" s="33">
        <f t="shared" si="436"/>
        <v>0.22040151634067465</v>
      </c>
      <c r="H544" s="33">
        <f t="shared" si="437"/>
        <v>0.210487240467574</v>
      </c>
      <c r="I544" s="10">
        <f t="shared" si="438"/>
        <v>0.22040151634067465</v>
      </c>
      <c r="J544">
        <f t="shared" si="473"/>
        <v>0.18757003926359009</v>
      </c>
      <c r="K544">
        <f t="shared" si="427"/>
        <v>0.25800751753508699</v>
      </c>
      <c r="L544">
        <f t="shared" si="428"/>
        <v>-1.8352582290857489E-4</v>
      </c>
      <c r="M544">
        <f t="shared" si="477"/>
        <v>-1.2964668973726933E-4</v>
      </c>
      <c r="N544">
        <f t="shared" si="439"/>
        <v>4.8491219854175E-5</v>
      </c>
      <c r="P544" s="2">
        <f t="shared" si="458"/>
        <v>0.58000199999999325</v>
      </c>
      <c r="Q544" s="2">
        <f t="shared" si="459"/>
        <v>0.58000199999999325</v>
      </c>
      <c r="R544" s="2">
        <f t="shared" si="460"/>
        <v>0</v>
      </c>
      <c r="S544" s="2">
        <f t="shared" si="480"/>
        <v>-0.23409136363636404</v>
      </c>
      <c r="T544" s="2">
        <f t="shared" si="481"/>
        <v>-0.25550045000000027</v>
      </c>
      <c r="U544" s="9">
        <f t="shared" si="440"/>
        <v>0.91620724596126468</v>
      </c>
      <c r="V544" s="9">
        <f t="shared" si="441"/>
        <v>47.813577988097506</v>
      </c>
      <c r="W544" s="9">
        <f t="shared" si="442"/>
        <v>0.46967779810712246</v>
      </c>
      <c r="X544" s="9">
        <f t="shared" si="482"/>
        <v>1.5959012152048074E-2</v>
      </c>
      <c r="Y544" s="9">
        <f t="shared" si="443"/>
        <v>0.89985636889063159</v>
      </c>
      <c r="AA544" s="8">
        <f t="shared" si="444"/>
        <v>4.7571526974811986</v>
      </c>
      <c r="AD544" s="7">
        <f t="shared" si="461"/>
        <v>6.1656621389992129E-3</v>
      </c>
      <c r="AE544" s="6">
        <f t="shared" si="465"/>
        <v>4.3640510744155691E-3</v>
      </c>
      <c r="AF544" s="6">
        <f t="shared" si="431"/>
        <v>9.0185137959090033E-4</v>
      </c>
      <c r="AG544" s="6">
        <f t="shared" si="432"/>
        <v>1.8066719106748117E-3</v>
      </c>
      <c r="AI544">
        <f t="shared" si="433"/>
        <v>5.1241183560775116E-9</v>
      </c>
      <c r="AL544" s="7">
        <f t="shared" si="466"/>
        <v>1.1725952311589153E-2</v>
      </c>
      <c r="AM544" s="6">
        <f t="shared" si="467"/>
        <v>4.7123970571751293E-3</v>
      </c>
      <c r="AN544" s="6">
        <f t="shared" si="462"/>
        <v>8.3109426078142217E-4</v>
      </c>
      <c r="AO544" s="6">
        <f t="shared" si="463"/>
        <v>6.9594261029411681E-3</v>
      </c>
      <c r="AQ544">
        <f t="shared" si="464"/>
        <v>7.6393709278073974E-8</v>
      </c>
      <c r="AT544" s="7">
        <f t="shared" si="471"/>
        <v>2.6198653354735518E-2</v>
      </c>
      <c r="AU544" s="6">
        <f t="shared" si="472"/>
        <v>4.9530079973949433E-3</v>
      </c>
      <c r="AV544" s="6">
        <f t="shared" si="468"/>
        <v>9.0635804492143735E-4</v>
      </c>
      <c r="AW544" s="6">
        <f t="shared" si="469"/>
        <v>2.127598837643134E-2</v>
      </c>
      <c r="AY544">
        <f t="shared" si="470"/>
        <v>0.14897668823154814</v>
      </c>
      <c r="BB544" s="7">
        <f t="shared" si="478"/>
        <v>1.9044107931123024E-2</v>
      </c>
      <c r="BC544" s="6">
        <f t="shared" si="479"/>
        <v>2.2739143620335009E-2</v>
      </c>
      <c r="BD544" s="6">
        <f t="shared" si="474"/>
        <v>9.0519066068472064E-4</v>
      </c>
      <c r="BE544" s="6">
        <f t="shared" si="475"/>
        <v>-3.5848776102009768E-3</v>
      </c>
      <c r="BG544">
        <f t="shared" si="476"/>
        <v>4.2407993171021214E-3</v>
      </c>
      <c r="BJ544" s="4">
        <f t="shared" si="445"/>
        <v>94.360000999999997</v>
      </c>
      <c r="BK544" s="3">
        <f t="shared" si="446"/>
        <v>6.1656621389992129E-3</v>
      </c>
      <c r="BL544" s="3"/>
      <c r="BM544" s="3">
        <f t="shared" si="447"/>
        <v>9.0185137959090033E-4</v>
      </c>
      <c r="BN544" s="3">
        <f t="shared" si="448"/>
        <v>1.8066719106748117E-3</v>
      </c>
      <c r="BO544" s="3">
        <f t="shared" si="449"/>
        <v>1.1725952311589153E-2</v>
      </c>
      <c r="BP544" s="3"/>
      <c r="BQ544" s="3">
        <f t="shared" si="450"/>
        <v>8.3109426078142217E-4</v>
      </c>
      <c r="BR544" s="3">
        <f t="shared" si="451"/>
        <v>6.9594261029411681E-3</v>
      </c>
      <c r="BS544" s="3">
        <f t="shared" si="452"/>
        <v>2.6198653354735518E-2</v>
      </c>
      <c r="BT544" s="3"/>
      <c r="BU544" s="3">
        <f t="shared" si="453"/>
        <v>9.0635804492143735E-4</v>
      </c>
      <c r="BV544" s="3">
        <f t="shared" si="454"/>
        <v>2.127598837643134E-2</v>
      </c>
      <c r="BW544" s="3">
        <f t="shared" si="455"/>
        <v>1.9044107931123024E-2</v>
      </c>
      <c r="BX544" s="3"/>
      <c r="BY544" s="3">
        <f t="shared" si="456"/>
        <v>9.0519066068472064E-4</v>
      </c>
      <c r="BZ544" s="3">
        <f t="shared" si="457"/>
        <v>-3.5848776102009768E-3</v>
      </c>
    </row>
    <row r="545" spans="1:78" s="2" customFormat="1" hidden="1">
      <c r="A545" s="11">
        <v>42975</v>
      </c>
      <c r="B545">
        <v>93.900002000000001</v>
      </c>
      <c r="C545">
        <f t="shared" si="429"/>
        <v>100.44000200000001</v>
      </c>
      <c r="D545">
        <f t="shared" si="430"/>
        <v>87.57</v>
      </c>
      <c r="E545" s="10">
        <f t="shared" si="434"/>
        <v>2.9241111172464362E-2</v>
      </c>
      <c r="F545" s="10">
        <f t="shared" si="435"/>
        <v>3.0310251808582791E-2</v>
      </c>
      <c r="G545" s="33">
        <f t="shared" si="436"/>
        <v>0.21086065136772636</v>
      </c>
      <c r="H545" s="33">
        <f t="shared" si="437"/>
        <v>0.19671330072252668</v>
      </c>
      <c r="I545" s="10">
        <f t="shared" si="438"/>
        <v>0.21086065136772636</v>
      </c>
      <c r="J545">
        <f t="shared" si="473"/>
        <v>0.18560298505879649</v>
      </c>
      <c r="K545">
        <f t="shared" si="427"/>
        <v>0.25656111731523357</v>
      </c>
      <c r="L545">
        <f t="shared" si="428"/>
        <v>-1.8056832072172336E-4</v>
      </c>
      <c r="M545">
        <f t="shared" si="477"/>
        <v>-1.4793473953115448E-4</v>
      </c>
      <c r="N545">
        <f t="shared" si="439"/>
        <v>2.9370223071511995E-5</v>
      </c>
      <c r="P545" s="2">
        <f t="shared" si="458"/>
        <v>-0.45999899999999627</v>
      </c>
      <c r="Q545" s="2">
        <f t="shared" si="459"/>
        <v>0</v>
      </c>
      <c r="R545" s="2">
        <f t="shared" si="460"/>
        <v>-0.45999899999999627</v>
      </c>
      <c r="S545" s="2">
        <f t="shared" si="480"/>
        <v>-0.25454577272727297</v>
      </c>
      <c r="T545" s="2">
        <f t="shared" si="481"/>
        <v>-0.27850040000000009</v>
      </c>
      <c r="U545" s="9">
        <f t="shared" si="440"/>
        <v>0.91398709921879062</v>
      </c>
      <c r="V545" s="9">
        <f t="shared" si="441"/>
        <v>47.753043873275942</v>
      </c>
      <c r="W545" s="9">
        <f t="shared" si="442"/>
        <v>0.4702226051405165</v>
      </c>
      <c r="X545" s="9">
        <f t="shared" si="482"/>
        <v>1.0992874068985692E-2</v>
      </c>
      <c r="Y545" s="9">
        <f t="shared" si="443"/>
        <v>0.89990106413337922</v>
      </c>
      <c r="AA545" s="8">
        <f t="shared" si="444"/>
        <v>4.7557560245557635</v>
      </c>
      <c r="AD545" s="7">
        <f t="shared" si="461"/>
        <v>-4.8868576237136082E-3</v>
      </c>
      <c r="AE545" s="6">
        <f t="shared" si="465"/>
        <v>6.3940225764280234E-4</v>
      </c>
      <c r="AF545" s="6">
        <f t="shared" si="431"/>
        <v>2.7639414181294614E-3</v>
      </c>
      <c r="AG545" s="6">
        <f t="shared" si="432"/>
        <v>-5.5260721564969195E-3</v>
      </c>
      <c r="AI545">
        <f t="shared" si="433"/>
        <v>4.7939518805040054E-8</v>
      </c>
      <c r="AL545" s="7">
        <f t="shared" si="466"/>
        <v>3.8412445251177754E-3</v>
      </c>
      <c r="AM545" s="6">
        <f t="shared" si="467"/>
        <v>3.8971599955209329E-3</v>
      </c>
      <c r="AN545" s="6">
        <f t="shared" si="462"/>
        <v>2.7682983604938134E-3</v>
      </c>
      <c r="AO545" s="6">
        <f t="shared" si="463"/>
        <v>-4.8639463151593527E-5</v>
      </c>
      <c r="AQ545">
        <f t="shared" si="464"/>
        <v>3.7315416020113949E-12</v>
      </c>
      <c r="AT545" s="7">
        <f t="shared" si="471"/>
        <v>1.3941287459610315E-2</v>
      </c>
      <c r="AU545" s="6">
        <f t="shared" si="472"/>
        <v>6.8180035234197047E-3</v>
      </c>
      <c r="AV545" s="6">
        <f t="shared" si="468"/>
        <v>2.779041229882527E-3</v>
      </c>
      <c r="AW545" s="6">
        <f t="shared" si="469"/>
        <v>7.1623201421636331E-3</v>
      </c>
      <c r="AY545">
        <f t="shared" si="470"/>
        <v>1.6882870349899028E-2</v>
      </c>
      <c r="BB545" s="7">
        <f t="shared" si="478"/>
        <v>1.2788045152857281E-3</v>
      </c>
      <c r="BC545" s="6">
        <f t="shared" si="479"/>
        <v>2.0536706307502772E-2</v>
      </c>
      <c r="BD545" s="6">
        <f t="shared" si="474"/>
        <v>2.7703344137111328E-3</v>
      </c>
      <c r="BE545" s="6">
        <f t="shared" si="475"/>
        <v>-1.9204494468521648E-2</v>
      </c>
      <c r="BG545">
        <f t="shared" si="476"/>
        <v>0.1217039892260479</v>
      </c>
      <c r="BJ545" s="4">
        <f t="shared" si="445"/>
        <v>93.900002000000001</v>
      </c>
      <c r="BK545" s="3">
        <f t="shared" si="446"/>
        <v>-4.8868576237136082E-3</v>
      </c>
      <c r="BL545" s="3"/>
      <c r="BM545" s="3">
        <f t="shared" si="447"/>
        <v>2.7639414181294614E-3</v>
      </c>
      <c r="BN545" s="3">
        <f t="shared" si="448"/>
        <v>-5.5260721564969195E-3</v>
      </c>
      <c r="BO545" s="3">
        <f t="shared" si="449"/>
        <v>3.8412445251177754E-3</v>
      </c>
      <c r="BP545" s="3"/>
      <c r="BQ545" s="3">
        <f t="shared" si="450"/>
        <v>2.7682983604938134E-3</v>
      </c>
      <c r="BR545" s="3">
        <f t="shared" si="451"/>
        <v>-4.8639463151593527E-5</v>
      </c>
      <c r="BS545" s="3">
        <f t="shared" si="452"/>
        <v>1.3941287459610315E-2</v>
      </c>
      <c r="BT545" s="3"/>
      <c r="BU545" s="3">
        <f t="shared" si="453"/>
        <v>2.779041229882527E-3</v>
      </c>
      <c r="BV545" s="3">
        <f t="shared" si="454"/>
        <v>7.1623201421636331E-3</v>
      </c>
      <c r="BW545" s="3">
        <f t="shared" si="455"/>
        <v>1.2788045152857281E-3</v>
      </c>
      <c r="BX545" s="3"/>
      <c r="BY545" s="3">
        <f t="shared" si="456"/>
        <v>2.7703344137111328E-3</v>
      </c>
      <c r="BZ545" s="3">
        <f t="shared" si="457"/>
        <v>-1.9204494468521648E-2</v>
      </c>
    </row>
    <row r="546" spans="1:78" s="2" customFormat="1" hidden="1">
      <c r="A546" s="11">
        <v>42982</v>
      </c>
      <c r="B546">
        <v>94.919998000000007</v>
      </c>
      <c r="C546">
        <f t="shared" si="429"/>
        <v>100.44000200000001</v>
      </c>
      <c r="D546">
        <f t="shared" si="430"/>
        <v>87.57</v>
      </c>
      <c r="E546" s="10">
        <f t="shared" si="434"/>
        <v>2.4548992294170211E-2</v>
      </c>
      <c r="F546" s="10">
        <f t="shared" si="435"/>
        <v>3.5002370686876956E-2</v>
      </c>
      <c r="G546" s="33">
        <f t="shared" si="436"/>
        <v>0.17702530095520208</v>
      </c>
      <c r="H546" s="33">
        <f t="shared" si="437"/>
        <v>0.22716511609379864</v>
      </c>
      <c r="I546" s="10">
        <f t="shared" si="438"/>
        <v>0.22716511609379864</v>
      </c>
      <c r="J546">
        <f t="shared" si="473"/>
        <v>0.18637387128518815</v>
      </c>
      <c r="K546">
        <f t="shared" si="427"/>
        <v>0.2549205734979923</v>
      </c>
      <c r="L546">
        <f t="shared" si="428"/>
        <v>-1.8108469449981069E-4</v>
      </c>
      <c r="M546">
        <f t="shared" si="477"/>
        <v>-1.6190785487037887E-4</v>
      </c>
      <c r="N546">
        <f t="shared" si="439"/>
        <v>1.7259155666488643E-5</v>
      </c>
      <c r="P546" s="2">
        <f t="shared" si="458"/>
        <v>1.0199960000000061</v>
      </c>
      <c r="Q546" s="2">
        <f t="shared" si="459"/>
        <v>1.0199960000000061</v>
      </c>
      <c r="R546" s="2">
        <f t="shared" si="460"/>
        <v>0</v>
      </c>
      <c r="S546" s="2">
        <f t="shared" si="480"/>
        <v>-0.25318218181818186</v>
      </c>
      <c r="T546" s="2">
        <f t="shared" si="481"/>
        <v>-0.27850040000000009</v>
      </c>
      <c r="U546" s="9">
        <f t="shared" si="440"/>
        <v>0.90909090909090895</v>
      </c>
      <c r="V546" s="9">
        <f t="shared" si="441"/>
        <v>47.619047619047613</v>
      </c>
      <c r="W546" s="9">
        <f t="shared" si="442"/>
        <v>0.47142857142857147</v>
      </c>
      <c r="X546" s="9">
        <f t="shared" si="482"/>
        <v>0</v>
      </c>
      <c r="Y546" s="9">
        <f t="shared" si="443"/>
        <v>0.9</v>
      </c>
      <c r="AA546" s="8">
        <f t="shared" si="444"/>
        <v>4.7578197018694262</v>
      </c>
      <c r="AD546" s="7">
        <f t="shared" si="461"/>
        <v>1.080400298371611E-2</v>
      </c>
      <c r="AE546" s="6">
        <f t="shared" si="465"/>
        <v>2.9585726800012511E-3</v>
      </c>
      <c r="AF546" s="6">
        <f t="shared" si="431"/>
        <v>3.9132946750434659E-3</v>
      </c>
      <c r="AG546" s="6">
        <f t="shared" si="432"/>
        <v>7.8441464827431751E-3</v>
      </c>
      <c r="AI546">
        <f t="shared" si="433"/>
        <v>9.6594401950913859E-8</v>
      </c>
      <c r="AL546" s="7">
        <f t="shared" si="466"/>
        <v>1.2082807499001882E-2</v>
      </c>
      <c r="AM546" s="6">
        <f t="shared" si="467"/>
        <v>8.4366514973229015E-3</v>
      </c>
      <c r="AN546" s="6">
        <f t="shared" si="462"/>
        <v>3.9267189081692881E-3</v>
      </c>
      <c r="AO546" s="6">
        <f t="shared" si="463"/>
        <v>3.654758169920027E-3</v>
      </c>
      <c r="AQ546">
        <f t="shared" si="464"/>
        <v>2.1068229149206916E-8</v>
      </c>
      <c r="AT546" s="7">
        <f t="shared" si="471"/>
        <v>8.5700890006277716E-3</v>
      </c>
      <c r="AU546" s="6">
        <f t="shared" si="472"/>
        <v>7.0766967728955474E-3</v>
      </c>
      <c r="AV546" s="6">
        <f t="shared" si="468"/>
        <v>3.7402077217281639E-3</v>
      </c>
      <c r="AW546" s="6">
        <f t="shared" si="469"/>
        <v>1.4325447022847755E-3</v>
      </c>
      <c r="AY546">
        <f t="shared" si="470"/>
        <v>6.753908812205825E-4</v>
      </c>
      <c r="BB546" s="7">
        <f t="shared" si="478"/>
        <v>4.0113745545640464E-3</v>
      </c>
      <c r="BC546" s="6">
        <f t="shared" si="479"/>
        <v>1.7479522865926505E-2</v>
      </c>
      <c r="BD546" s="6">
        <f t="shared" si="474"/>
        <v>3.930190833634618E-3</v>
      </c>
      <c r="BE546" s="6">
        <f t="shared" si="475"/>
        <v>-1.3434900218306903E-2</v>
      </c>
      <c r="BG546">
        <f t="shared" si="476"/>
        <v>5.9561818026640824E-2</v>
      </c>
      <c r="BJ546" s="4">
        <f t="shared" si="445"/>
        <v>94.919998000000007</v>
      </c>
      <c r="BK546" s="3">
        <f t="shared" si="446"/>
        <v>1.080400298371611E-2</v>
      </c>
      <c r="BL546" s="3"/>
      <c r="BM546" s="3">
        <f t="shared" si="447"/>
        <v>3.9132946750434659E-3</v>
      </c>
      <c r="BN546" s="3">
        <f t="shared" si="448"/>
        <v>7.8441464827431751E-3</v>
      </c>
      <c r="BO546" s="3">
        <f t="shared" si="449"/>
        <v>1.2082807499001882E-2</v>
      </c>
      <c r="BP546" s="3"/>
      <c r="BQ546" s="3">
        <f t="shared" si="450"/>
        <v>3.9267189081692881E-3</v>
      </c>
      <c r="BR546" s="3">
        <f t="shared" si="451"/>
        <v>3.654758169920027E-3</v>
      </c>
      <c r="BS546" s="3">
        <f t="shared" si="452"/>
        <v>8.5700890006277716E-3</v>
      </c>
      <c r="BT546" s="3"/>
      <c r="BU546" s="3">
        <f t="shared" si="453"/>
        <v>3.7402077217281639E-3</v>
      </c>
      <c r="BV546" s="3">
        <f t="shared" si="454"/>
        <v>1.4325447022847755E-3</v>
      </c>
      <c r="BW546" s="3">
        <f t="shared" si="455"/>
        <v>4.0113745545640464E-3</v>
      </c>
      <c r="BX546" s="3"/>
      <c r="BY546" s="3">
        <f t="shared" si="456"/>
        <v>3.930190833634618E-3</v>
      </c>
      <c r="BZ546" s="3">
        <f t="shared" si="457"/>
        <v>-1.3434900218306903E-2</v>
      </c>
    </row>
    <row r="547" spans="1:78" s="2" customFormat="1" hidden="1">
      <c r="A547" s="11">
        <v>42989</v>
      </c>
      <c r="B547">
        <v>94.099997999999999</v>
      </c>
      <c r="C547">
        <f t="shared" si="429"/>
        <v>100.44000200000001</v>
      </c>
      <c r="D547">
        <f t="shared" si="430"/>
        <v>87.57</v>
      </c>
      <c r="E547" s="10">
        <f t="shared" si="434"/>
        <v>2.8317098491955524E-2</v>
      </c>
      <c r="F547" s="10">
        <f t="shared" si="435"/>
        <v>3.1234264489091598E-2</v>
      </c>
      <c r="G547" s="33">
        <f t="shared" si="436"/>
        <v>0.20419750117021929</v>
      </c>
      <c r="H547" s="33">
        <f t="shared" si="437"/>
        <v>0.20271013590028283</v>
      </c>
      <c r="I547" s="10">
        <f t="shared" si="438"/>
        <v>0.20419750117021929</v>
      </c>
      <c r="J547">
        <f t="shared" si="473"/>
        <v>0.18249029899222519</v>
      </c>
      <c r="K547">
        <f t="shared" si="427"/>
        <v>0.25301771517419891</v>
      </c>
      <c r="L547">
        <f t="shared" si="428"/>
        <v>-1.8602232171357984E-4</v>
      </c>
      <c r="M547">
        <f t="shared" si="477"/>
        <v>-1.7236424443147202E-4</v>
      </c>
      <c r="N547">
        <f t="shared" si="439"/>
        <v>1.2292269553897039E-5</v>
      </c>
      <c r="P547" s="2">
        <f t="shared" si="458"/>
        <v>-0.82000000000000739</v>
      </c>
      <c r="Q547" s="2">
        <f t="shared" si="459"/>
        <v>0</v>
      </c>
      <c r="R547" s="2">
        <f t="shared" si="460"/>
        <v>-0.82000000000000739</v>
      </c>
      <c r="S547" s="2">
        <f t="shared" si="480"/>
        <v>-0.29045490909090949</v>
      </c>
      <c r="T547" s="2">
        <f t="shared" si="481"/>
        <v>-0.29700015000000091</v>
      </c>
      <c r="U547" s="9">
        <f t="shared" si="440"/>
        <v>0.97796216295146177</v>
      </c>
      <c r="V547" s="9">
        <f t="shared" si="441"/>
        <v>49.442915606240568</v>
      </c>
      <c r="W547" s="9">
        <f t="shared" si="442"/>
        <v>0.45501375954383494</v>
      </c>
      <c r="X547" s="9">
        <f t="shared" si="482"/>
        <v>0.14962769830493391</v>
      </c>
      <c r="Y547" s="9">
        <f t="shared" si="443"/>
        <v>0.89865335071525565</v>
      </c>
      <c r="AA547" s="8">
        <f t="shared" si="444"/>
        <v>4.7361697015208701</v>
      </c>
      <c r="AD547" s="7">
        <f t="shared" si="461"/>
        <v>-8.6763851598389841E-3</v>
      </c>
      <c r="AE547" s="6">
        <f t="shared" si="465"/>
        <v>1.0638089119385631E-3</v>
      </c>
      <c r="AF547" s="6">
        <f t="shared" si="431"/>
        <v>4.8923592454735857E-3</v>
      </c>
      <c r="AG547" s="6">
        <f t="shared" si="432"/>
        <v>-9.7353533117745528E-3</v>
      </c>
      <c r="AI547">
        <f t="shared" si="433"/>
        <v>1.4878666264533713E-7</v>
      </c>
      <c r="AL547" s="7">
        <f t="shared" si="466"/>
        <v>-2.7592397998364554E-3</v>
      </c>
      <c r="AM547" s="6">
        <f t="shared" si="467"/>
        <v>6.222691133968089E-3</v>
      </c>
      <c r="AN547" s="6">
        <f t="shared" si="462"/>
        <v>4.8916733798271342E-3</v>
      </c>
      <c r="AO547" s="6">
        <f t="shared" si="463"/>
        <v>-8.9544836956707841E-3</v>
      </c>
      <c r="AQ547">
        <f t="shared" si="464"/>
        <v>1.2647125907891783E-7</v>
      </c>
      <c r="AT547" s="7">
        <f t="shared" si="471"/>
        <v>9.5030239927456767E-3</v>
      </c>
      <c r="AU547" s="6">
        <f t="shared" si="472"/>
        <v>6.9560763749850979E-3</v>
      </c>
      <c r="AV547" s="6">
        <f t="shared" si="468"/>
        <v>4.4375475386251705E-3</v>
      </c>
      <c r="AW547" s="6">
        <f t="shared" si="469"/>
        <v>2.4254373625951656E-3</v>
      </c>
      <c r="AY547">
        <f t="shared" si="470"/>
        <v>1.9360606298645679E-3</v>
      </c>
      <c r="BB547" s="7">
        <f t="shared" si="478"/>
        <v>1.0254298519643193E-2</v>
      </c>
      <c r="BC547" s="6">
        <f t="shared" si="479"/>
        <v>1.4242194538073715E-2</v>
      </c>
      <c r="BD547" s="6">
        <f t="shared" si="474"/>
        <v>4.9063420156405663E-3</v>
      </c>
      <c r="BE547" s="6">
        <f t="shared" si="475"/>
        <v>-3.8826836115074034E-3</v>
      </c>
      <c r="BG547">
        <f t="shared" si="476"/>
        <v>4.9746560650112039E-3</v>
      </c>
      <c r="BJ547" s="4">
        <f t="shared" si="445"/>
        <v>94.099997999999999</v>
      </c>
      <c r="BK547" s="3">
        <f t="shared" si="446"/>
        <v>-8.6763851598389841E-3</v>
      </c>
      <c r="BL547" s="3"/>
      <c r="BM547" s="3">
        <f t="shared" si="447"/>
        <v>4.8923592454735857E-3</v>
      </c>
      <c r="BN547" s="3">
        <f t="shared" si="448"/>
        <v>-9.7353533117745528E-3</v>
      </c>
      <c r="BO547" s="3">
        <f t="shared" si="449"/>
        <v>-2.7592397998364554E-3</v>
      </c>
      <c r="BP547" s="3"/>
      <c r="BQ547" s="3">
        <f t="shared" si="450"/>
        <v>4.8916733798271342E-3</v>
      </c>
      <c r="BR547" s="3">
        <f t="shared" si="451"/>
        <v>-8.9544836956707841E-3</v>
      </c>
      <c r="BS547" s="3">
        <f t="shared" si="452"/>
        <v>9.5030239927456767E-3</v>
      </c>
      <c r="BT547" s="3"/>
      <c r="BU547" s="3">
        <f t="shared" si="453"/>
        <v>4.4375475386251705E-3</v>
      </c>
      <c r="BV547" s="3">
        <f t="shared" si="454"/>
        <v>2.4254373625951656E-3</v>
      </c>
      <c r="BW547" s="3">
        <f t="shared" si="455"/>
        <v>1.0254298519643193E-2</v>
      </c>
      <c r="BX547" s="3"/>
      <c r="BY547" s="3">
        <f t="shared" si="456"/>
        <v>4.9063420156405663E-3</v>
      </c>
      <c r="BZ547" s="3">
        <f t="shared" si="457"/>
        <v>-3.8826836115074034E-3</v>
      </c>
    </row>
    <row r="548" spans="1:78" s="2" customFormat="1" hidden="1">
      <c r="A548" s="11">
        <v>42996</v>
      </c>
      <c r="B548">
        <v>93.970000999999996</v>
      </c>
      <c r="C548">
        <f t="shared" si="429"/>
        <v>99.709998999999996</v>
      </c>
      <c r="D548">
        <f t="shared" si="430"/>
        <v>87.57</v>
      </c>
      <c r="E548" s="10">
        <f t="shared" si="434"/>
        <v>2.5749480423263877E-2</v>
      </c>
      <c r="F548" s="10">
        <f t="shared" si="435"/>
        <v>3.0633881769301083E-2</v>
      </c>
      <c r="G548" s="33">
        <f t="shared" si="436"/>
        <v>0.18568214396526819</v>
      </c>
      <c r="H548" s="33">
        <f t="shared" si="437"/>
        <v>0.1988136566742898</v>
      </c>
      <c r="I548" s="10">
        <f t="shared" si="438"/>
        <v>0.1988136566742898</v>
      </c>
      <c r="J548">
        <f t="shared" si="473"/>
        <v>0.17542425690581484</v>
      </c>
      <c r="K548">
        <f t="shared" si="427"/>
        <v>0.2507757060490266</v>
      </c>
      <c r="L548">
        <f t="shared" si="428"/>
        <v>-1.9690721106673212E-4</v>
      </c>
      <c r="M548">
        <f t="shared" si="477"/>
        <v>-1.8032583444158379E-4</v>
      </c>
      <c r="N548">
        <f t="shared" si="439"/>
        <v>1.4923238962633495E-5</v>
      </c>
      <c r="P548" s="2">
        <f t="shared" si="458"/>
        <v>-0.12999700000000303</v>
      </c>
      <c r="Q548" s="2">
        <f t="shared" si="459"/>
        <v>0</v>
      </c>
      <c r="R548" s="2">
        <f t="shared" si="460"/>
        <v>-0.12999700000000303</v>
      </c>
      <c r="S548" s="2">
        <f t="shared" si="480"/>
        <v>-0.29636386363636419</v>
      </c>
      <c r="T548" s="2">
        <f t="shared" si="481"/>
        <v>-0.27449990000000069</v>
      </c>
      <c r="U548" s="9">
        <f t="shared" si="440"/>
        <v>1.0796501697682348</v>
      </c>
      <c r="V548" s="9">
        <f t="shared" si="441"/>
        <v>51.914989620035747</v>
      </c>
      <c r="W548" s="9">
        <f t="shared" si="442"/>
        <v>0.43276509341967834</v>
      </c>
      <c r="X548" s="9">
        <f t="shared" si="482"/>
        <v>0.35243335492095729</v>
      </c>
      <c r="Y548" s="9">
        <f t="shared" si="443"/>
        <v>0.89682809980571143</v>
      </c>
      <c r="AA548" s="8">
        <f t="shared" si="444"/>
        <v>4.7050323733701678</v>
      </c>
      <c r="AD548" s="7">
        <f t="shared" si="461"/>
        <v>-1.3824323006809745E-3</v>
      </c>
      <c r="AE548" s="6">
        <f t="shared" si="465"/>
        <v>-5.0294087302599792E-3</v>
      </c>
      <c r="AF548" s="6">
        <f t="shared" si="431"/>
        <v>1.8355558365223943E-3</v>
      </c>
      <c r="AG548" s="6">
        <f t="shared" si="432"/>
        <v>3.6139112397932955E-3</v>
      </c>
      <c r="AI548">
        <f t="shared" si="433"/>
        <v>2.0502911223083696E-8</v>
      </c>
      <c r="AL548" s="7">
        <f t="shared" si="466"/>
        <v>7.4518552319608605E-4</v>
      </c>
      <c r="AM548" s="6">
        <f t="shared" si="467"/>
        <v>3.4774994368698222E-3</v>
      </c>
      <c r="AN548" s="6">
        <f t="shared" si="462"/>
        <v>1.8431467363060666E-3</v>
      </c>
      <c r="AO548" s="6">
        <f t="shared" si="463"/>
        <v>-2.6952238132726403E-3</v>
      </c>
      <c r="AQ548">
        <f t="shared" si="464"/>
        <v>1.1457778239167054E-8</v>
      </c>
      <c r="AT548" s="7">
        <f t="shared" si="471"/>
        <v>7.584280211071606E-3</v>
      </c>
      <c r="AU548" s="6">
        <f t="shared" si="472"/>
        <v>7.0563808840514476E-3</v>
      </c>
      <c r="AV548" s="6">
        <f t="shared" si="468"/>
        <v>1.8188421775024582E-3</v>
      </c>
      <c r="AW548" s="6">
        <f t="shared" si="469"/>
        <v>5.2504507385010314E-4</v>
      </c>
      <c r="AY548">
        <f t="shared" si="470"/>
        <v>9.0726050003334181E-5</v>
      </c>
      <c r="BB548" s="7">
        <f t="shared" si="478"/>
        <v>2.2056981254217969E-2</v>
      </c>
      <c r="BC548" s="6">
        <f t="shared" si="479"/>
        <v>1.4663608001086473E-2</v>
      </c>
      <c r="BD548" s="6">
        <f t="shared" si="474"/>
        <v>1.8550524178368179E-3</v>
      </c>
      <c r="BE548" s="6">
        <f t="shared" si="475"/>
        <v>7.6428783861952031E-3</v>
      </c>
      <c r="BG548">
        <f t="shared" si="476"/>
        <v>1.9275824039126047E-2</v>
      </c>
      <c r="BJ548" s="4">
        <f t="shared" si="445"/>
        <v>93.970000999999996</v>
      </c>
      <c r="BK548" s="3">
        <f t="shared" si="446"/>
        <v>-1.3824323006809745E-3</v>
      </c>
      <c r="BL548" s="3"/>
      <c r="BM548" s="3">
        <f t="shared" si="447"/>
        <v>1.8355558365223943E-3</v>
      </c>
      <c r="BN548" s="3">
        <f t="shared" si="448"/>
        <v>3.6139112397932955E-3</v>
      </c>
      <c r="BO548" s="3">
        <f t="shared" si="449"/>
        <v>7.4518552319608605E-4</v>
      </c>
      <c r="BP548" s="3"/>
      <c r="BQ548" s="3">
        <f t="shared" si="450"/>
        <v>1.8431467363060666E-3</v>
      </c>
      <c r="BR548" s="3">
        <f t="shared" si="451"/>
        <v>-2.6952238132726403E-3</v>
      </c>
      <c r="BS548" s="3">
        <f t="shared" si="452"/>
        <v>7.584280211071606E-3</v>
      </c>
      <c r="BT548" s="3"/>
      <c r="BU548" s="3">
        <f t="shared" si="453"/>
        <v>1.8188421775024582E-3</v>
      </c>
      <c r="BV548" s="3">
        <f t="shared" si="454"/>
        <v>5.2504507385010314E-4</v>
      </c>
      <c r="BW548" s="3">
        <f t="shared" si="455"/>
        <v>2.2056981254217969E-2</v>
      </c>
      <c r="BX548" s="3"/>
      <c r="BY548" s="3">
        <f t="shared" si="456"/>
        <v>1.8550524178368179E-3</v>
      </c>
      <c r="BZ548" s="3">
        <f t="shared" si="457"/>
        <v>7.6428783861952031E-3</v>
      </c>
    </row>
    <row r="549" spans="1:78" s="2" customFormat="1" hidden="1">
      <c r="A549" s="11">
        <v>43003</v>
      </c>
      <c r="B549">
        <v>93.769997000000004</v>
      </c>
      <c r="C549">
        <f t="shared" si="429"/>
        <v>99.709998999999996</v>
      </c>
      <c r="D549">
        <f t="shared" si="430"/>
        <v>87.57</v>
      </c>
      <c r="E549" s="10">
        <f t="shared" si="434"/>
        <v>2.6674809786678931E-2</v>
      </c>
      <c r="F549" s="10">
        <f t="shared" si="435"/>
        <v>2.9708552405886022E-2</v>
      </c>
      <c r="G549" s="33">
        <f t="shared" si="436"/>
        <v>0.19235478889823904</v>
      </c>
      <c r="H549" s="33">
        <f t="shared" si="437"/>
        <v>0.19280827623461599</v>
      </c>
      <c r="I549" s="10">
        <f t="shared" si="438"/>
        <v>0.19280827623461599</v>
      </c>
      <c r="J549">
        <f t="shared" si="473"/>
        <v>0.16952256597053336</v>
      </c>
      <c r="K549">
        <f t="shared" si="427"/>
        <v>0.24817647486696695</v>
      </c>
      <c r="L549">
        <f t="shared" si="428"/>
        <v>-2.1459271711409163E-4</v>
      </c>
      <c r="M549">
        <f t="shared" si="477"/>
        <v>-1.8701772466847208E-4</v>
      </c>
      <c r="N549">
        <f t="shared" si="439"/>
        <v>2.481749320105759E-5</v>
      </c>
      <c r="P549" s="2">
        <f t="shared" si="458"/>
        <v>-0.20000399999999274</v>
      </c>
      <c r="Q549" s="2">
        <f t="shared" si="459"/>
        <v>0</v>
      </c>
      <c r="R549" s="2">
        <f t="shared" si="460"/>
        <v>-0.20000399999999274</v>
      </c>
      <c r="S549" s="2">
        <f t="shared" si="480"/>
        <v>-0.28500018181818249</v>
      </c>
      <c r="T549" s="2">
        <f t="shared" si="481"/>
        <v>-0.28450010000000037</v>
      </c>
      <c r="U549" s="9">
        <f t="shared" si="440"/>
        <v>1.0017577562123252</v>
      </c>
      <c r="V549" s="9">
        <f t="shared" si="441"/>
        <v>50.043905317885496</v>
      </c>
      <c r="W549" s="9">
        <f t="shared" si="442"/>
        <v>0.44960485213903056</v>
      </c>
      <c r="X549" s="9">
        <f t="shared" si="482"/>
        <v>0.19893209308011509</v>
      </c>
      <c r="Y549" s="9">
        <f t="shared" si="443"/>
        <v>0.89820961116227893</v>
      </c>
      <c r="AA549" s="8">
        <f t="shared" si="444"/>
        <v>4.7173618467650442</v>
      </c>
      <c r="AD549" s="7">
        <f t="shared" si="461"/>
        <v>-2.130649598309135E-3</v>
      </c>
      <c r="AE549" s="6">
        <f t="shared" si="465"/>
        <v>-1.7565409494950546E-3</v>
      </c>
      <c r="AF549" s="6">
        <f t="shared" si="431"/>
        <v>1.828935943406021E-4</v>
      </c>
      <c r="AG549" s="6">
        <f t="shared" si="432"/>
        <v>-3.6950565712662938E-4</v>
      </c>
      <c r="AI549">
        <f t="shared" si="433"/>
        <v>2.1433976553937552E-10</v>
      </c>
      <c r="AL549" s="7">
        <f t="shared" si="466"/>
        <v>-1.2189467058829053E-2</v>
      </c>
      <c r="AM549" s="6">
        <f t="shared" si="467"/>
        <v>-5.3017845911688521E-4</v>
      </c>
      <c r="AN549" s="6">
        <f t="shared" si="462"/>
        <v>1.8865857207752527E-4</v>
      </c>
      <c r="AO549" s="6">
        <f t="shared" si="463"/>
        <v>-1.166379694273954E-2</v>
      </c>
      <c r="AQ549">
        <f t="shared" si="464"/>
        <v>2.1458069262059976E-7</v>
      </c>
      <c r="AT549" s="7">
        <f t="shared" si="471"/>
        <v>2.455780450004844E-3</v>
      </c>
      <c r="AU549" s="6">
        <f t="shared" si="472"/>
        <v>8.0583897118757762E-3</v>
      </c>
      <c r="AV549" s="6">
        <f t="shared" si="468"/>
        <v>1.8892947428275603E-4</v>
      </c>
      <c r="AW549" s="6">
        <f t="shared" si="469"/>
        <v>-5.5226286843350052E-3</v>
      </c>
      <c r="AY549">
        <f t="shared" si="470"/>
        <v>1.0037614570990137E-2</v>
      </c>
      <c r="BB549" s="7">
        <f t="shared" si="478"/>
        <v>1.2555823384497202E-2</v>
      </c>
      <c r="BC549" s="6">
        <f t="shared" si="479"/>
        <v>1.5437510734801931E-2</v>
      </c>
      <c r="BD549" s="6">
        <f t="shared" si="474"/>
        <v>1.8966264838525269E-4</v>
      </c>
      <c r="BE549" s="6">
        <f t="shared" si="475"/>
        <v>-2.6693839275891158E-3</v>
      </c>
      <c r="BG549">
        <f t="shared" si="476"/>
        <v>2.351370890351851E-3</v>
      </c>
      <c r="BJ549" s="4">
        <f t="shared" si="445"/>
        <v>93.769997000000004</v>
      </c>
      <c r="BK549" s="3">
        <f t="shared" si="446"/>
        <v>-2.130649598309135E-3</v>
      </c>
      <c r="BL549" s="3"/>
      <c r="BM549" s="3">
        <f t="shared" si="447"/>
        <v>1.828935943406021E-4</v>
      </c>
      <c r="BN549" s="3">
        <f t="shared" si="448"/>
        <v>-3.6950565712662938E-4</v>
      </c>
      <c r="BO549" s="3">
        <f t="shared" si="449"/>
        <v>-1.2189467058829053E-2</v>
      </c>
      <c r="BP549" s="3"/>
      <c r="BQ549" s="3">
        <f t="shared" si="450"/>
        <v>1.8865857207752527E-4</v>
      </c>
      <c r="BR549" s="3">
        <f t="shared" si="451"/>
        <v>-1.166379694273954E-2</v>
      </c>
      <c r="BS549" s="3">
        <f t="shared" si="452"/>
        <v>2.455780450004844E-3</v>
      </c>
      <c r="BT549" s="3"/>
      <c r="BU549" s="3">
        <f t="shared" si="453"/>
        <v>1.8892947428275603E-4</v>
      </c>
      <c r="BV549" s="3">
        <f t="shared" si="454"/>
        <v>-5.5226286843350052E-3</v>
      </c>
      <c r="BW549" s="3">
        <f t="shared" si="455"/>
        <v>1.2555823384497202E-2</v>
      </c>
      <c r="BX549" s="3"/>
      <c r="BY549" s="3">
        <f t="shared" si="456"/>
        <v>1.8966264838525269E-4</v>
      </c>
      <c r="BZ549" s="3">
        <f t="shared" si="457"/>
        <v>-2.6693839275891158E-3</v>
      </c>
    </row>
    <row r="550" spans="1:78" s="2" customFormat="1" hidden="1">
      <c r="A550" s="11">
        <v>43010</v>
      </c>
      <c r="B550">
        <v>93.089995999999999</v>
      </c>
      <c r="C550">
        <f t="shared" si="429"/>
        <v>99.199996999999996</v>
      </c>
      <c r="D550">
        <f t="shared" si="430"/>
        <v>87.57</v>
      </c>
      <c r="E550" s="10">
        <f t="shared" si="434"/>
        <v>2.7608647377718201E-2</v>
      </c>
      <c r="F550" s="10">
        <f t="shared" si="435"/>
        <v>2.6547661934877741E-2</v>
      </c>
      <c r="G550" s="33">
        <f t="shared" si="436"/>
        <v>0.19908878753313475</v>
      </c>
      <c r="H550" s="33">
        <f t="shared" si="437"/>
        <v>0.17229412142979345</v>
      </c>
      <c r="I550" s="10">
        <f t="shared" si="438"/>
        <v>0.19908878753313475</v>
      </c>
      <c r="J550">
        <f t="shared" si="473"/>
        <v>0.16750294797371279</v>
      </c>
      <c r="K550">
        <f t="shared" si="427"/>
        <v>0.24531358133537542</v>
      </c>
      <c r="L550">
        <f t="shared" si="428"/>
        <v>-2.3882565577130783E-4</v>
      </c>
      <c r="M550">
        <f t="shared" si="477"/>
        <v>-1.9372102347798908E-4</v>
      </c>
      <c r="N550">
        <f t="shared" si="439"/>
        <v>4.0594169063986868E-5</v>
      </c>
      <c r="P550" s="2">
        <f t="shared" si="458"/>
        <v>-0.6800010000000043</v>
      </c>
      <c r="Q550" s="2">
        <f t="shared" si="459"/>
        <v>0</v>
      </c>
      <c r="R550" s="2">
        <f t="shared" si="460"/>
        <v>-0.6800010000000043</v>
      </c>
      <c r="S550" s="2">
        <f t="shared" si="480"/>
        <v>-0.28954559090909143</v>
      </c>
      <c r="T550" s="2">
        <f t="shared" si="481"/>
        <v>-0.31850015000000054</v>
      </c>
      <c r="U550" s="9">
        <f t="shared" si="440"/>
        <v>0.90909090909090917</v>
      </c>
      <c r="V550" s="9">
        <f t="shared" si="441"/>
        <v>47.61904761904762</v>
      </c>
      <c r="W550" s="9">
        <f t="shared" si="442"/>
        <v>0.47142857142857147</v>
      </c>
      <c r="X550" s="9">
        <f t="shared" si="482"/>
        <v>5.8291978830497955E-16</v>
      </c>
      <c r="Y550" s="9">
        <f t="shared" si="443"/>
        <v>0.9</v>
      </c>
      <c r="AA550" s="8">
        <f t="shared" si="444"/>
        <v>4.7389721135713483</v>
      </c>
      <c r="AD550" s="7">
        <f t="shared" si="461"/>
        <v>-7.2782192791305961E-3</v>
      </c>
      <c r="AE550" s="6">
        <f t="shared" si="465"/>
        <v>-4.7044344387198655E-3</v>
      </c>
      <c r="AF550" s="6">
        <f t="shared" si="431"/>
        <v>1.2482484521227966E-3</v>
      </c>
      <c r="AG550" s="6">
        <f t="shared" si="432"/>
        <v>-2.5522337941488848E-3</v>
      </c>
      <c r="AI550">
        <f t="shared" si="433"/>
        <v>1.0225898492928748E-8</v>
      </c>
      <c r="AL550" s="7">
        <f t="shared" si="466"/>
        <v>-1.0791301178120629E-2</v>
      </c>
      <c r="AM550" s="6">
        <f t="shared" si="467"/>
        <v>-6.2487056283975131E-3</v>
      </c>
      <c r="AN550" s="6">
        <f t="shared" si="462"/>
        <v>1.2818344714217995E-3</v>
      </c>
      <c r="AO550" s="6">
        <f t="shared" si="463"/>
        <v>-4.5388981636376282E-3</v>
      </c>
      <c r="AQ550">
        <f t="shared" si="464"/>
        <v>3.249463176636125E-8</v>
      </c>
      <c r="AT550" s="7">
        <f t="shared" si="471"/>
        <v>-7.3848788389577775E-3</v>
      </c>
      <c r="AU550" s="6">
        <f t="shared" si="472"/>
        <v>8.4645139762897868E-3</v>
      </c>
      <c r="AV550" s="6">
        <f t="shared" si="468"/>
        <v>1.2933292832336912E-3</v>
      </c>
      <c r="AW550" s="6">
        <f t="shared" si="469"/>
        <v>-1.5807265170128065E-2</v>
      </c>
      <c r="AY550">
        <f t="shared" si="470"/>
        <v>8.2234168284351469E-2</v>
      </c>
      <c r="BB550" s="7">
        <f t="shared" si="478"/>
        <v>-1.0897597337331805E-2</v>
      </c>
      <c r="BC550" s="6">
        <f t="shared" si="479"/>
        <v>1.3232440423850049E-2</v>
      </c>
      <c r="BD550" s="6">
        <f t="shared" si="474"/>
        <v>1.2480670660800931E-3</v>
      </c>
      <c r="BE550" s="6">
        <f t="shared" si="475"/>
        <v>-2.4190944590635297E-2</v>
      </c>
      <c r="BG550">
        <f t="shared" si="476"/>
        <v>0.19310997531112831</v>
      </c>
      <c r="BJ550" s="4">
        <f t="shared" si="445"/>
        <v>93.089995999999999</v>
      </c>
      <c r="BK550" s="3">
        <f t="shared" si="446"/>
        <v>-7.2782192791305961E-3</v>
      </c>
      <c r="BL550" s="3"/>
      <c r="BM550" s="3">
        <f t="shared" si="447"/>
        <v>1.2482484521227966E-3</v>
      </c>
      <c r="BN550" s="3">
        <f t="shared" si="448"/>
        <v>-2.5522337941488848E-3</v>
      </c>
      <c r="BO550" s="3">
        <f t="shared" si="449"/>
        <v>-1.0791301178120629E-2</v>
      </c>
      <c r="BP550" s="3"/>
      <c r="BQ550" s="3">
        <f t="shared" si="450"/>
        <v>1.2818344714217995E-3</v>
      </c>
      <c r="BR550" s="3">
        <f t="shared" si="451"/>
        <v>-4.5388981636376282E-3</v>
      </c>
      <c r="BS550" s="3">
        <f t="shared" si="452"/>
        <v>-7.3848788389577775E-3</v>
      </c>
      <c r="BT550" s="3"/>
      <c r="BU550" s="3">
        <f t="shared" si="453"/>
        <v>1.2933292832336912E-3</v>
      </c>
      <c r="BV550" s="3">
        <f t="shared" si="454"/>
        <v>-1.5807265170128065E-2</v>
      </c>
      <c r="BW550" s="3">
        <f t="shared" si="455"/>
        <v>-1.0897597337331805E-2</v>
      </c>
      <c r="BX550" s="3"/>
      <c r="BY550" s="3">
        <f t="shared" si="456"/>
        <v>1.2480670660800931E-3</v>
      </c>
      <c r="BZ550" s="3">
        <f t="shared" si="457"/>
        <v>-2.4190944590635297E-2</v>
      </c>
    </row>
    <row r="551" spans="1:78" s="2" customFormat="1" hidden="1">
      <c r="A551" s="11">
        <v>43017</v>
      </c>
      <c r="B551">
        <v>94.32</v>
      </c>
      <c r="C551">
        <f t="shared" si="429"/>
        <v>99.099997999999999</v>
      </c>
      <c r="D551">
        <f t="shared" si="430"/>
        <v>87.57</v>
      </c>
      <c r="E551" s="10">
        <f t="shared" si="434"/>
        <v>2.1469853633469975E-2</v>
      </c>
      <c r="F551" s="10">
        <f t="shared" si="435"/>
        <v>3.2248442379355945E-2</v>
      </c>
      <c r="G551" s="33">
        <f t="shared" si="436"/>
        <v>0.15482131630436566</v>
      </c>
      <c r="H551" s="33">
        <f t="shared" si="437"/>
        <v>0.2092921425947048</v>
      </c>
      <c r="I551" s="10">
        <f t="shared" si="438"/>
        <v>0.2092921425947048</v>
      </c>
      <c r="J551">
        <f t="shared" si="473"/>
        <v>0.16412715564316047</v>
      </c>
      <c r="K551">
        <f t="shared" si="427"/>
        <v>0.2422765329246212</v>
      </c>
      <c r="L551">
        <f t="shared" si="428"/>
        <v>-2.6917353819465561E-4</v>
      </c>
      <c r="M551">
        <f t="shared" si="477"/>
        <v>-2.0171605034071443E-4</v>
      </c>
      <c r="N551">
        <f t="shared" si="439"/>
        <v>6.071173906854706E-5</v>
      </c>
      <c r="P551" s="2">
        <f t="shared" si="458"/>
        <v>1.2300039999999939</v>
      </c>
      <c r="Q551" s="2">
        <f t="shared" si="459"/>
        <v>1.2300039999999939</v>
      </c>
      <c r="R551" s="2">
        <f t="shared" si="460"/>
        <v>0</v>
      </c>
      <c r="S551" s="2">
        <f t="shared" si="480"/>
        <v>-0.28954559090909143</v>
      </c>
      <c r="T551" s="2">
        <f t="shared" si="481"/>
        <v>-0.31800005000000053</v>
      </c>
      <c r="U551" s="9">
        <f t="shared" si="440"/>
        <v>0.91052058296560312</v>
      </c>
      <c r="V551" s="9">
        <f t="shared" si="441"/>
        <v>47.658245144485633</v>
      </c>
      <c r="W551" s="9">
        <f t="shared" si="442"/>
        <v>0.47107579369962937</v>
      </c>
      <c r="X551" s="9">
        <f t="shared" si="482"/>
        <v>3.2157127334455091E-3</v>
      </c>
      <c r="Y551" s="9">
        <f t="shared" si="443"/>
        <v>0.89997105858539894</v>
      </c>
      <c r="AA551" s="8">
        <f t="shared" si="444"/>
        <v>4.7352347196672575</v>
      </c>
      <c r="AD551" s="7">
        <f t="shared" si="461"/>
        <v>1.312653206988755E-2</v>
      </c>
      <c r="AE551" s="6">
        <f t="shared" si="465"/>
        <v>2.9241563953784772E-3</v>
      </c>
      <c r="AF551" s="6">
        <f t="shared" si="431"/>
        <v>5.1052140681502088E-3</v>
      </c>
      <c r="AG551" s="6">
        <f t="shared" si="432"/>
        <v>1.0204681812638774E-2</v>
      </c>
      <c r="AI551">
        <f t="shared" si="433"/>
        <v>1.6347807048226151E-7</v>
      </c>
      <c r="AL551" s="7">
        <f t="shared" si="466"/>
        <v>3.7176631924478462E-3</v>
      </c>
      <c r="AM551" s="6">
        <f t="shared" si="467"/>
        <v>-4.6294798803264373E-3</v>
      </c>
      <c r="AN551" s="6">
        <f t="shared" si="462"/>
        <v>4.9312440378571276E-3</v>
      </c>
      <c r="AO551" s="6">
        <f t="shared" si="463"/>
        <v>8.3768604356796693E-3</v>
      </c>
      <c r="AQ551">
        <f t="shared" si="464"/>
        <v>1.1068105797926717E-7</v>
      </c>
      <c r="AT551" s="7">
        <f t="shared" si="471"/>
        <v>-4.2400890806962559E-4</v>
      </c>
      <c r="AU551" s="6">
        <f t="shared" si="472"/>
        <v>7.5555283402210412E-3</v>
      </c>
      <c r="AV551" s="6">
        <f t="shared" si="468"/>
        <v>5.1247997020217283E-3</v>
      </c>
      <c r="AW551" s="6">
        <f t="shared" si="469"/>
        <v>-7.9447261095560925E-3</v>
      </c>
      <c r="AY551">
        <f t="shared" si="470"/>
        <v>2.0772878756389876E-2</v>
      </c>
      <c r="BB551" s="7">
        <f t="shared" si="478"/>
        <v>1.1838254884512289E-2</v>
      </c>
      <c r="BC551" s="6">
        <f t="shared" si="479"/>
        <v>1.1042250500030383E-2</v>
      </c>
      <c r="BD551" s="6">
        <f t="shared" si="474"/>
        <v>4.6568136589683643E-3</v>
      </c>
      <c r="BE551" s="6">
        <f t="shared" si="475"/>
        <v>6.0533391429225952E-4</v>
      </c>
      <c r="BG551">
        <f t="shared" si="476"/>
        <v>1.2091747438376256E-4</v>
      </c>
      <c r="BJ551" s="4">
        <f t="shared" si="445"/>
        <v>94.32</v>
      </c>
      <c r="BK551" s="3">
        <f t="shared" si="446"/>
        <v>1.312653206988755E-2</v>
      </c>
      <c r="BL551" s="3"/>
      <c r="BM551" s="3">
        <f t="shared" si="447"/>
        <v>5.1052140681502088E-3</v>
      </c>
      <c r="BN551" s="3">
        <f t="shared" si="448"/>
        <v>1.0204681812638774E-2</v>
      </c>
      <c r="BO551" s="3">
        <f t="shared" si="449"/>
        <v>3.7176631924478462E-3</v>
      </c>
      <c r="BP551" s="3"/>
      <c r="BQ551" s="3">
        <f t="shared" si="450"/>
        <v>4.9312440378571276E-3</v>
      </c>
      <c r="BR551" s="3">
        <f t="shared" si="451"/>
        <v>8.3768604356796693E-3</v>
      </c>
      <c r="BS551" s="3">
        <f t="shared" si="452"/>
        <v>-4.2400890806962559E-4</v>
      </c>
      <c r="BT551" s="3"/>
      <c r="BU551" s="3">
        <f t="shared" si="453"/>
        <v>5.1247997020217283E-3</v>
      </c>
      <c r="BV551" s="3">
        <f t="shared" si="454"/>
        <v>-7.9447261095560925E-3</v>
      </c>
      <c r="BW551" s="3">
        <f t="shared" si="455"/>
        <v>1.1838254884512289E-2</v>
      </c>
      <c r="BX551" s="3"/>
      <c r="BY551" s="3">
        <f t="shared" si="456"/>
        <v>4.6568136589683643E-3</v>
      </c>
      <c r="BZ551" s="3">
        <f t="shared" si="457"/>
        <v>6.0533391429225952E-4</v>
      </c>
    </row>
    <row r="552" spans="1:78" s="2" customFormat="1" hidden="1">
      <c r="A552" s="11">
        <v>43024</v>
      </c>
      <c r="B552">
        <v>93.309997999999993</v>
      </c>
      <c r="C552">
        <f t="shared" si="429"/>
        <v>99.07</v>
      </c>
      <c r="D552">
        <f t="shared" si="430"/>
        <v>87.57</v>
      </c>
      <c r="E552" s="10">
        <f t="shared" si="434"/>
        <v>2.6013982873072203E-2</v>
      </c>
      <c r="F552" s="10">
        <f t="shared" si="435"/>
        <v>2.7572830411801662E-2</v>
      </c>
      <c r="G552" s="33">
        <f t="shared" si="436"/>
        <v>0.1875894982558077</v>
      </c>
      <c r="H552" s="33">
        <f t="shared" si="437"/>
        <v>0.17894745694696276</v>
      </c>
      <c r="I552" s="10">
        <f t="shared" si="438"/>
        <v>0.1875894982558077</v>
      </c>
      <c r="J552">
        <f t="shared" si="473"/>
        <v>0.15938615500870215</v>
      </c>
      <c r="K552">
        <f t="shared" si="427"/>
        <v>0.23893520501690566</v>
      </c>
      <c r="L552">
        <f t="shared" si="428"/>
        <v>-3.0400800140942453E-4</v>
      </c>
      <c r="M552">
        <f t="shared" si="477"/>
        <v>-2.1213370267228471E-4</v>
      </c>
      <c r="N552">
        <f t="shared" si="439"/>
        <v>8.2686868863425842E-5</v>
      </c>
      <c r="P552" s="2">
        <f t="shared" si="458"/>
        <v>-1.0100020000000001</v>
      </c>
      <c r="Q552" s="2">
        <f t="shared" si="459"/>
        <v>0</v>
      </c>
      <c r="R552" s="2">
        <f t="shared" si="460"/>
        <v>-1.0100020000000001</v>
      </c>
      <c r="S552" s="2">
        <f t="shared" si="480"/>
        <v>-0.33545477272727325</v>
      </c>
      <c r="T552" s="2">
        <f t="shared" si="481"/>
        <v>-0.36850015000000058</v>
      </c>
      <c r="U552" s="9">
        <f t="shared" si="440"/>
        <v>0.9103246572010153</v>
      </c>
      <c r="V552" s="9">
        <f t="shared" si="441"/>
        <v>47.65287689553314</v>
      </c>
      <c r="W552" s="9">
        <f t="shared" si="442"/>
        <v>0.47112410794020176</v>
      </c>
      <c r="X552" s="9">
        <f t="shared" si="482"/>
        <v>2.7753087456954691E-3</v>
      </c>
      <c r="Y552" s="9">
        <f t="shared" si="443"/>
        <v>0.89997502222128878</v>
      </c>
      <c r="AA552" s="8">
        <f t="shared" si="444"/>
        <v>4.7305679720390561</v>
      </c>
      <c r="AD552" s="7">
        <f t="shared" si="461"/>
        <v>-1.0765994417115057E-2</v>
      </c>
      <c r="AE552" s="6">
        <f t="shared" si="465"/>
        <v>1.1802688263862467E-3</v>
      </c>
      <c r="AF552" s="6">
        <f t="shared" si="431"/>
        <v>5.9790241695363514E-3</v>
      </c>
      <c r="AG552" s="6">
        <f t="shared" si="432"/>
        <v>-1.1945100045249842E-2</v>
      </c>
      <c r="AI552">
        <f t="shared" si="433"/>
        <v>2.2399594205812837E-7</v>
      </c>
      <c r="AL552" s="7">
        <f t="shared" si="466"/>
        <v>-4.9176816263581495E-3</v>
      </c>
      <c r="AM552" s="6">
        <f t="shared" si="467"/>
        <v>-6.0451966677149962E-3</v>
      </c>
      <c r="AN552" s="6">
        <f t="shared" si="462"/>
        <v>5.8881196082788004E-3</v>
      </c>
      <c r="AO552" s="6">
        <f t="shared" si="463"/>
        <v>1.1444384038406105E-3</v>
      </c>
      <c r="AQ552">
        <f t="shared" si="464"/>
        <v>2.0658347952448645E-9</v>
      </c>
      <c r="AT552" s="7">
        <f t="shared" si="471"/>
        <v>-6.3031457014711429E-3</v>
      </c>
      <c r="AU552" s="6">
        <f t="shared" si="472"/>
        <v>3.4928034581952084E-3</v>
      </c>
      <c r="AV552" s="6">
        <f t="shared" si="468"/>
        <v>6.0049357420734412E-3</v>
      </c>
      <c r="AW552" s="6">
        <f t="shared" si="469"/>
        <v>-9.7774501205059525E-3</v>
      </c>
      <c r="AY552">
        <f t="shared" si="470"/>
        <v>3.1462269370132336E-2</v>
      </c>
      <c r="BB552" s="7">
        <f t="shared" si="478"/>
        <v>5.3594898640434965E-4</v>
      </c>
      <c r="BC552" s="6">
        <f t="shared" si="479"/>
        <v>8.9773229670369447E-3</v>
      </c>
      <c r="BD552" s="6">
        <f t="shared" si="474"/>
        <v>5.7973361898741756E-3</v>
      </c>
      <c r="BE552" s="6">
        <f t="shared" si="475"/>
        <v>-8.4937475284344744E-3</v>
      </c>
      <c r="BG552">
        <f t="shared" si="476"/>
        <v>2.3806620574978204E-2</v>
      </c>
      <c r="BJ552" s="4">
        <f t="shared" si="445"/>
        <v>93.309997999999993</v>
      </c>
      <c r="BK552" s="3">
        <f t="shared" si="446"/>
        <v>-1.0765994417115057E-2</v>
      </c>
      <c r="BL552" s="3"/>
      <c r="BM552" s="3">
        <f t="shared" si="447"/>
        <v>5.9790241695363514E-3</v>
      </c>
      <c r="BN552" s="3">
        <f t="shared" si="448"/>
        <v>-1.1945100045249842E-2</v>
      </c>
      <c r="BO552" s="3">
        <f t="shared" si="449"/>
        <v>-4.9176816263581495E-3</v>
      </c>
      <c r="BP552" s="3"/>
      <c r="BQ552" s="3">
        <f t="shared" si="450"/>
        <v>5.8881196082788004E-3</v>
      </c>
      <c r="BR552" s="3">
        <f t="shared" si="451"/>
        <v>1.1444384038406105E-3</v>
      </c>
      <c r="BS552" s="3">
        <f t="shared" si="452"/>
        <v>-6.3031457014711429E-3</v>
      </c>
      <c r="BT552" s="3"/>
      <c r="BU552" s="3">
        <f t="shared" si="453"/>
        <v>6.0049357420734412E-3</v>
      </c>
      <c r="BV552" s="3">
        <f t="shared" si="454"/>
        <v>-9.7774501205059525E-3</v>
      </c>
      <c r="BW552" s="3">
        <f t="shared" si="455"/>
        <v>5.3594898640434965E-4</v>
      </c>
      <c r="BX552" s="3"/>
      <c r="BY552" s="3">
        <f t="shared" si="456"/>
        <v>5.7973361898741756E-3</v>
      </c>
      <c r="BZ552" s="3">
        <f t="shared" si="457"/>
        <v>-8.4937475284344744E-3</v>
      </c>
    </row>
    <row r="553" spans="1:78" s="2" customFormat="1" hidden="1">
      <c r="A553" s="11">
        <v>43031</v>
      </c>
      <c r="B553">
        <v>93.089995999999999</v>
      </c>
      <c r="C553">
        <f t="shared" si="429"/>
        <v>98.599997999999999</v>
      </c>
      <c r="D553">
        <f t="shared" si="430"/>
        <v>87.57</v>
      </c>
      <c r="E553" s="10">
        <f t="shared" si="434"/>
        <v>2.4973894489437955E-2</v>
      </c>
      <c r="F553" s="10">
        <f t="shared" si="435"/>
        <v>2.6547661934877741E-2</v>
      </c>
      <c r="G553" s="33">
        <f t="shared" si="436"/>
        <v>0.18008931425939223</v>
      </c>
      <c r="H553" s="33">
        <f t="shared" si="437"/>
        <v>0.17229412142979345</v>
      </c>
      <c r="I553" s="10">
        <f t="shared" si="438"/>
        <v>0.18008931425939223</v>
      </c>
      <c r="J553">
        <f t="shared" si="473"/>
        <v>0.15477390274289063</v>
      </c>
      <c r="K553">
        <f t="shared" si="427"/>
        <v>0.2352663297102135</v>
      </c>
      <c r="L553">
        <f t="shared" si="428"/>
        <v>-3.417966600271755E-4</v>
      </c>
      <c r="M553">
        <f t="shared" si="477"/>
        <v>-2.2585754179561769E-4</v>
      </c>
      <c r="N553">
        <f t="shared" si="439"/>
        <v>1.0434520640840203E-4</v>
      </c>
      <c r="P553" s="2">
        <f t="shared" si="458"/>
        <v>-0.22000199999999381</v>
      </c>
      <c r="Q553" s="2">
        <f t="shared" si="459"/>
        <v>0</v>
      </c>
      <c r="R553" s="2">
        <f t="shared" si="460"/>
        <v>-0.22000199999999381</v>
      </c>
      <c r="S553" s="2">
        <f t="shared" si="480"/>
        <v>-0.3450002272727275</v>
      </c>
      <c r="T553" s="2">
        <f t="shared" si="481"/>
        <v>-0.35200049999999977</v>
      </c>
      <c r="U553" s="9">
        <f t="shared" si="440"/>
        <v>0.98011288981898526</v>
      </c>
      <c r="V553" s="9">
        <f t="shared" si="441"/>
        <v>49.497828879270799</v>
      </c>
      <c r="W553" s="9">
        <f t="shared" si="442"/>
        <v>0.45451954008656281</v>
      </c>
      <c r="X553" s="9">
        <f t="shared" si="482"/>
        <v>0.15413271002047454</v>
      </c>
      <c r="Y553" s="9">
        <f t="shared" si="443"/>
        <v>0.89861280560981582</v>
      </c>
      <c r="AA553" s="8">
        <f t="shared" si="444"/>
        <v>4.7080105936456782</v>
      </c>
      <c r="AD553" s="7">
        <f t="shared" si="461"/>
        <v>-2.3605376527724049E-3</v>
      </c>
      <c r="AE553" s="6">
        <f t="shared" si="465"/>
        <v>-6.563266034943731E-3</v>
      </c>
      <c r="AF553" s="6">
        <f t="shared" si="431"/>
        <v>2.1114324070035688E-3</v>
      </c>
      <c r="AG553" s="6">
        <f t="shared" si="432"/>
        <v>4.1714319128421237E-3</v>
      </c>
      <c r="AI553">
        <f t="shared" si="433"/>
        <v>2.7316866881440656E-8</v>
      </c>
      <c r="AL553" s="7">
        <f t="shared" si="466"/>
        <v>0</v>
      </c>
      <c r="AM553" s="6">
        <f t="shared" si="467"/>
        <v>-2.9978299030077333E-3</v>
      </c>
      <c r="AN553" s="6">
        <f t="shared" si="462"/>
        <v>2.1151834950101701E-3</v>
      </c>
      <c r="AO553" s="6">
        <f t="shared" si="463"/>
        <v>2.978243932031045E-3</v>
      </c>
      <c r="AQ553">
        <f t="shared" si="464"/>
        <v>1.3990436780251956E-8</v>
      </c>
      <c r="AT553" s="7">
        <f t="shared" si="471"/>
        <v>-1.9467686337959627E-2</v>
      </c>
      <c r="AU553" s="6">
        <f t="shared" si="472"/>
        <v>-6.833182665010346E-4</v>
      </c>
      <c r="AV553" s="6">
        <f t="shared" si="468"/>
        <v>2.1235958905114379E-3</v>
      </c>
      <c r="AW553" s="6">
        <f t="shared" si="469"/>
        <v>-1.8791521657685082E-2</v>
      </c>
      <c r="AY553">
        <f t="shared" si="470"/>
        <v>0.11621514397009207</v>
      </c>
      <c r="BB553" s="7">
        <f t="shared" si="478"/>
        <v>-4.8224388291257725E-3</v>
      </c>
      <c r="BC553" s="6">
        <f t="shared" si="479"/>
        <v>7.4509510400632478E-3</v>
      </c>
      <c r="BD553" s="6">
        <f t="shared" si="474"/>
        <v>2.1266452447147666E-3</v>
      </c>
      <c r="BE553" s="6">
        <f t="shared" si="475"/>
        <v>-1.2184814732691852E-2</v>
      </c>
      <c r="BG553">
        <f t="shared" si="476"/>
        <v>4.8993325100677866E-2</v>
      </c>
      <c r="BJ553" s="4">
        <f t="shared" si="445"/>
        <v>93.089995999999999</v>
      </c>
      <c r="BK553" s="3">
        <f t="shared" si="446"/>
        <v>-2.3605376527724049E-3</v>
      </c>
      <c r="BL553" s="3"/>
      <c r="BM553" s="3">
        <f t="shared" si="447"/>
        <v>2.1114324070035688E-3</v>
      </c>
      <c r="BN553" s="3">
        <f t="shared" si="448"/>
        <v>4.1714319128421237E-3</v>
      </c>
      <c r="BO553" s="3">
        <f t="shared" si="449"/>
        <v>0</v>
      </c>
      <c r="BP553" s="3"/>
      <c r="BQ553" s="3">
        <f t="shared" si="450"/>
        <v>2.1151834950101701E-3</v>
      </c>
      <c r="BR553" s="3">
        <f t="shared" si="451"/>
        <v>2.978243932031045E-3</v>
      </c>
      <c r="BS553" s="3">
        <f t="shared" si="452"/>
        <v>-1.9467686337959627E-2</v>
      </c>
      <c r="BT553" s="3"/>
      <c r="BU553" s="3">
        <f t="shared" si="453"/>
        <v>2.1235958905114379E-3</v>
      </c>
      <c r="BV553" s="3">
        <f t="shared" si="454"/>
        <v>-1.8791521657685082E-2</v>
      </c>
      <c r="BW553" s="3">
        <f t="shared" si="455"/>
        <v>-4.8224388291257725E-3</v>
      </c>
      <c r="BX553" s="3"/>
      <c r="BY553" s="3">
        <f t="shared" si="456"/>
        <v>2.1266452447147666E-3</v>
      </c>
      <c r="BZ553" s="3">
        <f t="shared" si="457"/>
        <v>-1.2184814732691852E-2</v>
      </c>
    </row>
    <row r="554" spans="1:78" s="2" customFormat="1" hidden="1">
      <c r="A554" s="11">
        <v>43038</v>
      </c>
      <c r="B554">
        <v>94.029999000000004</v>
      </c>
      <c r="C554">
        <f t="shared" si="429"/>
        <v>98.599997999999999</v>
      </c>
      <c r="D554">
        <f t="shared" si="430"/>
        <v>87.57</v>
      </c>
      <c r="E554" s="10">
        <f t="shared" si="434"/>
        <v>2.0610474642143793E-2</v>
      </c>
      <c r="F554" s="10">
        <f t="shared" si="435"/>
        <v>3.0911081782171872E-2</v>
      </c>
      <c r="G554" s="33">
        <f t="shared" si="436"/>
        <v>0.14862424626779952</v>
      </c>
      <c r="H554" s="33">
        <f t="shared" si="437"/>
        <v>0.20061268262222665</v>
      </c>
      <c r="I554" s="10">
        <f t="shared" si="438"/>
        <v>0.20061268262222665</v>
      </c>
      <c r="J554">
        <f t="shared" si="473"/>
        <v>0.15210812339635846</v>
      </c>
      <c r="K554">
        <f t="shared" ref="K554:K617" si="483">AVERAGE(J515:J554)</f>
        <v>0.23149868778714272</v>
      </c>
      <c r="L554">
        <f t="shared" ref="L554:L617" si="484">SLOPE(K544:K554,A544:A554)</f>
        <v>-3.8003103092969893E-4</v>
      </c>
      <c r="M554">
        <f t="shared" si="477"/>
        <v>-2.4332145221425222E-4</v>
      </c>
      <c r="N554">
        <f t="shared" si="439"/>
        <v>1.2303862084390204E-4</v>
      </c>
      <c r="P554" s="2">
        <f t="shared" si="458"/>
        <v>0.94000300000000436</v>
      </c>
      <c r="Q554" s="2">
        <f t="shared" si="459"/>
        <v>0.94000300000000436</v>
      </c>
      <c r="R554" s="2">
        <f t="shared" si="460"/>
        <v>0</v>
      </c>
      <c r="S554" s="2">
        <f t="shared" si="480"/>
        <v>-0.3450002272727275</v>
      </c>
      <c r="T554" s="2">
        <f t="shared" si="481"/>
        <v>-0.35200049999999977</v>
      </c>
      <c r="U554" s="9">
        <f t="shared" si="440"/>
        <v>0.98011288981898526</v>
      </c>
      <c r="V554" s="9">
        <f t="shared" si="441"/>
        <v>49.497828879270799</v>
      </c>
      <c r="W554" s="9">
        <f t="shared" si="442"/>
        <v>0.45451954008656281</v>
      </c>
      <c r="X554" s="9">
        <f t="shared" si="482"/>
        <v>0.15413271002047454</v>
      </c>
      <c r="Y554" s="9">
        <f t="shared" si="443"/>
        <v>0.89861280560981582</v>
      </c>
      <c r="AA554" s="8">
        <f t="shared" si="444"/>
        <v>4.7053635077135816</v>
      </c>
      <c r="AD554" s="7">
        <f t="shared" si="461"/>
        <v>1.0047145494853801E-2</v>
      </c>
      <c r="AE554" s="6">
        <f t="shared" si="465"/>
        <v>3.8433039210406979E-3</v>
      </c>
      <c r="AF554" s="6">
        <f t="shared" si="431"/>
        <v>3.1036658276168043E-3</v>
      </c>
      <c r="AG554" s="6">
        <f t="shared" si="432"/>
        <v>6.2060024771372988E-3</v>
      </c>
      <c r="AI554">
        <f t="shared" si="433"/>
        <v>6.0462271187180986E-8</v>
      </c>
      <c r="AL554" s="7">
        <f t="shared" si="466"/>
        <v>-3.0793865750335953E-3</v>
      </c>
      <c r="AM554" s="6">
        <f t="shared" si="467"/>
        <v>-1.0698512522359746E-3</v>
      </c>
      <c r="AN554" s="6">
        <f t="shared" si="462"/>
        <v>3.1216128113670002E-3</v>
      </c>
      <c r="AO554" s="6">
        <f t="shared" si="463"/>
        <v>-2.0162842498110409E-3</v>
      </c>
      <c r="AQ554">
        <f t="shared" si="464"/>
        <v>6.4123062713502717E-9</v>
      </c>
      <c r="AT554" s="7">
        <f t="shared" si="471"/>
        <v>-7.4415568326681046E-4</v>
      </c>
      <c r="AU554" s="6">
        <f t="shared" si="472"/>
        <v>-1.847598851987857E-3</v>
      </c>
      <c r="AV554" s="6">
        <f t="shared" si="468"/>
        <v>3.1222291802495208E-3</v>
      </c>
      <c r="AW554" s="6">
        <f t="shared" si="469"/>
        <v>1.0914255485977254E-3</v>
      </c>
      <c r="AY554">
        <f t="shared" si="470"/>
        <v>3.9203700105068116E-4</v>
      </c>
      <c r="BB554" s="7">
        <f t="shared" si="478"/>
        <v>2.6622666558959035E-3</v>
      </c>
      <c r="BC554" s="6">
        <f t="shared" si="479"/>
        <v>6.2894244331117878E-3</v>
      </c>
      <c r="BD554" s="6">
        <f t="shared" si="474"/>
        <v>3.1397028283345761E-3</v>
      </c>
      <c r="BE554" s="6">
        <f t="shared" si="475"/>
        <v>-3.5514731320495426E-3</v>
      </c>
      <c r="BG554">
        <f t="shared" si="476"/>
        <v>4.1621346093881264E-3</v>
      </c>
      <c r="BJ554" s="4">
        <f t="shared" si="445"/>
        <v>94.029999000000004</v>
      </c>
      <c r="BK554" s="3">
        <f t="shared" si="446"/>
        <v>1.0047145494853801E-2</v>
      </c>
      <c r="BL554" s="3"/>
      <c r="BM554" s="3">
        <f t="shared" si="447"/>
        <v>3.1036658276168043E-3</v>
      </c>
      <c r="BN554" s="3">
        <f t="shared" si="448"/>
        <v>6.2060024771372988E-3</v>
      </c>
      <c r="BO554" s="3">
        <f t="shared" si="449"/>
        <v>-3.0793865750335953E-3</v>
      </c>
      <c r="BP554" s="3"/>
      <c r="BQ554" s="3">
        <f t="shared" si="450"/>
        <v>3.1216128113670002E-3</v>
      </c>
      <c r="BR554" s="3">
        <f t="shared" si="451"/>
        <v>-2.0162842498110409E-3</v>
      </c>
      <c r="BS554" s="3">
        <f t="shared" si="452"/>
        <v>-7.4415568326681046E-4</v>
      </c>
      <c r="BT554" s="3"/>
      <c r="BU554" s="3">
        <f t="shared" si="453"/>
        <v>3.1222291802495208E-3</v>
      </c>
      <c r="BV554" s="3">
        <f t="shared" si="454"/>
        <v>1.0914255485977254E-3</v>
      </c>
      <c r="BW554" s="3">
        <f t="shared" si="455"/>
        <v>2.6622666558959035E-3</v>
      </c>
      <c r="BX554" s="3"/>
      <c r="BY554" s="3">
        <f t="shared" si="456"/>
        <v>3.1397028283345761E-3</v>
      </c>
      <c r="BZ554" s="3">
        <f t="shared" si="457"/>
        <v>-3.5514731320495426E-3</v>
      </c>
    </row>
    <row r="555" spans="1:78" s="2" customFormat="1" hidden="1">
      <c r="A555" s="11">
        <v>43045</v>
      </c>
      <c r="B555">
        <v>92.849997999999999</v>
      </c>
      <c r="C555">
        <f t="shared" si="429"/>
        <v>98.599997999999999</v>
      </c>
      <c r="D555">
        <f t="shared" si="430"/>
        <v>87.57</v>
      </c>
      <c r="E555" s="10">
        <f t="shared" si="434"/>
        <v>2.609500741094789E-2</v>
      </c>
      <c r="F555" s="10">
        <f t="shared" si="435"/>
        <v>2.5426549013367793E-2</v>
      </c>
      <c r="G555" s="33">
        <f t="shared" si="436"/>
        <v>0.18817377450757083</v>
      </c>
      <c r="H555" s="33">
        <f t="shared" si="437"/>
        <v>0.16501810720643259</v>
      </c>
      <c r="I555" s="10">
        <f t="shared" si="438"/>
        <v>0.18817377450757083</v>
      </c>
      <c r="J555">
        <f t="shared" si="473"/>
        <v>0.1499107773622832</v>
      </c>
      <c r="K555">
        <f t="shared" si="483"/>
        <v>0.22767611221321998</v>
      </c>
      <c r="L555">
        <f t="shared" si="484"/>
        <v>-4.1681515422338982E-4</v>
      </c>
      <c r="M555">
        <f t="shared" si="477"/>
        <v>-2.6452957324287179E-4</v>
      </c>
      <c r="N555">
        <f t="shared" si="439"/>
        <v>1.3705702288246624E-4</v>
      </c>
      <c r="P555" s="2">
        <f t="shared" si="458"/>
        <v>-1.1800010000000043</v>
      </c>
      <c r="Q555" s="2">
        <f t="shared" si="459"/>
        <v>0</v>
      </c>
      <c r="R555" s="2">
        <f t="shared" si="460"/>
        <v>-1.1800010000000043</v>
      </c>
      <c r="S555" s="2">
        <f t="shared" si="480"/>
        <v>-0.37363686363636361</v>
      </c>
      <c r="T555" s="2">
        <f t="shared" si="481"/>
        <v>-0.41100054999999996</v>
      </c>
      <c r="U555" s="9">
        <f t="shared" si="440"/>
        <v>0.90909090909090906</v>
      </c>
      <c r="V555" s="9">
        <f t="shared" si="441"/>
        <v>47.61904761904762</v>
      </c>
      <c r="W555" s="9">
        <f t="shared" si="442"/>
        <v>0.47142857142857147</v>
      </c>
      <c r="X555" s="9">
        <f t="shared" si="482"/>
        <v>5.8291978830497955E-16</v>
      </c>
      <c r="Y555" s="9">
        <f t="shared" si="443"/>
        <v>0.9</v>
      </c>
      <c r="AA555" s="8">
        <f t="shared" si="444"/>
        <v>4.7214764058137373</v>
      </c>
      <c r="AD555" s="7">
        <f t="shared" si="461"/>
        <v>-1.2628603395485674E-2</v>
      </c>
      <c r="AE555" s="6">
        <f t="shared" si="465"/>
        <v>-1.2907289503159367E-3</v>
      </c>
      <c r="AF555" s="6">
        <f t="shared" si="431"/>
        <v>5.5694051196314388E-3</v>
      </c>
      <c r="AG555" s="6">
        <f t="shared" si="432"/>
        <v>-1.1333454513741003E-2</v>
      </c>
      <c r="AI555">
        <f t="shared" si="433"/>
        <v>2.0164394225280424E-7</v>
      </c>
      <c r="AL555" s="7">
        <f t="shared" si="466"/>
        <v>-4.9419955534043521E-3</v>
      </c>
      <c r="AM555" s="6">
        <f t="shared" si="467"/>
        <v>-3.2347659386990244E-3</v>
      </c>
      <c r="AN555" s="6">
        <f t="shared" si="462"/>
        <v>5.6798531975377122E-3</v>
      </c>
      <c r="AO555" s="6">
        <f t="shared" si="463"/>
        <v>-1.7134464345309628E-3</v>
      </c>
      <c r="AQ555">
        <f t="shared" si="464"/>
        <v>4.6307550220928534E-9</v>
      </c>
      <c r="AT555" s="7">
        <f t="shared" si="471"/>
        <v>-1.1990326778071537E-2</v>
      </c>
      <c r="AU555" s="6">
        <f t="shared" si="472"/>
        <v>-4.5342676983400089E-3</v>
      </c>
      <c r="AV555" s="6">
        <f t="shared" si="468"/>
        <v>5.5673709951107172E-3</v>
      </c>
      <c r="AW555" s="6">
        <f t="shared" si="469"/>
        <v>-7.4402118678055604E-3</v>
      </c>
      <c r="AY555">
        <f t="shared" si="470"/>
        <v>1.8218366404777281E-2</v>
      </c>
      <c r="BB555" s="7">
        <f t="shared" si="478"/>
        <v>-1.6131998878589033E-2</v>
      </c>
      <c r="BC555" s="6">
        <f t="shared" si="479"/>
        <v>4.3654854700914255E-3</v>
      </c>
      <c r="BD555" s="6">
        <f t="shared" si="474"/>
        <v>5.7117726919199341E-3</v>
      </c>
      <c r="BE555" s="6">
        <f t="shared" si="475"/>
        <v>-2.0464745367444158E-2</v>
      </c>
      <c r="BG555">
        <f t="shared" si="476"/>
        <v>0.13820117819664582</v>
      </c>
      <c r="BJ555" s="4">
        <f t="shared" si="445"/>
        <v>92.849997999999999</v>
      </c>
      <c r="BK555" s="3">
        <f t="shared" si="446"/>
        <v>-1.2628603395485674E-2</v>
      </c>
      <c r="BL555" s="3"/>
      <c r="BM555" s="3">
        <f t="shared" si="447"/>
        <v>5.5694051196314388E-3</v>
      </c>
      <c r="BN555" s="3">
        <f t="shared" si="448"/>
        <v>-1.1333454513741003E-2</v>
      </c>
      <c r="BO555" s="3">
        <f t="shared" si="449"/>
        <v>-4.9419955534043521E-3</v>
      </c>
      <c r="BP555" s="3"/>
      <c r="BQ555" s="3">
        <f t="shared" si="450"/>
        <v>5.6798531975377122E-3</v>
      </c>
      <c r="BR555" s="3">
        <f t="shared" si="451"/>
        <v>-1.7134464345309628E-3</v>
      </c>
      <c r="BS555" s="3">
        <f t="shared" si="452"/>
        <v>-1.1990326778071537E-2</v>
      </c>
      <c r="BT555" s="3"/>
      <c r="BU555" s="3">
        <f t="shared" si="453"/>
        <v>5.5673709951107172E-3</v>
      </c>
      <c r="BV555" s="3">
        <f t="shared" si="454"/>
        <v>-7.4402118678055604E-3</v>
      </c>
      <c r="BW555" s="3">
        <f t="shared" si="455"/>
        <v>-1.6131998878589033E-2</v>
      </c>
      <c r="BX555" s="3"/>
      <c r="BY555" s="3">
        <f t="shared" si="456"/>
        <v>5.7117726919199341E-3</v>
      </c>
      <c r="BZ555" s="3">
        <f t="shared" si="457"/>
        <v>-2.0464745367444158E-2</v>
      </c>
    </row>
    <row r="556" spans="1:78" s="2" customFormat="1" hidden="1">
      <c r="A556" s="11">
        <v>43052</v>
      </c>
      <c r="B556">
        <v>94.089995999999999</v>
      </c>
      <c r="C556">
        <f t="shared" si="429"/>
        <v>98.599997999999999</v>
      </c>
      <c r="D556">
        <f t="shared" si="430"/>
        <v>87.57</v>
      </c>
      <c r="E556" s="10">
        <f t="shared" si="434"/>
        <v>2.0333456062442117E-2</v>
      </c>
      <c r="F556" s="10">
        <f t="shared" si="435"/>
        <v>3.1188100361873569E-2</v>
      </c>
      <c r="G556" s="33">
        <f t="shared" si="436"/>
        <v>0.14662663688105831</v>
      </c>
      <c r="H556" s="33">
        <f t="shared" si="437"/>
        <v>0.20241053107029386</v>
      </c>
      <c r="I556" s="10">
        <f t="shared" si="438"/>
        <v>0.20241053107029386</v>
      </c>
      <c r="J556">
        <f t="shared" si="473"/>
        <v>0.14933463279654918</v>
      </c>
      <c r="K556">
        <f t="shared" si="483"/>
        <v>0.22388502618438816</v>
      </c>
      <c r="L556">
        <f t="shared" si="484"/>
        <v>-4.5009593484359058E-4</v>
      </c>
      <c r="M556">
        <f t="shared" si="477"/>
        <v>-2.8903208361758702E-4</v>
      </c>
      <c r="N556">
        <f t="shared" si="439"/>
        <v>1.4495746610340322E-4</v>
      </c>
      <c r="P556" s="2">
        <f t="shared" si="458"/>
        <v>1.2399979999999999</v>
      </c>
      <c r="Q556" s="2">
        <f t="shared" si="459"/>
        <v>1.2399979999999999</v>
      </c>
      <c r="R556" s="2">
        <f t="shared" si="460"/>
        <v>0</v>
      </c>
      <c r="S556" s="2">
        <f t="shared" si="480"/>
        <v>-0.37363686363636361</v>
      </c>
      <c r="T556" s="2">
        <f t="shared" si="481"/>
        <v>-0.34100044999999995</v>
      </c>
      <c r="U556" s="9">
        <f t="shared" si="440"/>
        <v>1.0957078315772417</v>
      </c>
      <c r="V556" s="9">
        <f t="shared" si="441"/>
        <v>52.283424963517255</v>
      </c>
      <c r="W556" s="9">
        <f t="shared" si="442"/>
        <v>0.42944917532834476</v>
      </c>
      <c r="X556" s="9">
        <f t="shared" si="482"/>
        <v>0.38265929934589965</v>
      </c>
      <c r="Y556" s="9">
        <f t="shared" si="443"/>
        <v>0.89655606630588691</v>
      </c>
      <c r="AA556" s="8">
        <f t="shared" si="444"/>
        <v>4.6754848318968847</v>
      </c>
      <c r="AD556" s="7">
        <f t="shared" si="461"/>
        <v>1.3266462247589129E-2</v>
      </c>
      <c r="AE556" s="6">
        <f t="shared" si="465"/>
        <v>3.1892942605172767E-4</v>
      </c>
      <c r="AF556" s="6">
        <f t="shared" si="431"/>
        <v>6.5374472304283188E-3</v>
      </c>
      <c r="AG556" s="6">
        <f t="shared" si="432"/>
        <v>1.295063949093735E-2</v>
      </c>
      <c r="AI556">
        <f t="shared" si="433"/>
        <v>2.6329523269109264E-7</v>
      </c>
      <c r="AL556" s="7">
        <f t="shared" si="466"/>
        <v>1.0685004346957305E-2</v>
      </c>
      <c r="AM556" s="6">
        <f t="shared" si="467"/>
        <v>6.6590555462983907E-4</v>
      </c>
      <c r="AN556" s="6">
        <f t="shared" si="462"/>
        <v>6.5188022073683393E-3</v>
      </c>
      <c r="AO556" s="6">
        <f t="shared" si="463"/>
        <v>1.0023699267408452E-2</v>
      </c>
      <c r="AQ556">
        <f t="shared" si="464"/>
        <v>1.5847720347546489E-7</v>
      </c>
      <c r="AT556" s="7">
        <f t="shared" si="471"/>
        <v>3.40678506782681E-3</v>
      </c>
      <c r="AU556" s="6">
        <f t="shared" si="472"/>
        <v>-5.0564545912456082E-3</v>
      </c>
      <c r="AV556" s="6">
        <f t="shared" si="468"/>
        <v>6.5317501326679246E-3</v>
      </c>
      <c r="AW556" s="6">
        <f t="shared" si="469"/>
        <v>8.4183524464785872E-3</v>
      </c>
      <c r="AY556">
        <f t="shared" si="470"/>
        <v>2.3323463081788898E-2</v>
      </c>
      <c r="BB556" s="7">
        <f t="shared" si="478"/>
        <v>2.02132099271369E-3</v>
      </c>
      <c r="BC556" s="6">
        <f t="shared" si="479"/>
        <v>2.9469198918906469E-3</v>
      </c>
      <c r="BD556" s="6">
        <f t="shared" si="474"/>
        <v>6.5849114512235877E-3</v>
      </c>
      <c r="BE556" s="6">
        <f t="shared" si="475"/>
        <v>-8.7585859013443543E-4</v>
      </c>
      <c r="BG556">
        <f t="shared" si="476"/>
        <v>2.5314365269526491E-4</v>
      </c>
      <c r="BJ556" s="4">
        <f t="shared" si="445"/>
        <v>94.089995999999999</v>
      </c>
      <c r="BK556" s="3">
        <f t="shared" si="446"/>
        <v>1.3266462247589129E-2</v>
      </c>
      <c r="BL556" s="3"/>
      <c r="BM556" s="3">
        <f t="shared" si="447"/>
        <v>6.5374472304283188E-3</v>
      </c>
      <c r="BN556" s="3">
        <f t="shared" si="448"/>
        <v>1.295063949093735E-2</v>
      </c>
      <c r="BO556" s="3">
        <f t="shared" si="449"/>
        <v>1.0685004346957305E-2</v>
      </c>
      <c r="BP556" s="3"/>
      <c r="BQ556" s="3">
        <f t="shared" si="450"/>
        <v>6.5188022073683393E-3</v>
      </c>
      <c r="BR556" s="3">
        <f t="shared" si="451"/>
        <v>1.0023699267408452E-2</v>
      </c>
      <c r="BS556" s="3">
        <f t="shared" si="452"/>
        <v>3.40678506782681E-3</v>
      </c>
      <c r="BT556" s="3"/>
      <c r="BU556" s="3">
        <f t="shared" si="453"/>
        <v>6.5317501326679246E-3</v>
      </c>
      <c r="BV556" s="3">
        <f t="shared" si="454"/>
        <v>8.4183524464785872E-3</v>
      </c>
      <c r="BW556" s="3">
        <f t="shared" si="455"/>
        <v>2.02132099271369E-3</v>
      </c>
      <c r="BX556" s="3"/>
      <c r="BY556" s="3">
        <f t="shared" si="456"/>
        <v>6.5849114512235877E-3</v>
      </c>
      <c r="BZ556" s="3">
        <f t="shared" si="457"/>
        <v>-8.7585859013443543E-4</v>
      </c>
    </row>
    <row r="557" spans="1:78" s="2" customFormat="1" hidden="1">
      <c r="A557" s="11">
        <v>43059</v>
      </c>
      <c r="B557">
        <v>94.760002</v>
      </c>
      <c r="C557">
        <f t="shared" si="429"/>
        <v>96.949996999999996</v>
      </c>
      <c r="D557">
        <f t="shared" si="430"/>
        <v>87.57</v>
      </c>
      <c r="E557" s="10">
        <f t="shared" si="434"/>
        <v>9.9227387590829046E-3</v>
      </c>
      <c r="F557" s="10">
        <f t="shared" si="435"/>
        <v>3.4269711509249082E-2</v>
      </c>
      <c r="G557" s="33">
        <f t="shared" si="436"/>
        <v>7.1553886777814657E-2</v>
      </c>
      <c r="H557" s="33">
        <f t="shared" si="437"/>
        <v>0.22241016367552077</v>
      </c>
      <c r="I557" s="10">
        <f t="shared" si="438"/>
        <v>0.22241016367552077</v>
      </c>
      <c r="J557">
        <f t="shared" si="473"/>
        <v>0.14901043149530294</v>
      </c>
      <c r="K557">
        <f t="shared" si="483"/>
        <v>0.22016901704493833</v>
      </c>
      <c r="L557">
        <f t="shared" si="484"/>
        <v>-4.7785362126879323E-4</v>
      </c>
      <c r="M557">
        <f t="shared" si="477"/>
        <v>-3.1601107696022177E-4</v>
      </c>
      <c r="N557">
        <f t="shared" si="439"/>
        <v>1.4565828987771431E-4</v>
      </c>
      <c r="P557" s="2">
        <f t="shared" si="458"/>
        <v>0.67000600000000077</v>
      </c>
      <c r="Q557" s="2">
        <f t="shared" si="459"/>
        <v>0.67000600000000077</v>
      </c>
      <c r="R557" s="2">
        <f t="shared" si="460"/>
        <v>0</v>
      </c>
      <c r="S557" s="2">
        <f t="shared" si="480"/>
        <v>-0.37363686363636361</v>
      </c>
      <c r="T557" s="2">
        <f t="shared" si="481"/>
        <v>-0.28000040000000015</v>
      </c>
      <c r="U557" s="9">
        <f t="shared" si="440"/>
        <v>1.3344154638220638</v>
      </c>
      <c r="V557" s="9">
        <f t="shared" si="441"/>
        <v>57.162723795415062</v>
      </c>
      <c r="W557" s="9">
        <f t="shared" si="442"/>
        <v>0.38553548584126446</v>
      </c>
      <c r="X557" s="9">
        <f t="shared" si="482"/>
        <v>0.78295047101258197</v>
      </c>
      <c r="Y557" s="9">
        <f t="shared" si="443"/>
        <v>0.89295344576088687</v>
      </c>
      <c r="AA557" s="8">
        <f t="shared" si="444"/>
        <v>4.6276450213873321</v>
      </c>
      <c r="AD557" s="7">
        <f t="shared" si="461"/>
        <v>7.0956718903510034E-3</v>
      </c>
      <c r="AE557" s="6">
        <f t="shared" si="465"/>
        <v>1.0181067068970066E-2</v>
      </c>
      <c r="AF557" s="6">
        <f t="shared" si="431"/>
        <v>1.5586457357220202E-3</v>
      </c>
      <c r="AG557" s="6">
        <f t="shared" si="432"/>
        <v>-2.9812219566161232E-3</v>
      </c>
      <c r="AI557">
        <f t="shared" si="433"/>
        <v>1.3952408719953009E-8</v>
      </c>
      <c r="AL557" s="7">
        <f t="shared" si="466"/>
        <v>7.7335307424545004E-3</v>
      </c>
      <c r="AM557" s="6">
        <f t="shared" si="467"/>
        <v>2.599288240243464E-3</v>
      </c>
      <c r="AN557" s="6">
        <f t="shared" si="462"/>
        <v>1.5686062579619827E-3</v>
      </c>
      <c r="AO557" s="6">
        <f t="shared" si="463"/>
        <v>5.1771749445666971E-3</v>
      </c>
      <c r="AQ557">
        <f t="shared" si="464"/>
        <v>4.2276246698184827E-8</v>
      </c>
      <c r="AT557" s="7">
        <f t="shared" si="471"/>
        <v>1.7780676237308432E-2</v>
      </c>
      <c r="AU557" s="6">
        <f t="shared" si="472"/>
        <v>-3.1408426178326596E-3</v>
      </c>
      <c r="AV557" s="6">
        <f t="shared" si="468"/>
        <v>1.5798102105117589E-3</v>
      </c>
      <c r="AW557" s="6">
        <f t="shared" si="469"/>
        <v>2.0847734737557959E-2</v>
      </c>
      <c r="AY557">
        <f t="shared" si="470"/>
        <v>0.14303969384721513</v>
      </c>
      <c r="BB557" s="7">
        <f t="shared" si="478"/>
        <v>-1.6870101006512244E-3</v>
      </c>
      <c r="BC557" s="6">
        <f t="shared" si="479"/>
        <v>2.6997686738959008E-3</v>
      </c>
      <c r="BD557" s="6">
        <f t="shared" si="474"/>
        <v>1.5860933478088859E-3</v>
      </c>
      <c r="BE557" s="6">
        <f t="shared" si="475"/>
        <v>-4.3129126874480537E-3</v>
      </c>
      <c r="BG557">
        <f t="shared" si="476"/>
        <v>6.1381908468406184E-3</v>
      </c>
      <c r="BJ557" s="4">
        <f t="shared" si="445"/>
        <v>94.760002</v>
      </c>
      <c r="BK557" s="3">
        <f t="shared" si="446"/>
        <v>7.0956718903510034E-3</v>
      </c>
      <c r="BL557" s="3"/>
      <c r="BM557" s="3">
        <f t="shared" si="447"/>
        <v>1.5586457357220202E-3</v>
      </c>
      <c r="BN557" s="3">
        <f t="shared" si="448"/>
        <v>-2.9812219566161232E-3</v>
      </c>
      <c r="BO557" s="3">
        <f t="shared" si="449"/>
        <v>7.7335307424545004E-3</v>
      </c>
      <c r="BP557" s="3"/>
      <c r="BQ557" s="3">
        <f t="shared" si="450"/>
        <v>1.5686062579619827E-3</v>
      </c>
      <c r="BR557" s="3">
        <f t="shared" si="451"/>
        <v>5.1771749445666971E-3</v>
      </c>
      <c r="BS557" s="3">
        <f t="shared" si="452"/>
        <v>1.7780676237308432E-2</v>
      </c>
      <c r="BT557" s="3"/>
      <c r="BU557" s="3">
        <f t="shared" si="453"/>
        <v>1.5798102105117589E-3</v>
      </c>
      <c r="BV557" s="3">
        <f t="shared" si="454"/>
        <v>2.0847734737557959E-2</v>
      </c>
      <c r="BW557" s="3">
        <f t="shared" si="455"/>
        <v>-1.6870101006512244E-3</v>
      </c>
      <c r="BX557" s="3"/>
      <c r="BY557" s="3">
        <f t="shared" si="456"/>
        <v>1.5860933478088859E-3</v>
      </c>
      <c r="BZ557" s="3">
        <f t="shared" si="457"/>
        <v>-4.3129126874480537E-3</v>
      </c>
    </row>
    <row r="558" spans="1:78" s="2" customFormat="1" hidden="1">
      <c r="A558" s="11">
        <v>43066</v>
      </c>
      <c r="B558">
        <v>94.540001000000004</v>
      </c>
      <c r="C558">
        <f t="shared" si="429"/>
        <v>96.949996999999996</v>
      </c>
      <c r="D558">
        <f t="shared" si="430"/>
        <v>87.57</v>
      </c>
      <c r="E558" s="10">
        <f t="shared" si="434"/>
        <v>1.0932197415349214E-2</v>
      </c>
      <c r="F558" s="10">
        <f t="shared" si="435"/>
        <v>3.3260252852982682E-2</v>
      </c>
      <c r="G558" s="33">
        <f t="shared" si="436"/>
        <v>7.8833196669072972E-2</v>
      </c>
      <c r="H558" s="33">
        <f t="shared" si="437"/>
        <v>0.21585878477338769</v>
      </c>
      <c r="I558" s="10">
        <f t="shared" si="438"/>
        <v>0.21585878477338769</v>
      </c>
      <c r="J558">
        <f t="shared" si="473"/>
        <v>0.14980551901370079</v>
      </c>
      <c r="K558">
        <f t="shared" si="483"/>
        <v>0.21666977847154506</v>
      </c>
      <c r="L558">
        <f t="shared" si="484"/>
        <v>-4.9802921205331088E-4</v>
      </c>
      <c r="M558">
        <f t="shared" si="477"/>
        <v>-3.4437533971837914E-4</v>
      </c>
      <c r="N558">
        <f t="shared" si="439"/>
        <v>1.3828848510143857E-4</v>
      </c>
      <c r="P558" s="2">
        <f t="shared" si="458"/>
        <v>-0.22000099999999634</v>
      </c>
      <c r="Q558" s="2">
        <f t="shared" si="459"/>
        <v>0</v>
      </c>
      <c r="R558" s="2">
        <f t="shared" si="460"/>
        <v>-0.22000099999999634</v>
      </c>
      <c r="S558" s="2">
        <f t="shared" si="480"/>
        <v>-0.32000045454545434</v>
      </c>
      <c r="T558" s="2">
        <f t="shared" si="481"/>
        <v>-0.29100044999999997</v>
      </c>
      <c r="U558" s="9">
        <f t="shared" si="440"/>
        <v>1.0996562189008792</v>
      </c>
      <c r="V558" s="9">
        <f t="shared" si="441"/>
        <v>52.373155614804574</v>
      </c>
      <c r="W558" s="9">
        <f t="shared" si="442"/>
        <v>0.42864159946675884</v>
      </c>
      <c r="X558" s="9">
        <f t="shared" si="482"/>
        <v>0.39002068235925463</v>
      </c>
      <c r="Y558" s="9">
        <f t="shared" si="443"/>
        <v>0.8964898138587668</v>
      </c>
      <c r="AA558" s="8">
        <f t="shared" si="444"/>
        <v>4.6750752208243282</v>
      </c>
      <c r="AD558" s="7">
        <f t="shared" si="461"/>
        <v>-2.3243644539127232E-3</v>
      </c>
      <c r="AE558" s="6">
        <f t="shared" si="465"/>
        <v>2.3856537182191401E-3</v>
      </c>
      <c r="AF558" s="6">
        <f t="shared" si="431"/>
        <v>2.2133867549456589E-3</v>
      </c>
      <c r="AG558" s="6">
        <f t="shared" si="432"/>
        <v>-4.7344694926458172E-3</v>
      </c>
      <c r="AI558">
        <f t="shared" si="433"/>
        <v>3.5188699178640412E-8</v>
      </c>
      <c r="AL558" s="7">
        <f t="shared" si="466"/>
        <v>1.8037769684027507E-2</v>
      </c>
      <c r="AM558" s="6">
        <f t="shared" si="467"/>
        <v>7.8785773050087399E-3</v>
      </c>
      <c r="AN558" s="6">
        <f t="shared" si="462"/>
        <v>2.378383086930674E-3</v>
      </c>
      <c r="AO558" s="6">
        <f t="shared" si="463"/>
        <v>1.0236620558588386E-2</v>
      </c>
      <c r="AQ558">
        <f t="shared" si="464"/>
        <v>1.6528138873898171E-7</v>
      </c>
      <c r="AT558" s="7">
        <f t="shared" si="471"/>
        <v>2.3297797135081628E-3</v>
      </c>
      <c r="AU558" s="6">
        <f t="shared" si="472"/>
        <v>-1.9265102987744173E-3</v>
      </c>
      <c r="AV558" s="6">
        <f t="shared" si="468"/>
        <v>2.3853136607938849E-3</v>
      </c>
      <c r="AW558" s="6">
        <f t="shared" si="469"/>
        <v>4.2318143735969958E-3</v>
      </c>
      <c r="AY558">
        <f t="shared" si="470"/>
        <v>5.8937545524208636E-3</v>
      </c>
      <c r="BB558" s="7">
        <f t="shared" si="478"/>
        <v>4.6650106052749524E-3</v>
      </c>
      <c r="BC558" s="6">
        <f t="shared" si="479"/>
        <v>2.754238344788476E-3</v>
      </c>
      <c r="BD558" s="6">
        <f t="shared" si="474"/>
        <v>2.3857846458917834E-3</v>
      </c>
      <c r="BE558" s="6">
        <f t="shared" si="475"/>
        <v>1.9463007089994848E-3</v>
      </c>
      <c r="BG558">
        <f t="shared" si="476"/>
        <v>1.2500256844277149E-3</v>
      </c>
      <c r="BJ558" s="4">
        <f t="shared" si="445"/>
        <v>94.540001000000004</v>
      </c>
      <c r="BK558" s="3">
        <f t="shared" si="446"/>
        <v>-2.3243644539127232E-3</v>
      </c>
      <c r="BL558" s="3"/>
      <c r="BM558" s="3">
        <f t="shared" si="447"/>
        <v>2.2133867549456589E-3</v>
      </c>
      <c r="BN558" s="3">
        <f t="shared" si="448"/>
        <v>-4.7344694926458172E-3</v>
      </c>
      <c r="BO558" s="3">
        <f t="shared" si="449"/>
        <v>1.8037769684027507E-2</v>
      </c>
      <c r="BP558" s="3"/>
      <c r="BQ558" s="3">
        <f t="shared" si="450"/>
        <v>2.378383086930674E-3</v>
      </c>
      <c r="BR558" s="3">
        <f t="shared" si="451"/>
        <v>1.0236620558588386E-2</v>
      </c>
      <c r="BS558" s="3">
        <f t="shared" si="452"/>
        <v>2.3297797135081628E-3</v>
      </c>
      <c r="BT558" s="3"/>
      <c r="BU558" s="3">
        <f t="shared" si="453"/>
        <v>2.3853136607938849E-3</v>
      </c>
      <c r="BV558" s="3">
        <f t="shared" si="454"/>
        <v>4.2318143735969958E-3</v>
      </c>
      <c r="BW558" s="3">
        <f t="shared" si="455"/>
        <v>4.6650106052749524E-3</v>
      </c>
      <c r="BX558" s="3"/>
      <c r="BY558" s="3">
        <f t="shared" si="456"/>
        <v>2.3857846458917834E-3</v>
      </c>
      <c r="BZ558" s="3">
        <f t="shared" si="457"/>
        <v>1.9463007089994848E-3</v>
      </c>
    </row>
    <row r="559" spans="1:78" s="2" customFormat="1" hidden="1">
      <c r="A559" s="11">
        <v>43073</v>
      </c>
      <c r="B559">
        <v>94.650002000000001</v>
      </c>
      <c r="C559">
        <f t="shared" si="429"/>
        <v>96.949996999999996</v>
      </c>
      <c r="D559">
        <f t="shared" si="430"/>
        <v>87.57</v>
      </c>
      <c r="E559" s="10">
        <f t="shared" si="434"/>
        <v>1.0427172499342099E-2</v>
      </c>
      <c r="F559" s="10">
        <f t="shared" si="435"/>
        <v>3.3765277768989882E-2</v>
      </c>
      <c r="G559" s="33">
        <f t="shared" si="436"/>
        <v>7.5191410208971868E-2</v>
      </c>
      <c r="H559" s="33">
        <f t="shared" si="437"/>
        <v>0.21913639258747925</v>
      </c>
      <c r="I559" s="10">
        <f t="shared" si="438"/>
        <v>0.21913639258747925</v>
      </c>
      <c r="J559">
        <f t="shared" si="473"/>
        <v>0.15119116009869102</v>
      </c>
      <c r="K559">
        <f t="shared" si="483"/>
        <v>0.21331976484277509</v>
      </c>
      <c r="L559">
        <f t="shared" si="484"/>
        <v>-5.1022322646410113E-4</v>
      </c>
      <c r="M559">
        <f t="shared" si="477"/>
        <v>-3.7285861384541271E-4</v>
      </c>
      <c r="N559">
        <f t="shared" si="439"/>
        <v>1.2362815135681958E-4</v>
      </c>
      <c r="P559" s="2">
        <f t="shared" si="458"/>
        <v>0.11000099999999691</v>
      </c>
      <c r="Q559" s="2">
        <f t="shared" si="459"/>
        <v>0.11000099999999691</v>
      </c>
      <c r="R559" s="2">
        <f t="shared" si="460"/>
        <v>0</v>
      </c>
      <c r="S559" s="2">
        <f t="shared" si="480"/>
        <v>-0.26454586363636357</v>
      </c>
      <c r="T559" s="2">
        <f t="shared" si="481"/>
        <v>-0.29100044999999997</v>
      </c>
      <c r="U559" s="9">
        <f t="shared" si="440"/>
        <v>0.90909090909090895</v>
      </c>
      <c r="V559" s="9">
        <f t="shared" si="441"/>
        <v>47.619047619047613</v>
      </c>
      <c r="W559" s="9">
        <f t="shared" si="442"/>
        <v>0.47142857142857147</v>
      </c>
      <c r="X559" s="9">
        <f t="shared" si="482"/>
        <v>0</v>
      </c>
      <c r="Y559" s="9">
        <f t="shared" si="443"/>
        <v>0.9</v>
      </c>
      <c r="AA559" s="8">
        <f t="shared" si="444"/>
        <v>4.7227433596786197</v>
      </c>
      <c r="AD559" s="7">
        <f t="shared" si="461"/>
        <v>1.1628628431888379E-3</v>
      </c>
      <c r="AE559" s="6">
        <f t="shared" si="465"/>
        <v>-5.807508053619426E-4</v>
      </c>
      <c r="AF559" s="6">
        <f t="shared" si="431"/>
        <v>8.1137960641718837E-4</v>
      </c>
      <c r="AG559" s="6">
        <f t="shared" si="432"/>
        <v>1.7495351169169843E-3</v>
      </c>
      <c r="AI559">
        <f t="shared" si="433"/>
        <v>4.805138344310402E-9</v>
      </c>
      <c r="AL559" s="7">
        <f t="shared" si="466"/>
        <v>5.934170279627087E-3</v>
      </c>
      <c r="AM559" s="6">
        <f t="shared" si="467"/>
        <v>1.0597618763266599E-2</v>
      </c>
      <c r="AN559" s="6">
        <f t="shared" si="462"/>
        <v>8.1188564977253627E-4</v>
      </c>
      <c r="AO559" s="6">
        <f t="shared" si="463"/>
        <v>-4.7705663289006805E-3</v>
      </c>
      <c r="AQ559">
        <f t="shared" si="464"/>
        <v>3.5896377126878419E-8</v>
      </c>
      <c r="AT559" s="7">
        <f t="shared" si="471"/>
        <v>1.4258636973811915E-2</v>
      </c>
      <c r="AU559" s="6">
        <f t="shared" si="472"/>
        <v>-9.1179563539225093E-5</v>
      </c>
      <c r="AV559" s="6">
        <f t="shared" si="468"/>
        <v>8.7325122849844815E-4</v>
      </c>
      <c r="AW559" s="6">
        <f t="shared" si="469"/>
        <v>1.4349665721477844E-2</v>
      </c>
      <c r="AY559">
        <f t="shared" si="470"/>
        <v>6.7767645246819996E-2</v>
      </c>
      <c r="BB559" s="7">
        <f t="shared" si="478"/>
        <v>7.2103057491447351E-3</v>
      </c>
      <c r="BC559" s="6">
        <f t="shared" si="479"/>
        <v>2.5005722805802716E-3</v>
      </c>
      <c r="BD559" s="6">
        <f t="shared" si="474"/>
        <v>8.4899121597432469E-4</v>
      </c>
      <c r="BE559" s="6">
        <f t="shared" si="475"/>
        <v>4.7003206531127965E-3</v>
      </c>
      <c r="BG559">
        <f t="shared" si="476"/>
        <v>7.2904448234293656E-3</v>
      </c>
      <c r="BJ559" s="4">
        <f t="shared" si="445"/>
        <v>94.650002000000001</v>
      </c>
      <c r="BK559" s="3">
        <f t="shared" si="446"/>
        <v>1.1628628431888379E-3</v>
      </c>
      <c r="BL559" s="3"/>
      <c r="BM559" s="3">
        <f t="shared" si="447"/>
        <v>8.1137960641718837E-4</v>
      </c>
      <c r="BN559" s="3">
        <f t="shared" si="448"/>
        <v>1.7495351169169843E-3</v>
      </c>
      <c r="BO559" s="3">
        <f t="shared" si="449"/>
        <v>5.934170279627087E-3</v>
      </c>
      <c r="BP559" s="3"/>
      <c r="BQ559" s="3">
        <f t="shared" si="450"/>
        <v>8.1188564977253627E-4</v>
      </c>
      <c r="BR559" s="3">
        <f t="shared" si="451"/>
        <v>-4.7705663289006805E-3</v>
      </c>
      <c r="BS559" s="3">
        <f t="shared" si="452"/>
        <v>1.4258636973811915E-2</v>
      </c>
      <c r="BT559" s="3"/>
      <c r="BU559" s="3">
        <f t="shared" si="453"/>
        <v>8.7325122849844815E-4</v>
      </c>
      <c r="BV559" s="3">
        <f t="shared" si="454"/>
        <v>1.4349665721477844E-2</v>
      </c>
      <c r="BW559" s="3">
        <f t="shared" si="455"/>
        <v>7.2103057491447351E-3</v>
      </c>
      <c r="BX559" s="3"/>
      <c r="BY559" s="3">
        <f t="shared" si="456"/>
        <v>8.4899121597432469E-4</v>
      </c>
      <c r="BZ559" s="3">
        <f t="shared" si="457"/>
        <v>4.7003206531127965E-3</v>
      </c>
    </row>
    <row r="560" spans="1:78" s="2" customFormat="1" hidden="1">
      <c r="A560" s="11">
        <v>43080</v>
      </c>
      <c r="B560">
        <v>95.760002</v>
      </c>
      <c r="C560">
        <f t="shared" si="429"/>
        <v>95.760002</v>
      </c>
      <c r="D560">
        <f t="shared" si="430"/>
        <v>87.57</v>
      </c>
      <c r="E560" s="10">
        <f t="shared" si="434"/>
        <v>0</v>
      </c>
      <c r="F560" s="10">
        <f t="shared" si="435"/>
        <v>3.8828796761155283E-2</v>
      </c>
      <c r="G560" s="33">
        <f t="shared" si="436"/>
        <v>0</v>
      </c>
      <c r="H560" s="33">
        <f t="shared" si="437"/>
        <v>0.25199859183644779</v>
      </c>
      <c r="I560" s="10">
        <f t="shared" si="438"/>
        <v>0.25199859183644779</v>
      </c>
      <c r="J560">
        <f t="shared" si="473"/>
        <v>0.15522686343517952</v>
      </c>
      <c r="K560">
        <f t="shared" si="483"/>
        <v>0.21004336908376789</v>
      </c>
      <c r="L560">
        <f t="shared" si="484"/>
        <v>-5.1530220799325818E-4</v>
      </c>
      <c r="M560">
        <f t="shared" si="477"/>
        <v>-4.0019584028897333E-4</v>
      </c>
      <c r="N560">
        <f t="shared" si="439"/>
        <v>1.0359573093385637E-4</v>
      </c>
      <c r="P560" s="2">
        <f t="shared" si="458"/>
        <v>1.1099999999999994</v>
      </c>
      <c r="Q560" s="2">
        <f t="shared" si="459"/>
        <v>1.1099999999999994</v>
      </c>
      <c r="R560" s="2">
        <f t="shared" si="460"/>
        <v>0</v>
      </c>
      <c r="S560" s="2">
        <f t="shared" si="480"/>
        <v>-0.26454586363636357</v>
      </c>
      <c r="T560" s="2">
        <f t="shared" si="481"/>
        <v>-0.24600034999999992</v>
      </c>
      <c r="U560" s="9">
        <f t="shared" si="440"/>
        <v>1.0753881595549097</v>
      </c>
      <c r="V560" s="9">
        <f t="shared" si="441"/>
        <v>51.816242402844722</v>
      </c>
      <c r="W560" s="9">
        <f t="shared" si="442"/>
        <v>0.43365381837439748</v>
      </c>
      <c r="X560" s="9">
        <f t="shared" si="482"/>
        <v>0.43978805506733587</v>
      </c>
      <c r="Y560" s="9">
        <f t="shared" si="443"/>
        <v>0.89604190750439394</v>
      </c>
      <c r="AA560" s="8">
        <f t="shared" si="444"/>
        <v>4.6850261850449044</v>
      </c>
      <c r="AD560" s="7">
        <f t="shared" si="461"/>
        <v>1.1659183349452358E-2</v>
      </c>
      <c r="AE560" s="6">
        <f t="shared" si="465"/>
        <v>6.4110230963205974E-3</v>
      </c>
      <c r="AF560" s="6">
        <f t="shared" si="431"/>
        <v>2.6452054916070574E-3</v>
      </c>
      <c r="AG560" s="6">
        <f t="shared" si="432"/>
        <v>5.2993605109668924E-3</v>
      </c>
      <c r="AI560">
        <f t="shared" si="433"/>
        <v>4.4086690463414885E-8</v>
      </c>
      <c r="AL560" s="7">
        <f t="shared" si="466"/>
        <v>1.0497681738728233E-2</v>
      </c>
      <c r="AM560" s="6">
        <f t="shared" si="467"/>
        <v>1.0550788111209332E-2</v>
      </c>
      <c r="AN560" s="6">
        <f t="shared" si="462"/>
        <v>2.4376610596784165E-3</v>
      </c>
      <c r="AO560" s="6">
        <f t="shared" si="463"/>
        <v>-1.8393241824036718E-4</v>
      </c>
      <c r="AQ560">
        <f t="shared" si="464"/>
        <v>5.3361410851339686E-11</v>
      </c>
      <c r="AT560" s="7">
        <f t="shared" si="471"/>
        <v>2.827835797603671E-2</v>
      </c>
      <c r="AU560" s="6">
        <f t="shared" si="472"/>
        <v>4.2315083961492559E-3</v>
      </c>
      <c r="AV560" s="6">
        <f t="shared" si="468"/>
        <v>2.6369536789107285E-3</v>
      </c>
      <c r="AW560" s="6">
        <f t="shared" si="469"/>
        <v>2.4067507714791818E-2</v>
      </c>
      <c r="AY560">
        <f t="shared" si="470"/>
        <v>0.19063430975070206</v>
      </c>
      <c r="BB560" s="7">
        <f t="shared" si="478"/>
        <v>2.1000138696906173E-2</v>
      </c>
      <c r="BC560" s="6">
        <f t="shared" si="479"/>
        <v>2.412502067470955E-3</v>
      </c>
      <c r="BD560" s="6">
        <f t="shared" si="474"/>
        <v>2.6421913097157265E-3</v>
      </c>
      <c r="BE560" s="6">
        <f t="shared" si="475"/>
        <v>1.8604173383088403E-2</v>
      </c>
      <c r="BG560">
        <f t="shared" si="476"/>
        <v>0.11421412356481393</v>
      </c>
      <c r="BJ560" s="4">
        <f t="shared" si="445"/>
        <v>95.760002</v>
      </c>
      <c r="BK560" s="3">
        <f t="shared" si="446"/>
        <v>1.1659183349452358E-2</v>
      </c>
      <c r="BL560" s="3"/>
      <c r="BM560" s="3">
        <f t="shared" si="447"/>
        <v>2.6452054916070574E-3</v>
      </c>
      <c r="BN560" s="3">
        <f t="shared" si="448"/>
        <v>5.2993605109668924E-3</v>
      </c>
      <c r="BO560" s="3">
        <f t="shared" si="449"/>
        <v>1.0497681738728233E-2</v>
      </c>
      <c r="BP560" s="3"/>
      <c r="BQ560" s="3">
        <f t="shared" si="450"/>
        <v>2.4376610596784165E-3</v>
      </c>
      <c r="BR560" s="3">
        <f t="shared" si="451"/>
        <v>-1.8393241824036718E-4</v>
      </c>
      <c r="BS560" s="3">
        <f t="shared" si="452"/>
        <v>2.827835797603671E-2</v>
      </c>
      <c r="BT560" s="3"/>
      <c r="BU560" s="3">
        <f t="shared" si="453"/>
        <v>2.6369536789107285E-3</v>
      </c>
      <c r="BV560" s="3">
        <f t="shared" si="454"/>
        <v>2.4067507714791818E-2</v>
      </c>
      <c r="BW560" s="3">
        <f t="shared" si="455"/>
        <v>2.1000138696906173E-2</v>
      </c>
      <c r="BX560" s="3"/>
      <c r="BY560" s="3">
        <f t="shared" si="456"/>
        <v>2.6421913097157265E-3</v>
      </c>
      <c r="BZ560" s="3">
        <f t="shared" si="457"/>
        <v>1.8604173383088403E-2</v>
      </c>
    </row>
    <row r="561" spans="1:78" s="2" customFormat="1" hidden="1">
      <c r="A561" s="11">
        <v>43087</v>
      </c>
      <c r="B561">
        <v>94.010002</v>
      </c>
      <c r="C561">
        <f t="shared" si="429"/>
        <v>95.760002</v>
      </c>
      <c r="D561">
        <f t="shared" si="430"/>
        <v>87.57</v>
      </c>
      <c r="E561" s="10">
        <f t="shared" si="434"/>
        <v>8.0100845465347504E-3</v>
      </c>
      <c r="F561" s="10">
        <f t="shared" si="435"/>
        <v>3.0818712214620542E-2</v>
      </c>
      <c r="G561" s="33">
        <f t="shared" si="436"/>
        <v>5.7761541106665516E-2</v>
      </c>
      <c r="H561" s="33">
        <f t="shared" si="437"/>
        <v>0.20001320484044888</v>
      </c>
      <c r="I561" s="10">
        <f t="shared" si="438"/>
        <v>0.20001320484044888</v>
      </c>
      <c r="J561">
        <f t="shared" si="473"/>
        <v>0.15528989188795092</v>
      </c>
      <c r="K561">
        <f t="shared" si="483"/>
        <v>0.20675235382432922</v>
      </c>
      <c r="L561">
        <f t="shared" si="484"/>
        <v>-5.1453616576078336E-4</v>
      </c>
      <c r="M561">
        <f t="shared" si="477"/>
        <v>-4.2526043210619832E-4</v>
      </c>
      <c r="N561">
        <f t="shared" si="439"/>
        <v>8.0348160289126546E-5</v>
      </c>
      <c r="P561" s="2">
        <f t="shared" si="458"/>
        <v>-1.75</v>
      </c>
      <c r="Q561" s="2">
        <f t="shared" si="459"/>
        <v>0</v>
      </c>
      <c r="R561" s="2">
        <f t="shared" si="460"/>
        <v>-1.75</v>
      </c>
      <c r="S561" s="2">
        <f t="shared" si="480"/>
        <v>-0.34409131818181815</v>
      </c>
      <c r="T561" s="2">
        <f t="shared" si="481"/>
        <v>-0.33350034999999989</v>
      </c>
      <c r="U561" s="9">
        <f t="shared" si="440"/>
        <v>1.0317569927042602</v>
      </c>
      <c r="V561" s="9">
        <f t="shared" si="441"/>
        <v>50.781515526175006</v>
      </c>
      <c r="W561" s="9">
        <f t="shared" si="442"/>
        <v>0.44296636026442493</v>
      </c>
      <c r="X561" s="9">
        <f t="shared" si="482"/>
        <v>0.33136789730549138</v>
      </c>
      <c r="Y561" s="9">
        <f t="shared" si="443"/>
        <v>0.8970176889242506</v>
      </c>
      <c r="AA561" s="8">
        <f t="shared" si="444"/>
        <v>4.6953542892369153</v>
      </c>
      <c r="AD561" s="7">
        <f t="shared" si="461"/>
        <v>-1.8443901270472924E-2</v>
      </c>
      <c r="AE561" s="6">
        <f t="shared" si="465"/>
        <v>-3.3923589605102831E-3</v>
      </c>
      <c r="AF561" s="6">
        <f t="shared" si="431"/>
        <v>7.4450887831492892E-3</v>
      </c>
      <c r="AG561" s="6">
        <f t="shared" si="432"/>
        <v>-1.5044063880725107E-2</v>
      </c>
      <c r="AI561">
        <f t="shared" si="433"/>
        <v>3.5529648045107972E-7</v>
      </c>
      <c r="AL561" s="7">
        <f t="shared" si="466"/>
        <v>-5.6218550778318515E-3</v>
      </c>
      <c r="AM561" s="6">
        <f t="shared" si="467"/>
        <v>7.2119416561377435E-3</v>
      </c>
      <c r="AN561" s="6">
        <f t="shared" si="462"/>
        <v>7.3678389765660475E-3</v>
      </c>
      <c r="AO561" s="6">
        <f t="shared" si="463"/>
        <v>-1.2865079965003173E-2</v>
      </c>
      <c r="AQ561">
        <f t="shared" si="464"/>
        <v>2.6105722792732811E-7</v>
      </c>
      <c r="AT561" s="7">
        <f t="shared" si="471"/>
        <v>-2.1268878929001591E-4</v>
      </c>
      <c r="AU561" s="6">
        <f t="shared" si="472"/>
        <v>6.6383830897329575E-3</v>
      </c>
      <c r="AV561" s="6">
        <f t="shared" si="468"/>
        <v>7.5418140525041503E-3</v>
      </c>
      <c r="AW561" s="6">
        <f t="shared" si="469"/>
        <v>-6.8369507539349714E-3</v>
      </c>
      <c r="AY561">
        <f t="shared" si="470"/>
        <v>1.5383803725133116E-2</v>
      </c>
      <c r="BB561" s="7">
        <f t="shared" si="478"/>
        <v>9.8344567055638453E-3</v>
      </c>
      <c r="BC561" s="6">
        <f t="shared" si="479"/>
        <v>2.1857215108931753E-3</v>
      </c>
      <c r="BD561" s="6">
        <f t="shared" si="474"/>
        <v>7.5956823361187226E-3</v>
      </c>
      <c r="BE561" s="6">
        <f t="shared" si="475"/>
        <v>7.668852725354826E-3</v>
      </c>
      <c r="BG561">
        <f t="shared" si="476"/>
        <v>1.9407064532935916E-2</v>
      </c>
      <c r="BJ561" s="4">
        <f t="shared" si="445"/>
        <v>94.010002</v>
      </c>
      <c r="BK561" s="3">
        <f t="shared" si="446"/>
        <v>-1.8443901270472924E-2</v>
      </c>
      <c r="BL561" s="3"/>
      <c r="BM561" s="3">
        <f t="shared" si="447"/>
        <v>7.4450887831492892E-3</v>
      </c>
      <c r="BN561" s="3">
        <f t="shared" si="448"/>
        <v>-1.5044063880725107E-2</v>
      </c>
      <c r="BO561" s="3">
        <f t="shared" si="449"/>
        <v>-5.6218550778318515E-3</v>
      </c>
      <c r="BP561" s="3"/>
      <c r="BQ561" s="3">
        <f t="shared" si="450"/>
        <v>7.3678389765660475E-3</v>
      </c>
      <c r="BR561" s="3">
        <f t="shared" si="451"/>
        <v>-1.2865079965003173E-2</v>
      </c>
      <c r="BS561" s="3">
        <f t="shared" si="452"/>
        <v>-2.1268878929001591E-4</v>
      </c>
      <c r="BT561" s="3"/>
      <c r="BU561" s="3">
        <f t="shared" si="453"/>
        <v>7.5418140525041503E-3</v>
      </c>
      <c r="BV561" s="3">
        <f t="shared" si="454"/>
        <v>-6.8369507539349714E-3</v>
      </c>
      <c r="BW561" s="3">
        <f t="shared" si="455"/>
        <v>9.8344567055638453E-3</v>
      </c>
      <c r="BX561" s="3"/>
      <c r="BY561" s="3">
        <f t="shared" si="456"/>
        <v>7.5956823361187226E-3</v>
      </c>
      <c r="BZ561" s="3">
        <f t="shared" si="457"/>
        <v>7.668852725354826E-3</v>
      </c>
    </row>
    <row r="562" spans="1:78" s="2" customFormat="1" hidden="1">
      <c r="A562" s="11">
        <v>43094</v>
      </c>
      <c r="B562">
        <v>95.080001999999993</v>
      </c>
      <c r="C562">
        <f t="shared" si="429"/>
        <v>95.760002</v>
      </c>
      <c r="D562">
        <f t="shared" si="430"/>
        <v>87.57</v>
      </c>
      <c r="E562" s="10">
        <f t="shared" si="434"/>
        <v>3.0949642773407467E-3</v>
      </c>
      <c r="F562" s="10">
        <f t="shared" si="435"/>
        <v>3.57338324838146E-2</v>
      </c>
      <c r="G562" s="33">
        <f t="shared" si="436"/>
        <v>2.2318104795362826E-2</v>
      </c>
      <c r="H562" s="33">
        <f t="shared" si="437"/>
        <v>0.23191229752062167</v>
      </c>
      <c r="I562" s="10">
        <f t="shared" si="438"/>
        <v>0.23191229752062167</v>
      </c>
      <c r="J562">
        <f t="shared" si="473"/>
        <v>0.15683217517835438</v>
      </c>
      <c r="K562">
        <f t="shared" si="483"/>
        <v>0.2034951556789803</v>
      </c>
      <c r="L562">
        <f t="shared" si="484"/>
        <v>-5.0850655687924838E-4</v>
      </c>
      <c r="M562">
        <f t="shared" si="477"/>
        <v>-4.4701797925934312E-4</v>
      </c>
      <c r="N562">
        <f t="shared" si="439"/>
        <v>5.5339719857914732E-5</v>
      </c>
      <c r="P562" s="2">
        <f t="shared" si="458"/>
        <v>1.0699999999999932</v>
      </c>
      <c r="Q562" s="2">
        <f t="shared" si="459"/>
        <v>1.0699999999999932</v>
      </c>
      <c r="R562" s="2">
        <f t="shared" si="460"/>
        <v>0</v>
      </c>
      <c r="S562" s="2">
        <f t="shared" si="480"/>
        <v>-0.30318213636363628</v>
      </c>
      <c r="T562" s="2">
        <f t="shared" si="481"/>
        <v>-0.33350034999999989</v>
      </c>
      <c r="U562" s="9">
        <f t="shared" si="440"/>
        <v>0.90909090909090917</v>
      </c>
      <c r="V562" s="9">
        <f t="shared" si="441"/>
        <v>47.61904761904762</v>
      </c>
      <c r="W562" s="9">
        <f t="shared" si="442"/>
        <v>0.47142857142857147</v>
      </c>
      <c r="X562" s="9">
        <f t="shared" si="482"/>
        <v>7.4451681158208549E-16</v>
      </c>
      <c r="Y562" s="9">
        <f t="shared" si="443"/>
        <v>0.9</v>
      </c>
      <c r="AA562" s="8">
        <f t="shared" si="444"/>
        <v>4.7283160863267835</v>
      </c>
      <c r="AD562" s="7">
        <f t="shared" si="461"/>
        <v>1.1317482662119021E-2</v>
      </c>
      <c r="AE562" s="6">
        <f t="shared" si="465"/>
        <v>-3.5632093041769513E-3</v>
      </c>
      <c r="AF562" s="6">
        <f t="shared" si="431"/>
        <v>7.1887193519258891E-3</v>
      </c>
      <c r="AG562" s="6">
        <f t="shared" si="432"/>
        <v>1.490570600673638E-2</v>
      </c>
      <c r="AI562">
        <f t="shared" si="433"/>
        <v>3.4879132112913183E-7</v>
      </c>
      <c r="AL562" s="7">
        <f t="shared" si="466"/>
        <v>4.5327647410985852E-3</v>
      </c>
      <c r="AM562" s="6">
        <f t="shared" si="467"/>
        <v>3.8356904204055139E-3</v>
      </c>
      <c r="AN562" s="6">
        <f t="shared" si="462"/>
        <v>7.3974435684714349E-3</v>
      </c>
      <c r="AO562" s="6">
        <f t="shared" si="463"/>
        <v>6.9254829575544821E-4</v>
      </c>
      <c r="AQ562">
        <f t="shared" si="464"/>
        <v>7.5650337847598691E-10</v>
      </c>
      <c r="AT562" s="7">
        <f t="shared" si="471"/>
        <v>2.3733397268314853E-2</v>
      </c>
      <c r="AU562" s="6">
        <f t="shared" si="472"/>
        <v>9.6980772086806659E-3</v>
      </c>
      <c r="AV562" s="6">
        <f t="shared" si="468"/>
        <v>7.3877102426591727E-3</v>
      </c>
      <c r="AW562" s="6">
        <f t="shared" si="469"/>
        <v>1.4021271117312554E-2</v>
      </c>
      <c r="AY562">
        <f t="shared" si="470"/>
        <v>6.4701388502898069E-2</v>
      </c>
      <c r="BB562" s="7">
        <f t="shared" si="478"/>
        <v>8.0254072977954064E-3</v>
      </c>
      <c r="BC562" s="6">
        <f t="shared" si="479"/>
        <v>3.7626385638204435E-3</v>
      </c>
      <c r="BD562" s="6">
        <f t="shared" si="474"/>
        <v>7.4512329511179434E-3</v>
      </c>
      <c r="BE562" s="6">
        <f t="shared" si="475"/>
        <v>4.2682663107915207E-3</v>
      </c>
      <c r="BG562">
        <f t="shared" si="476"/>
        <v>6.0117660585837169E-3</v>
      </c>
      <c r="BJ562" s="4">
        <f t="shared" si="445"/>
        <v>95.080001999999993</v>
      </c>
      <c r="BK562" s="3">
        <f t="shared" si="446"/>
        <v>1.1317482662119021E-2</v>
      </c>
      <c r="BL562" s="3"/>
      <c r="BM562" s="3">
        <f t="shared" si="447"/>
        <v>7.1887193519258891E-3</v>
      </c>
      <c r="BN562" s="3">
        <f t="shared" si="448"/>
        <v>1.490570600673638E-2</v>
      </c>
      <c r="BO562" s="3">
        <f t="shared" si="449"/>
        <v>4.5327647410985852E-3</v>
      </c>
      <c r="BP562" s="3"/>
      <c r="BQ562" s="3">
        <f t="shared" si="450"/>
        <v>7.3974435684714349E-3</v>
      </c>
      <c r="BR562" s="3">
        <f t="shared" si="451"/>
        <v>6.9254829575544821E-4</v>
      </c>
      <c r="BS562" s="3">
        <f t="shared" si="452"/>
        <v>2.3733397268314853E-2</v>
      </c>
      <c r="BT562" s="3"/>
      <c r="BU562" s="3">
        <f t="shared" si="453"/>
        <v>7.3877102426591727E-3</v>
      </c>
      <c r="BV562" s="3">
        <f t="shared" si="454"/>
        <v>1.4021271117312554E-2</v>
      </c>
      <c r="BW562" s="3">
        <f t="shared" si="455"/>
        <v>8.0254072977954064E-3</v>
      </c>
      <c r="BX562" s="3"/>
      <c r="BY562" s="3">
        <f t="shared" si="456"/>
        <v>7.4512329511179434E-3</v>
      </c>
      <c r="BZ562" s="3">
        <f t="shared" si="457"/>
        <v>4.2682663107915207E-3</v>
      </c>
    </row>
    <row r="563" spans="1:78" s="2" customFormat="1" hidden="1">
      <c r="A563" s="11">
        <v>43101</v>
      </c>
      <c r="B563">
        <v>94.400002000000001</v>
      </c>
      <c r="C563">
        <f t="shared" si="429"/>
        <v>95.760002</v>
      </c>
      <c r="D563">
        <f t="shared" si="430"/>
        <v>87.57</v>
      </c>
      <c r="E563" s="10">
        <f t="shared" si="434"/>
        <v>6.2121429696088718E-3</v>
      </c>
      <c r="F563" s="10">
        <f t="shared" si="435"/>
        <v>3.2616653791546421E-2</v>
      </c>
      <c r="G563" s="33">
        <f t="shared" si="436"/>
        <v>4.4796400014875844E-2</v>
      </c>
      <c r="H563" s="33">
        <f t="shared" si="437"/>
        <v>0.21168183182305961</v>
      </c>
      <c r="I563" s="10">
        <f t="shared" si="438"/>
        <v>0.21168183182305961</v>
      </c>
      <c r="J563">
        <f t="shared" si="473"/>
        <v>0.15847483428521245</v>
      </c>
      <c r="K563">
        <f t="shared" si="483"/>
        <v>0.20026244948344901</v>
      </c>
      <c r="L563">
        <f t="shared" si="484"/>
        <v>-4.9913944303447803E-4</v>
      </c>
      <c r="M563">
        <f t="shared" si="477"/>
        <v>-4.6475720122525699E-4</v>
      </c>
      <c r="N563">
        <f t="shared" si="439"/>
        <v>3.094401762829894E-5</v>
      </c>
      <c r="P563" s="2">
        <f t="shared" si="458"/>
        <v>-0.67999999999999261</v>
      </c>
      <c r="Q563" s="2">
        <f t="shared" si="459"/>
        <v>0</v>
      </c>
      <c r="R563" s="2">
        <f t="shared" si="460"/>
        <v>-0.67999999999999261</v>
      </c>
      <c r="S563" s="2">
        <f t="shared" si="480"/>
        <v>-0.33409122727272683</v>
      </c>
      <c r="T563" s="2">
        <f t="shared" si="481"/>
        <v>-0.36750034999999953</v>
      </c>
      <c r="U563" s="9">
        <f t="shared" si="440"/>
        <v>0.90909090909090906</v>
      </c>
      <c r="V563" s="9">
        <f t="shared" si="441"/>
        <v>47.61904761904762</v>
      </c>
      <c r="W563" s="9">
        <f t="shared" si="442"/>
        <v>0.47142857142857147</v>
      </c>
      <c r="X563" s="9">
        <f t="shared" si="482"/>
        <v>7.4451681158208549E-16</v>
      </c>
      <c r="Y563" s="9">
        <f t="shared" si="443"/>
        <v>0.9</v>
      </c>
      <c r="AA563" s="8">
        <f t="shared" si="444"/>
        <v>4.7299343497314119</v>
      </c>
      <c r="AD563" s="7">
        <f t="shared" si="461"/>
        <v>-7.1775691890153554E-3</v>
      </c>
      <c r="AE563" s="6">
        <f t="shared" si="465"/>
        <v>2.0699567365518329E-3</v>
      </c>
      <c r="AF563" s="6">
        <f t="shared" si="431"/>
        <v>4.6152625080874993E-3</v>
      </c>
      <c r="AG563" s="6">
        <f t="shared" si="432"/>
        <v>-9.248234367045036E-3</v>
      </c>
      <c r="AI563">
        <f t="shared" si="433"/>
        <v>1.3426976280658226E-7</v>
      </c>
      <c r="AL563" s="7">
        <f t="shared" si="466"/>
        <v>-1.4303987797369246E-2</v>
      </c>
      <c r="AM563" s="6">
        <f t="shared" si="467"/>
        <v>-1.22384909884357E-3</v>
      </c>
      <c r="AN563" s="6">
        <f t="shared" si="462"/>
        <v>4.3915057273749714E-3</v>
      </c>
      <c r="AO563" s="6">
        <f t="shared" si="463"/>
        <v>-1.3068407533167894E-2</v>
      </c>
      <c r="AQ563">
        <f t="shared" si="464"/>
        <v>2.6937425150309045E-7</v>
      </c>
      <c r="AT563" s="7">
        <f t="shared" si="471"/>
        <v>3.2893658317101047E-3</v>
      </c>
      <c r="AU563" s="6">
        <f t="shared" si="472"/>
        <v>1.1608038784903373E-2</v>
      </c>
      <c r="AV563" s="6">
        <f t="shared" si="468"/>
        <v>4.3431285974964177E-3</v>
      </c>
      <c r="AW563" s="6">
        <f t="shared" si="469"/>
        <v>-8.4538572469226633E-3</v>
      </c>
      <c r="AY563">
        <f t="shared" si="470"/>
        <v>2.3520613574693393E-2</v>
      </c>
      <c r="BB563" s="7">
        <f t="shared" si="478"/>
        <v>1.1613832525895139E-2</v>
      </c>
      <c r="BC563" s="6">
        <f t="shared" si="479"/>
        <v>3.7439367006023468E-3</v>
      </c>
      <c r="BD563" s="6">
        <f t="shared" si="474"/>
        <v>4.6243823623654604E-3</v>
      </c>
      <c r="BE563" s="6">
        <f t="shared" si="475"/>
        <v>7.8703972961153088E-3</v>
      </c>
      <c r="BG563">
        <f t="shared" si="476"/>
        <v>2.0440540097983323E-2</v>
      </c>
      <c r="BJ563" s="4">
        <f t="shared" si="445"/>
        <v>94.400002000000001</v>
      </c>
      <c r="BK563" s="3">
        <f t="shared" si="446"/>
        <v>-7.1775691890153554E-3</v>
      </c>
      <c r="BL563" s="3"/>
      <c r="BM563" s="3">
        <f t="shared" si="447"/>
        <v>4.6152625080874993E-3</v>
      </c>
      <c r="BN563" s="3">
        <f t="shared" si="448"/>
        <v>-9.248234367045036E-3</v>
      </c>
      <c r="BO563" s="3">
        <f t="shared" si="449"/>
        <v>-1.4303987797369246E-2</v>
      </c>
      <c r="BP563" s="3"/>
      <c r="BQ563" s="3">
        <f t="shared" si="450"/>
        <v>4.3915057273749714E-3</v>
      </c>
      <c r="BR563" s="3">
        <f t="shared" si="451"/>
        <v>-1.3068407533167894E-2</v>
      </c>
      <c r="BS563" s="3">
        <f t="shared" si="452"/>
        <v>3.2893658317101047E-3</v>
      </c>
      <c r="BT563" s="3"/>
      <c r="BU563" s="3">
        <f t="shared" si="453"/>
        <v>4.3431285974964177E-3</v>
      </c>
      <c r="BV563" s="3">
        <f t="shared" si="454"/>
        <v>-8.4538572469226633E-3</v>
      </c>
      <c r="BW563" s="3">
        <f t="shared" si="455"/>
        <v>1.1613832525895139E-2</v>
      </c>
      <c r="BX563" s="3"/>
      <c r="BY563" s="3">
        <f t="shared" si="456"/>
        <v>4.6243823623654604E-3</v>
      </c>
      <c r="BZ563" s="3">
        <f t="shared" si="457"/>
        <v>7.8703972961153088E-3</v>
      </c>
    </row>
    <row r="564" spans="1:78" s="2" customFormat="1" hidden="1">
      <c r="A564" s="11">
        <v>43108</v>
      </c>
      <c r="B564">
        <v>94.169998000000007</v>
      </c>
      <c r="C564">
        <f t="shared" si="429"/>
        <v>95.760002</v>
      </c>
      <c r="D564">
        <f t="shared" si="430"/>
        <v>87.57</v>
      </c>
      <c r="E564" s="10">
        <f t="shared" si="434"/>
        <v>7.2715852727543977E-3</v>
      </c>
      <c r="F564" s="10">
        <f t="shared" si="435"/>
        <v>3.1557211488400953E-2</v>
      </c>
      <c r="G564" s="33">
        <f t="shared" si="436"/>
        <v>5.2436147109649556E-2</v>
      </c>
      <c r="H564" s="33">
        <f t="shared" si="437"/>
        <v>0.20480605943776364</v>
      </c>
      <c r="I564" s="10">
        <f t="shared" si="438"/>
        <v>0.20480605943776364</v>
      </c>
      <c r="J564">
        <f t="shared" si="473"/>
        <v>0.16016006691101048</v>
      </c>
      <c r="K564">
        <f t="shared" si="483"/>
        <v>0.19709922507742597</v>
      </c>
      <c r="L564">
        <f t="shared" si="484"/>
        <v>-4.886770283284241E-4</v>
      </c>
      <c r="M564">
        <f t="shared" si="477"/>
        <v>-4.7810996197991608E-4</v>
      </c>
      <c r="N564">
        <f t="shared" si="439"/>
        <v>9.5103597136572208E-6</v>
      </c>
      <c r="P564" s="2">
        <f t="shared" si="458"/>
        <v>-0.23000399999999388</v>
      </c>
      <c r="Q564" s="2">
        <f t="shared" si="459"/>
        <v>0</v>
      </c>
      <c r="R564" s="2">
        <f t="shared" si="460"/>
        <v>-0.23000399999999388</v>
      </c>
      <c r="S564" s="2">
        <f t="shared" si="480"/>
        <v>-0.34454595454545384</v>
      </c>
      <c r="T564" s="2">
        <f t="shared" si="481"/>
        <v>-0.37900054999999921</v>
      </c>
      <c r="U564" s="9">
        <f t="shared" si="440"/>
        <v>0.90909090909090906</v>
      </c>
      <c r="V564" s="9">
        <f t="shared" si="441"/>
        <v>47.61904761904762</v>
      </c>
      <c r="W564" s="9">
        <f t="shared" si="442"/>
        <v>0.47142857142857147</v>
      </c>
      <c r="X564" s="9">
        <f t="shared" si="482"/>
        <v>7.4451681158208549E-16</v>
      </c>
      <c r="Y564" s="9">
        <f t="shared" si="443"/>
        <v>0.9</v>
      </c>
      <c r="AA564" s="8">
        <f t="shared" si="444"/>
        <v>4.7315981486992964</v>
      </c>
      <c r="AD564" s="7">
        <f t="shared" si="461"/>
        <v>-2.4394560541099518E-3</v>
      </c>
      <c r="AE564" s="6">
        <f t="shared" si="465"/>
        <v>-4.8085126215626538E-3</v>
      </c>
      <c r="AF564" s="6">
        <f t="shared" si="431"/>
        <v>1.1817239219116342E-3</v>
      </c>
      <c r="AG564" s="6">
        <f t="shared" si="432"/>
        <v>2.3707480070679836E-3</v>
      </c>
      <c r="AI564">
        <f t="shared" si="433"/>
        <v>8.823306299869412E-9</v>
      </c>
      <c r="AL564" s="7">
        <f t="shared" si="466"/>
        <v>1.7004574189936838E-3</v>
      </c>
      <c r="AM564" s="6">
        <f t="shared" si="467"/>
        <v>-3.4231551787772068E-3</v>
      </c>
      <c r="AN564" s="6">
        <f t="shared" si="462"/>
        <v>1.1244907070910479E-3</v>
      </c>
      <c r="AO564" s="6">
        <f t="shared" si="463"/>
        <v>5.1500362385815367E-3</v>
      </c>
      <c r="AQ564">
        <f t="shared" si="464"/>
        <v>4.1834184950635746E-8</v>
      </c>
      <c r="AT564" s="7">
        <f t="shared" si="471"/>
        <v>-6.2457621127508696E-3</v>
      </c>
      <c r="AU564" s="6">
        <f t="shared" si="472"/>
        <v>1.0401470387331161E-2</v>
      </c>
      <c r="AV564" s="6">
        <f t="shared" si="468"/>
        <v>1.0181388469398403E-3</v>
      </c>
      <c r="AW564" s="6">
        <f t="shared" si="469"/>
        <v>-1.6880885982665211E-2</v>
      </c>
      <c r="AY564">
        <f t="shared" si="470"/>
        <v>9.3784118339561157E-2</v>
      </c>
      <c r="BB564" s="7">
        <f t="shared" si="478"/>
        <v>1.1534914124557472E-2</v>
      </c>
      <c r="BC564" s="6">
        <f t="shared" si="479"/>
        <v>4.6605171287817737E-3</v>
      </c>
      <c r="BD564" s="6">
        <f t="shared" si="474"/>
        <v>1.1452060546142642E-3</v>
      </c>
      <c r="BE564" s="6">
        <f t="shared" si="475"/>
        <v>6.8510473872378927E-3</v>
      </c>
      <c r="BG564">
        <f t="shared" si="476"/>
        <v>1.5488629734455139E-2</v>
      </c>
      <c r="BJ564" s="4">
        <f t="shared" si="445"/>
        <v>94.169998000000007</v>
      </c>
      <c r="BK564" s="3">
        <f t="shared" si="446"/>
        <v>-2.4394560541099518E-3</v>
      </c>
      <c r="BL564" s="3"/>
      <c r="BM564" s="3">
        <f t="shared" si="447"/>
        <v>1.1817239219116342E-3</v>
      </c>
      <c r="BN564" s="3">
        <f t="shared" si="448"/>
        <v>2.3707480070679836E-3</v>
      </c>
      <c r="BO564" s="3">
        <f t="shared" si="449"/>
        <v>1.7004574189936838E-3</v>
      </c>
      <c r="BP564" s="3"/>
      <c r="BQ564" s="3">
        <f t="shared" si="450"/>
        <v>1.1244907070910479E-3</v>
      </c>
      <c r="BR564" s="3">
        <f t="shared" si="451"/>
        <v>5.1500362385815367E-3</v>
      </c>
      <c r="BS564" s="3">
        <f t="shared" si="452"/>
        <v>-6.2457621127508696E-3</v>
      </c>
      <c r="BT564" s="3"/>
      <c r="BU564" s="3">
        <f t="shared" si="453"/>
        <v>1.0181388469398403E-3</v>
      </c>
      <c r="BV564" s="3">
        <f t="shared" si="454"/>
        <v>-1.6880885982665211E-2</v>
      </c>
      <c r="BW564" s="3">
        <f t="shared" si="455"/>
        <v>1.1534914124557472E-2</v>
      </c>
      <c r="BX564" s="3"/>
      <c r="BY564" s="3">
        <f t="shared" si="456"/>
        <v>1.1452060546142642E-3</v>
      </c>
      <c r="BZ564" s="3">
        <f t="shared" si="457"/>
        <v>6.8510473872378927E-3</v>
      </c>
    </row>
    <row r="565" spans="1:78" s="2" customFormat="1" hidden="1">
      <c r="A565" s="11">
        <v>43115</v>
      </c>
      <c r="B565">
        <v>93</v>
      </c>
      <c r="C565">
        <f t="shared" si="429"/>
        <v>95.760002</v>
      </c>
      <c r="D565">
        <f t="shared" si="430"/>
        <v>87.57</v>
      </c>
      <c r="E565" s="10">
        <f t="shared" si="434"/>
        <v>1.27011979148969E-2</v>
      </c>
      <c r="F565" s="10">
        <f t="shared" si="435"/>
        <v>2.6127598846258367E-2</v>
      </c>
      <c r="G565" s="33">
        <f t="shared" si="436"/>
        <v>9.1589640683954157E-2</v>
      </c>
      <c r="H565" s="33">
        <f t="shared" si="437"/>
        <v>0.16956791522088896</v>
      </c>
      <c r="I565" s="10">
        <f t="shared" si="438"/>
        <v>0.16956791522088896</v>
      </c>
      <c r="J565">
        <f t="shared" si="473"/>
        <v>0.15804337822455566</v>
      </c>
      <c r="K565">
        <f t="shared" si="483"/>
        <v>0.19400693133792676</v>
      </c>
      <c r="L565">
        <f t="shared" si="484"/>
        <v>-4.7808502349656906E-4</v>
      </c>
      <c r="M565">
        <f t="shared" si="477"/>
        <v>-4.87023961304177E-4</v>
      </c>
      <c r="N565">
        <f t="shared" si="439"/>
        <v>-8.0450440268471451E-6</v>
      </c>
      <c r="P565" s="2">
        <f t="shared" si="458"/>
        <v>-1.1699980000000068</v>
      </c>
      <c r="Q565" s="2">
        <f t="shared" si="459"/>
        <v>0</v>
      </c>
      <c r="R565" s="2">
        <f t="shared" si="460"/>
        <v>-1.1699980000000068</v>
      </c>
      <c r="S565" s="2">
        <f t="shared" si="480"/>
        <v>-0.39772768181818141</v>
      </c>
      <c r="T565" s="2">
        <f t="shared" si="481"/>
        <v>-0.41450049999999977</v>
      </c>
      <c r="U565" s="9">
        <f t="shared" si="440"/>
        <v>0.95953486622617257</v>
      </c>
      <c r="V565" s="9">
        <f t="shared" si="441"/>
        <v>48.967481148938212</v>
      </c>
      <c r="W565" s="9">
        <f t="shared" si="442"/>
        <v>0.45929266965955612</v>
      </c>
      <c r="X565" s="9">
        <f t="shared" si="482"/>
        <v>0.14129078826350591</v>
      </c>
      <c r="Y565" s="9">
        <f t="shared" si="443"/>
        <v>0.89872838290562851</v>
      </c>
      <c r="AA565" s="8">
        <f t="shared" si="444"/>
        <v>4.7160563857457136</v>
      </c>
      <c r="AD565" s="7">
        <f t="shared" si="461"/>
        <v>-1.2502145130529545E-2</v>
      </c>
      <c r="AE565" s="6">
        <f t="shared" si="465"/>
        <v>-7.4708005923197485E-3</v>
      </c>
      <c r="AF565" s="6">
        <f t="shared" si="431"/>
        <v>2.5239626666059764E-3</v>
      </c>
      <c r="AG565" s="6">
        <f t="shared" si="432"/>
        <v>-5.0558836914156189E-3</v>
      </c>
      <c r="AI565">
        <f t="shared" si="433"/>
        <v>4.0128665464870373E-8</v>
      </c>
      <c r="AL565" s="7">
        <f t="shared" si="466"/>
        <v>-2.211917037365493E-2</v>
      </c>
      <c r="AM565" s="6">
        <f t="shared" si="467"/>
        <v>-7.5474840027329772E-3</v>
      </c>
      <c r="AN565" s="6">
        <f t="shared" si="462"/>
        <v>2.522211925601064E-3</v>
      </c>
      <c r="AO565" s="6">
        <f t="shared" si="463"/>
        <v>-1.4591255683193926E-2</v>
      </c>
      <c r="AQ565">
        <f t="shared" si="464"/>
        <v>3.3581189654943066E-7</v>
      </c>
      <c r="AT565" s="7">
        <f t="shared" si="471"/>
        <v>-1.6423542789367699E-2</v>
      </c>
      <c r="AU565" s="6">
        <f t="shared" si="472"/>
        <v>6.1259430089966455E-3</v>
      </c>
      <c r="AV565" s="6">
        <f t="shared" si="468"/>
        <v>2.3870883799100638E-3</v>
      </c>
      <c r="AW565" s="6">
        <f t="shared" si="469"/>
        <v>-2.2603185101347203E-2</v>
      </c>
      <c r="AY565">
        <f t="shared" si="470"/>
        <v>0.16814273601891422</v>
      </c>
      <c r="BB565" s="7">
        <f t="shared" si="478"/>
        <v>-1.1014376500825864E-2</v>
      </c>
      <c r="BC565" s="6">
        <f t="shared" si="479"/>
        <v>4.144522322806766E-3</v>
      </c>
      <c r="BD565" s="6">
        <f t="shared" si="474"/>
        <v>2.4816874373869285E-3</v>
      </c>
      <c r="BE565" s="6">
        <f t="shared" si="475"/>
        <v>-1.5168317197287838E-2</v>
      </c>
      <c r="BG565">
        <f t="shared" si="476"/>
        <v>7.5923087150238253E-2</v>
      </c>
      <c r="BJ565" s="4">
        <f t="shared" si="445"/>
        <v>93</v>
      </c>
      <c r="BK565" s="3">
        <f t="shared" si="446"/>
        <v>-1.2502145130529545E-2</v>
      </c>
      <c r="BL565" s="3"/>
      <c r="BM565" s="3">
        <f t="shared" si="447"/>
        <v>2.5239626666059764E-3</v>
      </c>
      <c r="BN565" s="3">
        <f t="shared" si="448"/>
        <v>-5.0558836914156189E-3</v>
      </c>
      <c r="BO565" s="3">
        <f t="shared" si="449"/>
        <v>-2.211917037365493E-2</v>
      </c>
      <c r="BP565" s="3"/>
      <c r="BQ565" s="3">
        <f t="shared" si="450"/>
        <v>2.522211925601064E-3</v>
      </c>
      <c r="BR565" s="3">
        <f t="shared" si="451"/>
        <v>-1.4591255683193926E-2</v>
      </c>
      <c r="BS565" s="3">
        <f t="shared" si="452"/>
        <v>-1.6423542789367699E-2</v>
      </c>
      <c r="BT565" s="3"/>
      <c r="BU565" s="3">
        <f t="shared" si="453"/>
        <v>2.3870883799100638E-3</v>
      </c>
      <c r="BV565" s="3">
        <f t="shared" si="454"/>
        <v>-2.2603185101347203E-2</v>
      </c>
      <c r="BW565" s="3">
        <f t="shared" si="455"/>
        <v>-1.1014376500825864E-2</v>
      </c>
      <c r="BX565" s="3"/>
      <c r="BY565" s="3">
        <f t="shared" si="456"/>
        <v>2.4816874373869285E-3</v>
      </c>
      <c r="BZ565" s="3">
        <f t="shared" si="457"/>
        <v>-1.5168317197287838E-2</v>
      </c>
    </row>
    <row r="566" spans="1:78" s="2" customFormat="1" hidden="1">
      <c r="A566" s="11">
        <v>43122</v>
      </c>
      <c r="B566">
        <v>93.629997000000003</v>
      </c>
      <c r="C566">
        <f t="shared" si="429"/>
        <v>95.760002</v>
      </c>
      <c r="D566">
        <f t="shared" si="430"/>
        <v>87.57</v>
      </c>
      <c r="E566" s="10">
        <f t="shared" si="434"/>
        <v>9.769136999072019E-3</v>
      </c>
      <c r="F566" s="10">
        <f t="shared" si="435"/>
        <v>2.9059659762083263E-2</v>
      </c>
      <c r="G566" s="33">
        <f t="shared" si="436"/>
        <v>7.0446248734373135E-2</v>
      </c>
      <c r="H566" s="33">
        <f t="shared" si="437"/>
        <v>0.18859696797551198</v>
      </c>
      <c r="I566" s="10">
        <f t="shared" si="438"/>
        <v>0.18859696797551198</v>
      </c>
      <c r="J566">
        <f t="shared" si="473"/>
        <v>0.15807223232464254</v>
      </c>
      <c r="K566">
        <f t="shared" si="483"/>
        <v>0.19107083734436087</v>
      </c>
      <c r="L566">
        <f t="shared" si="484"/>
        <v>-4.6765427445971387E-4</v>
      </c>
      <c r="M566">
        <f t="shared" si="477"/>
        <v>-4.9164569950747915E-4</v>
      </c>
      <c r="N566">
        <f t="shared" si="439"/>
        <v>-2.159228254298875E-5</v>
      </c>
      <c r="P566" s="2">
        <f t="shared" si="458"/>
        <v>0.62999700000000303</v>
      </c>
      <c r="Q566" s="2">
        <f t="shared" si="459"/>
        <v>0.62999700000000303</v>
      </c>
      <c r="R566" s="2">
        <f t="shared" si="460"/>
        <v>0</v>
      </c>
      <c r="S566" s="2">
        <f t="shared" si="480"/>
        <v>-0.39772768181818141</v>
      </c>
      <c r="T566" s="2">
        <f t="shared" si="481"/>
        <v>-0.41450049999999977</v>
      </c>
      <c r="U566" s="9">
        <f t="shared" si="440"/>
        <v>0.95953486622617257</v>
      </c>
      <c r="V566" s="9">
        <f t="shared" si="441"/>
        <v>48.967481148938212</v>
      </c>
      <c r="W566" s="9">
        <f t="shared" si="442"/>
        <v>0.45929266965955612</v>
      </c>
      <c r="X566" s="9">
        <f t="shared" si="482"/>
        <v>0.14129078826350591</v>
      </c>
      <c r="Y566" s="9">
        <f t="shared" si="443"/>
        <v>0.89872838290562851</v>
      </c>
      <c r="AA566" s="8">
        <f t="shared" si="444"/>
        <v>4.7160716926072848</v>
      </c>
      <c r="AD566" s="7">
        <f t="shared" si="461"/>
        <v>6.7513197565289363E-3</v>
      </c>
      <c r="AE566" s="6">
        <f t="shared" si="465"/>
        <v>-2.8754126870003042E-3</v>
      </c>
      <c r="AF566" s="6">
        <f t="shared" si="431"/>
        <v>4.8132828541612022E-3</v>
      </c>
      <c r="AG566" s="6">
        <f t="shared" si="432"/>
        <v>9.6267417762302011E-3</v>
      </c>
      <c r="AI566">
        <f t="shared" si="433"/>
        <v>1.4548533316517396E-7</v>
      </c>
      <c r="AL566" s="7">
        <f t="shared" si="466"/>
        <v>-8.1902814281106361E-3</v>
      </c>
      <c r="AM566" s="6">
        <f t="shared" si="467"/>
        <v>-1.0728245545035282E-2</v>
      </c>
      <c r="AN566" s="6">
        <f t="shared" si="462"/>
        <v>4.827514871296343E-3</v>
      </c>
      <c r="AO566" s="6">
        <f t="shared" si="463"/>
        <v>2.5065213994284255E-3</v>
      </c>
      <c r="AQ566">
        <f t="shared" si="464"/>
        <v>9.9095418387896425E-9</v>
      </c>
      <c r="AT566" s="7">
        <f t="shared" si="471"/>
        <v>-1.0835085876027561E-2</v>
      </c>
      <c r="AU566" s="6">
        <f t="shared" si="472"/>
        <v>4.48033481030468E-3</v>
      </c>
      <c r="AV566" s="6">
        <f t="shared" si="468"/>
        <v>4.8201755281147259E-3</v>
      </c>
      <c r="AW566" s="6">
        <f t="shared" si="469"/>
        <v>-1.5309091461992492E-2</v>
      </c>
      <c r="AY566">
        <f t="shared" si="470"/>
        <v>7.7132545183525872E-2</v>
      </c>
      <c r="BB566" s="7">
        <f t="shared" si="478"/>
        <v>8.3655466511887815E-3</v>
      </c>
      <c r="BC566" s="6">
        <f t="shared" si="479"/>
        <v>4.6197956557478383E-3</v>
      </c>
      <c r="BD566" s="6">
        <f t="shared" si="474"/>
        <v>4.8188824364623411E-3</v>
      </c>
      <c r="BE566" s="6">
        <f t="shared" si="475"/>
        <v>3.7510393138493522E-3</v>
      </c>
      <c r="BG566">
        <f t="shared" si="476"/>
        <v>4.6430385203433695E-3</v>
      </c>
      <c r="BJ566" s="4">
        <f t="shared" si="445"/>
        <v>93.629997000000003</v>
      </c>
      <c r="BK566" s="3">
        <f t="shared" si="446"/>
        <v>6.7513197565289363E-3</v>
      </c>
      <c r="BL566" s="3"/>
      <c r="BM566" s="3">
        <f t="shared" si="447"/>
        <v>4.8132828541612022E-3</v>
      </c>
      <c r="BN566" s="3">
        <f t="shared" si="448"/>
        <v>9.6267417762302011E-3</v>
      </c>
      <c r="BO566" s="3">
        <f t="shared" si="449"/>
        <v>-8.1902814281106361E-3</v>
      </c>
      <c r="BP566" s="3"/>
      <c r="BQ566" s="3">
        <f t="shared" si="450"/>
        <v>4.827514871296343E-3</v>
      </c>
      <c r="BR566" s="3">
        <f t="shared" si="451"/>
        <v>2.5065213994284255E-3</v>
      </c>
      <c r="BS566" s="3">
        <f t="shared" si="452"/>
        <v>-1.0835085876027561E-2</v>
      </c>
      <c r="BT566" s="3"/>
      <c r="BU566" s="3">
        <f t="shared" si="453"/>
        <v>4.8201755281147259E-3</v>
      </c>
      <c r="BV566" s="3">
        <f t="shared" si="454"/>
        <v>-1.5309091461992492E-2</v>
      </c>
      <c r="BW566" s="3">
        <f t="shared" si="455"/>
        <v>8.3655466511887815E-3</v>
      </c>
      <c r="BX566" s="3"/>
      <c r="BY566" s="3">
        <f t="shared" si="456"/>
        <v>4.8188824364623411E-3</v>
      </c>
      <c r="BZ566" s="3">
        <f t="shared" si="457"/>
        <v>3.7510393138493522E-3</v>
      </c>
    </row>
    <row r="567" spans="1:78" s="2" customFormat="1" hidden="1">
      <c r="A567" s="11">
        <v>43129</v>
      </c>
      <c r="B567">
        <v>91.150002000000001</v>
      </c>
      <c r="C567">
        <f t="shared" si="429"/>
        <v>95.760002</v>
      </c>
      <c r="D567">
        <f t="shared" si="430"/>
        <v>87.57</v>
      </c>
      <c r="E567" s="10">
        <f t="shared" si="434"/>
        <v>2.1427463948610927E-2</v>
      </c>
      <c r="F567" s="10">
        <f t="shared" si="435"/>
        <v>1.7401332812544384E-2</v>
      </c>
      <c r="G567" s="33">
        <f t="shared" si="436"/>
        <v>0.15451563993974554</v>
      </c>
      <c r="H567" s="33">
        <f t="shared" si="437"/>
        <v>0.112934515890677</v>
      </c>
      <c r="I567" s="10">
        <f t="shared" si="438"/>
        <v>0.15451563993974554</v>
      </c>
      <c r="J567">
        <f t="shared" si="473"/>
        <v>0.15480667156574152</v>
      </c>
      <c r="K567">
        <f t="shared" si="483"/>
        <v>0.1881250202323794</v>
      </c>
      <c r="L567">
        <f t="shared" si="484"/>
        <v>-4.5835382005148114E-4</v>
      </c>
      <c r="M567">
        <f t="shared" si="477"/>
        <v>-4.9239641634456015E-4</v>
      </c>
      <c r="N567">
        <f t="shared" si="439"/>
        <v>-3.0638336663771114E-5</v>
      </c>
      <c r="P567" s="2">
        <f t="shared" si="458"/>
        <v>-2.4799950000000024</v>
      </c>
      <c r="Q567" s="2">
        <f t="shared" si="459"/>
        <v>0</v>
      </c>
      <c r="R567" s="2">
        <f t="shared" si="460"/>
        <v>-2.4799950000000024</v>
      </c>
      <c r="S567" s="2">
        <f t="shared" si="480"/>
        <v>-0.4895456818181817</v>
      </c>
      <c r="T567" s="2">
        <f t="shared" si="481"/>
        <v>-0.49750024999999953</v>
      </c>
      <c r="U567" s="9">
        <f t="shared" si="440"/>
        <v>0.9840109262622122</v>
      </c>
      <c r="V567" s="9">
        <f t="shared" si="441"/>
        <v>49.597051772091035</v>
      </c>
      <c r="W567" s="9">
        <f t="shared" si="442"/>
        <v>0.4536265340511807</v>
      </c>
      <c r="X567" s="9">
        <f t="shared" si="482"/>
        <v>0.20725809598836342</v>
      </c>
      <c r="Y567" s="9">
        <f t="shared" si="443"/>
        <v>0.89813467713610473</v>
      </c>
      <c r="AA567" s="8">
        <f t="shared" si="444"/>
        <v>4.7065372444163636</v>
      </c>
      <c r="AD567" s="7">
        <f t="shared" si="461"/>
        <v>-2.6844289843258859E-2</v>
      </c>
      <c r="AE567" s="6">
        <f t="shared" si="465"/>
        <v>-1.0046485043364962E-2</v>
      </c>
      <c r="AF567" s="6">
        <f t="shared" si="431"/>
        <v>8.4159167983537415E-3</v>
      </c>
      <c r="AG567" s="6">
        <f t="shared" si="432"/>
        <v>-1.6818115706383502E-2</v>
      </c>
      <c r="AI567">
        <f t="shared" si="433"/>
        <v>4.4403299201460511E-7</v>
      </c>
      <c r="AL567" s="7">
        <f t="shared" si="466"/>
        <v>-3.2595115217259524E-2</v>
      </c>
      <c r="AM567" s="6">
        <f t="shared" si="467"/>
        <v>-1.5301027400007852E-2</v>
      </c>
      <c r="AN567" s="6">
        <f t="shared" si="462"/>
        <v>8.4436240452237382E-3</v>
      </c>
      <c r="AO567" s="6">
        <f t="shared" si="463"/>
        <v>-1.7375129691699007E-2</v>
      </c>
      <c r="AQ567">
        <f t="shared" si="464"/>
        <v>4.76175286756089E-7</v>
      </c>
      <c r="AT567" s="7">
        <f t="shared" si="471"/>
        <v>-4.9338559068738748E-2</v>
      </c>
      <c r="AU567" s="6">
        <f t="shared" si="472"/>
        <v>-3.469314695014152E-3</v>
      </c>
      <c r="AV567" s="6">
        <f t="shared" si="468"/>
        <v>8.2165917269682882E-3</v>
      </c>
      <c r="AW567" s="6">
        <f t="shared" si="469"/>
        <v>-4.5853315191808609E-2</v>
      </c>
      <c r="AY567">
        <f t="shared" si="470"/>
        <v>0.6919589134836025</v>
      </c>
      <c r="BB567" s="7">
        <f t="shared" si="478"/>
        <v>-3.1745205439659419E-2</v>
      </c>
      <c r="BC567" s="6">
        <f t="shared" si="479"/>
        <v>3.3186951089919751E-3</v>
      </c>
      <c r="BD567" s="6">
        <f t="shared" si="474"/>
        <v>8.1364728307319403E-3</v>
      </c>
      <c r="BE567" s="6">
        <f t="shared" si="475"/>
        <v>-3.5085941789989139E-2</v>
      </c>
      <c r="BG567">
        <f t="shared" si="476"/>
        <v>0.40622376960339701</v>
      </c>
      <c r="BJ567" s="4">
        <f t="shared" si="445"/>
        <v>91.150002000000001</v>
      </c>
      <c r="BK567" s="3">
        <f t="shared" si="446"/>
        <v>-2.6844289843258859E-2</v>
      </c>
      <c r="BL567" s="3"/>
      <c r="BM567" s="3">
        <f t="shared" si="447"/>
        <v>8.4159167983537415E-3</v>
      </c>
      <c r="BN567" s="3">
        <f t="shared" si="448"/>
        <v>-1.6818115706383502E-2</v>
      </c>
      <c r="BO567" s="3">
        <f t="shared" si="449"/>
        <v>-3.2595115217259524E-2</v>
      </c>
      <c r="BP567" s="3"/>
      <c r="BQ567" s="3">
        <f t="shared" si="450"/>
        <v>8.4436240452237382E-3</v>
      </c>
      <c r="BR567" s="3">
        <f t="shared" si="451"/>
        <v>-1.7375129691699007E-2</v>
      </c>
      <c r="BS567" s="3">
        <f t="shared" si="452"/>
        <v>-4.9338559068738748E-2</v>
      </c>
      <c r="BT567" s="3"/>
      <c r="BU567" s="3">
        <f t="shared" si="453"/>
        <v>8.2165917269682882E-3</v>
      </c>
      <c r="BV567" s="3">
        <f t="shared" si="454"/>
        <v>-4.5853315191808609E-2</v>
      </c>
      <c r="BW567" s="3">
        <f t="shared" si="455"/>
        <v>-3.1745205439659419E-2</v>
      </c>
      <c r="BX567" s="3"/>
      <c r="BY567" s="3">
        <f t="shared" si="456"/>
        <v>8.1364728307319403E-3</v>
      </c>
      <c r="BZ567" s="3">
        <f t="shared" si="457"/>
        <v>-3.5085941789989139E-2</v>
      </c>
    </row>
    <row r="568" spans="1:78" s="2" customFormat="1" hidden="1">
      <c r="A568" s="11">
        <v>43136</v>
      </c>
      <c r="B568">
        <v>89.370002999999997</v>
      </c>
      <c r="C568">
        <f t="shared" si="429"/>
        <v>95.760002</v>
      </c>
      <c r="D568">
        <f t="shared" si="430"/>
        <v>87.849997999999999</v>
      </c>
      <c r="E568" s="10">
        <f t="shared" si="434"/>
        <v>2.9992373955593805E-2</v>
      </c>
      <c r="F568" s="10">
        <f t="shared" si="435"/>
        <v>7.4500165691068583E-3</v>
      </c>
      <c r="G568" s="33">
        <f t="shared" si="436"/>
        <v>0.21627808433956835</v>
      </c>
      <c r="H568" s="33">
        <f t="shared" si="437"/>
        <v>4.8350550137347958E-2</v>
      </c>
      <c r="I568" s="10">
        <f t="shared" si="438"/>
        <v>0.21627808433956835</v>
      </c>
      <c r="J568">
        <f t="shared" si="473"/>
        <v>0.15438857524738109</v>
      </c>
      <c r="K568">
        <f t="shared" si="483"/>
        <v>0.18520956562359528</v>
      </c>
      <c r="L568">
        <f t="shared" si="484"/>
        <v>-4.504992382778079E-4</v>
      </c>
      <c r="M568">
        <f t="shared" si="477"/>
        <v>-4.8990965425447066E-4</v>
      </c>
      <c r="N568">
        <f t="shared" si="439"/>
        <v>-3.5469374378996488E-5</v>
      </c>
      <c r="P568" s="2">
        <f t="shared" si="458"/>
        <v>-1.7799990000000037</v>
      </c>
      <c r="Q568" s="2">
        <f t="shared" si="459"/>
        <v>0</v>
      </c>
      <c r="R568" s="2">
        <f t="shared" si="460"/>
        <v>-1.7799990000000037</v>
      </c>
      <c r="S568" s="2">
        <f t="shared" si="480"/>
        <v>-0.57045472727272728</v>
      </c>
      <c r="T568" s="2">
        <f t="shared" si="481"/>
        <v>-0.5800003499999995</v>
      </c>
      <c r="U568" s="9">
        <f t="shared" si="440"/>
        <v>0.98354203971209286</v>
      </c>
      <c r="V568" s="9">
        <f t="shared" si="441"/>
        <v>49.585137094187928</v>
      </c>
      <c r="W568" s="9">
        <f t="shared" si="442"/>
        <v>0.4537337661523087</v>
      </c>
      <c r="X568" s="9">
        <f t="shared" si="482"/>
        <v>0.20600965904614921</v>
      </c>
      <c r="Y568" s="9">
        <f t="shared" si="443"/>
        <v>0.89814591306858471</v>
      </c>
      <c r="AA568" s="8">
        <f t="shared" si="444"/>
        <v>4.7062327850938956</v>
      </c>
      <c r="AD568" s="7">
        <f t="shared" si="461"/>
        <v>-1.9721434104914354E-2</v>
      </c>
      <c r="AE568" s="6">
        <f t="shared" si="465"/>
        <v>-2.3282861974086605E-2</v>
      </c>
      <c r="AF568" s="6">
        <f t="shared" si="431"/>
        <v>1.7808291339361769E-3</v>
      </c>
      <c r="AG568" s="6">
        <f t="shared" si="432"/>
        <v>3.5599217333416762E-3</v>
      </c>
      <c r="AI568">
        <f t="shared" si="433"/>
        <v>1.989488657381225E-8</v>
      </c>
      <c r="AL568" s="7">
        <f t="shared" si="466"/>
        <v>-3.9814404191644372E-2</v>
      </c>
      <c r="AM568" s="6">
        <f t="shared" si="467"/>
        <v>-2.5679742802667362E-2</v>
      </c>
      <c r="AN568" s="6">
        <f t="shared" si="462"/>
        <v>1.7844309250894229E-3</v>
      </c>
      <c r="AO568" s="6">
        <f t="shared" si="463"/>
        <v>-1.4188152593810201E-2</v>
      </c>
      <c r="AQ568">
        <f t="shared" si="464"/>
        <v>3.175136814278283E-7</v>
      </c>
      <c r="AT568" s="7">
        <f t="shared" si="471"/>
        <v>-5.0616091903180289E-2</v>
      </c>
      <c r="AU568" s="6">
        <f t="shared" si="472"/>
        <v>-1.3331120929916278E-2</v>
      </c>
      <c r="AV568" s="6">
        <f t="shared" si="468"/>
        <v>1.7547859909528274E-3</v>
      </c>
      <c r="AW568" s="6">
        <f t="shared" si="469"/>
        <v>-3.7254084583255603E-2</v>
      </c>
      <c r="AY568">
        <f t="shared" si="470"/>
        <v>0.45675848038382461</v>
      </c>
      <c r="BB568" s="7">
        <f t="shared" si="478"/>
        <v>-5.8562311434924852E-2</v>
      </c>
      <c r="BC568" s="6">
        <f t="shared" si="479"/>
        <v>-1.7299409266445717E-3</v>
      </c>
      <c r="BD568" s="6">
        <f t="shared" si="474"/>
        <v>1.5992011596366366E-3</v>
      </c>
      <c r="BE568" s="6">
        <f t="shared" si="475"/>
        <v>-5.6802992241766506E-2</v>
      </c>
      <c r="BG568">
        <f t="shared" si="476"/>
        <v>1.0647348828428507</v>
      </c>
      <c r="BJ568" s="4">
        <f t="shared" si="445"/>
        <v>89.370002999999997</v>
      </c>
      <c r="BK568" s="3">
        <f t="shared" si="446"/>
        <v>-1.9721434104914354E-2</v>
      </c>
      <c r="BL568" s="3"/>
      <c r="BM568" s="3">
        <f t="shared" si="447"/>
        <v>1.7808291339361769E-3</v>
      </c>
      <c r="BN568" s="3">
        <f t="shared" si="448"/>
        <v>3.5599217333416762E-3</v>
      </c>
      <c r="BO568" s="3">
        <f t="shared" si="449"/>
        <v>-3.9814404191644372E-2</v>
      </c>
      <c r="BP568" s="3"/>
      <c r="BQ568" s="3">
        <f t="shared" si="450"/>
        <v>1.7844309250894229E-3</v>
      </c>
      <c r="BR568" s="3">
        <f t="shared" si="451"/>
        <v>-1.4188152593810201E-2</v>
      </c>
      <c r="BS568" s="3">
        <f t="shared" si="452"/>
        <v>-5.0616091903180289E-2</v>
      </c>
      <c r="BT568" s="3"/>
      <c r="BU568" s="3">
        <f t="shared" si="453"/>
        <v>1.7547859909528274E-3</v>
      </c>
      <c r="BV568" s="3">
        <f t="shared" si="454"/>
        <v>-3.7254084583255603E-2</v>
      </c>
      <c r="BW568" s="3">
        <f t="shared" si="455"/>
        <v>-5.8562311434924852E-2</v>
      </c>
      <c r="BX568" s="3"/>
      <c r="BY568" s="3">
        <f t="shared" si="456"/>
        <v>1.5992011596366366E-3</v>
      </c>
      <c r="BZ568" s="3">
        <f t="shared" si="457"/>
        <v>-5.6802992241766506E-2</v>
      </c>
    </row>
    <row r="569" spans="1:78" s="2" customFormat="1" hidden="1">
      <c r="A569" s="11">
        <v>43143</v>
      </c>
      <c r="B569">
        <v>89.980002999999996</v>
      </c>
      <c r="C569">
        <f t="shared" si="429"/>
        <v>95.760002</v>
      </c>
      <c r="D569">
        <f t="shared" si="430"/>
        <v>87.849997999999999</v>
      </c>
      <c r="E569" s="10">
        <f t="shared" si="434"/>
        <v>2.7038143159583816E-2</v>
      </c>
      <c r="F569" s="10">
        <f t="shared" si="435"/>
        <v>1.0404247365116834E-2</v>
      </c>
      <c r="G569" s="33">
        <f t="shared" si="436"/>
        <v>0.19497482311043071</v>
      </c>
      <c r="H569" s="33">
        <f t="shared" si="437"/>
        <v>6.752348524357174E-2</v>
      </c>
      <c r="I569" s="10">
        <f t="shared" si="438"/>
        <v>0.19497482311043071</v>
      </c>
      <c r="J569">
        <f t="shared" si="473"/>
        <v>0.15296466877036133</v>
      </c>
      <c r="K569">
        <f t="shared" si="483"/>
        <v>0.18224384877345901</v>
      </c>
      <c r="L569">
        <f t="shared" si="484"/>
        <v>-4.4376746724400187E-4</v>
      </c>
      <c r="M569">
        <f t="shared" si="477"/>
        <v>-4.8497676836271522E-4</v>
      </c>
      <c r="N569">
        <f t="shared" si="439"/>
        <v>-3.7088371006842023E-5</v>
      </c>
      <c r="P569" s="2">
        <f t="shared" si="458"/>
        <v>0.60999999999999943</v>
      </c>
      <c r="Q569" s="2">
        <f t="shared" si="459"/>
        <v>0.60999999999999943</v>
      </c>
      <c r="R569" s="2">
        <f t="shared" si="460"/>
        <v>0</v>
      </c>
      <c r="S569" s="2">
        <f t="shared" si="480"/>
        <v>-0.53318199999999971</v>
      </c>
      <c r="T569" s="2">
        <f t="shared" si="481"/>
        <v>-0.57000014999999993</v>
      </c>
      <c r="U569" s="9">
        <f t="shared" si="440"/>
        <v>0.9354067713841826</v>
      </c>
      <c r="V569" s="9">
        <f t="shared" si="441"/>
        <v>48.331275120794871</v>
      </c>
      <c r="W569" s="9">
        <f t="shared" si="442"/>
        <v>0.46501852391284615</v>
      </c>
      <c r="X569" s="9">
        <f t="shared" si="482"/>
        <v>7.4628213340988306E-2</v>
      </c>
      <c r="Y569" s="9">
        <f t="shared" si="443"/>
        <v>0.89932834607993117</v>
      </c>
      <c r="AA569" s="8">
        <f t="shared" si="444"/>
        <v>4.7172744503921322</v>
      </c>
      <c r="AD569" s="7">
        <f t="shared" si="461"/>
        <v>6.8023677921566043E-3</v>
      </c>
      <c r="AE569" s="6">
        <f t="shared" si="465"/>
        <v>-6.4595331563788751E-3</v>
      </c>
      <c r="AF569" s="6">
        <f t="shared" si="431"/>
        <v>6.5533718414164822E-3</v>
      </c>
      <c r="AG569" s="6">
        <f t="shared" si="432"/>
        <v>1.3277056170631909E-2</v>
      </c>
      <c r="AI569">
        <f t="shared" si="433"/>
        <v>2.7673504012262923E-7</v>
      </c>
      <c r="AL569" s="7">
        <f t="shared" si="466"/>
        <v>-3.9763356156016741E-2</v>
      </c>
      <c r="AM569" s="6">
        <f t="shared" si="467"/>
        <v>-3.009078924825782E-2</v>
      </c>
      <c r="AN569" s="6">
        <f t="shared" si="462"/>
        <v>6.6224732445734989E-3</v>
      </c>
      <c r="AO569" s="6">
        <f t="shared" si="463"/>
        <v>-9.664892738793826E-3</v>
      </c>
      <c r="AQ569">
        <f t="shared" si="464"/>
        <v>1.4733462405739689E-7</v>
      </c>
      <c r="AT569" s="7">
        <f t="shared" si="471"/>
        <v>-5.5131206773142823E-2</v>
      </c>
      <c r="AU569" s="6">
        <f t="shared" si="472"/>
        <v>-2.0195935677897878E-2</v>
      </c>
      <c r="AV569" s="6">
        <f t="shared" si="468"/>
        <v>6.6464714158214963E-3</v>
      </c>
      <c r="AW569" s="6">
        <f t="shared" si="469"/>
        <v>-3.4982432952668105E-2</v>
      </c>
      <c r="AY569">
        <f t="shared" si="470"/>
        <v>0.40275305906360204</v>
      </c>
      <c r="BB569" s="7">
        <f t="shared" si="478"/>
        <v>-4.943557918885564E-2</v>
      </c>
      <c r="BC569" s="6">
        <f t="shared" si="479"/>
        <v>-5.7089883506616047E-3</v>
      </c>
      <c r="BD569" s="6">
        <f t="shared" si="474"/>
        <v>6.3374186130054329E-3</v>
      </c>
      <c r="BE569" s="6">
        <f t="shared" si="475"/>
        <v>-4.367505906626952E-2</v>
      </c>
      <c r="BG569">
        <f t="shared" si="476"/>
        <v>0.62945698453337751</v>
      </c>
      <c r="BJ569" s="4">
        <f t="shared" si="445"/>
        <v>89.980002999999996</v>
      </c>
      <c r="BK569" s="3">
        <f t="shared" si="446"/>
        <v>6.8023677921566043E-3</v>
      </c>
      <c r="BL569" s="3"/>
      <c r="BM569" s="3">
        <f t="shared" si="447"/>
        <v>6.5533718414164822E-3</v>
      </c>
      <c r="BN569" s="3">
        <f t="shared" si="448"/>
        <v>1.3277056170631909E-2</v>
      </c>
      <c r="BO569" s="3">
        <f t="shared" si="449"/>
        <v>-3.9763356156016741E-2</v>
      </c>
      <c r="BP569" s="3"/>
      <c r="BQ569" s="3">
        <f t="shared" si="450"/>
        <v>6.6224732445734989E-3</v>
      </c>
      <c r="BR569" s="3">
        <f t="shared" si="451"/>
        <v>-9.664892738793826E-3</v>
      </c>
      <c r="BS569" s="3">
        <f t="shared" si="452"/>
        <v>-5.5131206773142823E-2</v>
      </c>
      <c r="BT569" s="3"/>
      <c r="BU569" s="3">
        <f t="shared" si="453"/>
        <v>6.6464714158214963E-3</v>
      </c>
      <c r="BV569" s="3">
        <f t="shared" si="454"/>
        <v>-3.4982432952668105E-2</v>
      </c>
      <c r="BW569" s="3">
        <f t="shared" si="455"/>
        <v>-4.943557918885564E-2</v>
      </c>
      <c r="BX569" s="3"/>
      <c r="BY569" s="3">
        <f t="shared" si="456"/>
        <v>6.3374186130054329E-3</v>
      </c>
      <c r="BZ569" s="3">
        <f t="shared" si="457"/>
        <v>-4.367505906626952E-2</v>
      </c>
    </row>
    <row r="570" spans="1:78" s="2" customFormat="1" hidden="1">
      <c r="A570" s="11">
        <v>43150</v>
      </c>
      <c r="B570">
        <v>89.540001000000004</v>
      </c>
      <c r="C570">
        <f t="shared" si="429"/>
        <v>95.760002</v>
      </c>
      <c r="D570">
        <f t="shared" si="430"/>
        <v>87.849997999999999</v>
      </c>
      <c r="E570" s="10">
        <f t="shared" si="434"/>
        <v>2.916705157112125E-2</v>
      </c>
      <c r="F570" s="10">
        <f t="shared" si="435"/>
        <v>8.275338953579469E-3</v>
      </c>
      <c r="G570" s="33">
        <f t="shared" si="436"/>
        <v>0.21032659998756034</v>
      </c>
      <c r="H570" s="33">
        <f t="shared" si="437"/>
        <v>5.3706886054155516E-2</v>
      </c>
      <c r="I570" s="10">
        <f t="shared" si="438"/>
        <v>0.21032659998756034</v>
      </c>
      <c r="J570">
        <f t="shared" si="473"/>
        <v>0.15236400109309414</v>
      </c>
      <c r="K570">
        <f t="shared" si="483"/>
        <v>0.17941255219540322</v>
      </c>
      <c r="L570">
        <f t="shared" si="484"/>
        <v>-4.3681574161904359E-4</v>
      </c>
      <c r="M570">
        <f t="shared" si="477"/>
        <v>-4.7830336064952805E-4</v>
      </c>
      <c r="N570">
        <f t="shared" si="439"/>
        <v>-3.7338857127436024E-5</v>
      </c>
      <c r="P570" s="2">
        <f t="shared" si="458"/>
        <v>-0.44000199999999268</v>
      </c>
      <c r="Q570" s="2">
        <f t="shared" si="459"/>
        <v>0</v>
      </c>
      <c r="R570" s="2">
        <f t="shared" si="460"/>
        <v>-0.44000199999999268</v>
      </c>
      <c r="S570" s="2">
        <f t="shared" si="480"/>
        <v>-0.54727313636363561</v>
      </c>
      <c r="T570" s="2">
        <f t="shared" si="481"/>
        <v>-0.55800019999999928</v>
      </c>
      <c r="U570" s="9">
        <f t="shared" si="440"/>
        <v>0.98077587850978609</v>
      </c>
      <c r="V570" s="9">
        <f t="shared" si="441"/>
        <v>49.514732542465204</v>
      </c>
      <c r="W570" s="9">
        <f t="shared" si="442"/>
        <v>0.4543674071178132</v>
      </c>
      <c r="X570" s="9">
        <f t="shared" si="482"/>
        <v>0.1986325697126842</v>
      </c>
      <c r="Y570" s="9">
        <f t="shared" si="443"/>
        <v>0.8982123068725858</v>
      </c>
      <c r="AA570" s="8">
        <f t="shared" si="444"/>
        <v>4.7049063762263659</v>
      </c>
      <c r="AD570" s="7">
        <f t="shared" si="461"/>
        <v>-4.9019927727555505E-3</v>
      </c>
      <c r="AE570" s="6">
        <f t="shared" si="465"/>
        <v>9.5018750970052692E-4</v>
      </c>
      <c r="AF570" s="6">
        <f t="shared" si="431"/>
        <v>2.9337821327340323E-3</v>
      </c>
      <c r="AG570" s="6">
        <f t="shared" si="432"/>
        <v>-5.8496890155783606E-3</v>
      </c>
      <c r="AI570">
        <f t="shared" si="433"/>
        <v>5.3718777988976655E-8</v>
      </c>
      <c r="AL570" s="7">
        <f t="shared" si="466"/>
        <v>-1.7821059085513451E-2</v>
      </c>
      <c r="AM570" s="6">
        <f t="shared" si="467"/>
        <v>-3.2498483662608518E-2</v>
      </c>
      <c r="AN570" s="6">
        <f t="shared" si="462"/>
        <v>2.9271044158917193E-3</v>
      </c>
      <c r="AO570" s="6">
        <f t="shared" si="463"/>
        <v>1.466616348630239E-2</v>
      </c>
      <c r="AQ570">
        <f t="shared" si="464"/>
        <v>3.3926869307089821E-7</v>
      </c>
      <c r="AT570" s="7">
        <f t="shared" si="471"/>
        <v>-5.2855630356883003E-2</v>
      </c>
      <c r="AU570" s="6">
        <f t="shared" si="472"/>
        <v>-2.9769564131047612E-2</v>
      </c>
      <c r="AV570" s="6">
        <f t="shared" si="468"/>
        <v>2.941655617067915E-3</v>
      </c>
      <c r="AW570" s="6">
        <f t="shared" si="469"/>
        <v>-2.3243588890472573E-2</v>
      </c>
      <c r="AY570">
        <f t="shared" si="470"/>
        <v>0.1778055028908857</v>
      </c>
      <c r="BB570" s="7">
        <f t="shared" si="478"/>
        <v>-5.5500434804799978E-2</v>
      </c>
      <c r="BC570" s="6">
        <f t="shared" si="479"/>
        <v>-1.072277546816785E-2</v>
      </c>
      <c r="BD570" s="6">
        <f t="shared" si="474"/>
        <v>2.9371833739632561E-3</v>
      </c>
      <c r="BE570" s="6">
        <f t="shared" si="475"/>
        <v>-4.4818157401850085E-2</v>
      </c>
      <c r="BG570">
        <f t="shared" si="476"/>
        <v>0.66283746842360913</v>
      </c>
      <c r="BJ570" s="4">
        <f t="shared" si="445"/>
        <v>89.540001000000004</v>
      </c>
      <c r="BK570" s="3">
        <f t="shared" si="446"/>
        <v>-4.9019927727555505E-3</v>
      </c>
      <c r="BL570" s="3"/>
      <c r="BM570" s="3">
        <f t="shared" si="447"/>
        <v>2.9337821327340323E-3</v>
      </c>
      <c r="BN570" s="3">
        <f t="shared" si="448"/>
        <v>-5.8496890155783606E-3</v>
      </c>
      <c r="BO570" s="3">
        <f t="shared" si="449"/>
        <v>-1.7821059085513451E-2</v>
      </c>
      <c r="BP570" s="3"/>
      <c r="BQ570" s="3">
        <f t="shared" si="450"/>
        <v>2.9271044158917193E-3</v>
      </c>
      <c r="BR570" s="3">
        <f t="shared" si="451"/>
        <v>1.466616348630239E-2</v>
      </c>
      <c r="BS570" s="3">
        <f t="shared" si="452"/>
        <v>-5.2855630356883003E-2</v>
      </c>
      <c r="BT570" s="3"/>
      <c r="BU570" s="3">
        <f t="shared" si="453"/>
        <v>2.941655617067915E-3</v>
      </c>
      <c r="BV570" s="3">
        <f t="shared" si="454"/>
        <v>-2.3243588890472573E-2</v>
      </c>
      <c r="BW570" s="3">
        <f t="shared" si="455"/>
        <v>-5.5500434804799978E-2</v>
      </c>
      <c r="BX570" s="3"/>
      <c r="BY570" s="3">
        <f t="shared" si="456"/>
        <v>2.9371833739632561E-3</v>
      </c>
      <c r="BZ570" s="3">
        <f t="shared" si="457"/>
        <v>-4.4818157401850085E-2</v>
      </c>
    </row>
    <row r="571" spans="1:78" s="2" customFormat="1" hidden="1">
      <c r="A571" s="11">
        <v>43157</v>
      </c>
      <c r="B571">
        <v>89.099997999999999</v>
      </c>
      <c r="C571">
        <f t="shared" si="429"/>
        <v>95.760002</v>
      </c>
      <c r="D571">
        <f t="shared" si="430"/>
        <v>87.849997999999999</v>
      </c>
      <c r="E571" s="10">
        <f t="shared" si="434"/>
        <v>3.1306452180430641E-2</v>
      </c>
      <c r="F571" s="10">
        <f t="shared" si="435"/>
        <v>6.1359383442700774E-3</v>
      </c>
      <c r="G571" s="33">
        <f t="shared" si="436"/>
        <v>0.22575403717880815</v>
      </c>
      <c r="H571" s="33">
        <f t="shared" si="437"/>
        <v>3.9822192582032477E-2</v>
      </c>
      <c r="I571" s="10">
        <f t="shared" si="438"/>
        <v>0.22575403717880815</v>
      </c>
      <c r="J571">
        <f t="shared" si="473"/>
        <v>0.15057459963916417</v>
      </c>
      <c r="K571">
        <f t="shared" si="483"/>
        <v>0.176782919916145</v>
      </c>
      <c r="L571">
        <f t="shared" si="484"/>
        <v>-4.2843456573819235E-4</v>
      </c>
      <c r="M571">
        <f t="shared" si="477"/>
        <v>-4.7040630226270389E-4</v>
      </c>
      <c r="N571">
        <f t="shared" si="439"/>
        <v>-3.7774562872060391E-5</v>
      </c>
      <c r="P571" s="2">
        <f t="shared" si="458"/>
        <v>-0.44000300000000436</v>
      </c>
      <c r="Q571" s="2">
        <f t="shared" si="459"/>
        <v>0</v>
      </c>
      <c r="R571" s="2">
        <f t="shared" si="460"/>
        <v>-0.44000300000000436</v>
      </c>
      <c r="S571" s="2">
        <f t="shared" si="480"/>
        <v>-0.55818218181818158</v>
      </c>
      <c r="T571" s="2">
        <f t="shared" si="481"/>
        <v>-0.5800003499999995</v>
      </c>
      <c r="U571" s="9">
        <f t="shared" si="440"/>
        <v>0.96238249135225873</v>
      </c>
      <c r="V571" s="9">
        <f t="shared" si="441"/>
        <v>49.041534746322071</v>
      </c>
      <c r="W571" s="9">
        <f t="shared" si="442"/>
        <v>0.45862618728310139</v>
      </c>
      <c r="X571" s="9">
        <f t="shared" si="482"/>
        <v>0.14905022980525001</v>
      </c>
      <c r="Y571" s="9">
        <f t="shared" si="443"/>
        <v>0.89865854793175282</v>
      </c>
      <c r="AA571" s="8">
        <f t="shared" si="444"/>
        <v>4.707821560291146</v>
      </c>
      <c r="AD571" s="7">
        <f t="shared" si="461"/>
        <v>-4.9261519509381591E-3</v>
      </c>
      <c r="AE571" s="6">
        <f t="shared" si="465"/>
        <v>-4.9140723618468548E-3</v>
      </c>
      <c r="AF571" s="6">
        <f t="shared" si="431"/>
        <v>5.9949899613001509E-6</v>
      </c>
      <c r="AG571" s="6">
        <f t="shared" si="432"/>
        <v>-9.0348047115731966E-6</v>
      </c>
      <c r="AI571">
        <f t="shared" si="433"/>
        <v>1.2814395004123269E-13</v>
      </c>
      <c r="AL571" s="7">
        <f t="shared" si="466"/>
        <v>-3.0257769315372484E-3</v>
      </c>
      <c r="AM571" s="6">
        <f t="shared" si="467"/>
        <v>-2.5106149091177955E-2</v>
      </c>
      <c r="AN571" s="6">
        <f t="shared" si="462"/>
        <v>6.0153415700497425E-6</v>
      </c>
      <c r="AO571" s="6">
        <f t="shared" si="463"/>
        <v>2.2088847734223604E-2</v>
      </c>
      <c r="AQ571">
        <f t="shared" si="464"/>
        <v>7.6958547985128586E-7</v>
      </c>
      <c r="AT571" s="7">
        <f t="shared" si="471"/>
        <v>-5.5342326253711167E-2</v>
      </c>
      <c r="AU571" s="6">
        <f t="shared" si="472"/>
        <v>-3.709852564172527E-2</v>
      </c>
      <c r="AV571" s="6">
        <f t="shared" si="468"/>
        <v>6.0702981888218506E-6</v>
      </c>
      <c r="AW571" s="6">
        <f t="shared" si="469"/>
        <v>-1.8430223115971152E-2</v>
      </c>
      <c r="AY571">
        <f t="shared" si="470"/>
        <v>0.11178924228588585</v>
      </c>
      <c r="BB571" s="7">
        <f t="shared" si="478"/>
        <v>-7.2085770105190433E-2</v>
      </c>
      <c r="BC571" s="6">
        <f t="shared" si="479"/>
        <v>-1.7330781789362447E-2</v>
      </c>
      <c r="BD571" s="6">
        <f t="shared" si="474"/>
        <v>5.6967715677577338E-6</v>
      </c>
      <c r="BE571" s="6">
        <f t="shared" si="475"/>
        <v>-5.467066399007281E-2</v>
      </c>
      <c r="BG571">
        <f t="shared" si="476"/>
        <v>0.98629709051419412</v>
      </c>
      <c r="BJ571" s="4">
        <f t="shared" si="445"/>
        <v>89.099997999999999</v>
      </c>
      <c r="BK571" s="3">
        <f t="shared" si="446"/>
        <v>-4.9261519509381591E-3</v>
      </c>
      <c r="BL571" s="3"/>
      <c r="BM571" s="3">
        <f t="shared" si="447"/>
        <v>5.9949899613001509E-6</v>
      </c>
      <c r="BN571" s="3">
        <f t="shared" si="448"/>
        <v>-9.0348047115731966E-6</v>
      </c>
      <c r="BO571" s="3">
        <f t="shared" si="449"/>
        <v>-3.0257769315372484E-3</v>
      </c>
      <c r="BP571" s="3"/>
      <c r="BQ571" s="3">
        <f t="shared" si="450"/>
        <v>6.0153415700497425E-6</v>
      </c>
      <c r="BR571" s="3">
        <f t="shared" si="451"/>
        <v>2.2088847734223604E-2</v>
      </c>
      <c r="BS571" s="3">
        <f t="shared" si="452"/>
        <v>-5.5342326253711167E-2</v>
      </c>
      <c r="BT571" s="3"/>
      <c r="BU571" s="3">
        <f t="shared" si="453"/>
        <v>6.0702981888218506E-6</v>
      </c>
      <c r="BV571" s="3">
        <f t="shared" si="454"/>
        <v>-1.8430223115971152E-2</v>
      </c>
      <c r="BW571" s="3">
        <f t="shared" si="455"/>
        <v>-7.2085770105190433E-2</v>
      </c>
      <c r="BX571" s="3"/>
      <c r="BY571" s="3">
        <f t="shared" si="456"/>
        <v>5.6967715677577338E-6</v>
      </c>
      <c r="BZ571" s="3">
        <f t="shared" si="457"/>
        <v>-5.467066399007281E-2</v>
      </c>
    </row>
    <row r="572" spans="1:78" s="2" customFormat="1" hidden="1">
      <c r="A572" s="11">
        <v>43164</v>
      </c>
      <c r="B572">
        <v>88.989998</v>
      </c>
      <c r="C572">
        <f t="shared" ref="C572:C635" si="485">MAX(B513:B572)</f>
        <v>95.760002</v>
      </c>
      <c r="D572">
        <f t="shared" ref="D572:D635" si="486">MIN(B513:B572)</f>
        <v>87.849997999999999</v>
      </c>
      <c r="E572" s="10">
        <f t="shared" si="434"/>
        <v>3.1842949458858086E-2</v>
      </c>
      <c r="F572" s="10">
        <f t="shared" si="435"/>
        <v>5.5994410658426162E-3</v>
      </c>
      <c r="G572" s="33">
        <f t="shared" si="436"/>
        <v>0.22962277407184223</v>
      </c>
      <c r="H572" s="33">
        <f t="shared" si="437"/>
        <v>3.6340329378301714E-2</v>
      </c>
      <c r="I572" s="10">
        <f t="shared" si="438"/>
        <v>0.22962277407184223</v>
      </c>
      <c r="J572">
        <f t="shared" si="473"/>
        <v>0.15259343390494098</v>
      </c>
      <c r="K572">
        <f t="shared" si="483"/>
        <v>0.17445430262011241</v>
      </c>
      <c r="L572">
        <f t="shared" si="484"/>
        <v>-4.176231676095128E-4</v>
      </c>
      <c r="M572">
        <f t="shared" si="477"/>
        <v>-4.6159602970349757E-4</v>
      </c>
      <c r="N572">
        <f t="shared" si="439"/>
        <v>-3.9575575884586295E-5</v>
      </c>
      <c r="P572" s="2">
        <f t="shared" si="458"/>
        <v>-0.10999999999999943</v>
      </c>
      <c r="Q572" s="2">
        <f t="shared" si="459"/>
        <v>0</v>
      </c>
      <c r="R572" s="2">
        <f t="shared" si="460"/>
        <v>-0.10999999999999943</v>
      </c>
      <c r="S572" s="2">
        <f t="shared" si="480"/>
        <v>-0.53227304545454501</v>
      </c>
      <c r="T572" s="2">
        <f t="shared" si="481"/>
        <v>-0.53500024999999951</v>
      </c>
      <c r="U572" s="9">
        <f t="shared" si="440"/>
        <v>0.99490242379241034</v>
      </c>
      <c r="V572" s="9">
        <f t="shared" si="441"/>
        <v>49.872234948767591</v>
      </c>
      <c r="W572" s="9">
        <f t="shared" si="442"/>
        <v>0.45114988546109169</v>
      </c>
      <c r="X572" s="9">
        <f t="shared" si="482"/>
        <v>0.23609218167936574</v>
      </c>
      <c r="Y572" s="9">
        <f t="shared" si="443"/>
        <v>0.89787517036488573</v>
      </c>
      <c r="AA572" s="8">
        <f t="shared" si="444"/>
        <v>4.7015789141550339</v>
      </c>
      <c r="AD572" s="7">
        <f t="shared" si="461"/>
        <v>-1.2353306357389419E-3</v>
      </c>
      <c r="AE572" s="6">
        <f t="shared" si="465"/>
        <v>-3.0807412933385506E-3</v>
      </c>
      <c r="AF572" s="6">
        <f t="shared" si="431"/>
        <v>9.2393047527948157E-4</v>
      </c>
      <c r="AG572" s="6">
        <f t="shared" si="432"/>
        <v>1.8413255457310036E-3</v>
      </c>
      <c r="AI572">
        <f t="shared" si="433"/>
        <v>5.3225741999396835E-9</v>
      </c>
      <c r="AL572" s="7">
        <f t="shared" si="466"/>
        <v>-1.1063475359432784E-2</v>
      </c>
      <c r="AM572" s="6">
        <f t="shared" si="467"/>
        <v>-1.7918416883125055E-2</v>
      </c>
      <c r="AN572" s="6">
        <f t="shared" si="462"/>
        <v>9.2578564611208824E-4</v>
      </c>
      <c r="AO572" s="6">
        <f t="shared" si="463"/>
        <v>6.7953225287709276E-3</v>
      </c>
      <c r="AQ572">
        <f t="shared" si="464"/>
        <v>7.2833451530002699E-8</v>
      </c>
      <c r="AT572" s="7">
        <f t="shared" si="471"/>
        <v>-4.4075511758920653E-2</v>
      </c>
      <c r="AU572" s="6">
        <f t="shared" si="472"/>
        <v>-4.1827244347496496E-2</v>
      </c>
      <c r="AV572" s="6">
        <f t="shared" si="468"/>
        <v>9.2554659562275377E-4</v>
      </c>
      <c r="AW572" s="6">
        <f t="shared" si="469"/>
        <v>-2.3766697654730995E-3</v>
      </c>
      <c r="AY572">
        <f t="shared" si="470"/>
        <v>1.8589876715914867E-3</v>
      </c>
      <c r="BB572" s="7">
        <f t="shared" si="478"/>
        <v>-5.4877199470456488E-2</v>
      </c>
      <c r="BC572" s="6">
        <f t="shared" si="479"/>
        <v>-2.3653893303309335E-2</v>
      </c>
      <c r="BD572" s="6">
        <f t="shared" si="474"/>
        <v>9.1419663176762057E-4</v>
      </c>
      <c r="BE572" s="6">
        <f t="shared" si="475"/>
        <v>-3.1191948232346833E-2</v>
      </c>
      <c r="BG572">
        <f t="shared" si="476"/>
        <v>0.32105841527340295</v>
      </c>
      <c r="BJ572" s="4">
        <f t="shared" si="445"/>
        <v>88.989998</v>
      </c>
      <c r="BK572" s="3">
        <f t="shared" si="446"/>
        <v>-1.2353306357389419E-3</v>
      </c>
      <c r="BL572" s="3"/>
      <c r="BM572" s="3">
        <f t="shared" si="447"/>
        <v>9.2393047527948157E-4</v>
      </c>
      <c r="BN572" s="3">
        <f t="shared" si="448"/>
        <v>1.8413255457310036E-3</v>
      </c>
      <c r="BO572" s="3">
        <f t="shared" si="449"/>
        <v>-1.1063475359432784E-2</v>
      </c>
      <c r="BP572" s="3"/>
      <c r="BQ572" s="3">
        <f t="shared" si="450"/>
        <v>9.2578564611208824E-4</v>
      </c>
      <c r="BR572" s="3">
        <f t="shared" si="451"/>
        <v>6.7953225287709276E-3</v>
      </c>
      <c r="BS572" s="3">
        <f t="shared" si="452"/>
        <v>-4.4075511758920653E-2</v>
      </c>
      <c r="BT572" s="3"/>
      <c r="BU572" s="3">
        <f t="shared" si="453"/>
        <v>9.2554659562275377E-4</v>
      </c>
      <c r="BV572" s="3">
        <f t="shared" si="454"/>
        <v>-2.3766697654730995E-3</v>
      </c>
      <c r="BW572" s="3">
        <f t="shared" si="455"/>
        <v>-5.4877199470456488E-2</v>
      </c>
      <c r="BX572" s="3"/>
      <c r="BY572" s="3">
        <f t="shared" si="456"/>
        <v>9.1419663176762057E-4</v>
      </c>
      <c r="BZ572" s="3">
        <f t="shared" si="457"/>
        <v>-3.1191948232346833E-2</v>
      </c>
    </row>
    <row r="573" spans="1:78" s="2" customFormat="1" hidden="1">
      <c r="A573" s="11">
        <v>43171</v>
      </c>
      <c r="B573">
        <v>89.959998999999996</v>
      </c>
      <c r="C573">
        <f t="shared" si="485"/>
        <v>95.760002</v>
      </c>
      <c r="D573">
        <f t="shared" si="486"/>
        <v>87.849997999999999</v>
      </c>
      <c r="E573" s="10">
        <f t="shared" si="434"/>
        <v>2.7134704532877359E-2</v>
      </c>
      <c r="F573" s="10">
        <f t="shared" si="435"/>
        <v>1.030768599182327E-2</v>
      </c>
      <c r="G573" s="33">
        <f t="shared" si="436"/>
        <v>0.19567113707570891</v>
      </c>
      <c r="H573" s="33">
        <f t="shared" si="437"/>
        <v>6.6896802674821232E-2</v>
      </c>
      <c r="I573" s="10">
        <f t="shared" si="438"/>
        <v>0.19567113707570891</v>
      </c>
      <c r="J573">
        <f t="shared" si="473"/>
        <v>0.15012244569278785</v>
      </c>
      <c r="K573">
        <f t="shared" si="483"/>
        <v>0.17221182165112764</v>
      </c>
      <c r="L573">
        <f t="shared" si="484"/>
        <v>-4.0480857793901575E-4</v>
      </c>
      <c r="M573">
        <f t="shared" si="477"/>
        <v>-4.5216894070893102E-4</v>
      </c>
      <c r="N573">
        <f t="shared" si="439"/>
        <v>-4.2624326492923745E-5</v>
      </c>
      <c r="P573" s="2">
        <f t="shared" si="458"/>
        <v>0.97000099999999634</v>
      </c>
      <c r="Q573" s="2">
        <f t="shared" si="459"/>
        <v>0.97000099999999634</v>
      </c>
      <c r="R573" s="2">
        <f t="shared" si="460"/>
        <v>0</v>
      </c>
      <c r="S573" s="2">
        <f t="shared" si="480"/>
        <v>-0.53227304545454501</v>
      </c>
      <c r="T573" s="2">
        <f t="shared" si="481"/>
        <v>-0.52400014999999978</v>
      </c>
      <c r="U573" s="9">
        <f t="shared" si="440"/>
        <v>1.0157879639052494</v>
      </c>
      <c r="V573" s="9">
        <f t="shared" si="441"/>
        <v>50.391607753095791</v>
      </c>
      <c r="W573" s="9">
        <f t="shared" si="442"/>
        <v>0.44647553022213793</v>
      </c>
      <c r="X573" s="9">
        <f t="shared" si="482"/>
        <v>0.29051280479462793</v>
      </c>
      <c r="Y573" s="9">
        <f t="shared" si="443"/>
        <v>0.89738538475684837</v>
      </c>
      <c r="AA573" s="8">
        <f t="shared" si="444"/>
        <v>4.6939407363452812</v>
      </c>
      <c r="AD573" s="7">
        <f t="shared" si="461"/>
        <v>1.084113458072789E-2</v>
      </c>
      <c r="AE573" s="6">
        <f t="shared" si="465"/>
        <v>4.8029019724944739E-3</v>
      </c>
      <c r="AF573" s="6">
        <f t="shared" si="431"/>
        <v>3.0240291371613618E-3</v>
      </c>
      <c r="AG573" s="6">
        <f t="shared" si="432"/>
        <v>6.046035395326551E-3</v>
      </c>
      <c r="AI573">
        <f t="shared" si="433"/>
        <v>5.7385469390175008E-8</v>
      </c>
      <c r="AL573" s="7">
        <f t="shared" si="466"/>
        <v>4.6796519940507601E-3</v>
      </c>
      <c r="AM573" s="6">
        <f t="shared" si="467"/>
        <v>-6.8076648456081804E-3</v>
      </c>
      <c r="AN573" s="6">
        <f t="shared" si="462"/>
        <v>3.0261693420670396E-3</v>
      </c>
      <c r="AO573" s="6">
        <f t="shared" si="463"/>
        <v>1.1471450338785456E-2</v>
      </c>
      <c r="AQ573">
        <f t="shared" si="464"/>
        <v>2.0756178686943364E-7</v>
      </c>
      <c r="AT573" s="7">
        <f t="shared" si="471"/>
        <v>-3.9985696934721489E-2</v>
      </c>
      <c r="AU573" s="6">
        <f t="shared" si="472"/>
        <v>-4.477251361566572E-2</v>
      </c>
      <c r="AV573" s="6">
        <f t="shared" si="468"/>
        <v>3.0333508108199882E-3</v>
      </c>
      <c r="AW573" s="6">
        <f t="shared" si="469"/>
        <v>4.5767141623329274E-3</v>
      </c>
      <c r="AY573">
        <f t="shared" si="470"/>
        <v>6.8936051737417507E-3</v>
      </c>
      <c r="BB573" s="7">
        <f t="shared" si="478"/>
        <v>-5.5353547551847536E-2</v>
      </c>
      <c r="BC573" s="6">
        <f t="shared" si="479"/>
        <v>-2.9086226991426947E-2</v>
      </c>
      <c r="BD573" s="6">
        <f t="shared" si="474"/>
        <v>3.0412263360532583E-3</v>
      </c>
      <c r="BE573" s="6">
        <f t="shared" si="475"/>
        <v>-2.6478780457393859E-2</v>
      </c>
      <c r="BG573">
        <f t="shared" si="476"/>
        <v>0.23136358891390829</v>
      </c>
      <c r="BJ573" s="4">
        <f t="shared" si="445"/>
        <v>89.959998999999996</v>
      </c>
      <c r="BK573" s="3">
        <f t="shared" si="446"/>
        <v>1.084113458072789E-2</v>
      </c>
      <c r="BL573" s="3"/>
      <c r="BM573" s="3">
        <f t="shared" si="447"/>
        <v>3.0240291371613618E-3</v>
      </c>
      <c r="BN573" s="3">
        <f t="shared" si="448"/>
        <v>6.046035395326551E-3</v>
      </c>
      <c r="BO573" s="3">
        <f t="shared" si="449"/>
        <v>4.6796519940507601E-3</v>
      </c>
      <c r="BP573" s="3"/>
      <c r="BQ573" s="3">
        <f t="shared" si="450"/>
        <v>3.0261693420670396E-3</v>
      </c>
      <c r="BR573" s="3">
        <f t="shared" si="451"/>
        <v>1.1471450338785456E-2</v>
      </c>
      <c r="BS573" s="3">
        <f t="shared" si="452"/>
        <v>-3.9985696934721489E-2</v>
      </c>
      <c r="BT573" s="3"/>
      <c r="BU573" s="3">
        <f t="shared" si="453"/>
        <v>3.0333508108199882E-3</v>
      </c>
      <c r="BV573" s="3">
        <f t="shared" si="454"/>
        <v>4.5767141623329274E-3</v>
      </c>
      <c r="BW573" s="3">
        <f t="shared" si="455"/>
        <v>-5.5353547551847536E-2</v>
      </c>
      <c r="BX573" s="3"/>
      <c r="BY573" s="3">
        <f t="shared" si="456"/>
        <v>3.0412263360532583E-3</v>
      </c>
      <c r="BZ573" s="3">
        <f t="shared" si="457"/>
        <v>-2.6478780457393859E-2</v>
      </c>
    </row>
    <row r="574" spans="1:78" s="2" customFormat="1" hidden="1">
      <c r="A574" s="11">
        <v>43178</v>
      </c>
      <c r="B574">
        <v>89.339995999999999</v>
      </c>
      <c r="C574">
        <f t="shared" si="485"/>
        <v>95.760002</v>
      </c>
      <c r="D574">
        <f t="shared" si="486"/>
        <v>87.849997999999999</v>
      </c>
      <c r="E574" s="10">
        <f t="shared" si="434"/>
        <v>3.0138217777583232E-2</v>
      </c>
      <c r="F574" s="10">
        <f t="shared" si="435"/>
        <v>7.3041727471174767E-3</v>
      </c>
      <c r="G574" s="33">
        <f t="shared" si="436"/>
        <v>0.2173297790963534</v>
      </c>
      <c r="H574" s="33">
        <f t="shared" si="437"/>
        <v>4.7404024856241712E-2</v>
      </c>
      <c r="I574" s="10">
        <f t="shared" si="438"/>
        <v>0.2173297790963534</v>
      </c>
      <c r="J574">
        <f t="shared" si="473"/>
        <v>0.15050753300687605</v>
      </c>
      <c r="K574">
        <f t="shared" si="483"/>
        <v>0.17019621952888664</v>
      </c>
      <c r="L574">
        <f t="shared" si="484"/>
        <v>-3.8964452561467459E-4</v>
      </c>
      <c r="M574">
        <f t="shared" si="477"/>
        <v>-4.4221485730713069E-4</v>
      </c>
      <c r="N574">
        <f t="shared" si="439"/>
        <v>-4.7313298523210491E-5</v>
      </c>
      <c r="P574" s="2">
        <f t="shared" si="458"/>
        <v>-0.62000299999999697</v>
      </c>
      <c r="Q574" s="2">
        <f t="shared" si="459"/>
        <v>0</v>
      </c>
      <c r="R574" s="2">
        <f t="shared" si="460"/>
        <v>-0.62000299999999697</v>
      </c>
      <c r="S574" s="2">
        <f t="shared" si="480"/>
        <v>-0.51454581818181755</v>
      </c>
      <c r="T574" s="2">
        <f t="shared" si="481"/>
        <v>-0.55500029999999967</v>
      </c>
      <c r="U574" s="9">
        <f t="shared" si="440"/>
        <v>0.92710908116953783</v>
      </c>
      <c r="V574" s="9">
        <f t="shared" si="441"/>
        <v>48.108801428452992</v>
      </c>
      <c r="W574" s="9">
        <f t="shared" si="442"/>
        <v>0.46702078714392309</v>
      </c>
      <c r="X574" s="9">
        <f t="shared" si="482"/>
        <v>5.131710258758912E-2</v>
      </c>
      <c r="Y574" s="9">
        <f t="shared" si="443"/>
        <v>0.89953814607671168</v>
      </c>
      <c r="AA574" s="8">
        <f t="shared" si="444"/>
        <v>4.7170191529289873</v>
      </c>
      <c r="AD574" s="7">
        <f t="shared" si="461"/>
        <v>-6.9158448238697528E-3</v>
      </c>
      <c r="AE574" s="6">
        <f t="shared" si="465"/>
        <v>1.9626448784290686E-3</v>
      </c>
      <c r="AF574" s="6">
        <f t="shared" si="431"/>
        <v>4.3225673182530223E-3</v>
      </c>
      <c r="AG574" s="6">
        <f t="shared" si="432"/>
        <v>-8.888139320531013E-3</v>
      </c>
      <c r="AI574">
        <f t="shared" si="433"/>
        <v>1.2401730075536812E-7</v>
      </c>
      <c r="AL574" s="7">
        <f t="shared" si="466"/>
        <v>2.6899591211192067E-3</v>
      </c>
      <c r="AM574" s="6">
        <f t="shared" si="467"/>
        <v>-1.6799102939500164E-3</v>
      </c>
      <c r="AN574" s="6">
        <f t="shared" si="462"/>
        <v>4.3925092687852703E-3</v>
      </c>
      <c r="AO574" s="6">
        <f t="shared" si="463"/>
        <v>4.3731514278545405E-3</v>
      </c>
      <c r="AQ574">
        <f t="shared" si="464"/>
        <v>3.0164753014110738E-8</v>
      </c>
      <c r="AT574" s="7">
        <f t="shared" si="471"/>
        <v>-2.0057251915332405E-2</v>
      </c>
      <c r="AU574" s="6">
        <f t="shared" si="472"/>
        <v>-4.5925284370578828E-2</v>
      </c>
      <c r="AV574" s="6">
        <f t="shared" si="468"/>
        <v>4.3860081267046011E-3</v>
      </c>
      <c r="AW574" s="6">
        <f t="shared" si="469"/>
        <v>2.5970312455210247E-2</v>
      </c>
      <c r="AY574">
        <f t="shared" si="470"/>
        <v>0.22196943489826571</v>
      </c>
      <c r="BB574" s="7">
        <f t="shared" si="478"/>
        <v>-5.5091823186701958E-2</v>
      </c>
      <c r="BC574" s="6">
        <f t="shared" si="479"/>
        <v>-3.4345996198468391E-2</v>
      </c>
      <c r="BD574" s="6">
        <f t="shared" si="474"/>
        <v>4.4513995020100377E-3</v>
      </c>
      <c r="BE574" s="6">
        <f t="shared" si="475"/>
        <v>-2.0839609537309269E-2</v>
      </c>
      <c r="BG574">
        <f t="shared" si="476"/>
        <v>0.14331056557022517</v>
      </c>
      <c r="BJ574" s="4">
        <f t="shared" si="445"/>
        <v>89.339995999999999</v>
      </c>
      <c r="BK574" s="3">
        <f t="shared" si="446"/>
        <v>-6.9158448238697528E-3</v>
      </c>
      <c r="BL574" s="3"/>
      <c r="BM574" s="3">
        <f t="shared" si="447"/>
        <v>4.3225673182530223E-3</v>
      </c>
      <c r="BN574" s="3">
        <f t="shared" si="448"/>
        <v>-8.888139320531013E-3</v>
      </c>
      <c r="BO574" s="3">
        <f t="shared" si="449"/>
        <v>2.6899591211192067E-3</v>
      </c>
      <c r="BP574" s="3"/>
      <c r="BQ574" s="3">
        <f t="shared" si="450"/>
        <v>4.3925092687852703E-3</v>
      </c>
      <c r="BR574" s="3">
        <f t="shared" si="451"/>
        <v>4.3731514278545405E-3</v>
      </c>
      <c r="BS574" s="3">
        <f t="shared" si="452"/>
        <v>-2.0057251915332405E-2</v>
      </c>
      <c r="BT574" s="3"/>
      <c r="BU574" s="3">
        <f t="shared" si="453"/>
        <v>4.3860081267046011E-3</v>
      </c>
      <c r="BV574" s="3">
        <f t="shared" si="454"/>
        <v>2.5970312455210247E-2</v>
      </c>
      <c r="BW574" s="3">
        <f t="shared" si="455"/>
        <v>-5.5091823186701958E-2</v>
      </c>
      <c r="BX574" s="3"/>
      <c r="BY574" s="3">
        <f t="shared" si="456"/>
        <v>4.4513995020100377E-3</v>
      </c>
      <c r="BZ574" s="3">
        <f t="shared" si="457"/>
        <v>-2.0839609537309269E-2</v>
      </c>
    </row>
    <row r="575" spans="1:78" s="2" customFormat="1" hidden="1">
      <c r="A575" s="11">
        <v>43185</v>
      </c>
      <c r="B575">
        <v>90.910004000000001</v>
      </c>
      <c r="C575">
        <f t="shared" si="485"/>
        <v>95.760002</v>
      </c>
      <c r="D575">
        <f t="shared" si="486"/>
        <v>87.849997999999999</v>
      </c>
      <c r="E575" s="10">
        <f t="shared" si="434"/>
        <v>2.2572469595186977E-2</v>
      </c>
      <c r="F575" s="10">
        <f t="shared" si="435"/>
        <v>1.4869920929513754E-2</v>
      </c>
      <c r="G575" s="33">
        <f t="shared" si="436"/>
        <v>0.16277239307859703</v>
      </c>
      <c r="H575" s="33">
        <f t="shared" si="437"/>
        <v>9.6505672272222578E-2</v>
      </c>
      <c r="I575" s="10">
        <f t="shared" si="438"/>
        <v>0.16277239307859703</v>
      </c>
      <c r="J575">
        <f t="shared" si="473"/>
        <v>0.14764160120966016</v>
      </c>
      <c r="K575">
        <f t="shared" si="483"/>
        <v>0.16836865643058863</v>
      </c>
      <c r="L575">
        <f t="shared" si="484"/>
        <v>-3.7194921611249682E-4</v>
      </c>
      <c r="M575">
        <f t="shared" si="477"/>
        <v>-4.3160323801477366E-4</v>
      </c>
      <c r="N575">
        <f t="shared" si="439"/>
        <v>-5.3688619712049152E-5</v>
      </c>
      <c r="P575" s="2">
        <f t="shared" si="458"/>
        <v>1.5700080000000014</v>
      </c>
      <c r="Q575" s="2">
        <f t="shared" si="459"/>
        <v>1.5700080000000014</v>
      </c>
      <c r="R575" s="2">
        <f t="shared" si="460"/>
        <v>0</v>
      </c>
      <c r="S575" s="2">
        <f t="shared" si="480"/>
        <v>-0.50454572727272695</v>
      </c>
      <c r="T575" s="2">
        <f t="shared" si="481"/>
        <v>-0.49600024999999948</v>
      </c>
      <c r="U575" s="9">
        <f t="shared" si="440"/>
        <v>1.0172287761401884</v>
      </c>
      <c r="V575" s="9">
        <f t="shared" si="441"/>
        <v>50.427040709114664</v>
      </c>
      <c r="W575" s="9">
        <f t="shared" si="442"/>
        <v>0.44615663361796809</v>
      </c>
      <c r="X575" s="9">
        <f t="shared" si="482"/>
        <v>0.29422552045723749</v>
      </c>
      <c r="Y575" s="9">
        <f t="shared" si="443"/>
        <v>0.89735197031588498</v>
      </c>
      <c r="AA575" s="8">
        <f t="shared" si="444"/>
        <v>4.6910965165238014</v>
      </c>
      <c r="AD575" s="7">
        <f t="shared" si="461"/>
        <v>1.7420778982132453E-2</v>
      </c>
      <c r="AE575" s="6">
        <f t="shared" si="465"/>
        <v>5.2524670791313502E-3</v>
      </c>
      <c r="AF575" s="6">
        <f t="shared" si="431"/>
        <v>6.1177765265638985E-3</v>
      </c>
      <c r="AG575" s="6">
        <f t="shared" si="432"/>
        <v>1.2197177122731658E-2</v>
      </c>
      <c r="AI575">
        <f t="shared" si="433"/>
        <v>2.3354965425947966E-7</v>
      </c>
      <c r="AL575" s="7">
        <f t="shared" si="466"/>
        <v>2.1346068738990583E-2</v>
      </c>
      <c r="AM575" s="6">
        <f t="shared" si="467"/>
        <v>4.4130511236819417E-3</v>
      </c>
      <c r="AN575" s="6">
        <f t="shared" si="462"/>
        <v>6.0977511827454024E-3</v>
      </c>
      <c r="AO575" s="6">
        <f t="shared" si="463"/>
        <v>1.6942856726273284E-2</v>
      </c>
      <c r="AQ575">
        <f t="shared" si="464"/>
        <v>4.527766467618673E-7</v>
      </c>
      <c r="AT575" s="7">
        <f t="shared" si="471"/>
        <v>1.7084961171714267E-2</v>
      </c>
      <c r="AU575" s="6">
        <f t="shared" si="472"/>
        <v>-3.7622344340522196E-2</v>
      </c>
      <c r="AV575" s="6">
        <f t="shared" si="468"/>
        <v>6.1037870586798347E-3</v>
      </c>
      <c r="AW575" s="6">
        <f t="shared" si="469"/>
        <v>5.4586303867358549E-2</v>
      </c>
      <c r="AY575">
        <f t="shared" si="470"/>
        <v>0.98063232236390485</v>
      </c>
      <c r="BB575" s="7">
        <f t="shared" si="478"/>
        <v>-3.5231588150459618E-2</v>
      </c>
      <c r="BC575" s="6">
        <f t="shared" si="479"/>
        <v>-3.8249781254831292E-2</v>
      </c>
      <c r="BD575" s="6">
        <f t="shared" si="474"/>
        <v>6.1366848742328032E-3</v>
      </c>
      <c r="BE575" s="6">
        <f t="shared" si="475"/>
        <v>2.6907818317972731E-3</v>
      </c>
      <c r="BG575">
        <f t="shared" si="476"/>
        <v>2.3892193765548972E-3</v>
      </c>
      <c r="BJ575" s="4">
        <f t="shared" si="445"/>
        <v>90.910004000000001</v>
      </c>
      <c r="BK575" s="3">
        <f t="shared" si="446"/>
        <v>1.7420778982132453E-2</v>
      </c>
      <c r="BL575" s="3"/>
      <c r="BM575" s="3">
        <f t="shared" si="447"/>
        <v>6.1177765265638985E-3</v>
      </c>
      <c r="BN575" s="3">
        <f t="shared" si="448"/>
        <v>1.2197177122731658E-2</v>
      </c>
      <c r="BO575" s="3">
        <f t="shared" si="449"/>
        <v>2.1346068738990583E-2</v>
      </c>
      <c r="BP575" s="3"/>
      <c r="BQ575" s="3">
        <f t="shared" si="450"/>
        <v>6.0977511827454024E-3</v>
      </c>
      <c r="BR575" s="3">
        <f t="shared" si="451"/>
        <v>1.6942856726273284E-2</v>
      </c>
      <c r="BS575" s="3">
        <f t="shared" si="452"/>
        <v>1.7084961171714267E-2</v>
      </c>
      <c r="BT575" s="3"/>
      <c r="BU575" s="3">
        <f t="shared" si="453"/>
        <v>6.1037870586798347E-3</v>
      </c>
      <c r="BV575" s="3">
        <f t="shared" si="454"/>
        <v>5.4586303867358549E-2</v>
      </c>
      <c r="BW575" s="3">
        <f t="shared" si="455"/>
        <v>-3.5231588150459618E-2</v>
      </c>
      <c r="BX575" s="3"/>
      <c r="BY575" s="3">
        <f t="shared" si="456"/>
        <v>6.1366848742328032E-3</v>
      </c>
      <c r="BZ575" s="3">
        <f t="shared" si="457"/>
        <v>2.6907818317972731E-3</v>
      </c>
    </row>
    <row r="576" spans="1:78" s="2" customFormat="1" hidden="1">
      <c r="A576" s="11">
        <v>43192</v>
      </c>
      <c r="B576">
        <v>90.419998000000007</v>
      </c>
      <c r="C576">
        <f t="shared" si="485"/>
        <v>95.760002</v>
      </c>
      <c r="D576">
        <f t="shared" si="486"/>
        <v>87.849997999999999</v>
      </c>
      <c r="E576" s="10">
        <f t="shared" si="434"/>
        <v>2.491965337671647E-2</v>
      </c>
      <c r="F576" s="10">
        <f t="shared" si="435"/>
        <v>1.2522737147984237E-2</v>
      </c>
      <c r="G576" s="33">
        <f t="shared" si="436"/>
        <v>0.17969817603308114</v>
      </c>
      <c r="H576" s="33">
        <f t="shared" si="437"/>
        <v>8.1272467613186711E-2</v>
      </c>
      <c r="I576" s="10">
        <f t="shared" si="438"/>
        <v>0.17969817603308114</v>
      </c>
      <c r="J576">
        <f t="shared" si="473"/>
        <v>0.14833230081049142</v>
      </c>
      <c r="K576">
        <f t="shared" si="483"/>
        <v>0.1666491102708508</v>
      </c>
      <c r="L576">
        <f t="shared" si="484"/>
        <v>-3.5220315932310765E-4</v>
      </c>
      <c r="M576">
        <f t="shared" si="477"/>
        <v>-4.2015943218082252E-4</v>
      </c>
      <c r="N576">
        <f t="shared" si="439"/>
        <v>-6.1160645571943387E-5</v>
      </c>
      <c r="P576" s="2">
        <f t="shared" si="458"/>
        <v>-0.49000599999999395</v>
      </c>
      <c r="Q576" s="2">
        <f t="shared" si="459"/>
        <v>0</v>
      </c>
      <c r="R576" s="2">
        <f t="shared" si="460"/>
        <v>-0.49000599999999395</v>
      </c>
      <c r="S576" s="2">
        <f t="shared" si="480"/>
        <v>-0.52681872727272672</v>
      </c>
      <c r="T576" s="2">
        <f t="shared" si="481"/>
        <v>-0.52050054999999917</v>
      </c>
      <c r="U576" s="9">
        <f t="shared" si="440"/>
        <v>1.0121386562852384</v>
      </c>
      <c r="V576" s="9">
        <f t="shared" si="441"/>
        <v>50.301635681202221</v>
      </c>
      <c r="W576" s="9">
        <f t="shared" si="442"/>
        <v>0.44728527886918001</v>
      </c>
      <c r="X576" s="9">
        <f t="shared" si="482"/>
        <v>0.28108540279241379</v>
      </c>
      <c r="Y576" s="9">
        <f t="shared" si="443"/>
        <v>0.89747023137486825</v>
      </c>
      <c r="AA576" s="8">
        <f t="shared" si="444"/>
        <v>4.6930266504089682</v>
      </c>
      <c r="AD576" s="7">
        <f t="shared" si="461"/>
        <v>-5.4045903858672122E-3</v>
      </c>
      <c r="AE576" s="6">
        <f t="shared" si="465"/>
        <v>6.0080942981326204E-3</v>
      </c>
      <c r="AF576" s="6">
        <f t="shared" si="431"/>
        <v>5.6942258001524164E-3</v>
      </c>
      <c r="AG576" s="6">
        <f t="shared" si="432"/>
        <v>-1.1415156691631578E-2</v>
      </c>
      <c r="AI576">
        <f t="shared" si="433"/>
        <v>2.045616990494524E-7</v>
      </c>
      <c r="AL576" s="7">
        <f t="shared" si="466"/>
        <v>5.1003437723954005E-3</v>
      </c>
      <c r="AM576" s="6">
        <f t="shared" si="467"/>
        <v>8.4540059066389867E-3</v>
      </c>
      <c r="AN576" s="6">
        <f t="shared" si="462"/>
        <v>5.707453796860747E-3</v>
      </c>
      <c r="AO576" s="6">
        <f t="shared" si="463"/>
        <v>-3.3520158228948016E-3</v>
      </c>
      <c r="AQ576">
        <f t="shared" si="464"/>
        <v>1.772241337056327E-8</v>
      </c>
      <c r="AT576" s="7">
        <f t="shared" si="471"/>
        <v>4.8780029936905901E-3</v>
      </c>
      <c r="AU576" s="6">
        <f t="shared" si="472"/>
        <v>-3.0685582478413336E-2</v>
      </c>
      <c r="AV576" s="6">
        <f t="shared" si="468"/>
        <v>5.7358257134042133E-3</v>
      </c>
      <c r="AW576" s="6">
        <f t="shared" si="469"/>
        <v>3.5405855012676957E-2</v>
      </c>
      <c r="AY576">
        <f t="shared" si="470"/>
        <v>0.41256178747376993</v>
      </c>
      <c r="BB576" s="7">
        <f t="shared" si="478"/>
        <v>-2.8134033405797194E-2</v>
      </c>
      <c r="BC576" s="6">
        <f t="shared" si="479"/>
        <v>-4.1555526882360853E-2</v>
      </c>
      <c r="BD576" s="6">
        <f t="shared" si="474"/>
        <v>5.7343446449200728E-3</v>
      </c>
      <c r="BE576" s="6">
        <f t="shared" si="475"/>
        <v>1.3218566982984754E-2</v>
      </c>
      <c r="BG576">
        <f t="shared" si="476"/>
        <v>5.7659093080185818E-2</v>
      </c>
      <c r="BJ576" s="4">
        <f t="shared" si="445"/>
        <v>90.419998000000007</v>
      </c>
      <c r="BK576" s="3">
        <f t="shared" si="446"/>
        <v>-5.4045903858672122E-3</v>
      </c>
      <c r="BL576" s="3"/>
      <c r="BM576" s="3">
        <f t="shared" si="447"/>
        <v>5.6942258001524164E-3</v>
      </c>
      <c r="BN576" s="3">
        <f t="shared" si="448"/>
        <v>-1.1415156691631578E-2</v>
      </c>
      <c r="BO576" s="3">
        <f t="shared" si="449"/>
        <v>5.1003437723954005E-3</v>
      </c>
      <c r="BP576" s="3"/>
      <c r="BQ576" s="3">
        <f t="shared" si="450"/>
        <v>5.707453796860747E-3</v>
      </c>
      <c r="BR576" s="3">
        <f t="shared" si="451"/>
        <v>-3.3520158228948016E-3</v>
      </c>
      <c r="BS576" s="3">
        <f t="shared" si="452"/>
        <v>4.8780029936905901E-3</v>
      </c>
      <c r="BT576" s="3"/>
      <c r="BU576" s="3">
        <f t="shared" si="453"/>
        <v>5.7358257134042133E-3</v>
      </c>
      <c r="BV576" s="3">
        <f t="shared" si="454"/>
        <v>3.5405855012676957E-2</v>
      </c>
      <c r="BW576" s="3">
        <f t="shared" si="455"/>
        <v>-2.8134033405797194E-2</v>
      </c>
      <c r="BX576" s="3"/>
      <c r="BY576" s="3">
        <f t="shared" si="456"/>
        <v>5.7343446449200728E-3</v>
      </c>
      <c r="BZ576" s="3">
        <f t="shared" si="457"/>
        <v>1.3218566982984754E-2</v>
      </c>
    </row>
    <row r="577" spans="1:78" s="2" customFormat="1" hidden="1">
      <c r="A577" s="11">
        <v>43199</v>
      </c>
      <c r="B577">
        <v>90.400002000000001</v>
      </c>
      <c r="C577">
        <f t="shared" si="485"/>
        <v>95.760002</v>
      </c>
      <c r="D577">
        <f t="shared" si="486"/>
        <v>87.849997999999999</v>
      </c>
      <c r="E577" s="10">
        <f t="shared" si="434"/>
        <v>2.5015706385183821E-2</v>
      </c>
      <c r="F577" s="10">
        <f t="shared" si="435"/>
        <v>1.2426684139516815E-2</v>
      </c>
      <c r="G577" s="33">
        <f t="shared" si="436"/>
        <v>0.18039082412746438</v>
      </c>
      <c r="H577" s="33">
        <f t="shared" si="437"/>
        <v>8.0649084328241361E-2</v>
      </c>
      <c r="I577" s="10">
        <f t="shared" si="438"/>
        <v>0.18039082412746438</v>
      </c>
      <c r="J577">
        <f t="shared" si="473"/>
        <v>0.14777279100267002</v>
      </c>
      <c r="K577">
        <f t="shared" si="483"/>
        <v>0.16493302688054495</v>
      </c>
      <c r="L577">
        <f t="shared" si="484"/>
        <v>-3.3094951791793747E-4</v>
      </c>
      <c r="M577">
        <f t="shared" si="477"/>
        <v>-4.0773172704066106E-4</v>
      </c>
      <c r="N577">
        <f t="shared" si="439"/>
        <v>-6.9103988210451246E-5</v>
      </c>
      <c r="P577" s="2">
        <f t="shared" si="458"/>
        <v>-1.999600000000612E-2</v>
      </c>
      <c r="Q577" s="2">
        <f t="shared" si="459"/>
        <v>0</v>
      </c>
      <c r="R577" s="2">
        <f t="shared" si="460"/>
        <v>-1.999600000000612E-2</v>
      </c>
      <c r="S577" s="2">
        <f t="shared" si="480"/>
        <v>-0.47409122727272679</v>
      </c>
      <c r="T577" s="2">
        <f t="shared" si="481"/>
        <v>-0.5215003499999995</v>
      </c>
      <c r="U577" s="9">
        <f t="shared" si="440"/>
        <v>0.90909090909090906</v>
      </c>
      <c r="V577" s="9">
        <f t="shared" si="441"/>
        <v>47.61904761904762</v>
      </c>
      <c r="W577" s="9">
        <f t="shared" si="442"/>
        <v>0.47142857142857147</v>
      </c>
      <c r="X577" s="9">
        <f t="shared" si="482"/>
        <v>1.4945868633911119E-15</v>
      </c>
      <c r="Y577" s="9">
        <f t="shared" si="443"/>
        <v>0.9</v>
      </c>
      <c r="AA577" s="8">
        <f t="shared" si="444"/>
        <v>4.7191322584430306</v>
      </c>
      <c r="AD577" s="7">
        <f t="shared" si="461"/>
        <v>-2.2117022543430918E-4</v>
      </c>
      <c r="AE577" s="6">
        <f t="shared" si="465"/>
        <v>-2.8128803056507606E-3</v>
      </c>
      <c r="AF577" s="6">
        <f t="shared" si="431"/>
        <v>1.2488049717004949E-3</v>
      </c>
      <c r="AG577" s="6">
        <f t="shared" si="432"/>
        <v>2.6073571148864231E-3</v>
      </c>
      <c r="AI577">
        <f t="shared" si="433"/>
        <v>1.0672387950626141E-8</v>
      </c>
      <c r="AL577" s="7">
        <f t="shared" si="466"/>
        <v>1.1795018370830943E-2</v>
      </c>
      <c r="AM577" s="6">
        <f t="shared" si="467"/>
        <v>1.0232847500834034E-2</v>
      </c>
      <c r="AN577" s="6">
        <f t="shared" si="462"/>
        <v>1.2920012099518132E-3</v>
      </c>
      <c r="AO577" s="6">
        <f t="shared" si="463"/>
        <v>1.5575868126129246E-3</v>
      </c>
      <c r="AQ577">
        <f t="shared" si="464"/>
        <v>3.8266193672329494E-9</v>
      </c>
      <c r="AT577" s="7">
        <f t="shared" si="471"/>
        <v>9.558825541011862E-3</v>
      </c>
      <c r="AU577" s="6">
        <f t="shared" si="472"/>
        <v>-2.2599328439144001E-2</v>
      </c>
      <c r="AV577" s="6">
        <f t="shared" si="468"/>
        <v>1.2700647708092348E-3</v>
      </c>
      <c r="AW577" s="6">
        <f t="shared" si="469"/>
        <v>3.2226485921079379E-2</v>
      </c>
      <c r="AY577">
        <f t="shared" si="470"/>
        <v>0.34179423191611485</v>
      </c>
      <c r="BB577" s="7">
        <f t="shared" si="478"/>
        <v>-3.5106523387760449E-2</v>
      </c>
      <c r="BC577" s="6">
        <f t="shared" si="479"/>
        <v>-4.3563205789605396E-2</v>
      </c>
      <c r="BD577" s="6">
        <f t="shared" si="474"/>
        <v>1.290275860317341E-3</v>
      </c>
      <c r="BE577" s="6">
        <f t="shared" si="475"/>
        <v>8.4849534011056729E-3</v>
      </c>
      <c r="BG577">
        <f t="shared" si="476"/>
        <v>2.3757349020645635E-2</v>
      </c>
      <c r="BJ577" s="4">
        <f t="shared" si="445"/>
        <v>90.400002000000001</v>
      </c>
      <c r="BK577" s="3">
        <f t="shared" si="446"/>
        <v>-2.2117022543430918E-4</v>
      </c>
      <c r="BL577" s="3"/>
      <c r="BM577" s="3">
        <f t="shared" si="447"/>
        <v>1.2488049717004949E-3</v>
      </c>
      <c r="BN577" s="3">
        <f t="shared" si="448"/>
        <v>2.6073571148864231E-3</v>
      </c>
      <c r="BO577" s="3">
        <f t="shared" si="449"/>
        <v>1.1795018370830943E-2</v>
      </c>
      <c r="BP577" s="3"/>
      <c r="BQ577" s="3">
        <f t="shared" si="450"/>
        <v>1.2920012099518132E-3</v>
      </c>
      <c r="BR577" s="3">
        <f t="shared" si="451"/>
        <v>1.5575868126129246E-3</v>
      </c>
      <c r="BS577" s="3">
        <f t="shared" si="452"/>
        <v>9.558825541011862E-3</v>
      </c>
      <c r="BT577" s="3"/>
      <c r="BU577" s="3">
        <f t="shared" si="453"/>
        <v>1.2700647708092348E-3</v>
      </c>
      <c r="BV577" s="3">
        <f t="shared" si="454"/>
        <v>3.2226485921079379E-2</v>
      </c>
      <c r="BW577" s="3">
        <f t="shared" si="455"/>
        <v>-3.5106523387760449E-2</v>
      </c>
      <c r="BX577" s="3"/>
      <c r="BY577" s="3">
        <f t="shared" si="456"/>
        <v>1.290275860317341E-3</v>
      </c>
      <c r="BZ577" s="3">
        <f t="shared" si="457"/>
        <v>8.4849534011056729E-3</v>
      </c>
    </row>
    <row r="578" spans="1:78" s="2" customFormat="1" hidden="1">
      <c r="A578" s="11">
        <v>43206</v>
      </c>
      <c r="B578">
        <v>88.599997999999999</v>
      </c>
      <c r="C578">
        <f t="shared" si="485"/>
        <v>95.760002</v>
      </c>
      <c r="D578">
        <f t="shared" si="486"/>
        <v>87.849997999999999</v>
      </c>
      <c r="E578" s="10">
        <f t="shared" si="434"/>
        <v>3.3750434385268556E-2</v>
      </c>
      <c r="F578" s="10">
        <f t="shared" si="435"/>
        <v>3.6919561394320767E-3</v>
      </c>
      <c r="G578" s="33">
        <f t="shared" si="436"/>
        <v>0.24337784349053743</v>
      </c>
      <c r="H578" s="33">
        <f t="shared" si="437"/>
        <v>2.3960766901475573E-2</v>
      </c>
      <c r="I578" s="10">
        <f t="shared" si="438"/>
        <v>0.24337784349053743</v>
      </c>
      <c r="J578">
        <f t="shared" si="473"/>
        <v>0.15383157760840585</v>
      </c>
      <c r="K578">
        <f t="shared" si="483"/>
        <v>0.16345149282545529</v>
      </c>
      <c r="L578">
        <f t="shared" si="484"/>
        <v>-3.0832543817967784E-4</v>
      </c>
      <c r="M578">
        <f t="shared" si="477"/>
        <v>-3.9409278323413355E-4</v>
      </c>
      <c r="N578">
        <f t="shared" si="439"/>
        <v>-7.7190610549010137E-5</v>
      </c>
      <c r="P578" s="2">
        <f t="shared" si="458"/>
        <v>-1.8000040000000013</v>
      </c>
      <c r="Q578" s="2">
        <f t="shared" si="459"/>
        <v>0</v>
      </c>
      <c r="R578" s="2">
        <f t="shared" si="460"/>
        <v>-1.8000040000000013</v>
      </c>
      <c r="S578" s="2">
        <f t="shared" si="480"/>
        <v>-0.55590959090909042</v>
      </c>
      <c r="T578" s="2">
        <f t="shared" si="481"/>
        <v>-0.60050049999999966</v>
      </c>
      <c r="U578" s="9">
        <f t="shared" si="440"/>
        <v>0.9257437602617995</v>
      </c>
      <c r="V578" s="9">
        <f t="shared" si="441"/>
        <v>48.072011415264676</v>
      </c>
      <c r="W578" s="9">
        <f t="shared" si="442"/>
        <v>0.46735189726261794</v>
      </c>
      <c r="X578" s="9">
        <f t="shared" si="482"/>
        <v>0.10792060401049013</v>
      </c>
      <c r="Y578" s="9">
        <f t="shared" si="443"/>
        <v>0.89902871456390565</v>
      </c>
      <c r="AA578" s="8">
        <f t="shared" si="444"/>
        <v>4.7201349988243804</v>
      </c>
      <c r="AD578" s="7">
        <f t="shared" si="461"/>
        <v>-2.0112454484352844E-2</v>
      </c>
      <c r="AE578" s="6">
        <f t="shared" si="465"/>
        <v>-1.0166812354893577E-2</v>
      </c>
      <c r="AF578" s="6">
        <f t="shared" ref="AF578:AF639" si="487">IF(AA578/AA577&lt;1,_xlfn.STDEV.P(AD578:AE578)*(1/(AA578/AA577)),_xlfn.STDEV.P(AD578:AE578)^(AA578/AA577))</f>
        <v>4.9672200203898778E-3</v>
      </c>
      <c r="AG578" s="6">
        <f t="shared" ref="AG578:AG639" si="488">AD578-AE578*(AA578/AA577)</f>
        <v>-9.9434818438941374E-3</v>
      </c>
      <c r="AI578">
        <f t="shared" ref="AI578:AI639" si="489">(AG578^2)/$AJ$2</f>
        <v>1.5521637547857514E-7</v>
      </c>
      <c r="AL578" s="7">
        <f t="shared" si="466"/>
        <v>-2.5738215095654323E-2</v>
      </c>
      <c r="AM578" s="6">
        <f t="shared" si="467"/>
        <v>3.1258039466406521E-3</v>
      </c>
      <c r="AN578" s="6">
        <f t="shared" si="462"/>
        <v>4.8122093422466525E-3</v>
      </c>
      <c r="AO578" s="6">
        <f t="shared" si="463"/>
        <v>-2.8883368165098115E-2</v>
      </c>
      <c r="AQ578">
        <f t="shared" si="464"/>
        <v>1.315850089212308E-6</v>
      </c>
      <c r="AT578" s="7">
        <f t="shared" si="471"/>
        <v>-5.6274769924026533E-3</v>
      </c>
      <c r="AU578" s="6">
        <f t="shared" si="472"/>
        <v>-1.6695809268583956E-2</v>
      </c>
      <c r="AV578" s="6">
        <f t="shared" si="468"/>
        <v>4.9043136016384018E-3</v>
      </c>
      <c r="AW578" s="6">
        <f t="shared" si="469"/>
        <v>1.1112000630760701E-2</v>
      </c>
      <c r="AY578">
        <f t="shared" si="470"/>
        <v>4.0637159319848654E-2</v>
      </c>
      <c r="BB578" s="7">
        <f t="shared" si="478"/>
        <v>-2.8374688028854331E-2</v>
      </c>
      <c r="BC578" s="6">
        <f t="shared" si="479"/>
        <v>-4.6624892012942322E-2</v>
      </c>
      <c r="BD578" s="6">
        <f t="shared" si="474"/>
        <v>4.8972022448407863E-3</v>
      </c>
      <c r="BE578" s="6">
        <f t="shared" si="475"/>
        <v>1.8384908927014859E-2</v>
      </c>
      <c r="BG578">
        <f t="shared" si="476"/>
        <v>0.11153778626055876</v>
      </c>
      <c r="BJ578" s="4">
        <f t="shared" si="445"/>
        <v>88.599997999999999</v>
      </c>
      <c r="BK578" s="3">
        <f t="shared" si="446"/>
        <v>-2.0112454484352844E-2</v>
      </c>
      <c r="BL578" s="3"/>
      <c r="BM578" s="3">
        <f t="shared" si="447"/>
        <v>4.9672200203898778E-3</v>
      </c>
      <c r="BN578" s="3">
        <f t="shared" si="448"/>
        <v>-9.9434818438941374E-3</v>
      </c>
      <c r="BO578" s="3">
        <f t="shared" si="449"/>
        <v>-2.5738215095654323E-2</v>
      </c>
      <c r="BP578" s="3"/>
      <c r="BQ578" s="3">
        <f t="shared" si="450"/>
        <v>4.8122093422466525E-3</v>
      </c>
      <c r="BR578" s="3">
        <f t="shared" si="451"/>
        <v>-2.8883368165098115E-2</v>
      </c>
      <c r="BS578" s="3">
        <f t="shared" si="452"/>
        <v>-5.6274769924026533E-3</v>
      </c>
      <c r="BT578" s="3"/>
      <c r="BU578" s="3">
        <f t="shared" si="453"/>
        <v>4.9043136016384018E-3</v>
      </c>
      <c r="BV578" s="3">
        <f t="shared" si="454"/>
        <v>1.1112000630760701E-2</v>
      </c>
      <c r="BW578" s="3">
        <f t="shared" si="455"/>
        <v>-2.8374688028854331E-2</v>
      </c>
      <c r="BX578" s="3"/>
      <c r="BY578" s="3">
        <f t="shared" si="456"/>
        <v>4.8972022448407863E-3</v>
      </c>
      <c r="BZ578" s="3">
        <f t="shared" si="457"/>
        <v>1.8384908927014859E-2</v>
      </c>
    </row>
    <row r="579" spans="1:78" s="2" customFormat="1" hidden="1">
      <c r="A579" s="11">
        <v>43213</v>
      </c>
      <c r="B579">
        <v>88.610000999999997</v>
      </c>
      <c r="C579">
        <f t="shared" si="485"/>
        <v>95.760002</v>
      </c>
      <c r="D579">
        <f t="shared" si="486"/>
        <v>87.849997999999999</v>
      </c>
      <c r="E579" s="10">
        <f t="shared" ref="E579:E639" si="490">ABS(LOG(C579/B579))</f>
        <v>3.3701405010723065E-2</v>
      </c>
      <c r="F579" s="10">
        <f t="shared" ref="F579:F639" si="491">ABS(LOG(D579/B579))</f>
        <v>3.7409855139776136E-3</v>
      </c>
      <c r="G579" s="33">
        <f t="shared" ref="G579:G639" si="492">E579*SQRT(52)</f>
        <v>0.24302428764268205</v>
      </c>
      <c r="H579" s="33">
        <f t="shared" ref="H579:H639" si="493">F579*SQRT(52)*0.9</f>
        <v>2.4278967164545726E-2</v>
      </c>
      <c r="I579" s="10">
        <f t="shared" ref="I579:I639" si="494">MAX(G579:H579)</f>
        <v>0.24302428764268205</v>
      </c>
      <c r="J579">
        <f t="shared" si="473"/>
        <v>0.15565518237907267</v>
      </c>
      <c r="K579">
        <f t="shared" si="483"/>
        <v>0.16221904379712535</v>
      </c>
      <c r="L579">
        <f t="shared" si="484"/>
        <v>-2.8437856024327582E-4</v>
      </c>
      <c r="M579">
        <f t="shared" si="477"/>
        <v>-3.7899090341281233E-4</v>
      </c>
      <c r="N579">
        <f t="shared" ref="N579:N639" si="495">-(L579-M579)*0.9</f>
        <v>-8.5151108852582857E-5</v>
      </c>
      <c r="P579" s="2">
        <f t="shared" si="458"/>
        <v>1.0002999999997542E-2</v>
      </c>
      <c r="Q579" s="2">
        <f t="shared" si="459"/>
        <v>1.0002999999997542E-2</v>
      </c>
      <c r="R579" s="2">
        <f t="shared" si="460"/>
        <v>0</v>
      </c>
      <c r="S579" s="2">
        <f t="shared" si="480"/>
        <v>-0.55590959090909042</v>
      </c>
      <c r="T579" s="2">
        <f t="shared" si="481"/>
        <v>-0.60050049999999966</v>
      </c>
      <c r="U579" s="9">
        <f t="shared" ref="U579:U642" si="496">S579/T579</f>
        <v>0.9257437602617995</v>
      </c>
      <c r="V579" s="9">
        <f t="shared" ref="V579:V639" si="497">100-100/(U579+1)</f>
        <v>48.072011415264676</v>
      </c>
      <c r="W579" s="9">
        <f t="shared" ref="W579:W639" si="498">(100-V579)*0.9*0.01</f>
        <v>0.46735189726261794</v>
      </c>
      <c r="X579" s="9">
        <f t="shared" si="482"/>
        <v>0.10792060401048863</v>
      </c>
      <c r="Y579" s="9">
        <f t="shared" ref="Y579:Y639" si="499">((100-X579)*0.01)*0.9</f>
        <v>0.89902871456390565</v>
      </c>
      <c r="AA579" s="8">
        <f t="shared" ref="AA579:AA639" si="500">J579+N579+W579+Y579+3.2</f>
        <v>4.7219506430967435</v>
      </c>
      <c r="AD579" s="7">
        <f t="shared" si="461"/>
        <v>1.1289430694725328E-4</v>
      </c>
      <c r="AE579" s="6">
        <f t="shared" si="465"/>
        <v>-9.9997800887027949E-3</v>
      </c>
      <c r="AF579" s="6">
        <f t="shared" si="487"/>
        <v>5.0460643840842152E-3</v>
      </c>
      <c r="AG579" s="6">
        <f t="shared" si="488"/>
        <v>1.0116520905007823E-2</v>
      </c>
      <c r="AI579">
        <f t="shared" si="489"/>
        <v>1.6066561259255933E-7</v>
      </c>
      <c r="AL579" s="7">
        <f t="shared" si="466"/>
        <v>-2.0220730402839747E-2</v>
      </c>
      <c r="AM579" s="6">
        <f t="shared" si="467"/>
        <v>-7.2658958388169314E-3</v>
      </c>
      <c r="AN579" s="6">
        <f t="shared" si="462"/>
        <v>4.8942296597959366E-3</v>
      </c>
      <c r="AO579" s="6">
        <f t="shared" si="463"/>
        <v>-1.2910053501871004E-2</v>
      </c>
      <c r="AQ579">
        <f t="shared" si="464"/>
        <v>2.6288561738355174E-7</v>
      </c>
      <c r="AT579" s="7">
        <f t="shared" si="471"/>
        <v>-4.2792520497163689E-3</v>
      </c>
      <c r="AU579" s="6">
        <f t="shared" si="472"/>
        <v>-1.0312924993084605E-2</v>
      </c>
      <c r="AV579" s="6">
        <f t="shared" si="468"/>
        <v>4.9418192164761583E-3</v>
      </c>
      <c r="AW579" s="6">
        <f t="shared" si="469"/>
        <v>6.0783583812586382E-3</v>
      </c>
      <c r="AY579">
        <f t="shared" si="470"/>
        <v>1.2159380027357438E-2</v>
      </c>
      <c r="BB579" s="7">
        <f t="shared" si="478"/>
        <v>-8.540359616992569E-3</v>
      </c>
      <c r="BC579" s="6">
        <f t="shared" si="479"/>
        <v>-4.4691154861053413E-2</v>
      </c>
      <c r="BD579" s="6">
        <f t="shared" si="474"/>
        <v>4.9678366714060217E-3</v>
      </c>
      <c r="BE579" s="6">
        <f t="shared" si="475"/>
        <v>3.6300054589734135E-2</v>
      </c>
      <c r="BG579">
        <f t="shared" si="476"/>
        <v>0.43482410447677217</v>
      </c>
      <c r="BJ579" s="4">
        <f t="shared" ref="BJ579:BJ639" si="501">IF(B579&lt;&gt;"",B579,"")</f>
        <v>88.610000999999997</v>
      </c>
      <c r="BK579" s="3">
        <f t="shared" ref="BK579:BK639" si="502">IF(AD579&lt;&gt;"",AD579,"")</f>
        <v>1.1289430694725328E-4</v>
      </c>
      <c r="BL579" s="3"/>
      <c r="BM579" s="3">
        <f t="shared" ref="BM579:BM639" si="503">IF(AF579&lt;&gt;"",AF579,"")</f>
        <v>5.0460643840842152E-3</v>
      </c>
      <c r="BN579" s="3">
        <f t="shared" ref="BN579:BN639" si="504">IF(AG579&lt;&gt;"",AG579,"")</f>
        <v>1.0116520905007823E-2</v>
      </c>
      <c r="BO579" s="3">
        <f t="shared" ref="BO579:BO639" si="505">IF(AL579&lt;&gt;"",AL579,"")</f>
        <v>-2.0220730402839747E-2</v>
      </c>
      <c r="BP579" s="3"/>
      <c r="BQ579" s="3">
        <f t="shared" ref="BQ579:BQ639" si="506">IF(AN579&lt;&gt;"",AN579,"")</f>
        <v>4.8942296597959366E-3</v>
      </c>
      <c r="BR579" s="3">
        <f t="shared" ref="BR579:BR639" si="507">IF(AO579&lt;&gt;"",AO579,"")</f>
        <v>-1.2910053501871004E-2</v>
      </c>
      <c r="BS579" s="3">
        <f t="shared" ref="BS579:BS639" si="508">IF(AT579&lt;&gt;"",AT579,"")</f>
        <v>-4.2792520497163689E-3</v>
      </c>
      <c r="BT579" s="3"/>
      <c r="BU579" s="3">
        <f t="shared" ref="BU579:BU639" si="509">IF(AV579&lt;&gt;"",AV579,"")</f>
        <v>4.9418192164761583E-3</v>
      </c>
      <c r="BV579" s="3">
        <f t="shared" ref="BV579:BV639" si="510">IF(AW579&lt;&gt;"",AW579,"")</f>
        <v>6.0783583812586382E-3</v>
      </c>
      <c r="BW579" s="3">
        <f t="shared" ref="BW579:BW639" si="511">IF(BB579&lt;&gt;"",BB579,"")</f>
        <v>-8.540359616992569E-3</v>
      </c>
      <c r="BX579" s="3"/>
      <c r="BY579" s="3">
        <f t="shared" ref="BY579:BY639" si="512">IF(BD579&lt;&gt;"",BD579,"")</f>
        <v>4.9678366714060217E-3</v>
      </c>
      <c r="BZ579" s="3">
        <f t="shared" ref="BZ579:BZ639" si="513">IF(BE579&lt;&gt;"",BE579,"")</f>
        <v>3.6300054589734135E-2</v>
      </c>
    </row>
    <row r="580" spans="1:78" s="2" customFormat="1" hidden="1">
      <c r="A580" s="11">
        <v>43220</v>
      </c>
      <c r="B580">
        <v>88.059997999999993</v>
      </c>
      <c r="C580">
        <f t="shared" si="485"/>
        <v>95.760002</v>
      </c>
      <c r="D580">
        <f t="shared" si="486"/>
        <v>88.059997999999993</v>
      </c>
      <c r="E580" s="10">
        <f t="shared" si="490"/>
        <v>3.6405475208929172E-2</v>
      </c>
      <c r="F580" s="10">
        <f t="shared" si="491"/>
        <v>0</v>
      </c>
      <c r="G580" s="33">
        <f t="shared" si="492"/>
        <v>0.26252361514685441</v>
      </c>
      <c r="H580" s="33">
        <f t="shared" si="493"/>
        <v>0</v>
      </c>
      <c r="I580" s="10">
        <f t="shared" si="494"/>
        <v>0.26252361514685441</v>
      </c>
      <c r="J580">
        <f t="shared" si="473"/>
        <v>0.16026078183610157</v>
      </c>
      <c r="K580">
        <f t="shared" si="483"/>
        <v>0.16123687162767664</v>
      </c>
      <c r="L580">
        <f t="shared" si="484"/>
        <v>-2.6006108506218718E-4</v>
      </c>
      <c r="M580">
        <f t="shared" si="477"/>
        <v>-3.6229032321446564E-4</v>
      </c>
      <c r="N580">
        <f t="shared" si="495"/>
        <v>-9.200631433705061E-5</v>
      </c>
      <c r="P580" s="2">
        <f t="shared" ref="P580:P639" si="514">B580-B579</f>
        <v>-0.55000300000000379</v>
      </c>
      <c r="Q580" s="2">
        <f t="shared" ref="Q580:Q639" si="515">IF($P580&gt;0,$P580,0)</f>
        <v>0</v>
      </c>
      <c r="R580" s="2">
        <f t="shared" ref="R580:R639" si="516">IF($P580&lt;0,$P580,0)</f>
        <v>-0.55000300000000379</v>
      </c>
      <c r="S580" s="2">
        <f t="shared" si="480"/>
        <v>-0.57090968181818169</v>
      </c>
      <c r="T580" s="2">
        <f t="shared" si="481"/>
        <v>-0.62800064999999994</v>
      </c>
      <c r="U580" s="9">
        <f t="shared" si="496"/>
        <v>0.90909090909090895</v>
      </c>
      <c r="V580" s="9">
        <f t="shared" si="497"/>
        <v>47.619047619047613</v>
      </c>
      <c r="W580" s="9">
        <f t="shared" si="498"/>
        <v>0.47142857142857147</v>
      </c>
      <c r="X580" s="9">
        <f t="shared" si="482"/>
        <v>0</v>
      </c>
      <c r="Y580" s="9">
        <f t="shared" si="499"/>
        <v>0.9</v>
      </c>
      <c r="AA580" s="8">
        <f t="shared" si="500"/>
        <v>4.7315973469503358</v>
      </c>
      <c r="AD580" s="7">
        <f t="shared" ref="AD580:AD639" si="517">LN(B580/B579)</f>
        <v>-6.2263517287988717E-3</v>
      </c>
      <c r="AE580" s="6">
        <f t="shared" si="465"/>
        <v>-3.0567287109258094E-3</v>
      </c>
      <c r="AF580" s="6">
        <f t="shared" si="487"/>
        <v>1.564074061450031E-3</v>
      </c>
      <c r="AG580" s="6">
        <f t="shared" si="488"/>
        <v>-3.1633782773275031E-3</v>
      </c>
      <c r="AI580">
        <f t="shared" si="489"/>
        <v>1.5709516680482766E-8</v>
      </c>
      <c r="AL580" s="7">
        <f t="shared" si="466"/>
        <v>-2.6225911906204401E-2</v>
      </c>
      <c r="AM580" s="6">
        <f t="shared" si="467"/>
        <v>-1.5097459758466882E-2</v>
      </c>
      <c r="AN580" s="6">
        <f t="shared" ref="AN580:AN639" si="518">IF(AA580/AA577&lt;1,_xlfn.STDEV.P(AD580:AE580)*(1/(AA580/AA577)),_xlfn.STDEV.P(AD580:AE580)^(AA580/AA577))</f>
        <v>1.5580509430891299E-3</v>
      </c>
      <c r="AO580" s="6">
        <f t="shared" ref="AO580:AO639" si="519">AL580-AM580*(AA580/AA577)</f>
        <v>-1.1088573805318089E-2</v>
      </c>
      <c r="AQ580">
        <f t="shared" ref="AQ580:AQ639" si="520">(AO580^2)/$AR$2</f>
        <v>1.9393764832174522E-7</v>
      </c>
      <c r="AT580" s="7">
        <f t="shared" si="471"/>
        <v>-2.1346738359243264E-2</v>
      </c>
      <c r="AU580" s="6">
        <f t="shared" si="472"/>
        <v>-7.4718283181249324E-3</v>
      </c>
      <c r="AV580" s="6">
        <f t="shared" si="468"/>
        <v>1.5049246380479746E-3</v>
      </c>
      <c r="AW580" s="6">
        <f t="shared" si="469"/>
        <v>-1.3814968140423923E-2</v>
      </c>
      <c r="AY580">
        <f t="shared" si="470"/>
        <v>6.2811418625858498E-2</v>
      </c>
      <c r="BB580" s="7">
        <f t="shared" si="478"/>
        <v>-2.1569079137947988E-2</v>
      </c>
      <c r="BC580" s="6">
        <f t="shared" si="479"/>
        <v>-4.1608385502972016E-2</v>
      </c>
      <c r="BD580" s="6">
        <f t="shared" si="474"/>
        <v>1.5540894266203695E-3</v>
      </c>
      <c r="BE580" s="6">
        <f t="shared" si="475"/>
        <v>2.0165640460650665E-2</v>
      </c>
      <c r="BG580">
        <f t="shared" si="476"/>
        <v>0.13419090888386775</v>
      </c>
      <c r="BJ580" s="4">
        <f t="shared" si="501"/>
        <v>88.059997999999993</v>
      </c>
      <c r="BK580" s="3">
        <f t="shared" si="502"/>
        <v>-6.2263517287988717E-3</v>
      </c>
      <c r="BL580" s="3"/>
      <c r="BM580" s="3">
        <f t="shared" si="503"/>
        <v>1.564074061450031E-3</v>
      </c>
      <c r="BN580" s="3">
        <f t="shared" si="504"/>
        <v>-3.1633782773275031E-3</v>
      </c>
      <c r="BO580" s="3">
        <f t="shared" si="505"/>
        <v>-2.6225911906204401E-2</v>
      </c>
      <c r="BP580" s="3"/>
      <c r="BQ580" s="3">
        <f t="shared" si="506"/>
        <v>1.5580509430891299E-3</v>
      </c>
      <c r="BR580" s="3">
        <f t="shared" si="507"/>
        <v>-1.1088573805318089E-2</v>
      </c>
      <c r="BS580" s="3">
        <f t="shared" si="508"/>
        <v>-2.1346738359243264E-2</v>
      </c>
      <c r="BT580" s="3"/>
      <c r="BU580" s="3">
        <f t="shared" si="509"/>
        <v>1.5049246380479746E-3</v>
      </c>
      <c r="BV580" s="3">
        <f t="shared" si="510"/>
        <v>-1.3814968140423923E-2</v>
      </c>
      <c r="BW580" s="3">
        <f t="shared" si="511"/>
        <v>-2.1569079137947988E-2</v>
      </c>
      <c r="BX580" s="3"/>
      <c r="BY580" s="3">
        <f t="shared" si="512"/>
        <v>1.5540894266203695E-3</v>
      </c>
      <c r="BZ580" s="3">
        <f t="shared" si="513"/>
        <v>2.0165640460650665E-2</v>
      </c>
    </row>
    <row r="581" spans="1:78" s="2" customFormat="1" hidden="1">
      <c r="A581" s="11">
        <v>43227</v>
      </c>
      <c r="B581">
        <v>88.410004000000001</v>
      </c>
      <c r="C581">
        <f t="shared" si="485"/>
        <v>95.760002</v>
      </c>
      <c r="D581">
        <f t="shared" si="486"/>
        <v>88.059997999999993</v>
      </c>
      <c r="E581" s="10">
        <f t="shared" si="490"/>
        <v>3.4682736250133656E-2</v>
      </c>
      <c r="F581" s="10">
        <f t="shared" si="491"/>
        <v>1.7227389587955377E-3</v>
      </c>
      <c r="G581" s="33">
        <f t="shared" si="492"/>
        <v>0.25010076784650109</v>
      </c>
      <c r="H581" s="33">
        <f t="shared" si="493"/>
        <v>1.1180562570318159E-2</v>
      </c>
      <c r="I581" s="10">
        <f t="shared" si="494"/>
        <v>0.25010076784650109</v>
      </c>
      <c r="J581">
        <f t="shared" si="473"/>
        <v>0.16297265691739296</v>
      </c>
      <c r="K581">
        <f t="shared" si="483"/>
        <v>0.16039453009081212</v>
      </c>
      <c r="L581">
        <f t="shared" si="484"/>
        <v>-2.3599362287703995E-4</v>
      </c>
      <c r="M581">
        <f t="shared" si="477"/>
        <v>-3.4403376696519257E-4</v>
      </c>
      <c r="N581">
        <f t="shared" si="495"/>
        <v>-9.7236129679337366E-5</v>
      </c>
      <c r="P581" s="2">
        <f t="shared" si="514"/>
        <v>0.35000600000000759</v>
      </c>
      <c r="Q581" s="2">
        <f t="shared" si="515"/>
        <v>0.35000600000000759</v>
      </c>
      <c r="R581" s="2">
        <f t="shared" si="516"/>
        <v>0</v>
      </c>
      <c r="S581" s="2">
        <f t="shared" si="480"/>
        <v>-0.57090968181818169</v>
      </c>
      <c r="T581" s="2">
        <f t="shared" si="481"/>
        <v>-0.54050064999999992</v>
      </c>
      <c r="U581" s="9">
        <f t="shared" si="496"/>
        <v>1.0562608607745092</v>
      </c>
      <c r="V581" s="9">
        <f t="shared" si="497"/>
        <v>51.368038021044619</v>
      </c>
      <c r="W581" s="9">
        <f t="shared" si="498"/>
        <v>0.43768765781059843</v>
      </c>
      <c r="X581" s="9">
        <f t="shared" si="482"/>
        <v>1</v>
      </c>
      <c r="Y581" s="9">
        <f t="shared" si="499"/>
        <v>0.89100000000000001</v>
      </c>
      <c r="AA581" s="8">
        <f t="shared" si="500"/>
        <v>4.6915630785983122</v>
      </c>
      <c r="AD581" s="7">
        <f t="shared" si="517"/>
        <v>3.9667530456426129E-3</v>
      </c>
      <c r="AE581" s="6">
        <f t="shared" ref="AE581:AE639" si="521">AVERAGE(AD580:AD581)</f>
        <v>-1.1297993415781294E-3</v>
      </c>
      <c r="AF581" s="6">
        <f t="shared" si="487"/>
        <v>2.570021264764898E-3</v>
      </c>
      <c r="AG581" s="6">
        <f t="shared" si="488"/>
        <v>5.0869931016966196E-3</v>
      </c>
      <c r="AI581">
        <f t="shared" si="489"/>
        <v>4.0624016980704857E-8</v>
      </c>
      <c r="AL581" s="7">
        <f t="shared" si="466"/>
        <v>-2.1467043762088572E-3</v>
      </c>
      <c r="AM581" s="6">
        <f t="shared" si="467"/>
        <v>-1.8582890445226829E-2</v>
      </c>
      <c r="AN581" s="6">
        <f t="shared" si="518"/>
        <v>2.5637953591630966E-3</v>
      </c>
      <c r="AO581" s="6">
        <f t="shared" si="519"/>
        <v>1.6323700120310355E-2</v>
      </c>
      <c r="AQ581">
        <f t="shared" si="520"/>
        <v>4.2028893630571025E-7</v>
      </c>
      <c r="AT581" s="7">
        <f t="shared" si="471"/>
        <v>-1.0464140489730701E-2</v>
      </c>
      <c r="AU581" s="6">
        <f t="shared" si="472"/>
        <v>-3.7816337625010844E-3</v>
      </c>
      <c r="AV581" s="6">
        <f t="shared" si="468"/>
        <v>2.5621029517958363E-3</v>
      </c>
      <c r="AW581" s="6">
        <f t="shared" si="469"/>
        <v>-6.7029148593631994E-3</v>
      </c>
      <c r="AY581">
        <f t="shared" si="470"/>
        <v>1.4786528778760978E-2</v>
      </c>
      <c r="BB581" s="7">
        <f t="shared" si="478"/>
        <v>-1.2700333319549688E-2</v>
      </c>
      <c r="BC581" s="6">
        <f t="shared" si="479"/>
        <v>-3.8547115013863181E-2</v>
      </c>
      <c r="BD581" s="6">
        <f t="shared" si="474"/>
        <v>2.5555237584667274E-3</v>
      </c>
      <c r="BE581" s="6">
        <f t="shared" si="475"/>
        <v>2.5737460575633697E-2</v>
      </c>
      <c r="BG581">
        <f t="shared" si="476"/>
        <v>0.21859007730239072</v>
      </c>
      <c r="BJ581" s="4">
        <f t="shared" si="501"/>
        <v>88.410004000000001</v>
      </c>
      <c r="BK581" s="3">
        <f t="shared" si="502"/>
        <v>3.9667530456426129E-3</v>
      </c>
      <c r="BL581" s="3"/>
      <c r="BM581" s="3">
        <f t="shared" si="503"/>
        <v>2.570021264764898E-3</v>
      </c>
      <c r="BN581" s="3">
        <f t="shared" si="504"/>
        <v>5.0869931016966196E-3</v>
      </c>
      <c r="BO581" s="3">
        <f t="shared" si="505"/>
        <v>-2.1467043762088572E-3</v>
      </c>
      <c r="BP581" s="3"/>
      <c r="BQ581" s="3">
        <f t="shared" si="506"/>
        <v>2.5637953591630966E-3</v>
      </c>
      <c r="BR581" s="3">
        <f t="shared" si="507"/>
        <v>1.6323700120310355E-2</v>
      </c>
      <c r="BS581" s="3">
        <f t="shared" si="508"/>
        <v>-1.0464140489730701E-2</v>
      </c>
      <c r="BT581" s="3"/>
      <c r="BU581" s="3">
        <f t="shared" si="509"/>
        <v>2.5621029517958363E-3</v>
      </c>
      <c r="BV581" s="3">
        <f t="shared" si="510"/>
        <v>-6.7029148593631994E-3</v>
      </c>
      <c r="BW581" s="3">
        <f t="shared" si="511"/>
        <v>-1.2700333319549688E-2</v>
      </c>
      <c r="BX581" s="3"/>
      <c r="BY581" s="3">
        <f t="shared" si="512"/>
        <v>2.5555237584667274E-3</v>
      </c>
      <c r="BZ581" s="3">
        <f t="shared" si="513"/>
        <v>2.5737460575633697E-2</v>
      </c>
    </row>
    <row r="582" spans="1:78" s="2" customFormat="1" hidden="1">
      <c r="A582" s="11">
        <v>43234</v>
      </c>
      <c r="B582">
        <v>87.019997000000004</v>
      </c>
      <c r="C582">
        <f t="shared" si="485"/>
        <v>95.760002</v>
      </c>
      <c r="D582">
        <f t="shared" si="486"/>
        <v>87.019997000000004</v>
      </c>
      <c r="E582" s="10">
        <f t="shared" si="490"/>
        <v>4.1565082484364066E-2</v>
      </c>
      <c r="F582" s="10">
        <f t="shared" si="491"/>
        <v>0</v>
      </c>
      <c r="G582" s="33">
        <f t="shared" si="492"/>
        <v>0.29973007233252952</v>
      </c>
      <c r="H582" s="33">
        <f t="shared" si="493"/>
        <v>0</v>
      </c>
      <c r="I582" s="10">
        <f t="shared" si="494"/>
        <v>0.29973007233252952</v>
      </c>
      <c r="J582">
        <f t="shared" si="473"/>
        <v>0.16801647749605578</v>
      </c>
      <c r="K582">
        <f t="shared" si="483"/>
        <v>0.15976690126099286</v>
      </c>
      <c r="L582">
        <f t="shared" si="484"/>
        <v>-2.1179358370495058E-4</v>
      </c>
      <c r="M582">
        <f t="shared" si="477"/>
        <v>-3.2433913223489788E-4</v>
      </c>
      <c r="N582">
        <f t="shared" si="495"/>
        <v>-1.0129099367695257E-4</v>
      </c>
      <c r="P582" s="2">
        <f t="shared" si="514"/>
        <v>-1.3900069999999971</v>
      </c>
      <c r="Q582" s="2">
        <f t="shared" si="515"/>
        <v>0</v>
      </c>
      <c r="R582" s="2">
        <f t="shared" si="516"/>
        <v>-1.3900069999999971</v>
      </c>
      <c r="S582" s="2">
        <f t="shared" si="480"/>
        <v>-0.63409181818181792</v>
      </c>
      <c r="T582" s="2">
        <f t="shared" si="481"/>
        <v>-0.61000099999999979</v>
      </c>
      <c r="U582" s="9">
        <f t="shared" si="496"/>
        <v>1.0394930798176039</v>
      </c>
      <c r="V582" s="9">
        <f t="shared" si="497"/>
        <v>50.968208232928539</v>
      </c>
      <c r="W582" s="9">
        <f t="shared" si="498"/>
        <v>0.44128612590364313</v>
      </c>
      <c r="X582" s="9">
        <f t="shared" si="482"/>
        <v>0.8933500102045876</v>
      </c>
      <c r="Y582" s="9">
        <f t="shared" si="499"/>
        <v>0.8919598499081588</v>
      </c>
      <c r="AA582" s="8">
        <f t="shared" si="500"/>
        <v>4.7011611623141807</v>
      </c>
      <c r="AD582" s="7">
        <f t="shared" si="517"/>
        <v>-1.5847187843762565E-2</v>
      </c>
      <c r="AE582" s="6">
        <f t="shared" si="521"/>
        <v>-5.9402173990599763E-3</v>
      </c>
      <c r="AF582" s="6">
        <f t="shared" si="487"/>
        <v>4.8999887070045852E-3</v>
      </c>
      <c r="AG582" s="6">
        <f t="shared" si="488"/>
        <v>-9.8948178416294851E-3</v>
      </c>
      <c r="AI582">
        <f t="shared" si="489"/>
        <v>1.5370081651338961E-7</v>
      </c>
      <c r="AL582" s="7">
        <f t="shared" ref="AL582:AL639" si="522">LN(B582/B579)</f>
        <v>-1.8106786526918772E-2</v>
      </c>
      <c r="AM582" s="6">
        <f t="shared" ref="AM582:AM639" si="523">AVERAGE(AL579:AL582)</f>
        <v>-1.6675033303042944E-2</v>
      </c>
      <c r="AN582" s="6">
        <f t="shared" si="518"/>
        <v>4.9753905309083161E-3</v>
      </c>
      <c r="AO582" s="6">
        <f t="shared" si="519"/>
        <v>-1.5051689180675953E-3</v>
      </c>
      <c r="AQ582">
        <f t="shared" si="520"/>
        <v>3.5733966434018543E-9</v>
      </c>
      <c r="AT582" s="7">
        <f t="shared" si="471"/>
        <v>-4.3732107315625747E-2</v>
      </c>
      <c r="AU582" s="6">
        <f t="shared" si="472"/>
        <v>-6.7409906875377512E-3</v>
      </c>
      <c r="AV582" s="6">
        <f t="shared" si="468"/>
        <v>4.8973974751314753E-3</v>
      </c>
      <c r="AW582" s="6">
        <f t="shared" si="469"/>
        <v>-3.6976653978831611E-2</v>
      </c>
      <c r="AY582">
        <f t="shared" si="470"/>
        <v>0.44998086411558891</v>
      </c>
      <c r="BB582" s="7">
        <f t="shared" si="478"/>
        <v>-2.3621369212374132E-2</v>
      </c>
      <c r="BC582" s="6">
        <f t="shared" si="479"/>
        <v>-3.5890526214494366E-2</v>
      </c>
      <c r="BD582" s="6">
        <f t="shared" si="474"/>
        <v>4.9605031019378E-3</v>
      </c>
      <c r="BE582" s="6">
        <f t="shared" si="475"/>
        <v>1.2218380823556561E-2</v>
      </c>
      <c r="BG582">
        <f t="shared" si="476"/>
        <v>4.926362539647846E-2</v>
      </c>
      <c r="BJ582" s="4">
        <f t="shared" si="501"/>
        <v>87.019997000000004</v>
      </c>
      <c r="BK582" s="3">
        <f t="shared" si="502"/>
        <v>-1.5847187843762565E-2</v>
      </c>
      <c r="BL582" s="3"/>
      <c r="BM582" s="3">
        <f t="shared" si="503"/>
        <v>4.8999887070045852E-3</v>
      </c>
      <c r="BN582" s="3">
        <f t="shared" si="504"/>
        <v>-9.8948178416294851E-3</v>
      </c>
      <c r="BO582" s="3">
        <f t="shared" si="505"/>
        <v>-1.8106786526918772E-2</v>
      </c>
      <c r="BP582" s="3"/>
      <c r="BQ582" s="3">
        <f t="shared" si="506"/>
        <v>4.9753905309083161E-3</v>
      </c>
      <c r="BR582" s="3">
        <f t="shared" si="507"/>
        <v>-1.5051689180675953E-3</v>
      </c>
      <c r="BS582" s="3">
        <f t="shared" si="508"/>
        <v>-4.3732107315625747E-2</v>
      </c>
      <c r="BT582" s="3"/>
      <c r="BU582" s="3">
        <f t="shared" si="509"/>
        <v>4.8973974751314753E-3</v>
      </c>
      <c r="BV582" s="3">
        <f t="shared" si="510"/>
        <v>-3.6976653978831611E-2</v>
      </c>
      <c r="BW582" s="3">
        <f t="shared" si="511"/>
        <v>-2.3621369212374132E-2</v>
      </c>
      <c r="BX582" s="3"/>
      <c r="BY582" s="3">
        <f t="shared" si="512"/>
        <v>4.9605031019378E-3</v>
      </c>
      <c r="BZ582" s="3">
        <f t="shared" si="513"/>
        <v>1.2218380823556561E-2</v>
      </c>
    </row>
    <row r="583" spans="1:78" s="2" customFormat="1" hidden="1">
      <c r="A583" s="11">
        <v>43241</v>
      </c>
      <c r="B583">
        <v>88.540001000000004</v>
      </c>
      <c r="C583">
        <f t="shared" si="485"/>
        <v>95.760002</v>
      </c>
      <c r="D583">
        <f t="shared" si="486"/>
        <v>87.019997000000004</v>
      </c>
      <c r="E583" s="10">
        <f t="shared" si="490"/>
        <v>3.4044623920937628E-2</v>
      </c>
      <c r="F583" s="10">
        <f t="shared" si="491"/>
        <v>7.5204585634264295E-3</v>
      </c>
      <c r="G583" s="33">
        <f t="shared" si="492"/>
        <v>0.245499274401657</v>
      </c>
      <c r="H583" s="33">
        <f t="shared" si="493"/>
        <v>4.8807718137785241E-2</v>
      </c>
      <c r="I583" s="10">
        <f t="shared" si="494"/>
        <v>0.245499274401657</v>
      </c>
      <c r="J583">
        <f t="shared" si="473"/>
        <v>0.1690989661549068</v>
      </c>
      <c r="K583">
        <f t="shared" si="483"/>
        <v>0.15920346323973777</v>
      </c>
      <c r="L583">
        <f t="shared" si="484"/>
        <v>-1.8729857729561287E-4</v>
      </c>
      <c r="M583">
        <f t="shared" si="477"/>
        <v>-3.0340053311545245E-4</v>
      </c>
      <c r="N583">
        <f t="shared" si="495"/>
        <v>-1.0449176023785563E-4</v>
      </c>
      <c r="P583" s="2">
        <f t="shared" si="514"/>
        <v>1.5200040000000001</v>
      </c>
      <c r="Q583" s="2">
        <f t="shared" si="515"/>
        <v>1.5200040000000001</v>
      </c>
      <c r="R583" s="2">
        <f t="shared" si="516"/>
        <v>0</v>
      </c>
      <c r="S583" s="2">
        <f t="shared" si="480"/>
        <v>-0.55454636363636345</v>
      </c>
      <c r="T583" s="2">
        <f t="shared" si="481"/>
        <v>-0.5760010000000001</v>
      </c>
      <c r="U583" s="9">
        <f t="shared" si="496"/>
        <v>0.96275243209015848</v>
      </c>
      <c r="V583" s="9">
        <f t="shared" si="497"/>
        <v>49.051139427956883</v>
      </c>
      <c r="W583" s="9">
        <f t="shared" si="498"/>
        <v>0.45853974514838802</v>
      </c>
      <c r="X583" s="9">
        <f t="shared" si="482"/>
        <v>0.38199399180814814</v>
      </c>
      <c r="Y583" s="9">
        <f t="shared" si="499"/>
        <v>0.8965620540737268</v>
      </c>
      <c r="AA583" s="8">
        <f t="shared" si="500"/>
        <v>4.7240962736167837</v>
      </c>
      <c r="AD583" s="7">
        <f t="shared" si="517"/>
        <v>1.7316495780625021E-2</v>
      </c>
      <c r="AE583" s="6">
        <f t="shared" si="521"/>
        <v>7.3465396843122761E-4</v>
      </c>
      <c r="AF583" s="6">
        <f t="shared" si="487"/>
        <v>8.0993180937603965E-3</v>
      </c>
      <c r="AG583" s="6">
        <f t="shared" si="488"/>
        <v>1.6578257725209083E-2</v>
      </c>
      <c r="AI583">
        <f t="shared" si="489"/>
        <v>4.3145781664592567E-7</v>
      </c>
      <c r="AL583" s="7">
        <f t="shared" si="522"/>
        <v>5.4360609825052789E-3</v>
      </c>
      <c r="AM583" s="6">
        <f t="shared" si="523"/>
        <v>-1.0260835456706689E-2</v>
      </c>
      <c r="AN583" s="6">
        <f t="shared" si="518"/>
        <v>8.3040854993052578E-3</v>
      </c>
      <c r="AO583" s="6">
        <f t="shared" si="519"/>
        <v>1.5680629780495989E-2</v>
      </c>
      <c r="AQ583">
        <f t="shared" si="520"/>
        <v>3.878267355094285E-7</v>
      </c>
      <c r="AT583" s="7">
        <f t="shared" si="471"/>
        <v>-2.1011021149133512E-2</v>
      </c>
      <c r="AU583" s="6">
        <f t="shared" si="472"/>
        <v>-1.1502988477643725E-2</v>
      </c>
      <c r="AV583" s="6">
        <f t="shared" si="468"/>
        <v>8.0319894613666374E-3</v>
      </c>
      <c r="AW583" s="6">
        <f t="shared" si="469"/>
        <v>-9.4318785082201009E-3</v>
      </c>
      <c r="AY583">
        <f t="shared" si="470"/>
        <v>2.9277583134276655E-2</v>
      </c>
      <c r="BB583" s="7">
        <f t="shared" si="478"/>
        <v>-5.0695427960101387E-3</v>
      </c>
      <c r="BC583" s="6">
        <f t="shared" si="479"/>
        <v>-3.0305840605396008E-2</v>
      </c>
      <c r="BD583" s="6">
        <f t="shared" si="474"/>
        <v>8.1027846662235451E-3</v>
      </c>
      <c r="BE583" s="6">
        <f t="shared" si="475"/>
        <v>2.5381442136251826E-2</v>
      </c>
      <c r="BG583">
        <f t="shared" si="476"/>
        <v>0.21258452339092343</v>
      </c>
      <c r="BJ583" s="4">
        <f t="shared" si="501"/>
        <v>88.540001000000004</v>
      </c>
      <c r="BK583" s="3">
        <f t="shared" si="502"/>
        <v>1.7316495780625021E-2</v>
      </c>
      <c r="BL583" s="3"/>
      <c r="BM583" s="3">
        <f t="shared" si="503"/>
        <v>8.0993180937603965E-3</v>
      </c>
      <c r="BN583" s="3">
        <f t="shared" si="504"/>
        <v>1.6578257725209083E-2</v>
      </c>
      <c r="BO583" s="3">
        <f t="shared" si="505"/>
        <v>5.4360609825052789E-3</v>
      </c>
      <c r="BP583" s="3"/>
      <c r="BQ583" s="3">
        <f t="shared" si="506"/>
        <v>8.3040854993052578E-3</v>
      </c>
      <c r="BR583" s="3">
        <f t="shared" si="507"/>
        <v>1.5680629780495989E-2</v>
      </c>
      <c r="BS583" s="3">
        <f t="shared" si="508"/>
        <v>-2.1011021149133512E-2</v>
      </c>
      <c r="BT583" s="3"/>
      <c r="BU583" s="3">
        <f t="shared" si="509"/>
        <v>8.0319894613666374E-3</v>
      </c>
      <c r="BV583" s="3">
        <f t="shared" si="510"/>
        <v>-9.4318785082201009E-3</v>
      </c>
      <c r="BW583" s="3">
        <f t="shared" si="511"/>
        <v>-5.0695427960101387E-3</v>
      </c>
      <c r="BX583" s="3"/>
      <c r="BY583" s="3">
        <f t="shared" si="512"/>
        <v>8.1027846662235451E-3</v>
      </c>
      <c r="BZ583" s="3">
        <f t="shared" si="513"/>
        <v>2.5381442136251826E-2</v>
      </c>
    </row>
    <row r="584" spans="1:78" s="2" customFormat="1" hidden="1">
      <c r="A584" s="11">
        <v>43248</v>
      </c>
      <c r="B584">
        <v>88.639999000000003</v>
      </c>
      <c r="C584">
        <f t="shared" si="485"/>
        <v>95.760002</v>
      </c>
      <c r="D584">
        <f t="shared" si="486"/>
        <v>87.019997000000004</v>
      </c>
      <c r="E584" s="10">
        <f t="shared" si="490"/>
        <v>3.355440398400919E-2</v>
      </c>
      <c r="F584" s="10">
        <f t="shared" si="491"/>
        <v>8.0106785003549053E-3</v>
      </c>
      <c r="G584" s="33">
        <f t="shared" si="492"/>
        <v>0.24196424816395659</v>
      </c>
      <c r="H584" s="33">
        <f t="shared" si="493"/>
        <v>5.1989241751715855E-2</v>
      </c>
      <c r="I584" s="10">
        <f t="shared" si="494"/>
        <v>0.24196424816395659</v>
      </c>
      <c r="J584">
        <f t="shared" si="473"/>
        <v>0.17225531463819643</v>
      </c>
      <c r="K584">
        <f t="shared" si="483"/>
        <v>0.15882059512410293</v>
      </c>
      <c r="L584">
        <f t="shared" si="484"/>
        <v>-1.6295732025213002E-4</v>
      </c>
      <c r="M584">
        <f t="shared" si="477"/>
        <v>-2.8141405514391739E-4</v>
      </c>
      <c r="N584">
        <f t="shared" si="495"/>
        <v>-1.0661106140260862E-4</v>
      </c>
      <c r="P584" s="2">
        <f t="shared" si="514"/>
        <v>9.9997999999999365E-2</v>
      </c>
      <c r="Q584" s="2">
        <f t="shared" si="515"/>
        <v>9.9997999999999365E-2</v>
      </c>
      <c r="R584" s="2">
        <f t="shared" si="516"/>
        <v>0</v>
      </c>
      <c r="S584" s="2">
        <f t="shared" si="480"/>
        <v>-0.55454636363636345</v>
      </c>
      <c r="T584" s="2">
        <f t="shared" si="481"/>
        <v>-0.56450080000000047</v>
      </c>
      <c r="U584" s="9">
        <f t="shared" si="496"/>
        <v>0.98236594817290424</v>
      </c>
      <c r="V584" s="9">
        <f t="shared" si="497"/>
        <v>49.555227130405754</v>
      </c>
      <c r="W584" s="9">
        <f t="shared" si="498"/>
        <v>0.45400295582634825</v>
      </c>
      <c r="X584" s="9">
        <f t="shared" si="482"/>
        <v>0.51645357916274748</v>
      </c>
      <c r="Y584" s="9">
        <f t="shared" si="499"/>
        <v>0.89535191778753531</v>
      </c>
      <c r="AA584" s="8">
        <f t="shared" si="500"/>
        <v>4.7215035771906777</v>
      </c>
      <c r="AD584" s="7">
        <f t="shared" si="517"/>
        <v>1.1287731190599403E-3</v>
      </c>
      <c r="AE584" s="6">
        <f t="shared" si="521"/>
        <v>9.2226344498424796E-3</v>
      </c>
      <c r="AF584" s="6">
        <f t="shared" si="487"/>
        <v>4.0491529368565605E-3</v>
      </c>
      <c r="AG584" s="6">
        <f t="shared" si="488"/>
        <v>-8.0887997295804367E-3</v>
      </c>
      <c r="AI584">
        <f t="shared" si="489"/>
        <v>1.0271378503180618E-7</v>
      </c>
      <c r="AL584" s="7">
        <f t="shared" si="522"/>
        <v>2.5980810559224875E-3</v>
      </c>
      <c r="AM584" s="6">
        <f t="shared" si="523"/>
        <v>-3.0548372161749663E-3</v>
      </c>
      <c r="AN584" s="6">
        <f t="shared" si="518"/>
        <v>3.9071040724981201E-3</v>
      </c>
      <c r="AO584" s="6">
        <f t="shared" si="519"/>
        <v>5.6724135549783387E-3</v>
      </c>
      <c r="AQ584">
        <f t="shared" si="520"/>
        <v>5.0751223247164026E-8</v>
      </c>
      <c r="AT584" s="7">
        <f t="shared" si="471"/>
        <v>-1.9661077804639174E-2</v>
      </c>
      <c r="AU584" s="6">
        <f t="shared" si="472"/>
        <v>-1.4570373577434945E-2</v>
      </c>
      <c r="AV584" s="6">
        <f t="shared" ref="AV584:AV639" si="524">IF(AA584/AA577&lt;1,_xlfn.STDEV.P(AD584:AE584)*(1/(AA584/AA577)),_xlfn.STDEV.P(AD584:AE584)^(AA584/AA577))</f>
        <v>4.0357417483827549E-3</v>
      </c>
      <c r="AW584" s="6">
        <f t="shared" ref="AW584:AW639" si="525">AT584-AU584*(AA584/AA577)</f>
        <v>-5.0833827540748035E-3</v>
      </c>
      <c r="AY584">
        <f t="shared" si="470"/>
        <v>8.5044150872415503E-3</v>
      </c>
      <c r="BB584" s="7">
        <f t="shared" si="478"/>
        <v>-1.4781904257677995E-2</v>
      </c>
      <c r="BC584" s="6">
        <f t="shared" si="479"/>
        <v>-2.6964566004331132E-2</v>
      </c>
      <c r="BD584" s="6">
        <f t="shared" si="474"/>
        <v>3.91809350065081E-3</v>
      </c>
      <c r="BE584" s="6">
        <f t="shared" si="475"/>
        <v>1.2340997797956003E-2</v>
      </c>
      <c r="BG584">
        <f t="shared" si="476"/>
        <v>5.0257352247874185E-2</v>
      </c>
      <c r="BJ584" s="4">
        <f t="shared" si="501"/>
        <v>88.639999000000003</v>
      </c>
      <c r="BK584" s="3">
        <f t="shared" si="502"/>
        <v>1.1287731190599403E-3</v>
      </c>
      <c r="BL584" s="3"/>
      <c r="BM584" s="3">
        <f t="shared" si="503"/>
        <v>4.0491529368565605E-3</v>
      </c>
      <c r="BN584" s="3">
        <f t="shared" si="504"/>
        <v>-8.0887997295804367E-3</v>
      </c>
      <c r="BO584" s="3">
        <f t="shared" si="505"/>
        <v>2.5980810559224875E-3</v>
      </c>
      <c r="BP584" s="3"/>
      <c r="BQ584" s="3">
        <f t="shared" si="506"/>
        <v>3.9071040724981201E-3</v>
      </c>
      <c r="BR584" s="3">
        <f t="shared" si="507"/>
        <v>5.6724135549783387E-3</v>
      </c>
      <c r="BS584" s="3">
        <f t="shared" si="508"/>
        <v>-1.9661077804639174E-2</v>
      </c>
      <c r="BT584" s="3"/>
      <c r="BU584" s="3">
        <f t="shared" si="509"/>
        <v>4.0357417483827549E-3</v>
      </c>
      <c r="BV584" s="3">
        <f t="shared" si="510"/>
        <v>-5.0833827540748035E-3</v>
      </c>
      <c r="BW584" s="3">
        <f t="shared" si="511"/>
        <v>-1.4781904257677995E-2</v>
      </c>
      <c r="BX584" s="3"/>
      <c r="BY584" s="3">
        <f t="shared" si="512"/>
        <v>3.91809350065081E-3</v>
      </c>
      <c r="BZ584" s="3">
        <f t="shared" si="513"/>
        <v>1.2340997797956003E-2</v>
      </c>
    </row>
    <row r="585" spans="1:78" s="2" customFormat="1" hidden="1">
      <c r="A585" s="11">
        <v>43255</v>
      </c>
      <c r="B585">
        <v>87.82</v>
      </c>
      <c r="C585">
        <f t="shared" si="485"/>
        <v>95.760002</v>
      </c>
      <c r="D585">
        <f t="shared" si="486"/>
        <v>87.019997000000004</v>
      </c>
      <c r="E585" s="10">
        <f t="shared" si="490"/>
        <v>3.7590713700463067E-2</v>
      </c>
      <c r="F585" s="10">
        <f t="shared" si="491"/>
        <v>3.9743687839009631E-3</v>
      </c>
      <c r="G585" s="33">
        <f t="shared" si="492"/>
        <v>0.27107049145661255</v>
      </c>
      <c r="H585" s="33">
        <f t="shared" si="493"/>
        <v>2.5793622788325088E-2</v>
      </c>
      <c r="I585" s="10">
        <f t="shared" si="494"/>
        <v>0.27107049145661255</v>
      </c>
      <c r="J585">
        <f t="shared" si="473"/>
        <v>0.175919454117305</v>
      </c>
      <c r="K585">
        <f t="shared" si="483"/>
        <v>0.15857850685056565</v>
      </c>
      <c r="L585">
        <f t="shared" si="484"/>
        <v>-1.3850285226592985E-4</v>
      </c>
      <c r="M585">
        <f t="shared" si="477"/>
        <v>-2.5858299393039506E-4</v>
      </c>
      <c r="N585">
        <f t="shared" si="495"/>
        <v>-1.0807212749801869E-4</v>
      </c>
      <c r="P585" s="2">
        <f t="shared" si="514"/>
        <v>-0.81999900000000991</v>
      </c>
      <c r="Q585" s="2">
        <f t="shared" si="515"/>
        <v>0</v>
      </c>
      <c r="R585" s="2">
        <f t="shared" si="516"/>
        <v>-0.81999900000000991</v>
      </c>
      <c r="S585" s="2">
        <f t="shared" si="480"/>
        <v>-0.56090995454545511</v>
      </c>
      <c r="T585" s="2">
        <f t="shared" si="481"/>
        <v>-0.54700085000000054</v>
      </c>
      <c r="U585" s="9">
        <f t="shared" si="496"/>
        <v>1.0254279395460804</v>
      </c>
      <c r="V585" s="9">
        <f t="shared" si="497"/>
        <v>50.627717704728099</v>
      </c>
      <c r="W585" s="9">
        <f t="shared" si="498"/>
        <v>0.44435054065744717</v>
      </c>
      <c r="X585" s="9">
        <f t="shared" si="482"/>
        <v>0.80252808438181977</v>
      </c>
      <c r="Y585" s="9">
        <f t="shared" si="499"/>
        <v>0.89277724724056373</v>
      </c>
      <c r="AA585" s="8">
        <f t="shared" si="500"/>
        <v>4.712939169887818</v>
      </c>
      <c r="AD585" s="7">
        <f t="shared" si="517"/>
        <v>-9.2939465838139095E-3</v>
      </c>
      <c r="AE585" s="6">
        <f t="shared" si="521"/>
        <v>-4.0825867323769846E-3</v>
      </c>
      <c r="AF585" s="6">
        <f t="shared" si="487"/>
        <v>2.6104149972694217E-3</v>
      </c>
      <c r="AG585" s="6">
        <f t="shared" si="488"/>
        <v>-5.2187653177367373E-3</v>
      </c>
      <c r="AI585">
        <f t="shared" si="489"/>
        <v>4.2755904931886701E-8</v>
      </c>
      <c r="AL585" s="7">
        <f t="shared" si="522"/>
        <v>9.1513223158711972E-3</v>
      </c>
      <c r="AM585" s="6">
        <f t="shared" si="523"/>
        <v>-2.3033054315495238E-4</v>
      </c>
      <c r="AN585" s="6">
        <f t="shared" si="518"/>
        <v>2.5671253219912435E-3</v>
      </c>
      <c r="AO585" s="6">
        <f t="shared" si="519"/>
        <v>9.3822299153720305E-3</v>
      </c>
      <c r="AQ585">
        <f t="shared" si="520"/>
        <v>1.3884264697934045E-7</v>
      </c>
      <c r="AT585" s="7">
        <f t="shared" si="471"/>
        <v>-8.8425699041002372E-3</v>
      </c>
      <c r="AU585" s="6">
        <f t="shared" si="472"/>
        <v>-1.6870548008073957E-2</v>
      </c>
      <c r="AV585" s="6">
        <f t="shared" si="524"/>
        <v>2.6096583405320261E-3</v>
      </c>
      <c r="AW585" s="6">
        <f t="shared" si="525"/>
        <v>8.0022590138285436E-3</v>
      </c>
      <c r="AY585">
        <f t="shared" ref="AY585:AY639" si="526">(AW585^2)/$AX$2</f>
        <v>2.1074827838538951E-2</v>
      </c>
      <c r="BB585" s="7">
        <f t="shared" si="478"/>
        <v>-1.71600060176221E-2</v>
      </c>
      <c r="BC585" s="6">
        <f t="shared" si="479"/>
        <v>-2.3781770876479012E-2</v>
      </c>
      <c r="BD585" s="6">
        <f t="shared" si="474"/>
        <v>2.6079356581869763E-3</v>
      </c>
      <c r="BE585" s="6">
        <f t="shared" si="475"/>
        <v>6.6011948296246237E-3</v>
      </c>
      <c r="BG585">
        <f t="shared" si="476"/>
        <v>1.4379512298156384E-2</v>
      </c>
      <c r="BJ585" s="4">
        <f t="shared" si="501"/>
        <v>87.82</v>
      </c>
      <c r="BK585" s="3">
        <f t="shared" si="502"/>
        <v>-9.2939465838139095E-3</v>
      </c>
      <c r="BL585" s="3"/>
      <c r="BM585" s="3">
        <f t="shared" si="503"/>
        <v>2.6104149972694217E-3</v>
      </c>
      <c r="BN585" s="3">
        <f t="shared" si="504"/>
        <v>-5.2187653177367373E-3</v>
      </c>
      <c r="BO585" s="3">
        <f t="shared" si="505"/>
        <v>9.1513223158711972E-3</v>
      </c>
      <c r="BP585" s="3"/>
      <c r="BQ585" s="3">
        <f t="shared" si="506"/>
        <v>2.5671253219912435E-3</v>
      </c>
      <c r="BR585" s="3">
        <f t="shared" si="507"/>
        <v>9.3822299153720305E-3</v>
      </c>
      <c r="BS585" s="3">
        <f t="shared" si="508"/>
        <v>-8.8425699041002372E-3</v>
      </c>
      <c r="BT585" s="3"/>
      <c r="BU585" s="3">
        <f t="shared" si="509"/>
        <v>2.6096583405320261E-3</v>
      </c>
      <c r="BV585" s="3">
        <f t="shared" si="510"/>
        <v>8.0022590138285436E-3</v>
      </c>
      <c r="BW585" s="3">
        <f t="shared" si="511"/>
        <v>-1.71600060176221E-2</v>
      </c>
      <c r="BX585" s="3"/>
      <c r="BY585" s="3">
        <f t="shared" si="512"/>
        <v>2.6079356581869763E-3</v>
      </c>
      <c r="BZ585" s="3">
        <f t="shared" si="513"/>
        <v>6.6011948296246237E-3</v>
      </c>
    </row>
    <row r="586" spans="1:78" s="2" customFormat="1" hidden="1">
      <c r="A586" s="11">
        <v>43262</v>
      </c>
      <c r="B586">
        <v>88.339995999999999</v>
      </c>
      <c r="C586">
        <f t="shared" si="485"/>
        <v>95.760002</v>
      </c>
      <c r="D586">
        <f t="shared" si="486"/>
        <v>87.019997000000004</v>
      </c>
      <c r="E586" s="10">
        <f t="shared" si="490"/>
        <v>3.5026771211141242E-2</v>
      </c>
      <c r="F586" s="10">
        <f t="shared" si="491"/>
        <v>6.5383112732227723E-3</v>
      </c>
      <c r="G586" s="33">
        <f t="shared" si="492"/>
        <v>0.25258163923143129</v>
      </c>
      <c r="H586" s="33">
        <f t="shared" si="493"/>
        <v>4.2433589790988102E-2</v>
      </c>
      <c r="I586" s="10">
        <f t="shared" si="494"/>
        <v>0.25258163923143129</v>
      </c>
      <c r="J586">
        <f t="shared" si="473"/>
        <v>0.18204281180954371</v>
      </c>
      <c r="K586">
        <f t="shared" si="483"/>
        <v>0.15847023036367455</v>
      </c>
      <c r="L586">
        <f t="shared" si="484"/>
        <v>-1.1390429122248631E-4</v>
      </c>
      <c r="M586">
        <f t="shared" si="477"/>
        <v>-2.3512436439493959E-4</v>
      </c>
      <c r="N586">
        <f t="shared" si="495"/>
        <v>-1.0909806585520796E-4</v>
      </c>
      <c r="P586" s="2">
        <f t="shared" si="514"/>
        <v>0.51999600000000612</v>
      </c>
      <c r="Q586" s="2">
        <f t="shared" si="515"/>
        <v>0.51999600000000612</v>
      </c>
      <c r="R586" s="2">
        <f t="shared" si="516"/>
        <v>0</v>
      </c>
      <c r="S586" s="2">
        <f t="shared" si="480"/>
        <v>-0.55045522727272811</v>
      </c>
      <c r="T586" s="2">
        <f t="shared" si="481"/>
        <v>-0.54700085000000054</v>
      </c>
      <c r="U586" s="9">
        <f t="shared" si="496"/>
        <v>1.0063151223123832</v>
      </c>
      <c r="V586" s="9">
        <f t="shared" si="497"/>
        <v>50.157381117306855</v>
      </c>
      <c r="W586" s="9">
        <f t="shared" si="498"/>
        <v>0.44858356994423831</v>
      </c>
      <c r="X586" s="9">
        <f t="shared" si="482"/>
        <v>0.67707121813572169</v>
      </c>
      <c r="Y586" s="9">
        <f t="shared" si="499"/>
        <v>0.89390635903677862</v>
      </c>
      <c r="AA586" s="8">
        <f t="shared" si="500"/>
        <v>4.7244236427247053</v>
      </c>
      <c r="AD586" s="7">
        <f t="shared" si="517"/>
        <v>5.9036957552066165E-3</v>
      </c>
      <c r="AE586" s="6">
        <f t="shared" si="521"/>
        <v>-1.6951254143036465E-3</v>
      </c>
      <c r="AF586" s="6">
        <f t="shared" si="487"/>
        <v>3.7481631767851869E-3</v>
      </c>
      <c r="AG586" s="6">
        <f t="shared" si="488"/>
        <v>7.6029518448858489E-3</v>
      </c>
      <c r="AI586">
        <f t="shared" si="489"/>
        <v>9.0745489412328317E-8</v>
      </c>
      <c r="AL586" s="7">
        <f t="shared" si="522"/>
        <v>-2.2614777095473259E-3</v>
      </c>
      <c r="AM586" s="6">
        <f t="shared" si="523"/>
        <v>3.7309966611879094E-3</v>
      </c>
      <c r="AN586" s="6">
        <f t="shared" si="518"/>
        <v>3.7979435739799367E-3</v>
      </c>
      <c r="AO586" s="6">
        <f t="shared" si="519"/>
        <v>-5.9927329203027903E-3</v>
      </c>
      <c r="AQ586">
        <f t="shared" si="520"/>
        <v>5.6644870432304116E-8</v>
      </c>
      <c r="AT586" s="7">
        <f t="shared" ref="AT586:AT639" si="527">LN(B586/B579)</f>
        <v>-3.0517684558411017E-3</v>
      </c>
      <c r="AU586" s="6">
        <f t="shared" ref="AU586:AU639" si="528">AVERAGE(AT579:AT586)</f>
        <v>-1.6548584441003763E-2</v>
      </c>
      <c r="AV586" s="6">
        <f t="shared" si="524"/>
        <v>3.7883375366357685E-3</v>
      </c>
      <c r="AW586" s="6">
        <f t="shared" si="525"/>
        <v>1.3505482878626643E-2</v>
      </c>
      <c r="AY586">
        <f t="shared" si="526"/>
        <v>6.0028716860770666E-2</v>
      </c>
      <c r="BB586" s="7">
        <f t="shared" si="478"/>
        <v>-2.86770892445481E-2</v>
      </c>
      <c r="BC586" s="6">
        <f t="shared" si="479"/>
        <v>-2.1580543047966191E-2</v>
      </c>
      <c r="BD586" s="6">
        <f t="shared" si="474"/>
        <v>3.6519239000079463E-3</v>
      </c>
      <c r="BE586" s="6">
        <f t="shared" si="475"/>
        <v>-6.9432307661467761E-3</v>
      </c>
      <c r="BG586">
        <f t="shared" si="476"/>
        <v>1.5908244398396304E-2</v>
      </c>
      <c r="BJ586" s="4">
        <f t="shared" si="501"/>
        <v>88.339995999999999</v>
      </c>
      <c r="BK586" s="3">
        <f t="shared" si="502"/>
        <v>5.9036957552066165E-3</v>
      </c>
      <c r="BL586" s="3"/>
      <c r="BM586" s="3">
        <f t="shared" si="503"/>
        <v>3.7481631767851869E-3</v>
      </c>
      <c r="BN586" s="3">
        <f t="shared" si="504"/>
        <v>7.6029518448858489E-3</v>
      </c>
      <c r="BO586" s="3">
        <f t="shared" si="505"/>
        <v>-2.2614777095473259E-3</v>
      </c>
      <c r="BP586" s="3"/>
      <c r="BQ586" s="3">
        <f t="shared" si="506"/>
        <v>3.7979435739799367E-3</v>
      </c>
      <c r="BR586" s="3">
        <f t="shared" si="507"/>
        <v>-5.9927329203027903E-3</v>
      </c>
      <c r="BS586" s="3">
        <f t="shared" si="508"/>
        <v>-3.0517684558411017E-3</v>
      </c>
      <c r="BT586" s="3"/>
      <c r="BU586" s="3">
        <f t="shared" si="509"/>
        <v>3.7883375366357685E-3</v>
      </c>
      <c r="BV586" s="3">
        <f t="shared" si="510"/>
        <v>1.3505482878626643E-2</v>
      </c>
      <c r="BW586" s="3">
        <f t="shared" si="511"/>
        <v>-2.86770892445481E-2</v>
      </c>
      <c r="BX586" s="3"/>
      <c r="BY586" s="3">
        <f t="shared" si="512"/>
        <v>3.6519239000079463E-3</v>
      </c>
      <c r="BZ586" s="3">
        <f t="shared" si="513"/>
        <v>-6.9432307661467761E-3</v>
      </c>
    </row>
    <row r="587" spans="1:78" s="2" customFormat="1" hidden="1">
      <c r="A587" s="11">
        <v>43269</v>
      </c>
      <c r="B587">
        <v>87.879997000000003</v>
      </c>
      <c r="C587">
        <f t="shared" si="485"/>
        <v>95.760002</v>
      </c>
      <c r="D587">
        <f t="shared" si="486"/>
        <v>87.019997000000004</v>
      </c>
      <c r="E587" s="10">
        <f t="shared" si="490"/>
        <v>3.7294113046070151E-2</v>
      </c>
      <c r="F587" s="10">
        <f t="shared" si="491"/>
        <v>4.2709694382938434E-3</v>
      </c>
      <c r="G587" s="33">
        <f t="shared" si="492"/>
        <v>0.26893167372111287</v>
      </c>
      <c r="H587" s="33">
        <f t="shared" si="493"/>
        <v>2.7718558750274552E-2</v>
      </c>
      <c r="I587" s="10">
        <f t="shared" si="494"/>
        <v>0.26893167372111287</v>
      </c>
      <c r="J587">
        <f t="shared" ref="J587:J639" si="529">AVERAGE(I577:I587)*0.75</f>
        <v>0.18812691392463676</v>
      </c>
      <c r="K587">
        <f t="shared" si="483"/>
        <v>0.15861114573698482</v>
      </c>
      <c r="L587">
        <f t="shared" si="484"/>
        <v>-8.8934657484187617E-5</v>
      </c>
      <c r="M587">
        <f t="shared" si="477"/>
        <v>-2.1119086422776502E-4</v>
      </c>
      <c r="N587">
        <f t="shared" si="495"/>
        <v>-1.1003058606921966E-4</v>
      </c>
      <c r="P587" s="2">
        <f t="shared" si="514"/>
        <v>-0.45999899999999627</v>
      </c>
      <c r="Q587" s="2">
        <f t="shared" si="515"/>
        <v>0</v>
      </c>
      <c r="R587" s="2">
        <f t="shared" si="516"/>
        <v>-0.45999899999999627</v>
      </c>
      <c r="S587" s="2">
        <f t="shared" si="480"/>
        <v>-0.51818254545454578</v>
      </c>
      <c r="T587" s="2">
        <f t="shared" si="481"/>
        <v>-0.44600105000000029</v>
      </c>
      <c r="U587" s="9">
        <f t="shared" si="496"/>
        <v>1.1618415370424475</v>
      </c>
      <c r="V587" s="9">
        <f t="shared" si="497"/>
        <v>53.743140611125881</v>
      </c>
      <c r="W587" s="9">
        <f t="shared" si="498"/>
        <v>0.41631173449986714</v>
      </c>
      <c r="X587" s="9">
        <f t="shared" si="482"/>
        <v>1</v>
      </c>
      <c r="Y587" s="9">
        <f t="shared" si="499"/>
        <v>0.89100000000000001</v>
      </c>
      <c r="AA587" s="8">
        <f t="shared" si="500"/>
        <v>4.6953286178384346</v>
      </c>
      <c r="AD587" s="7">
        <f t="shared" si="517"/>
        <v>-5.2207475098290552E-3</v>
      </c>
      <c r="AE587" s="6">
        <f t="shared" si="521"/>
        <v>3.4147412268878061E-4</v>
      </c>
      <c r="AF587" s="6">
        <f t="shared" si="487"/>
        <v>2.7983442188589222E-3</v>
      </c>
      <c r="AG587" s="6">
        <f t="shared" si="488"/>
        <v>-5.5601186885718698E-3</v>
      </c>
      <c r="AI587">
        <f t="shared" si="489"/>
        <v>4.8532056249617227E-8</v>
      </c>
      <c r="AL587" s="7">
        <f t="shared" si="522"/>
        <v>-8.6109983384364108E-3</v>
      </c>
      <c r="AM587" s="6">
        <f t="shared" si="523"/>
        <v>2.1923183095248723E-4</v>
      </c>
      <c r="AN587" s="6">
        <f t="shared" si="518"/>
        <v>2.7966146219548806E-3</v>
      </c>
      <c r="AO587" s="6">
        <f t="shared" si="519"/>
        <v>-8.8290147971732298E-3</v>
      </c>
      <c r="AQ587">
        <f t="shared" si="520"/>
        <v>1.2295189635442248E-7</v>
      </c>
      <c r="AT587" s="7">
        <f t="shared" si="527"/>
        <v>-2.0461642368713056E-3</v>
      </c>
      <c r="AU587" s="6">
        <f t="shared" si="528"/>
        <v>-1.626944846439813E-2</v>
      </c>
      <c r="AV587" s="6">
        <f t="shared" si="524"/>
        <v>2.8025933072696341E-3</v>
      </c>
      <c r="AW587" s="6">
        <f t="shared" si="525"/>
        <v>1.40985753446935E-2</v>
      </c>
      <c r="AY587">
        <f t="shared" si="526"/>
        <v>6.5416798518462313E-2</v>
      </c>
      <c r="BB587" s="7">
        <f t="shared" si="478"/>
        <v>-2.8493246368509972E-2</v>
      </c>
      <c r="BC587" s="6">
        <f t="shared" si="479"/>
        <v>-2.1019014566137056E-2</v>
      </c>
      <c r="BD587" s="6">
        <f t="shared" si="474"/>
        <v>2.7730944559504274E-3</v>
      </c>
      <c r="BE587" s="6">
        <f t="shared" si="475"/>
        <v>-7.4639218061732307E-3</v>
      </c>
      <c r="BG587">
        <f t="shared" si="476"/>
        <v>1.838371238764425E-2</v>
      </c>
      <c r="BJ587" s="4">
        <f t="shared" si="501"/>
        <v>87.879997000000003</v>
      </c>
      <c r="BK587" s="3">
        <f t="shared" si="502"/>
        <v>-5.2207475098290552E-3</v>
      </c>
      <c r="BL587" s="3"/>
      <c r="BM587" s="3">
        <f t="shared" si="503"/>
        <v>2.7983442188589222E-3</v>
      </c>
      <c r="BN587" s="3">
        <f t="shared" si="504"/>
        <v>-5.5601186885718698E-3</v>
      </c>
      <c r="BO587" s="3">
        <f t="shared" si="505"/>
        <v>-8.6109983384364108E-3</v>
      </c>
      <c r="BP587" s="3"/>
      <c r="BQ587" s="3">
        <f t="shared" si="506"/>
        <v>2.7966146219548806E-3</v>
      </c>
      <c r="BR587" s="3">
        <f t="shared" si="507"/>
        <v>-8.8290147971732298E-3</v>
      </c>
      <c r="BS587" s="3">
        <f t="shared" si="508"/>
        <v>-2.0461642368713056E-3</v>
      </c>
      <c r="BT587" s="3"/>
      <c r="BU587" s="3">
        <f t="shared" si="509"/>
        <v>2.8025933072696341E-3</v>
      </c>
      <c r="BV587" s="3">
        <f t="shared" si="510"/>
        <v>1.40985753446935E-2</v>
      </c>
      <c r="BW587" s="3">
        <f t="shared" si="511"/>
        <v>-2.8493246368509972E-2</v>
      </c>
      <c r="BX587" s="3"/>
      <c r="BY587" s="3">
        <f t="shared" si="512"/>
        <v>2.7730944559504274E-3</v>
      </c>
      <c r="BZ587" s="3">
        <f t="shared" si="513"/>
        <v>-7.4639218061732307E-3</v>
      </c>
    </row>
    <row r="588" spans="1:78" s="2" customFormat="1" hidden="1">
      <c r="A588" s="11">
        <v>43276</v>
      </c>
      <c r="B588">
        <v>88.639999000000003</v>
      </c>
      <c r="C588">
        <f t="shared" si="485"/>
        <v>95.760002</v>
      </c>
      <c r="D588">
        <f t="shared" si="486"/>
        <v>87.019997000000004</v>
      </c>
      <c r="E588" s="10">
        <f t="shared" si="490"/>
        <v>3.355440398400919E-2</v>
      </c>
      <c r="F588" s="10">
        <f t="shared" si="491"/>
        <v>8.0106785003549053E-3</v>
      </c>
      <c r="G588" s="33">
        <f t="shared" si="492"/>
        <v>0.24196424816395659</v>
      </c>
      <c r="H588" s="33">
        <f t="shared" si="493"/>
        <v>5.1989241751715855E-2</v>
      </c>
      <c r="I588" s="10">
        <f t="shared" si="494"/>
        <v>0.24196424816395659</v>
      </c>
      <c r="J588">
        <f t="shared" si="529"/>
        <v>0.19232510192712488</v>
      </c>
      <c r="K588">
        <f t="shared" si="483"/>
        <v>0.15903366686251758</v>
      </c>
      <c r="L588">
        <f t="shared" si="484"/>
        <v>-6.4154543460571165E-5</v>
      </c>
      <c r="M588">
        <f t="shared" si="477"/>
        <v>-1.8693677564073172E-4</v>
      </c>
      <c r="N588">
        <f t="shared" si="495"/>
        <v>-1.105040089621445E-4</v>
      </c>
      <c r="P588" s="2">
        <f t="shared" si="514"/>
        <v>0.76000200000000007</v>
      </c>
      <c r="Q588" s="2">
        <f t="shared" si="515"/>
        <v>0.76000200000000007</v>
      </c>
      <c r="R588" s="2">
        <f t="shared" si="516"/>
        <v>0</v>
      </c>
      <c r="S588" s="2">
        <f t="shared" si="480"/>
        <v>-0.51818254545454578</v>
      </c>
      <c r="T588" s="2">
        <f t="shared" si="481"/>
        <v>-0.35700110000000007</v>
      </c>
      <c r="U588" s="9">
        <f t="shared" si="496"/>
        <v>1.45148725159263</v>
      </c>
      <c r="V588" s="9">
        <f t="shared" si="497"/>
        <v>59.208435640432505</v>
      </c>
      <c r="W588" s="9">
        <f t="shared" si="498"/>
        <v>0.36712407923610746</v>
      </c>
      <c r="X588" s="9">
        <f t="shared" si="482"/>
        <v>1</v>
      </c>
      <c r="Y588" s="9">
        <f t="shared" si="499"/>
        <v>0.89100000000000001</v>
      </c>
      <c r="AA588" s="8">
        <f t="shared" si="500"/>
        <v>4.6503386771542701</v>
      </c>
      <c r="AD588" s="7">
        <f t="shared" si="517"/>
        <v>8.6109983384364507E-3</v>
      </c>
      <c r="AE588" s="6">
        <f t="shared" si="521"/>
        <v>1.6951254143036977E-3</v>
      </c>
      <c r="AF588" s="6">
        <f t="shared" si="487"/>
        <v>3.491390446199243E-3</v>
      </c>
      <c r="AG588" s="6">
        <f t="shared" si="488"/>
        <v>6.9321153638103516E-3</v>
      </c>
      <c r="AI588">
        <f t="shared" si="489"/>
        <v>7.5438341314247288E-8</v>
      </c>
      <c r="AL588" s="7">
        <f t="shared" si="522"/>
        <v>9.2939465838138939E-3</v>
      </c>
      <c r="AM588" s="6">
        <f t="shared" si="523"/>
        <v>1.8931982129253386E-3</v>
      </c>
      <c r="AN588" s="6">
        <f t="shared" si="518"/>
        <v>3.5044854429890134E-3</v>
      </c>
      <c r="AO588" s="6">
        <f t="shared" si="519"/>
        <v>7.4258951289304636E-3</v>
      </c>
      <c r="AQ588">
        <f t="shared" si="520"/>
        <v>8.6977789378348867E-8</v>
      </c>
      <c r="AT588" s="7">
        <f t="shared" si="527"/>
        <v>2.5980810559224875E-3</v>
      </c>
      <c r="AU588" s="6">
        <f t="shared" si="528"/>
        <v>-1.3276346037502411E-2</v>
      </c>
      <c r="AV588" s="6">
        <f t="shared" si="524"/>
        <v>3.4885904360619753E-3</v>
      </c>
      <c r="AW588" s="6">
        <f t="shared" si="525"/>
        <v>1.5757768868950264E-2</v>
      </c>
      <c r="AY588">
        <f t="shared" si="526"/>
        <v>8.1719985141485013E-2</v>
      </c>
      <c r="BB588" s="7">
        <f t="shared" si="478"/>
        <v>-1.9661077804639174E-2</v>
      </c>
      <c r="BC588" s="6">
        <f t="shared" si="479"/>
        <v>-2.0312934932707218E-2</v>
      </c>
      <c r="BD588" s="6">
        <f t="shared" ref="BD588:BD639" si="530">IF(AA588/AA577&lt;1,_xlfn.STDEV.P(AD588:AE588)*(1/(AA588/AA577)),_xlfn.STDEV.P(AD588:AE588)^(AA588/AA577))</f>
        <v>3.5090905498886644E-3</v>
      </c>
      <c r="BE588" s="6">
        <f t="shared" ref="BE588:BE639" si="531">BB588-BC588*(AA588/AA577)</f>
        <v>3.5574346479734509E-4</v>
      </c>
      <c r="BG588">
        <f t="shared" ref="BG588:BG639" si="532">(BE588^2)/$BF$2</f>
        <v>4.1761194861508923E-5</v>
      </c>
      <c r="BJ588" s="4">
        <f t="shared" si="501"/>
        <v>88.639999000000003</v>
      </c>
      <c r="BK588" s="3">
        <f t="shared" si="502"/>
        <v>8.6109983384364507E-3</v>
      </c>
      <c r="BL588" s="3"/>
      <c r="BM588" s="3">
        <f t="shared" si="503"/>
        <v>3.491390446199243E-3</v>
      </c>
      <c r="BN588" s="3">
        <f t="shared" si="504"/>
        <v>6.9321153638103516E-3</v>
      </c>
      <c r="BO588" s="3">
        <f t="shared" si="505"/>
        <v>9.2939465838138939E-3</v>
      </c>
      <c r="BP588" s="3"/>
      <c r="BQ588" s="3">
        <f t="shared" si="506"/>
        <v>3.5044854429890134E-3</v>
      </c>
      <c r="BR588" s="3">
        <f t="shared" si="507"/>
        <v>7.4258951289304636E-3</v>
      </c>
      <c r="BS588" s="3">
        <f t="shared" si="508"/>
        <v>2.5980810559224875E-3</v>
      </c>
      <c r="BT588" s="3"/>
      <c r="BU588" s="3">
        <f t="shared" si="509"/>
        <v>3.4885904360619753E-3</v>
      </c>
      <c r="BV588" s="3">
        <f t="shared" si="510"/>
        <v>1.5757768868950264E-2</v>
      </c>
      <c r="BW588" s="3">
        <f t="shared" si="511"/>
        <v>-1.9661077804639174E-2</v>
      </c>
      <c r="BX588" s="3"/>
      <c r="BY588" s="3">
        <f t="shared" si="512"/>
        <v>3.5090905498886644E-3</v>
      </c>
      <c r="BZ588" s="3">
        <f t="shared" si="513"/>
        <v>3.5574346479734509E-4</v>
      </c>
    </row>
    <row r="589" spans="1:78" s="2" customFormat="1" hidden="1">
      <c r="A589" s="11">
        <v>43283</v>
      </c>
      <c r="B589">
        <v>89.510002</v>
      </c>
      <c r="C589">
        <f t="shared" si="485"/>
        <v>95.760002</v>
      </c>
      <c r="D589">
        <f t="shared" si="486"/>
        <v>87.019997000000004</v>
      </c>
      <c r="E589" s="10">
        <f t="shared" si="490"/>
        <v>2.9312579636647379E-2</v>
      </c>
      <c r="F589" s="10">
        <f t="shared" si="491"/>
        <v>1.2252502847716644E-2</v>
      </c>
      <c r="G589" s="33">
        <f t="shared" si="492"/>
        <v>0.21137601779210743</v>
      </c>
      <c r="H589" s="33">
        <f t="shared" si="493"/>
        <v>7.9518649086379622E-2</v>
      </c>
      <c r="I589" s="10">
        <f t="shared" si="494"/>
        <v>0.21137601779210743</v>
      </c>
      <c r="J589">
        <f t="shared" si="529"/>
        <v>0.19014315926586828</v>
      </c>
      <c r="K589">
        <f t="shared" si="483"/>
        <v>0.15954918169490093</v>
      </c>
      <c r="L589">
        <f t="shared" si="484"/>
        <v>-3.9909845216946705E-5</v>
      </c>
      <c r="M589">
        <f t="shared" ref="M589:M639" si="533">AVERAGE(L579:L589)</f>
        <v>-1.6253535809866528E-4</v>
      </c>
      <c r="N589">
        <f t="shared" si="495"/>
        <v>-1.1036296159354673E-4</v>
      </c>
      <c r="P589" s="2">
        <f t="shared" si="514"/>
        <v>0.87000299999999697</v>
      </c>
      <c r="Q589" s="2">
        <f t="shared" si="515"/>
        <v>0.87000299999999697</v>
      </c>
      <c r="R589" s="2">
        <f t="shared" si="516"/>
        <v>0</v>
      </c>
      <c r="S589" s="2">
        <f t="shared" si="480"/>
        <v>-0.40545550000000025</v>
      </c>
      <c r="T589" s="2">
        <f t="shared" si="481"/>
        <v>-0.35700110000000007</v>
      </c>
      <c r="U589" s="9">
        <f t="shared" si="496"/>
        <v>1.1357261924403039</v>
      </c>
      <c r="V589" s="9">
        <f t="shared" si="497"/>
        <v>53.177518563023789</v>
      </c>
      <c r="W589" s="9">
        <f t="shared" si="498"/>
        <v>0.42140233293278589</v>
      </c>
      <c r="X589" s="9">
        <f t="shared" si="482"/>
        <v>0.47961729590204516</v>
      </c>
      <c r="Y589" s="9">
        <f t="shared" si="499"/>
        <v>0.89568344433688163</v>
      </c>
      <c r="AA589" s="8">
        <f t="shared" si="500"/>
        <v>4.7071185735739425</v>
      </c>
      <c r="AD589" s="7">
        <f t="shared" si="517"/>
        <v>9.7671615093343819E-3</v>
      </c>
      <c r="AE589" s="6">
        <f t="shared" si="521"/>
        <v>9.1890799238854154E-3</v>
      </c>
      <c r="AF589" s="6">
        <f t="shared" si="487"/>
        <v>2.6166643228966313E-4</v>
      </c>
      <c r="AG589" s="6">
        <f t="shared" si="488"/>
        <v>4.6588437950490641E-4</v>
      </c>
      <c r="AI589">
        <f t="shared" si="489"/>
        <v>3.4073509429618787E-10</v>
      </c>
      <c r="AL589" s="7">
        <f t="shared" si="522"/>
        <v>1.315741233794175E-2</v>
      </c>
      <c r="AM589" s="6">
        <f t="shared" si="523"/>
        <v>2.8947207184429765E-3</v>
      </c>
      <c r="AN589" s="6">
        <f t="shared" si="518"/>
        <v>2.90103411145351E-4</v>
      </c>
      <c r="AO589" s="6">
        <f t="shared" si="519"/>
        <v>1.0273294678409872E-2</v>
      </c>
      <c r="AQ589">
        <f t="shared" si="520"/>
        <v>1.6646779739660032E-7</v>
      </c>
      <c r="AT589" s="7">
        <f t="shared" si="527"/>
        <v>2.8212430409019461E-2</v>
      </c>
      <c r="AU589" s="6">
        <f t="shared" si="528"/>
        <v>-8.4417746751586399E-3</v>
      </c>
      <c r="AV589" s="6">
        <f t="shared" si="524"/>
        <v>2.8607136743277078E-4</v>
      </c>
      <c r="AW589" s="6">
        <f t="shared" si="525"/>
        <v>3.6664902680317815E-2</v>
      </c>
      <c r="AY589">
        <f t="shared" si="526"/>
        <v>0.44242524497483315</v>
      </c>
      <c r="BB589" s="7">
        <f t="shared" si="478"/>
        <v>1.0218538189047905E-2</v>
      </c>
      <c r="BC589" s="6">
        <f t="shared" si="479"/>
        <v>-1.6535846467973188E-2</v>
      </c>
      <c r="BD589" s="6">
        <f t="shared" si="530"/>
        <v>2.8984006680564769E-4</v>
      </c>
      <c r="BE589" s="6">
        <f t="shared" si="531"/>
        <v>2.6708784772789668E-2</v>
      </c>
      <c r="BG589">
        <f t="shared" si="532"/>
        <v>0.23540046249637792</v>
      </c>
      <c r="BJ589" s="4">
        <f t="shared" si="501"/>
        <v>89.510002</v>
      </c>
      <c r="BK589" s="3">
        <f t="shared" si="502"/>
        <v>9.7671615093343819E-3</v>
      </c>
      <c r="BL589" s="3"/>
      <c r="BM589" s="3">
        <f t="shared" si="503"/>
        <v>2.6166643228966313E-4</v>
      </c>
      <c r="BN589" s="3">
        <f t="shared" si="504"/>
        <v>4.6588437950490641E-4</v>
      </c>
      <c r="BO589" s="3">
        <f t="shared" si="505"/>
        <v>1.315741233794175E-2</v>
      </c>
      <c r="BP589" s="3"/>
      <c r="BQ589" s="3">
        <f t="shared" si="506"/>
        <v>2.90103411145351E-4</v>
      </c>
      <c r="BR589" s="3">
        <f t="shared" si="507"/>
        <v>1.0273294678409872E-2</v>
      </c>
      <c r="BS589" s="3">
        <f t="shared" si="508"/>
        <v>2.8212430409019461E-2</v>
      </c>
      <c r="BT589" s="3"/>
      <c r="BU589" s="3">
        <f t="shared" si="509"/>
        <v>2.8607136743277078E-4</v>
      </c>
      <c r="BV589" s="3">
        <f t="shared" si="510"/>
        <v>3.6664902680317815E-2</v>
      </c>
      <c r="BW589" s="3">
        <f t="shared" si="511"/>
        <v>1.0218538189047905E-2</v>
      </c>
      <c r="BX589" s="3"/>
      <c r="BY589" s="3">
        <f t="shared" si="512"/>
        <v>2.8984006680564769E-4</v>
      </c>
      <c r="BZ589" s="3">
        <f t="shared" si="513"/>
        <v>2.6708784772789668E-2</v>
      </c>
    </row>
    <row r="590" spans="1:78" s="2" customFormat="1" hidden="1">
      <c r="A590" s="11">
        <v>43290</v>
      </c>
      <c r="B590">
        <v>89.849997999999999</v>
      </c>
      <c r="C590">
        <f t="shared" si="485"/>
        <v>95.760002</v>
      </c>
      <c r="D590">
        <f t="shared" si="486"/>
        <v>87.019997000000004</v>
      </c>
      <c r="E590" s="10">
        <f t="shared" si="490"/>
        <v>2.7666074690939894E-2</v>
      </c>
      <c r="F590" s="10">
        <f t="shared" si="491"/>
        <v>1.3899007793424152E-2</v>
      </c>
      <c r="G590" s="33">
        <f t="shared" si="492"/>
        <v>0.19950290177800065</v>
      </c>
      <c r="H590" s="33">
        <f t="shared" si="493"/>
        <v>9.0204453499075882E-2</v>
      </c>
      <c r="I590" s="10">
        <f t="shared" si="494"/>
        <v>0.19950290177800065</v>
      </c>
      <c r="J590">
        <f t="shared" si="529"/>
        <v>0.18717579204782181</v>
      </c>
      <c r="K590">
        <f t="shared" si="483"/>
        <v>0.16004100279675365</v>
      </c>
      <c r="L590">
        <f t="shared" si="484"/>
        <v>-1.7007065843662105E-5</v>
      </c>
      <c r="M590">
        <f t="shared" si="533"/>
        <v>-1.3822885860779132E-4</v>
      </c>
      <c r="N590">
        <f t="shared" si="495"/>
        <v>-1.090996134877163E-4</v>
      </c>
      <c r="P590" s="2">
        <f t="shared" si="514"/>
        <v>0.3399959999999993</v>
      </c>
      <c r="Q590" s="2">
        <f t="shared" si="515"/>
        <v>0.3399959999999993</v>
      </c>
      <c r="R590" s="2">
        <f t="shared" si="516"/>
        <v>0</v>
      </c>
      <c r="S590" s="2">
        <f t="shared" si="480"/>
        <v>-0.32454645454545461</v>
      </c>
      <c r="T590" s="2">
        <f t="shared" si="481"/>
        <v>-0.33500100000000044</v>
      </c>
      <c r="U590" s="9">
        <f t="shared" si="496"/>
        <v>0.96879249478495344</v>
      </c>
      <c r="V590" s="9">
        <f t="shared" si="497"/>
        <v>49.207445545995562</v>
      </c>
      <c r="W590" s="9">
        <f t="shared" si="498"/>
        <v>0.45713299008603997</v>
      </c>
      <c r="X590" s="9">
        <f t="shared" si="482"/>
        <v>0.13705623834640926</v>
      </c>
      <c r="Y590" s="9">
        <f t="shared" si="499"/>
        <v>0.89876649385488239</v>
      </c>
      <c r="AA590" s="8">
        <f t="shared" si="500"/>
        <v>4.7429661763752566</v>
      </c>
      <c r="AD590" s="7">
        <f t="shared" si="517"/>
        <v>3.7912177435270866E-3</v>
      </c>
      <c r="AE590" s="6">
        <f t="shared" si="521"/>
        <v>6.7791896264307342E-3</v>
      </c>
      <c r="AF590" s="6">
        <f t="shared" si="487"/>
        <v>1.4217636996297627E-3</v>
      </c>
      <c r="AG590" s="6">
        <f t="shared" si="488"/>
        <v>-3.0395995810898356E-3</v>
      </c>
      <c r="AI590">
        <f t="shared" si="489"/>
        <v>1.450418463636029E-8</v>
      </c>
      <c r="AL590" s="7">
        <f t="shared" si="522"/>
        <v>2.2169377591297966E-2</v>
      </c>
      <c r="AM590" s="6">
        <f t="shared" si="523"/>
        <v>9.0024345436542988E-3</v>
      </c>
      <c r="AN590" s="6">
        <f t="shared" si="518"/>
        <v>1.3985505876257299E-3</v>
      </c>
      <c r="AO590" s="6">
        <f t="shared" si="519"/>
        <v>1.3075606735012015E-2</v>
      </c>
      <c r="AQ590">
        <f t="shared" si="520"/>
        <v>2.6967112222191098E-7</v>
      </c>
      <c r="AT590" s="7">
        <f t="shared" si="527"/>
        <v>1.468715237192149E-2</v>
      </c>
      <c r="AU590" s="6">
        <f t="shared" si="528"/>
        <v>-1.139367214215237E-3</v>
      </c>
      <c r="AV590" s="6">
        <f t="shared" si="524"/>
        <v>1.4556592915086202E-3</v>
      </c>
      <c r="AW590" s="6">
        <f t="shared" si="525"/>
        <v>1.5831070667929558E-2</v>
      </c>
      <c r="AY590">
        <f t="shared" si="526"/>
        <v>8.2482041571475456E-2</v>
      </c>
      <c r="BB590" s="7">
        <f t="shared" ref="BB590:BB639" si="534">LN(B590/B579)</f>
        <v>1.3896861625627685E-2</v>
      </c>
      <c r="BC590" s="6">
        <f t="shared" ref="BC590:BC639" si="535">AVERAGE(BB579:BB590)</f>
        <v>-1.3013217330099691E-2</v>
      </c>
      <c r="BD590" s="6">
        <f t="shared" si="530"/>
        <v>1.4513449479556934E-3</v>
      </c>
      <c r="BE590" s="6">
        <f t="shared" si="531"/>
        <v>2.6967995635195648E-2</v>
      </c>
      <c r="BG590">
        <f t="shared" si="532"/>
        <v>0.23999179462913925</v>
      </c>
      <c r="BJ590" s="4">
        <f t="shared" si="501"/>
        <v>89.849997999999999</v>
      </c>
      <c r="BK590" s="3">
        <f t="shared" si="502"/>
        <v>3.7912177435270866E-3</v>
      </c>
      <c r="BL590" s="3"/>
      <c r="BM590" s="3">
        <f t="shared" si="503"/>
        <v>1.4217636996297627E-3</v>
      </c>
      <c r="BN590" s="3">
        <f t="shared" si="504"/>
        <v>-3.0395995810898356E-3</v>
      </c>
      <c r="BO590" s="3">
        <f t="shared" si="505"/>
        <v>2.2169377591297966E-2</v>
      </c>
      <c r="BP590" s="3"/>
      <c r="BQ590" s="3">
        <f t="shared" si="506"/>
        <v>1.3985505876257299E-3</v>
      </c>
      <c r="BR590" s="3">
        <f t="shared" si="507"/>
        <v>1.3075606735012015E-2</v>
      </c>
      <c r="BS590" s="3">
        <f t="shared" si="508"/>
        <v>1.468715237192149E-2</v>
      </c>
      <c r="BT590" s="3"/>
      <c r="BU590" s="3">
        <f t="shared" si="509"/>
        <v>1.4556592915086202E-3</v>
      </c>
      <c r="BV590" s="3">
        <f t="shared" si="510"/>
        <v>1.5831070667929558E-2</v>
      </c>
      <c r="BW590" s="3">
        <f t="shared" si="511"/>
        <v>1.3896861625627685E-2</v>
      </c>
      <c r="BX590" s="3"/>
      <c r="BY590" s="3">
        <f t="shared" si="512"/>
        <v>1.4513449479556934E-3</v>
      </c>
      <c r="BZ590" s="3">
        <f t="shared" si="513"/>
        <v>2.6967995635195648E-2</v>
      </c>
    </row>
    <row r="591" spans="1:78" s="2" customFormat="1" hidden="1">
      <c r="A591" s="11">
        <v>43297</v>
      </c>
      <c r="B591">
        <v>88.709998999999996</v>
      </c>
      <c r="C591">
        <f t="shared" si="485"/>
        <v>95.760002</v>
      </c>
      <c r="D591">
        <f t="shared" si="486"/>
        <v>87.019997000000004</v>
      </c>
      <c r="E591" s="10">
        <f t="shared" si="490"/>
        <v>3.3211572118717461E-2</v>
      </c>
      <c r="F591" s="10">
        <f t="shared" si="491"/>
        <v>8.3535103656465545E-3</v>
      </c>
      <c r="G591" s="33">
        <f t="shared" si="492"/>
        <v>0.239492052425612</v>
      </c>
      <c r="H591" s="33">
        <f t="shared" si="493"/>
        <v>5.4214217916225459E-2</v>
      </c>
      <c r="I591" s="10">
        <f t="shared" si="494"/>
        <v>0.239492052425612</v>
      </c>
      <c r="J591">
        <f t="shared" si="529"/>
        <v>0.18560545822591892</v>
      </c>
      <c r="K591">
        <f t="shared" si="483"/>
        <v>0.16057796036132263</v>
      </c>
      <c r="L591">
        <f t="shared" si="484"/>
        <v>4.5577860056281348E-6</v>
      </c>
      <c r="M591">
        <f t="shared" si="533"/>
        <v>-1.1417259760162628E-4</v>
      </c>
      <c r="N591">
        <f t="shared" si="495"/>
        <v>-1.0685734524652897E-4</v>
      </c>
      <c r="P591" s="2">
        <f t="shared" si="514"/>
        <v>-1.1399990000000031</v>
      </c>
      <c r="Q591" s="2">
        <f t="shared" si="515"/>
        <v>0</v>
      </c>
      <c r="R591" s="2">
        <f t="shared" si="516"/>
        <v>-1.1399990000000031</v>
      </c>
      <c r="S591" s="2">
        <f t="shared" si="480"/>
        <v>-0.37636459090909113</v>
      </c>
      <c r="T591" s="2">
        <f t="shared" si="481"/>
        <v>-0.37000080000000041</v>
      </c>
      <c r="U591" s="9">
        <f t="shared" si="496"/>
        <v>1.0171993977015474</v>
      </c>
      <c r="V591" s="9">
        <f t="shared" si="497"/>
        <v>50.426318729847551</v>
      </c>
      <c r="W591" s="9">
        <f t="shared" si="498"/>
        <v>0.44616313143137204</v>
      </c>
      <c r="X591" s="9">
        <f t="shared" si="482"/>
        <v>0.24222772640107695</v>
      </c>
      <c r="Y591" s="9">
        <f t="shared" si="499"/>
        <v>0.89781995046239027</v>
      </c>
      <c r="AA591" s="8">
        <f t="shared" si="500"/>
        <v>4.729481682774435</v>
      </c>
      <c r="AD591" s="7">
        <f t="shared" si="517"/>
        <v>-1.2768979710437549E-2</v>
      </c>
      <c r="AE591" s="6">
        <f t="shared" si="521"/>
        <v>-4.4888809834552311E-3</v>
      </c>
      <c r="AF591" s="6">
        <f t="shared" si="487"/>
        <v>4.1518532931590583E-3</v>
      </c>
      <c r="AG591" s="6">
        <f t="shared" si="488"/>
        <v>-8.2928608434818529E-3</v>
      </c>
      <c r="AI591">
        <f t="shared" si="489"/>
        <v>1.0796160277763666E-7</v>
      </c>
      <c r="AL591" s="7">
        <f t="shared" si="522"/>
        <v>7.8939954242393865E-4</v>
      </c>
      <c r="AM591" s="6">
        <f t="shared" si="523"/>
        <v>1.1352534013869386E-2</v>
      </c>
      <c r="AN591" s="6">
        <f t="shared" si="518"/>
        <v>3.7709424482876386E-3</v>
      </c>
      <c r="AO591" s="6">
        <f t="shared" si="519"/>
        <v>-1.0756340542150944E-2</v>
      </c>
      <c r="AQ591">
        <f t="shared" si="520"/>
        <v>1.8249031838914835E-7</v>
      </c>
      <c r="AT591" s="7">
        <f t="shared" si="527"/>
        <v>7.8939954242393865E-4</v>
      </c>
      <c r="AU591" s="6">
        <f t="shared" si="528"/>
        <v>1.5856853722294453E-3</v>
      </c>
      <c r="AV591" s="6">
        <f t="shared" si="524"/>
        <v>4.1018415717369696E-3</v>
      </c>
      <c r="AW591" s="6">
        <f t="shared" si="525"/>
        <v>-7.9896522316303396E-4</v>
      </c>
      <c r="AY591">
        <f t="shared" si="526"/>
        <v>2.1008477453503399E-4</v>
      </c>
      <c r="BB591" s="7">
        <f t="shared" si="534"/>
        <v>7.3542336439891389E-3</v>
      </c>
      <c r="BC591" s="6">
        <f t="shared" si="535"/>
        <v>-1.1688667891684551E-2</v>
      </c>
      <c r="BD591" s="6">
        <f t="shared" si="530"/>
        <v>4.1419013537751488E-3</v>
      </c>
      <c r="BE591" s="6">
        <f t="shared" si="531"/>
        <v>1.9037675119706918E-2</v>
      </c>
      <c r="BG591">
        <f t="shared" si="532"/>
        <v>0.11959881521663462</v>
      </c>
      <c r="BJ591" s="4">
        <f t="shared" si="501"/>
        <v>88.709998999999996</v>
      </c>
      <c r="BK591" s="3">
        <f t="shared" si="502"/>
        <v>-1.2768979710437549E-2</v>
      </c>
      <c r="BL591" s="3"/>
      <c r="BM591" s="3">
        <f t="shared" si="503"/>
        <v>4.1518532931590583E-3</v>
      </c>
      <c r="BN591" s="3">
        <f t="shared" si="504"/>
        <v>-8.2928608434818529E-3</v>
      </c>
      <c r="BO591" s="3">
        <f t="shared" si="505"/>
        <v>7.8939954242393865E-4</v>
      </c>
      <c r="BP591" s="3"/>
      <c r="BQ591" s="3">
        <f t="shared" si="506"/>
        <v>3.7709424482876386E-3</v>
      </c>
      <c r="BR591" s="3">
        <f t="shared" si="507"/>
        <v>-1.0756340542150944E-2</v>
      </c>
      <c r="BS591" s="3">
        <f t="shared" si="508"/>
        <v>7.8939954242393865E-4</v>
      </c>
      <c r="BT591" s="3"/>
      <c r="BU591" s="3">
        <f t="shared" si="509"/>
        <v>4.1018415717369696E-3</v>
      </c>
      <c r="BV591" s="3">
        <f t="shared" si="510"/>
        <v>-7.9896522316303396E-4</v>
      </c>
      <c r="BW591" s="3">
        <f t="shared" si="511"/>
        <v>7.3542336439891389E-3</v>
      </c>
      <c r="BX591" s="3"/>
      <c r="BY591" s="3">
        <f t="shared" si="512"/>
        <v>4.1419013537751488E-3</v>
      </c>
      <c r="BZ591" s="3">
        <f t="shared" si="513"/>
        <v>1.9037675119706918E-2</v>
      </c>
    </row>
    <row r="592" spans="1:78" s="2" customFormat="1" hidden="1">
      <c r="A592" s="11">
        <v>43304</v>
      </c>
      <c r="B592">
        <v>88.599997999999999</v>
      </c>
      <c r="C592">
        <f t="shared" si="485"/>
        <v>95.760002</v>
      </c>
      <c r="D592">
        <f t="shared" si="486"/>
        <v>87.019997000000004</v>
      </c>
      <c r="E592" s="10">
        <f t="shared" si="490"/>
        <v>3.3750434385268556E-2</v>
      </c>
      <c r="F592" s="10">
        <f t="shared" si="491"/>
        <v>7.8146480990954371E-3</v>
      </c>
      <c r="G592" s="33">
        <f t="shared" si="492"/>
        <v>0.24337784349053743</v>
      </c>
      <c r="H592" s="33">
        <f t="shared" si="493"/>
        <v>5.0717005957792424E-2</v>
      </c>
      <c r="I592" s="10">
        <f t="shared" si="494"/>
        <v>0.24337784349053743</v>
      </c>
      <c r="J592">
        <f t="shared" si="529"/>
        <v>0.18514707701983049</v>
      </c>
      <c r="K592">
        <f t="shared" si="483"/>
        <v>0.16122198341160082</v>
      </c>
      <c r="L592">
        <f t="shared" si="484"/>
        <v>2.4596634343954527E-5</v>
      </c>
      <c r="M592">
        <f t="shared" si="533"/>
        <v>-9.0482574217899513E-5</v>
      </c>
      <c r="N592">
        <f t="shared" si="495"/>
        <v>-1.0357128770566864E-4</v>
      </c>
      <c r="P592" s="2">
        <f t="shared" si="514"/>
        <v>-0.11000099999999691</v>
      </c>
      <c r="Q592" s="2">
        <f t="shared" si="515"/>
        <v>0</v>
      </c>
      <c r="R592" s="2">
        <f t="shared" si="516"/>
        <v>-0.11000099999999691</v>
      </c>
      <c r="S592" s="2">
        <f t="shared" si="480"/>
        <v>-0.36136454545454588</v>
      </c>
      <c r="T592" s="2">
        <f t="shared" si="481"/>
        <v>-0.37000085000000027</v>
      </c>
      <c r="U592" s="9">
        <f t="shared" si="496"/>
        <v>0.97665868998556526</v>
      </c>
      <c r="V592" s="9">
        <f t="shared" si="497"/>
        <v>49.409576622087314</v>
      </c>
      <c r="W592" s="9">
        <f t="shared" si="498"/>
        <v>0.45531381040121416</v>
      </c>
      <c r="X592" s="9">
        <f t="shared" si="482"/>
        <v>0.15449728663289153</v>
      </c>
      <c r="Y592" s="9">
        <f t="shared" si="499"/>
        <v>0.89860952442030406</v>
      </c>
      <c r="AA592" s="8">
        <f t="shared" si="500"/>
        <v>4.7389668405536431</v>
      </c>
      <c r="AD592" s="7">
        <f t="shared" si="517"/>
        <v>-1.2407762221375951E-3</v>
      </c>
      <c r="AE592" s="6">
        <f t="shared" si="521"/>
        <v>-7.0048779662875722E-3</v>
      </c>
      <c r="AF592" s="6">
        <f t="shared" si="487"/>
        <v>2.8484393463103163E-3</v>
      </c>
      <c r="AG592" s="6">
        <f t="shared" si="488"/>
        <v>5.7781502968648184E-3</v>
      </c>
      <c r="AI592">
        <f t="shared" si="489"/>
        <v>5.2412905577957593E-8</v>
      </c>
      <c r="AL592" s="7">
        <f t="shared" si="522"/>
        <v>-1.0218538189047981E-2</v>
      </c>
      <c r="AM592" s="6">
        <f t="shared" si="523"/>
        <v>6.4744128206539178E-3</v>
      </c>
      <c r="AN592" s="6">
        <f t="shared" si="518"/>
        <v>2.770218570202924E-3</v>
      </c>
      <c r="AO592" s="6">
        <f t="shared" si="519"/>
        <v>-1.6736756753030012E-2</v>
      </c>
      <c r="AQ592">
        <f t="shared" si="520"/>
        <v>4.4182811768153894E-7</v>
      </c>
      <c r="AT592" s="7">
        <f t="shared" si="527"/>
        <v>8.842569904100258E-3</v>
      </c>
      <c r="AU592" s="6">
        <f t="shared" si="528"/>
        <v>5.1486413358218727E-3</v>
      </c>
      <c r="AV592" s="6">
        <f t="shared" si="524"/>
        <v>2.7904393949747999E-3</v>
      </c>
      <c r="AW592" s="6">
        <f t="shared" si="525"/>
        <v>3.6654946894960263E-3</v>
      </c>
      <c r="AY592">
        <f t="shared" si="526"/>
        <v>4.4218501017582561E-3</v>
      </c>
      <c r="BB592" s="7">
        <f t="shared" si="534"/>
        <v>2.1467043762088433E-3</v>
      </c>
      <c r="BC592" s="6">
        <f t="shared" si="535"/>
        <v>-9.7123525988381428E-3</v>
      </c>
      <c r="BD592" s="6">
        <f t="shared" si="530"/>
        <v>2.7166541612908776E-3</v>
      </c>
      <c r="BE592" s="6">
        <f t="shared" si="531"/>
        <v>1.1957191017562964E-2</v>
      </c>
      <c r="BG592">
        <f t="shared" si="532"/>
        <v>4.7179940550505998E-2</v>
      </c>
      <c r="BJ592" s="4">
        <f t="shared" si="501"/>
        <v>88.599997999999999</v>
      </c>
      <c r="BK592" s="3">
        <f t="shared" si="502"/>
        <v>-1.2407762221375951E-3</v>
      </c>
      <c r="BL592" s="3"/>
      <c r="BM592" s="3">
        <f t="shared" si="503"/>
        <v>2.8484393463103163E-3</v>
      </c>
      <c r="BN592" s="3">
        <f t="shared" si="504"/>
        <v>5.7781502968648184E-3</v>
      </c>
      <c r="BO592" s="3">
        <f t="shared" si="505"/>
        <v>-1.0218538189047981E-2</v>
      </c>
      <c r="BP592" s="3"/>
      <c r="BQ592" s="3">
        <f t="shared" si="506"/>
        <v>2.770218570202924E-3</v>
      </c>
      <c r="BR592" s="3">
        <f t="shared" si="507"/>
        <v>-1.6736756753030012E-2</v>
      </c>
      <c r="BS592" s="3">
        <f t="shared" si="508"/>
        <v>8.842569904100258E-3</v>
      </c>
      <c r="BT592" s="3"/>
      <c r="BU592" s="3">
        <f t="shared" si="509"/>
        <v>2.7904393949747999E-3</v>
      </c>
      <c r="BV592" s="3">
        <f t="shared" si="510"/>
        <v>3.6654946894960263E-3</v>
      </c>
      <c r="BW592" s="3">
        <f t="shared" si="511"/>
        <v>2.1467043762088433E-3</v>
      </c>
      <c r="BX592" s="3"/>
      <c r="BY592" s="3">
        <f t="shared" si="512"/>
        <v>2.7166541612908776E-3</v>
      </c>
      <c r="BZ592" s="3">
        <f t="shared" si="513"/>
        <v>1.1957191017562964E-2</v>
      </c>
    </row>
    <row r="593" spans="1:78" s="2" customFormat="1" hidden="1">
      <c r="A593" s="11">
        <v>43311</v>
      </c>
      <c r="B593">
        <v>88.360000999999997</v>
      </c>
      <c r="C593">
        <f t="shared" si="485"/>
        <v>95.760002</v>
      </c>
      <c r="D593">
        <f t="shared" si="486"/>
        <v>87.019997000000004</v>
      </c>
      <c r="E593" s="10">
        <f t="shared" si="490"/>
        <v>3.4928434354377265E-2</v>
      </c>
      <c r="F593" s="10">
        <f t="shared" si="491"/>
        <v>6.6366481299867698E-3</v>
      </c>
      <c r="G593" s="33">
        <f t="shared" si="492"/>
        <v>0.25187252207277033</v>
      </c>
      <c r="H593" s="33">
        <f t="shared" si="493"/>
        <v>4.3071795233783093E-2</v>
      </c>
      <c r="I593" s="10">
        <f t="shared" si="494"/>
        <v>0.25187252207277033</v>
      </c>
      <c r="J593">
        <f t="shared" si="529"/>
        <v>0.18188406222939238</v>
      </c>
      <c r="K593">
        <f t="shared" si="483"/>
        <v>0.16189973739876334</v>
      </c>
      <c r="L593">
        <f t="shared" si="484"/>
        <v>4.3071253638265774E-5</v>
      </c>
      <c r="M593">
        <f t="shared" si="533"/>
        <v>-6.731304355033437E-5</v>
      </c>
      <c r="N593">
        <f t="shared" si="495"/>
        <v>-9.9345867469740129E-5</v>
      </c>
      <c r="P593" s="2">
        <f t="shared" si="514"/>
        <v>-0.23999700000000246</v>
      </c>
      <c r="Q593" s="2">
        <f t="shared" si="515"/>
        <v>0</v>
      </c>
      <c r="R593" s="2">
        <f t="shared" si="516"/>
        <v>-0.23999700000000246</v>
      </c>
      <c r="S593" s="2">
        <f t="shared" si="480"/>
        <v>-0.35227336363636397</v>
      </c>
      <c r="T593" s="2">
        <f t="shared" si="481"/>
        <v>-0.38200070000000041</v>
      </c>
      <c r="U593" s="9">
        <f t="shared" si="496"/>
        <v>0.92217989034146686</v>
      </c>
      <c r="V593" s="9">
        <f t="shared" si="497"/>
        <v>47.975732915281185</v>
      </c>
      <c r="W593" s="9">
        <f t="shared" si="498"/>
        <v>0.46821840376246932</v>
      </c>
      <c r="X593" s="9">
        <f t="shared" si="482"/>
        <v>3.0776887923280434E-2</v>
      </c>
      <c r="Y593" s="9">
        <f t="shared" si="499"/>
        <v>0.89972300800869054</v>
      </c>
      <c r="AA593" s="8">
        <f t="shared" si="500"/>
        <v>4.7497261281330827</v>
      </c>
      <c r="AD593" s="7">
        <f t="shared" si="517"/>
        <v>-2.712445168417081E-3</v>
      </c>
      <c r="AE593" s="6">
        <f t="shared" si="521"/>
        <v>-1.976610695277338E-3</v>
      </c>
      <c r="AF593" s="6">
        <f t="shared" si="487"/>
        <v>3.6137080166228193E-4</v>
      </c>
      <c r="AG593" s="6">
        <f t="shared" si="488"/>
        <v>-7.3134680238393741E-4</v>
      </c>
      <c r="AI593">
        <f t="shared" si="489"/>
        <v>8.3966741814318688E-10</v>
      </c>
      <c r="AL593" s="7">
        <f t="shared" si="522"/>
        <v>-1.6722201100992245E-2</v>
      </c>
      <c r="AM593" s="6">
        <f t="shared" si="523"/>
        <v>-9.9549053907958037E-4</v>
      </c>
      <c r="AN593" s="6">
        <f t="shared" si="518"/>
        <v>3.6379392422482569E-4</v>
      </c>
      <c r="AO593" s="6">
        <f t="shared" si="519"/>
        <v>-1.5725291730791104E-2</v>
      </c>
      <c r="AQ593">
        <f t="shared" si="520"/>
        <v>3.900391167484023E-7</v>
      </c>
      <c r="AT593" s="7">
        <f t="shared" si="527"/>
        <v>2.2642898047674958E-4</v>
      </c>
      <c r="AU593" s="6">
        <f t="shared" si="528"/>
        <v>6.2822661963939973E-3</v>
      </c>
      <c r="AV593" s="6">
        <f t="shared" si="524"/>
        <v>3.5266097409779437E-4</v>
      </c>
      <c r="AW593" s="6">
        <f t="shared" si="525"/>
        <v>-6.089483002321391E-3</v>
      </c>
      <c r="AY593">
        <f t="shared" si="526"/>
        <v>1.2203928989750321E-2</v>
      </c>
      <c r="BB593" s="7">
        <f t="shared" si="534"/>
        <v>1.528144705155436E-2</v>
      </c>
      <c r="BC593" s="6">
        <f t="shared" si="535"/>
        <v>-7.3805375679128057E-3</v>
      </c>
      <c r="BD593" s="6">
        <f t="shared" si="530"/>
        <v>3.3905713943558697E-4</v>
      </c>
      <c r="BE593" s="6">
        <f t="shared" si="531"/>
        <v>2.2738228666913173E-2</v>
      </c>
      <c r="BG593">
        <f t="shared" si="532"/>
        <v>0.1706130764795557</v>
      </c>
      <c r="BJ593" s="4">
        <f t="shared" si="501"/>
        <v>88.360000999999997</v>
      </c>
      <c r="BK593" s="3">
        <f t="shared" si="502"/>
        <v>-2.712445168417081E-3</v>
      </c>
      <c r="BL593" s="3"/>
      <c r="BM593" s="3">
        <f t="shared" si="503"/>
        <v>3.6137080166228193E-4</v>
      </c>
      <c r="BN593" s="3">
        <f t="shared" si="504"/>
        <v>-7.3134680238393741E-4</v>
      </c>
      <c r="BO593" s="3">
        <f t="shared" si="505"/>
        <v>-1.6722201100992245E-2</v>
      </c>
      <c r="BP593" s="3"/>
      <c r="BQ593" s="3">
        <f t="shared" si="506"/>
        <v>3.6379392422482569E-4</v>
      </c>
      <c r="BR593" s="3">
        <f t="shared" si="507"/>
        <v>-1.5725291730791104E-2</v>
      </c>
      <c r="BS593" s="3">
        <f t="shared" si="508"/>
        <v>2.2642898047674958E-4</v>
      </c>
      <c r="BT593" s="3"/>
      <c r="BU593" s="3">
        <f t="shared" si="509"/>
        <v>3.5266097409779437E-4</v>
      </c>
      <c r="BV593" s="3">
        <f t="shared" si="510"/>
        <v>-6.089483002321391E-3</v>
      </c>
      <c r="BW593" s="3">
        <f t="shared" si="511"/>
        <v>1.528144705155436E-2</v>
      </c>
      <c r="BX593" s="3"/>
      <c r="BY593" s="3">
        <f t="shared" si="512"/>
        <v>3.3905713943558697E-4</v>
      </c>
      <c r="BZ593" s="3">
        <f t="shared" si="513"/>
        <v>2.2738228666913173E-2</v>
      </c>
    </row>
    <row r="594" spans="1:78" s="2" customFormat="1" hidden="1">
      <c r="A594" s="11">
        <v>43318</v>
      </c>
      <c r="B594">
        <v>88.730002999999996</v>
      </c>
      <c r="C594">
        <f t="shared" si="485"/>
        <v>95.760002</v>
      </c>
      <c r="D594">
        <f t="shared" si="486"/>
        <v>87.019997000000004</v>
      </c>
      <c r="E594" s="10">
        <f t="shared" si="490"/>
        <v>3.311365026620533E-2</v>
      </c>
      <c r="F594" s="10">
        <f t="shared" si="491"/>
        <v>8.4514322181586804E-3</v>
      </c>
      <c r="G594" s="33">
        <f t="shared" si="492"/>
        <v>0.23878592790517017</v>
      </c>
      <c r="H594" s="33">
        <f t="shared" si="493"/>
        <v>5.4849729984623063E-2</v>
      </c>
      <c r="I594" s="10">
        <f t="shared" si="494"/>
        <v>0.23878592790517017</v>
      </c>
      <c r="J594">
        <f t="shared" si="529"/>
        <v>0.18142633405917735</v>
      </c>
      <c r="K594">
        <f t="shared" si="483"/>
        <v>0.16263269266533384</v>
      </c>
      <c r="L594">
        <f t="shared" si="484"/>
        <v>5.914497951381274E-5</v>
      </c>
      <c r="M594">
        <f t="shared" si="533"/>
        <v>-4.4909083840386592E-5</v>
      </c>
      <c r="N594">
        <f t="shared" si="495"/>
        <v>-9.3648657018779397E-5</v>
      </c>
      <c r="P594" s="2">
        <f t="shared" si="514"/>
        <v>0.3700019999999995</v>
      </c>
      <c r="Q594" s="2">
        <f t="shared" si="515"/>
        <v>0.3700019999999995</v>
      </c>
      <c r="R594" s="2">
        <f t="shared" si="516"/>
        <v>0</v>
      </c>
      <c r="S594" s="2">
        <f t="shared" si="480"/>
        <v>-0.34727336363636402</v>
      </c>
      <c r="T594" s="2">
        <f t="shared" si="481"/>
        <v>-0.35100055000000052</v>
      </c>
      <c r="U594" s="9">
        <f t="shared" si="496"/>
        <v>0.98938125207029881</v>
      </c>
      <c r="V594" s="9">
        <f t="shared" si="497"/>
        <v>49.733114305801095</v>
      </c>
      <c r="W594" s="9">
        <f t="shared" si="498"/>
        <v>0.45240197124779019</v>
      </c>
      <c r="X594" s="9">
        <f t="shared" si="482"/>
        <v>0.18241400519618275</v>
      </c>
      <c r="Y594" s="9">
        <f t="shared" si="499"/>
        <v>0.89835827395323442</v>
      </c>
      <c r="AA594" s="8">
        <f t="shared" si="500"/>
        <v>4.7320929306031836</v>
      </c>
      <c r="AD594" s="7">
        <f t="shared" si="517"/>
        <v>4.1786947884275014E-3</v>
      </c>
      <c r="AE594" s="6">
        <f t="shared" si="521"/>
        <v>7.3312481000521019E-4</v>
      </c>
      <c r="AF594" s="6">
        <f t="shared" si="487"/>
        <v>1.7292046027863237E-3</v>
      </c>
      <c r="AG594" s="6">
        <f t="shared" si="488"/>
        <v>3.448291679472026E-3</v>
      </c>
      <c r="AI594">
        <f t="shared" si="489"/>
        <v>1.8666743338643652E-8</v>
      </c>
      <c r="AL594" s="7">
        <f t="shared" si="522"/>
        <v>2.2547339787274754E-4</v>
      </c>
      <c r="AM594" s="6">
        <f t="shared" si="523"/>
        <v>-6.4814665874358846E-3</v>
      </c>
      <c r="AN594" s="6">
        <f t="shared" si="518"/>
        <v>1.7167424386073903E-3</v>
      </c>
      <c r="AO594" s="6">
        <f t="shared" si="519"/>
        <v>6.7105185414145134E-3</v>
      </c>
      <c r="AQ594">
        <f t="shared" si="520"/>
        <v>7.1026907089381654E-8</v>
      </c>
      <c r="AT594" s="7">
        <f t="shared" si="527"/>
        <v>9.6258712787332425E-3</v>
      </c>
      <c r="AU594" s="6">
        <f t="shared" si="528"/>
        <v>7.8669711632157902E-3</v>
      </c>
      <c r="AV594" s="6">
        <f t="shared" si="524"/>
        <v>1.6390448341129799E-3</v>
      </c>
      <c r="AW594" s="6">
        <f t="shared" si="525"/>
        <v>1.6973019161375599E-3</v>
      </c>
      <c r="AY594">
        <f t="shared" si="526"/>
        <v>9.4810629451619983E-4</v>
      </c>
      <c r="BB594" s="7">
        <f t="shared" si="534"/>
        <v>2.1436460593567334E-3</v>
      </c>
      <c r="BC594" s="6">
        <f t="shared" si="535"/>
        <v>-5.233452961935235E-3</v>
      </c>
      <c r="BD594" s="6">
        <f t="shared" si="530"/>
        <v>1.7043262873179617E-3</v>
      </c>
      <c r="BE594" s="6">
        <f t="shared" si="531"/>
        <v>7.3859578856687973E-3</v>
      </c>
      <c r="BG594">
        <f t="shared" si="532"/>
        <v>1.800166638495309E-2</v>
      </c>
      <c r="BJ594" s="4">
        <f t="shared" si="501"/>
        <v>88.730002999999996</v>
      </c>
      <c r="BK594" s="3">
        <f t="shared" si="502"/>
        <v>4.1786947884275014E-3</v>
      </c>
      <c r="BL594" s="3"/>
      <c r="BM594" s="3">
        <f t="shared" si="503"/>
        <v>1.7292046027863237E-3</v>
      </c>
      <c r="BN594" s="3">
        <f t="shared" si="504"/>
        <v>3.448291679472026E-3</v>
      </c>
      <c r="BO594" s="3">
        <f t="shared" si="505"/>
        <v>2.2547339787274754E-4</v>
      </c>
      <c r="BP594" s="3"/>
      <c r="BQ594" s="3">
        <f t="shared" si="506"/>
        <v>1.7167424386073903E-3</v>
      </c>
      <c r="BR594" s="3">
        <f t="shared" si="507"/>
        <v>6.7105185414145134E-3</v>
      </c>
      <c r="BS594" s="3">
        <f t="shared" si="508"/>
        <v>9.6258712787332425E-3</v>
      </c>
      <c r="BT594" s="3"/>
      <c r="BU594" s="3">
        <f t="shared" si="509"/>
        <v>1.6390448341129799E-3</v>
      </c>
      <c r="BV594" s="3">
        <f t="shared" si="510"/>
        <v>1.6973019161375599E-3</v>
      </c>
      <c r="BW594" s="3">
        <f t="shared" si="511"/>
        <v>2.1436460593567334E-3</v>
      </c>
      <c r="BX594" s="3"/>
      <c r="BY594" s="3">
        <f t="shared" si="512"/>
        <v>1.7043262873179617E-3</v>
      </c>
      <c r="BZ594" s="3">
        <f t="shared" si="513"/>
        <v>7.3859578856687973E-3</v>
      </c>
    </row>
    <row r="595" spans="1:78" s="2" customFormat="1" hidden="1">
      <c r="A595" s="11">
        <v>43325</v>
      </c>
      <c r="B595">
        <v>89.190002000000007</v>
      </c>
      <c r="C595">
        <f t="shared" si="485"/>
        <v>95.760002</v>
      </c>
      <c r="D595">
        <f t="shared" si="486"/>
        <v>87.019997000000004</v>
      </c>
      <c r="E595" s="10">
        <f t="shared" si="490"/>
        <v>3.0867972805595716E-2</v>
      </c>
      <c r="F595" s="10">
        <f t="shared" si="491"/>
        <v>1.0697109678768331E-2</v>
      </c>
      <c r="G595" s="33">
        <f t="shared" si="492"/>
        <v>0.22259211744040672</v>
      </c>
      <c r="H595" s="33">
        <f t="shared" si="493"/>
        <v>6.9424159402910413E-2</v>
      </c>
      <c r="I595" s="10">
        <f t="shared" si="494"/>
        <v>0.22259211744040672</v>
      </c>
      <c r="J595">
        <f t="shared" si="529"/>
        <v>0.18010550696438984</v>
      </c>
      <c r="K595">
        <f t="shared" si="483"/>
        <v>0.1633875609053865</v>
      </c>
      <c r="L595">
        <f t="shared" si="484"/>
        <v>7.2683514585279453E-5</v>
      </c>
      <c r="M595">
        <f t="shared" si="533"/>
        <v>-2.3487189764258469E-5</v>
      </c>
      <c r="N595">
        <f t="shared" si="495"/>
        <v>-8.6553633914584124E-5</v>
      </c>
      <c r="P595" s="2">
        <f t="shared" si="514"/>
        <v>0.45999900000001048</v>
      </c>
      <c r="Q595" s="2">
        <f t="shared" si="515"/>
        <v>0.45999900000001048</v>
      </c>
      <c r="R595" s="2">
        <f t="shared" si="516"/>
        <v>0</v>
      </c>
      <c r="S595" s="2">
        <f t="shared" si="480"/>
        <v>-0.34727336363636402</v>
      </c>
      <c r="T595" s="2">
        <f t="shared" si="481"/>
        <v>-0.35100055000000052</v>
      </c>
      <c r="U595" s="9">
        <f t="shared" si="496"/>
        <v>0.98938125207029881</v>
      </c>
      <c r="V595" s="9">
        <f t="shared" si="497"/>
        <v>49.733114305801095</v>
      </c>
      <c r="W595" s="9">
        <f t="shared" si="498"/>
        <v>0.45240197124779019</v>
      </c>
      <c r="X595" s="9">
        <f t="shared" si="482"/>
        <v>0.18241400519618275</v>
      </c>
      <c r="Y595" s="9">
        <f t="shared" si="499"/>
        <v>0.89835827395323442</v>
      </c>
      <c r="AA595" s="8">
        <f t="shared" si="500"/>
        <v>4.7307791985315006</v>
      </c>
      <c r="AD595" s="7">
        <f t="shared" si="517"/>
        <v>5.1708634444724358E-3</v>
      </c>
      <c r="AE595" s="6">
        <f t="shared" si="521"/>
        <v>4.6747791164499682E-3</v>
      </c>
      <c r="AF595" s="6">
        <f t="shared" si="487"/>
        <v>2.4811104504167641E-4</v>
      </c>
      <c r="AG595" s="6">
        <f t="shared" si="488"/>
        <v>4.9738214853093602E-4</v>
      </c>
      <c r="AI595">
        <f t="shared" si="489"/>
        <v>3.8836577971310848E-10</v>
      </c>
      <c r="AL595" s="7">
        <f t="shared" si="522"/>
        <v>6.6371130644827811E-3</v>
      </c>
      <c r="AM595" s="6">
        <f t="shared" si="523"/>
        <v>-5.0195382069211742E-3</v>
      </c>
      <c r="AN595" s="6">
        <f t="shared" si="518"/>
        <v>2.4847145490816507E-4</v>
      </c>
      <c r="AO595" s="6">
        <f t="shared" si="519"/>
        <v>1.1647978878593979E-2</v>
      </c>
      <c r="AQ595">
        <f t="shared" si="520"/>
        <v>2.1399907248607481E-7</v>
      </c>
      <c r="AT595" s="7">
        <f t="shared" si="527"/>
        <v>6.1857363847692371E-3</v>
      </c>
      <c r="AU595" s="6">
        <f t="shared" si="528"/>
        <v>8.8959587409208583E-3</v>
      </c>
      <c r="AV595" s="6">
        <f t="shared" si="524"/>
        <v>2.1486160620209978E-4</v>
      </c>
      <c r="AW595" s="6">
        <f t="shared" si="525"/>
        <v>-2.8641026665869708E-3</v>
      </c>
      <c r="AY595">
        <f t="shared" si="526"/>
        <v>2.6997030061160234E-3</v>
      </c>
      <c r="BB595" s="7">
        <f t="shared" si="534"/>
        <v>6.1857363847692371E-3</v>
      </c>
      <c r="BC595" s="6">
        <f t="shared" si="535"/>
        <v>-4.2955130302036208E-3</v>
      </c>
      <c r="BD595" s="6">
        <f t="shared" si="530"/>
        <v>2.4402952986519921E-4</v>
      </c>
      <c r="BE595" s="6">
        <f t="shared" si="531"/>
        <v>1.0489688157352559E-2</v>
      </c>
      <c r="BG595">
        <f t="shared" si="532"/>
        <v>3.6309829518928513E-2</v>
      </c>
      <c r="BJ595" s="4">
        <f t="shared" si="501"/>
        <v>89.190002000000007</v>
      </c>
      <c r="BK595" s="3">
        <f t="shared" si="502"/>
        <v>5.1708634444724358E-3</v>
      </c>
      <c r="BL595" s="3"/>
      <c r="BM595" s="3">
        <f t="shared" si="503"/>
        <v>2.4811104504167641E-4</v>
      </c>
      <c r="BN595" s="3">
        <f t="shared" si="504"/>
        <v>4.9738214853093602E-4</v>
      </c>
      <c r="BO595" s="3">
        <f t="shared" si="505"/>
        <v>6.6371130644827811E-3</v>
      </c>
      <c r="BP595" s="3"/>
      <c r="BQ595" s="3">
        <f t="shared" si="506"/>
        <v>2.4847145490816507E-4</v>
      </c>
      <c r="BR595" s="3">
        <f t="shared" si="507"/>
        <v>1.1647978878593979E-2</v>
      </c>
      <c r="BS595" s="3">
        <f t="shared" si="508"/>
        <v>6.1857363847692371E-3</v>
      </c>
      <c r="BT595" s="3"/>
      <c r="BU595" s="3">
        <f t="shared" si="509"/>
        <v>2.1486160620209978E-4</v>
      </c>
      <c r="BV595" s="3">
        <f t="shared" si="510"/>
        <v>-2.8641026665869708E-3</v>
      </c>
      <c r="BW595" s="3">
        <f t="shared" si="511"/>
        <v>6.1857363847692371E-3</v>
      </c>
      <c r="BX595" s="3"/>
      <c r="BY595" s="3">
        <f t="shared" si="512"/>
        <v>2.4402952986519921E-4</v>
      </c>
      <c r="BZ595" s="3">
        <f t="shared" si="513"/>
        <v>1.0489688157352559E-2</v>
      </c>
    </row>
    <row r="596" spans="1:78" s="2" customFormat="1" hidden="1">
      <c r="A596" s="11">
        <v>43332</v>
      </c>
      <c r="B596">
        <v>89.779999000000004</v>
      </c>
      <c r="C596">
        <f t="shared" si="485"/>
        <v>95.760002</v>
      </c>
      <c r="D596">
        <f t="shared" si="486"/>
        <v>87.019997000000004</v>
      </c>
      <c r="E596" s="10">
        <f t="shared" si="490"/>
        <v>2.8004550240516776E-2</v>
      </c>
      <c r="F596" s="10">
        <f t="shared" si="491"/>
        <v>1.3560532243847229E-2</v>
      </c>
      <c r="G596" s="33">
        <f t="shared" si="492"/>
        <v>0.20194368367698126</v>
      </c>
      <c r="H596" s="33">
        <f t="shared" si="493"/>
        <v>8.8007749789993067E-2</v>
      </c>
      <c r="I596" s="10">
        <f t="shared" si="494"/>
        <v>0.20194368367698126</v>
      </c>
      <c r="J596">
        <f t="shared" si="529"/>
        <v>0.17539231552486953</v>
      </c>
      <c r="K596">
        <f t="shared" si="483"/>
        <v>0.16403900297359453</v>
      </c>
      <c r="L596">
        <f t="shared" si="484"/>
        <v>8.263466643406159E-5</v>
      </c>
      <c r="M596">
        <f t="shared" si="533"/>
        <v>-3.3837789733501532E-6</v>
      </c>
      <c r="N596">
        <f t="shared" si="495"/>
        <v>-7.741660086667058E-5</v>
      </c>
      <c r="P596" s="2">
        <f t="shared" si="514"/>
        <v>0.58999699999999677</v>
      </c>
      <c r="Q596" s="2">
        <f t="shared" si="515"/>
        <v>0.58999699999999677</v>
      </c>
      <c r="R596" s="2">
        <f t="shared" si="516"/>
        <v>0</v>
      </c>
      <c r="S596" s="2">
        <f t="shared" si="480"/>
        <v>-0.31909140909090961</v>
      </c>
      <c r="T596" s="2">
        <f t="shared" si="481"/>
        <v>-0.32650025000000082</v>
      </c>
      <c r="U596" s="9">
        <f t="shared" si="496"/>
        <v>0.97730831474373692</v>
      </c>
      <c r="V596" s="9">
        <f t="shared" si="497"/>
        <v>49.426197596827386</v>
      </c>
      <c r="W596" s="9">
        <f t="shared" si="498"/>
        <v>0.45516422162855358</v>
      </c>
      <c r="X596" s="9">
        <f t="shared" si="482"/>
        <v>0.15593144128449196</v>
      </c>
      <c r="Y596" s="9">
        <f t="shared" si="499"/>
        <v>0.89859661702843951</v>
      </c>
      <c r="AA596" s="8">
        <f t="shared" si="500"/>
        <v>4.7290757375809962</v>
      </c>
      <c r="AD596" s="7">
        <f t="shared" si="517"/>
        <v>6.5932741132935738E-3</v>
      </c>
      <c r="AE596" s="6">
        <f t="shared" si="521"/>
        <v>5.8820687788830048E-3</v>
      </c>
      <c r="AF596" s="6">
        <f t="shared" si="487"/>
        <v>3.5573075888558167E-4</v>
      </c>
      <c r="AG596" s="6">
        <f t="shared" si="488"/>
        <v>7.1332335219421832E-4</v>
      </c>
      <c r="AI596">
        <f t="shared" si="489"/>
        <v>7.9879153027566216E-10</v>
      </c>
      <c r="AL596" s="7">
        <f t="shared" si="522"/>
        <v>1.5942832346193377E-2</v>
      </c>
      <c r="AM596" s="6">
        <f t="shared" si="523"/>
        <v>1.5208044268891652E-3</v>
      </c>
      <c r="AN596" s="6">
        <f t="shared" si="518"/>
        <v>3.5715547252425985E-4</v>
      </c>
      <c r="AO596" s="6">
        <f t="shared" si="519"/>
        <v>1.442863992271691E-2</v>
      </c>
      <c r="AQ596">
        <f t="shared" si="520"/>
        <v>3.2836853315365966E-7</v>
      </c>
      <c r="AT596" s="7">
        <f t="shared" si="527"/>
        <v>3.0118489887283684E-3</v>
      </c>
      <c r="AU596" s="6">
        <f t="shared" si="528"/>
        <v>8.9476797325215938E-3</v>
      </c>
      <c r="AV596" s="6">
        <f t="shared" si="524"/>
        <v>3.4267024331623532E-4</v>
      </c>
      <c r="AW596" s="6">
        <f t="shared" si="525"/>
        <v>-5.9775687345191312E-3</v>
      </c>
      <c r="AY596">
        <f t="shared" si="526"/>
        <v>1.1759476381374846E-2</v>
      </c>
      <c r="BB596" s="7">
        <f t="shared" si="534"/>
        <v>2.2072957081876551E-2</v>
      </c>
      <c r="BC596" s="6">
        <f t="shared" si="535"/>
        <v>-1.2242745852407411E-3</v>
      </c>
      <c r="BD596" s="6">
        <f t="shared" si="530"/>
        <v>3.4606358797089856E-4</v>
      </c>
      <c r="BE596" s="6">
        <f t="shared" si="531"/>
        <v>2.3301423444054708E-2</v>
      </c>
      <c r="BG596">
        <f t="shared" si="532"/>
        <v>0.17916944944542904</v>
      </c>
      <c r="BJ596" s="4">
        <f t="shared" si="501"/>
        <v>89.779999000000004</v>
      </c>
      <c r="BK596" s="3">
        <f t="shared" si="502"/>
        <v>6.5932741132935738E-3</v>
      </c>
      <c r="BL596" s="3"/>
      <c r="BM596" s="3">
        <f t="shared" si="503"/>
        <v>3.5573075888558167E-4</v>
      </c>
      <c r="BN596" s="3">
        <f t="shared" si="504"/>
        <v>7.1332335219421832E-4</v>
      </c>
      <c r="BO596" s="3">
        <f t="shared" si="505"/>
        <v>1.5942832346193377E-2</v>
      </c>
      <c r="BP596" s="3"/>
      <c r="BQ596" s="3">
        <f t="shared" si="506"/>
        <v>3.5715547252425985E-4</v>
      </c>
      <c r="BR596" s="3">
        <f t="shared" si="507"/>
        <v>1.442863992271691E-2</v>
      </c>
      <c r="BS596" s="3">
        <f t="shared" si="508"/>
        <v>3.0118489887283684E-3</v>
      </c>
      <c r="BT596" s="3"/>
      <c r="BU596" s="3">
        <f t="shared" si="509"/>
        <v>3.4267024331623532E-4</v>
      </c>
      <c r="BV596" s="3">
        <f t="shared" si="510"/>
        <v>-5.9775687345191312E-3</v>
      </c>
      <c r="BW596" s="3">
        <f t="shared" si="511"/>
        <v>2.2072957081876551E-2</v>
      </c>
      <c r="BX596" s="3"/>
      <c r="BY596" s="3">
        <f t="shared" si="512"/>
        <v>3.4606358797089856E-4</v>
      </c>
      <c r="BZ596" s="3">
        <f t="shared" si="513"/>
        <v>2.3301423444054708E-2</v>
      </c>
    </row>
    <row r="597" spans="1:78" s="2" customFormat="1" hidden="1">
      <c r="A597" s="11">
        <v>43339</v>
      </c>
      <c r="B597">
        <v>88.849997999999999</v>
      </c>
      <c r="C597">
        <f t="shared" si="485"/>
        <v>95.760002</v>
      </c>
      <c r="D597">
        <f t="shared" si="486"/>
        <v>87.019997000000004</v>
      </c>
      <c r="E597" s="10">
        <f t="shared" si="490"/>
        <v>3.2526724103414603E-2</v>
      </c>
      <c r="F597" s="10">
        <f t="shared" si="491"/>
        <v>9.0383583809494229E-3</v>
      </c>
      <c r="G597" s="33">
        <f t="shared" si="492"/>
        <v>0.23455354315546359</v>
      </c>
      <c r="H597" s="33">
        <f t="shared" si="493"/>
        <v>5.8658876259359088E-2</v>
      </c>
      <c r="I597" s="10">
        <f t="shared" si="494"/>
        <v>0.23455354315546359</v>
      </c>
      <c r="J597">
        <f t="shared" si="529"/>
        <v>0.17416312715605359</v>
      </c>
      <c r="K597">
        <f t="shared" si="483"/>
        <v>0.16466782036511329</v>
      </c>
      <c r="L597">
        <f t="shared" si="484"/>
        <v>8.8733781806503914E-5</v>
      </c>
      <c r="M597">
        <f t="shared" si="533"/>
        <v>1.5037864029285319E-5</v>
      </c>
      <c r="N597">
        <f t="shared" si="495"/>
        <v>-6.632632599949674E-5</v>
      </c>
      <c r="P597" s="2">
        <f t="shared" si="514"/>
        <v>-0.9300010000000043</v>
      </c>
      <c r="Q597" s="2">
        <f t="shared" si="515"/>
        <v>0</v>
      </c>
      <c r="R597" s="2">
        <f t="shared" si="516"/>
        <v>-0.9300010000000043</v>
      </c>
      <c r="S597" s="2">
        <f t="shared" si="480"/>
        <v>-0.36136418181818253</v>
      </c>
      <c r="T597" s="2">
        <f t="shared" si="481"/>
        <v>-0.37200050000000073</v>
      </c>
      <c r="U597" s="9">
        <f t="shared" si="496"/>
        <v>0.97140778525346561</v>
      </c>
      <c r="V597" s="9">
        <f t="shared" si="497"/>
        <v>49.274827487229935</v>
      </c>
      <c r="W597" s="9">
        <f t="shared" si="498"/>
        <v>0.45652655261493058</v>
      </c>
      <c r="X597" s="9">
        <f t="shared" si="482"/>
        <v>0.14287034527854747</v>
      </c>
      <c r="Y597" s="9">
        <f t="shared" si="499"/>
        <v>0.89871416689249306</v>
      </c>
      <c r="AA597" s="8">
        <f t="shared" si="500"/>
        <v>4.7293375203374781</v>
      </c>
      <c r="AD597" s="7">
        <f t="shared" si="517"/>
        <v>-1.0412690124635851E-2</v>
      </c>
      <c r="AE597" s="6">
        <f t="shared" si="521"/>
        <v>-1.9097080056711385E-3</v>
      </c>
      <c r="AF597" s="6">
        <f t="shared" si="487"/>
        <v>4.250206152582453E-3</v>
      </c>
      <c r="AG597" s="6">
        <f t="shared" si="488"/>
        <v>-8.5028764051522168E-3</v>
      </c>
      <c r="AI597">
        <f t="shared" si="489"/>
        <v>1.1349906932699261E-7</v>
      </c>
      <c r="AL597" s="7">
        <f t="shared" si="522"/>
        <v>1.3514474331301786E-3</v>
      </c>
      <c r="AM597" s="6">
        <f t="shared" si="523"/>
        <v>6.0392165604197714E-3</v>
      </c>
      <c r="AN597" s="6">
        <f t="shared" si="518"/>
        <v>4.253968066475297E-3</v>
      </c>
      <c r="AO597" s="6">
        <f t="shared" si="519"/>
        <v>-4.6842526030895322E-3</v>
      </c>
      <c r="AQ597">
        <f t="shared" si="520"/>
        <v>3.4609183674370758E-8</v>
      </c>
      <c r="AT597" s="7">
        <f t="shared" si="527"/>
        <v>-1.1192058879434698E-2</v>
      </c>
      <c r="AU597" s="6">
        <f t="shared" si="528"/>
        <v>4.0221185714648233E-3</v>
      </c>
      <c r="AV597" s="6">
        <f t="shared" si="524"/>
        <v>4.2637426928344288E-3</v>
      </c>
      <c r="AW597" s="6">
        <f t="shared" si="525"/>
        <v>-1.5202620111353923E-2</v>
      </c>
      <c r="AY597">
        <f t="shared" si="526"/>
        <v>7.6063396364586797E-2</v>
      </c>
      <c r="BB597" s="7">
        <f t="shared" si="534"/>
        <v>5.7565712020341423E-3</v>
      </c>
      <c r="BC597" s="6">
        <f t="shared" si="535"/>
        <v>6.8544018306394524E-4</v>
      </c>
      <c r="BD597" s="6">
        <f t="shared" si="530"/>
        <v>4.2274133407596967E-3</v>
      </c>
      <c r="BE597" s="6">
        <f t="shared" si="531"/>
        <v>5.0704180919710195E-3</v>
      </c>
      <c r="BG597">
        <f t="shared" si="532"/>
        <v>8.4837253014721017E-3</v>
      </c>
      <c r="BJ597" s="4">
        <f t="shared" si="501"/>
        <v>88.849997999999999</v>
      </c>
      <c r="BK597" s="3">
        <f t="shared" si="502"/>
        <v>-1.0412690124635851E-2</v>
      </c>
      <c r="BL597" s="3"/>
      <c r="BM597" s="3">
        <f t="shared" si="503"/>
        <v>4.250206152582453E-3</v>
      </c>
      <c r="BN597" s="3">
        <f t="shared" si="504"/>
        <v>-8.5028764051522168E-3</v>
      </c>
      <c r="BO597" s="3">
        <f t="shared" si="505"/>
        <v>1.3514474331301786E-3</v>
      </c>
      <c r="BP597" s="3"/>
      <c r="BQ597" s="3">
        <f t="shared" si="506"/>
        <v>4.253968066475297E-3</v>
      </c>
      <c r="BR597" s="3">
        <f t="shared" si="507"/>
        <v>-4.6842526030895322E-3</v>
      </c>
      <c r="BS597" s="3">
        <f t="shared" si="508"/>
        <v>-1.1192058879434698E-2</v>
      </c>
      <c r="BT597" s="3"/>
      <c r="BU597" s="3">
        <f t="shared" si="509"/>
        <v>4.2637426928344288E-3</v>
      </c>
      <c r="BV597" s="3">
        <f t="shared" si="510"/>
        <v>-1.5202620111353923E-2</v>
      </c>
      <c r="BW597" s="3">
        <f t="shared" si="511"/>
        <v>5.7565712020341423E-3</v>
      </c>
      <c r="BX597" s="3"/>
      <c r="BY597" s="3">
        <f t="shared" si="512"/>
        <v>4.2274133407596967E-3</v>
      </c>
      <c r="BZ597" s="3">
        <f t="shared" si="513"/>
        <v>5.0704180919710195E-3</v>
      </c>
    </row>
    <row r="598" spans="1:78" s="2" customFormat="1" hidden="1">
      <c r="A598" s="11">
        <v>43346</v>
      </c>
      <c r="B598">
        <v>87.839995999999999</v>
      </c>
      <c r="C598">
        <f t="shared" si="485"/>
        <v>95.760002</v>
      </c>
      <c r="D598">
        <f t="shared" si="486"/>
        <v>87.019997000000004</v>
      </c>
      <c r="E598" s="10">
        <f t="shared" si="490"/>
        <v>3.749183913943159E-2</v>
      </c>
      <c r="F598" s="10">
        <f t="shared" si="491"/>
        <v>4.0732433449324574E-3</v>
      </c>
      <c r="G598" s="33">
        <f t="shared" si="492"/>
        <v>0.27035749685733657</v>
      </c>
      <c r="H598" s="33">
        <f t="shared" si="493"/>
        <v>2.643531792767357E-2</v>
      </c>
      <c r="I598" s="10">
        <f t="shared" si="494"/>
        <v>0.27035749685733657</v>
      </c>
      <c r="J598">
        <f t="shared" si="529"/>
        <v>0.17426034236988702</v>
      </c>
      <c r="K598">
        <f t="shared" si="483"/>
        <v>0.16527919094901794</v>
      </c>
      <c r="L598">
        <f t="shared" si="484"/>
        <v>9.1852059721733351E-5</v>
      </c>
      <c r="M598">
        <f t="shared" si="533"/>
        <v>3.1473020138914497E-5</v>
      </c>
      <c r="N598">
        <f t="shared" si="495"/>
        <v>-5.4341135624536972E-5</v>
      </c>
      <c r="P598" s="2">
        <f t="shared" si="514"/>
        <v>-1.0100020000000001</v>
      </c>
      <c r="Q598" s="2">
        <f t="shared" si="515"/>
        <v>0</v>
      </c>
      <c r="R598" s="2">
        <f t="shared" si="516"/>
        <v>-1.0100020000000001</v>
      </c>
      <c r="S598" s="2">
        <f t="shared" ref="S598:S639" si="536">AVERAGE(R577:R598)</f>
        <v>-0.38500036363636458</v>
      </c>
      <c r="T598" s="2">
        <f t="shared" ref="T598:T639" si="537">AVERAGE(R579:R598)</f>
        <v>-0.3325004000000007</v>
      </c>
      <c r="U598" s="9">
        <f t="shared" si="496"/>
        <v>1.1578944375295903</v>
      </c>
      <c r="V598" s="9">
        <f t="shared" si="497"/>
        <v>53.658530157535218</v>
      </c>
      <c r="W598" s="9">
        <f t="shared" si="498"/>
        <v>0.41707322858218304</v>
      </c>
      <c r="X598" s="9">
        <f t="shared" ref="X598:X639" si="538">(V598-MIN(V579:V598))/(MAX(V579:V598)-MIN(V579:V598))</f>
        <v>0.52112178204262993</v>
      </c>
      <c r="Y598" s="9">
        <f t="shared" si="499"/>
        <v>0.89530990396161647</v>
      </c>
      <c r="AA598" s="8">
        <f t="shared" si="500"/>
        <v>4.6865891337780621</v>
      </c>
      <c r="AD598" s="7">
        <f t="shared" si="517"/>
        <v>-1.1432599866933171E-2</v>
      </c>
      <c r="AE598" s="6">
        <f t="shared" si="521"/>
        <v>-1.0922644995784511E-2</v>
      </c>
      <c r="AF598" s="6">
        <f t="shared" si="487"/>
        <v>2.5730319396038114E-4</v>
      </c>
      <c r="AG598" s="6">
        <f t="shared" si="488"/>
        <v>-6.0868443919559131E-4</v>
      </c>
      <c r="AI598">
        <f t="shared" si="489"/>
        <v>5.8162754555549687E-10</v>
      </c>
      <c r="AL598" s="7">
        <f t="shared" si="522"/>
        <v>-1.5252015878275613E-2</v>
      </c>
      <c r="AM598" s="6">
        <f t="shared" si="523"/>
        <v>2.169844241382681E-3</v>
      </c>
      <c r="AN598" s="6">
        <f t="shared" si="518"/>
        <v>2.5738162955572395E-4</v>
      </c>
      <c r="AO598" s="6">
        <f t="shared" si="519"/>
        <v>-1.7401591670528106E-2</v>
      </c>
      <c r="AQ598">
        <f t="shared" si="520"/>
        <v>4.7762680231513111E-7</v>
      </c>
      <c r="AT598" s="7">
        <f t="shared" si="527"/>
        <v>-9.855679035930277E-3</v>
      </c>
      <c r="AU598" s="6">
        <f t="shared" si="528"/>
        <v>9.5426464548335256E-4</v>
      </c>
      <c r="AV598" s="6">
        <f t="shared" si="524"/>
        <v>2.5731103722707936E-4</v>
      </c>
      <c r="AW598" s="6">
        <f t="shared" si="525"/>
        <v>-1.0801289277864298E-2</v>
      </c>
      <c r="AY598">
        <f t="shared" si="526"/>
        <v>3.8396357062910356E-2</v>
      </c>
      <c r="BB598" s="7">
        <f t="shared" si="534"/>
        <v>-4.5528115506988378E-4</v>
      </c>
      <c r="BC598" s="6">
        <f t="shared" si="535"/>
        <v>3.037257523853797E-3</v>
      </c>
      <c r="BD598" s="6">
        <f t="shared" si="530"/>
        <v>2.554529138316187E-4</v>
      </c>
      <c r="BE598" s="6">
        <f t="shared" si="531"/>
        <v>-3.4868853869227498E-3</v>
      </c>
      <c r="BG598">
        <f t="shared" si="532"/>
        <v>4.0121244878878635E-3</v>
      </c>
      <c r="BJ598" s="4">
        <f t="shared" si="501"/>
        <v>87.839995999999999</v>
      </c>
      <c r="BK598" s="3">
        <f t="shared" si="502"/>
        <v>-1.1432599866933171E-2</v>
      </c>
      <c r="BL598" s="3"/>
      <c r="BM598" s="3">
        <f t="shared" si="503"/>
        <v>2.5730319396038114E-4</v>
      </c>
      <c r="BN598" s="3">
        <f t="shared" si="504"/>
        <v>-6.0868443919559131E-4</v>
      </c>
      <c r="BO598" s="3">
        <f t="shared" si="505"/>
        <v>-1.5252015878275613E-2</v>
      </c>
      <c r="BP598" s="3"/>
      <c r="BQ598" s="3">
        <f t="shared" si="506"/>
        <v>2.5738162955572395E-4</v>
      </c>
      <c r="BR598" s="3">
        <f t="shared" si="507"/>
        <v>-1.7401591670528106E-2</v>
      </c>
      <c r="BS598" s="3">
        <f t="shared" si="508"/>
        <v>-9.855679035930277E-3</v>
      </c>
      <c r="BT598" s="3"/>
      <c r="BU598" s="3">
        <f t="shared" si="509"/>
        <v>2.5731103722707936E-4</v>
      </c>
      <c r="BV598" s="3">
        <f t="shared" si="510"/>
        <v>-1.0801289277864298E-2</v>
      </c>
      <c r="BW598" s="3">
        <f t="shared" si="511"/>
        <v>-4.5528115506988378E-4</v>
      </c>
      <c r="BX598" s="3"/>
      <c r="BY598" s="3">
        <f t="shared" si="512"/>
        <v>2.554529138316187E-4</v>
      </c>
      <c r="BZ598" s="3">
        <f t="shared" si="513"/>
        <v>-3.4868853869227498E-3</v>
      </c>
    </row>
    <row r="599" spans="1:78" s="2" customFormat="1" hidden="1">
      <c r="A599" s="11">
        <v>43353</v>
      </c>
      <c r="B599">
        <v>87.889999000000003</v>
      </c>
      <c r="C599">
        <f t="shared" si="485"/>
        <v>95.760002</v>
      </c>
      <c r="D599">
        <f t="shared" si="486"/>
        <v>87.019997000000004</v>
      </c>
      <c r="E599" s="10">
        <f t="shared" si="490"/>
        <v>3.7244686937956864E-2</v>
      </c>
      <c r="F599" s="10">
        <f t="shared" si="491"/>
        <v>4.320395546407182E-3</v>
      </c>
      <c r="G599" s="33">
        <f t="shared" si="492"/>
        <v>0.26857525698681467</v>
      </c>
      <c r="H599" s="33">
        <f t="shared" si="493"/>
        <v>2.8039333811143236E-2</v>
      </c>
      <c r="I599" s="10">
        <f t="shared" si="494"/>
        <v>0.26857525698681467</v>
      </c>
      <c r="J599">
        <f t="shared" si="529"/>
        <v>0.17607472933508186</v>
      </c>
      <c r="K599">
        <f t="shared" si="483"/>
        <v>0.16590128017992772</v>
      </c>
      <c r="L599">
        <f t="shared" si="484"/>
        <v>9.3642451527498302E-5</v>
      </c>
      <c r="M599">
        <f t="shared" si="533"/>
        <v>4.5818201501466277E-5</v>
      </c>
      <c r="N599">
        <f t="shared" si="495"/>
        <v>-4.3041825023428823E-5</v>
      </c>
      <c r="P599" s="2">
        <f t="shared" si="514"/>
        <v>5.0003000000003794E-2</v>
      </c>
      <c r="Q599" s="2">
        <f t="shared" si="515"/>
        <v>5.0003000000003794E-2</v>
      </c>
      <c r="R599" s="2">
        <f t="shared" si="516"/>
        <v>0</v>
      </c>
      <c r="S599" s="2">
        <f t="shared" si="536"/>
        <v>-0.38409145454545524</v>
      </c>
      <c r="T599" s="2">
        <f t="shared" si="537"/>
        <v>-0.3325004000000007</v>
      </c>
      <c r="U599" s="9">
        <f t="shared" si="496"/>
        <v>1.1551608796424138</v>
      </c>
      <c r="V599" s="9">
        <f t="shared" si="497"/>
        <v>53.5997516730203</v>
      </c>
      <c r="W599" s="9">
        <f t="shared" si="498"/>
        <v>0.41760223494281734</v>
      </c>
      <c r="X599" s="9">
        <f t="shared" si="538"/>
        <v>0.51605003154066575</v>
      </c>
      <c r="Y599" s="9">
        <f t="shared" si="499"/>
        <v>0.89535554971613396</v>
      </c>
      <c r="AA599" s="8">
        <f t="shared" si="500"/>
        <v>4.68898947216901</v>
      </c>
      <c r="AD599" s="7">
        <f t="shared" si="517"/>
        <v>5.6908897481630139E-4</v>
      </c>
      <c r="AE599" s="6">
        <f t="shared" si="521"/>
        <v>-5.4317554460584349E-3</v>
      </c>
      <c r="AF599" s="6">
        <f t="shared" si="487"/>
        <v>2.9915086008213613E-3</v>
      </c>
      <c r="AG599" s="6">
        <f t="shared" si="488"/>
        <v>6.0036264123732959E-3</v>
      </c>
      <c r="AI599">
        <f t="shared" si="489"/>
        <v>5.6583249763494893E-8</v>
      </c>
      <c r="AL599" s="7">
        <f t="shared" si="522"/>
        <v>-2.1276201016752736E-2</v>
      </c>
      <c r="AM599" s="6">
        <f t="shared" si="523"/>
        <v>-4.8084842789261981E-3</v>
      </c>
      <c r="AN599" s="6">
        <f t="shared" si="518"/>
        <v>3.0260728803289286E-3</v>
      </c>
      <c r="AO599" s="6">
        <f t="shared" si="519"/>
        <v>-1.6508476114019781E-2</v>
      </c>
      <c r="AQ599">
        <f t="shared" si="520"/>
        <v>4.298577028504127E-7</v>
      </c>
      <c r="AT599" s="7">
        <f t="shared" si="527"/>
        <v>-8.0458138389764809E-3</v>
      </c>
      <c r="AU599" s="6">
        <f t="shared" si="528"/>
        <v>-1.5013702719170034E-4</v>
      </c>
      <c r="AV599" s="6">
        <f t="shared" si="524"/>
        <v>3.0324020660140324E-3</v>
      </c>
      <c r="AW599" s="6">
        <f t="shared" si="525"/>
        <v>-7.8972601639728402E-3</v>
      </c>
      <c r="AY599">
        <f t="shared" si="526"/>
        <v>2.0525404176014339E-2</v>
      </c>
      <c r="BB599" s="7">
        <f t="shared" si="534"/>
        <v>-8.4971905186900492E-3</v>
      </c>
      <c r="BC599" s="6">
        <f t="shared" si="535"/>
        <v>4.7035955113387895E-3</v>
      </c>
      <c r="BD599" s="6">
        <f t="shared" si="530"/>
        <v>2.8590005664647466E-3</v>
      </c>
      <c r="BE599" s="6">
        <f t="shared" si="531"/>
        <v>-1.3239879463553181E-2</v>
      </c>
      <c r="BG599">
        <f t="shared" si="532"/>
        <v>5.7845172093919636E-2</v>
      </c>
      <c r="BJ599" s="4">
        <f t="shared" si="501"/>
        <v>87.889999000000003</v>
      </c>
      <c r="BK599" s="3">
        <f t="shared" si="502"/>
        <v>5.6908897481630139E-4</v>
      </c>
      <c r="BL599" s="3"/>
      <c r="BM599" s="3">
        <f t="shared" si="503"/>
        <v>2.9915086008213613E-3</v>
      </c>
      <c r="BN599" s="3">
        <f t="shared" si="504"/>
        <v>6.0036264123732959E-3</v>
      </c>
      <c r="BO599" s="3">
        <f t="shared" si="505"/>
        <v>-2.1276201016752736E-2</v>
      </c>
      <c r="BP599" s="3"/>
      <c r="BQ599" s="3">
        <f t="shared" si="506"/>
        <v>3.0260728803289286E-3</v>
      </c>
      <c r="BR599" s="3">
        <f t="shared" si="507"/>
        <v>-1.6508476114019781E-2</v>
      </c>
      <c r="BS599" s="3">
        <f t="shared" si="508"/>
        <v>-8.0458138389764809E-3</v>
      </c>
      <c r="BT599" s="3"/>
      <c r="BU599" s="3">
        <f t="shared" si="509"/>
        <v>3.0324020660140324E-3</v>
      </c>
      <c r="BV599" s="3">
        <f t="shared" si="510"/>
        <v>-7.8972601639728402E-3</v>
      </c>
      <c r="BW599" s="3">
        <f t="shared" si="511"/>
        <v>-8.4971905186900492E-3</v>
      </c>
      <c r="BX599" s="3"/>
      <c r="BY599" s="3">
        <f t="shared" si="512"/>
        <v>2.8590005664647466E-3</v>
      </c>
      <c r="BZ599" s="3">
        <f t="shared" si="513"/>
        <v>-1.3239879463553181E-2</v>
      </c>
    </row>
    <row r="600" spans="1:78" s="2" customFormat="1" hidden="1">
      <c r="A600" s="11">
        <v>43360</v>
      </c>
      <c r="B600">
        <v>87.209998999999996</v>
      </c>
      <c r="C600">
        <f t="shared" si="485"/>
        <v>95.760002</v>
      </c>
      <c r="D600">
        <f t="shared" si="486"/>
        <v>87.019997000000004</v>
      </c>
      <c r="E600" s="10">
        <f t="shared" si="490"/>
        <v>4.0617864958612117E-2</v>
      </c>
      <c r="F600" s="10">
        <f t="shared" si="491"/>
        <v>9.4721752575190217E-4</v>
      </c>
      <c r="G600" s="33">
        <f t="shared" si="492"/>
        <v>0.29289958961629597</v>
      </c>
      <c r="H600" s="33">
        <f t="shared" si="493"/>
        <v>6.1474344446099064E-3</v>
      </c>
      <c r="I600" s="10">
        <f t="shared" si="494"/>
        <v>0.29289958961629597</v>
      </c>
      <c r="J600">
        <f t="shared" si="529"/>
        <v>0.18163315468673108</v>
      </c>
      <c r="K600">
        <f t="shared" si="483"/>
        <v>0.16656143746121652</v>
      </c>
      <c r="L600">
        <f t="shared" si="484"/>
        <v>9.4817599285645004E-5</v>
      </c>
      <c r="M600">
        <f t="shared" si="533"/>
        <v>5.8066151001701875E-5</v>
      </c>
      <c r="N600">
        <f t="shared" si="495"/>
        <v>-3.3076303455548815E-5</v>
      </c>
      <c r="P600" s="2">
        <f t="shared" si="514"/>
        <v>-0.68000000000000682</v>
      </c>
      <c r="Q600" s="2">
        <f t="shared" si="515"/>
        <v>0</v>
      </c>
      <c r="R600" s="2">
        <f t="shared" si="516"/>
        <v>-0.68000000000000682</v>
      </c>
      <c r="S600" s="2">
        <f t="shared" si="536"/>
        <v>-0.33318218181818277</v>
      </c>
      <c r="T600" s="2">
        <f t="shared" si="537"/>
        <v>-0.33900025000000084</v>
      </c>
      <c r="U600" s="9">
        <f t="shared" si="496"/>
        <v>0.98283756964244695</v>
      </c>
      <c r="V600" s="9">
        <f t="shared" si="497"/>
        <v>49.567225510038931</v>
      </c>
      <c r="W600" s="9">
        <f t="shared" si="498"/>
        <v>0.4538949704096496</v>
      </c>
      <c r="X600" s="9">
        <f t="shared" si="538"/>
        <v>0.14168385238168993</v>
      </c>
      <c r="Y600" s="9">
        <f t="shared" si="499"/>
        <v>0.89872484532856478</v>
      </c>
      <c r="AA600" s="8">
        <f t="shared" si="500"/>
        <v>4.7342198941214901</v>
      </c>
      <c r="AD600" s="7">
        <f t="shared" si="517"/>
        <v>-7.7670294263759683E-3</v>
      </c>
      <c r="AE600" s="6">
        <f t="shared" si="521"/>
        <v>-3.5989702257798336E-3</v>
      </c>
      <c r="AF600" s="6">
        <f t="shared" si="487"/>
        <v>1.963549185012476E-3</v>
      </c>
      <c r="AG600" s="6">
        <f t="shared" si="488"/>
        <v>-4.1333432041383445E-3</v>
      </c>
      <c r="AI600">
        <f t="shared" si="489"/>
        <v>2.6820292061533183E-8</v>
      </c>
      <c r="AL600" s="7">
        <f t="shared" si="522"/>
        <v>-1.8630540318492841E-2</v>
      </c>
      <c r="AM600" s="6">
        <f t="shared" si="523"/>
        <v>-1.3451827445097753E-2</v>
      </c>
      <c r="AN600" s="6">
        <f t="shared" si="518"/>
        <v>2.0707898596094864E-3</v>
      </c>
      <c r="AO600" s="6">
        <f t="shared" si="519"/>
        <v>-5.1648257593156707E-3</v>
      </c>
      <c r="AQ600">
        <f t="shared" si="520"/>
        <v>4.2074803034843367E-8</v>
      </c>
      <c r="AT600" s="7">
        <f t="shared" si="527"/>
        <v>-1.310039809693532E-2</v>
      </c>
      <c r="AU600" s="6">
        <f t="shared" si="528"/>
        <v>-2.8930080273211474E-3</v>
      </c>
      <c r="AV600" s="6">
        <f t="shared" si="524"/>
        <v>2.090855529678626E-3</v>
      </c>
      <c r="AW600" s="6">
        <f t="shared" si="525"/>
        <v>-1.0216834753004094E-2</v>
      </c>
      <c r="AY600">
        <f t="shared" si="526"/>
        <v>3.4353545467031038E-2</v>
      </c>
      <c r="BB600" s="7">
        <f t="shared" si="534"/>
        <v>-2.6031381454400367E-2</v>
      </c>
      <c r="BC600" s="6">
        <f t="shared" si="535"/>
        <v>4.1727368738586901E-3</v>
      </c>
      <c r="BD600" s="6">
        <f t="shared" si="530"/>
        <v>2.011256328410739E-3</v>
      </c>
      <c r="BE600" s="6">
        <f t="shared" si="531"/>
        <v>-3.0228142936479869E-2</v>
      </c>
      <c r="BG600">
        <f t="shared" si="532"/>
        <v>0.301524071786963</v>
      </c>
      <c r="BJ600" s="4">
        <f t="shared" si="501"/>
        <v>87.209998999999996</v>
      </c>
      <c r="BK600" s="3">
        <f t="shared" si="502"/>
        <v>-7.7670294263759683E-3</v>
      </c>
      <c r="BL600" s="3"/>
      <c r="BM600" s="3">
        <f t="shared" si="503"/>
        <v>1.963549185012476E-3</v>
      </c>
      <c r="BN600" s="3">
        <f t="shared" si="504"/>
        <v>-4.1333432041383445E-3</v>
      </c>
      <c r="BO600" s="3">
        <f t="shared" si="505"/>
        <v>-1.8630540318492841E-2</v>
      </c>
      <c r="BP600" s="3"/>
      <c r="BQ600" s="3">
        <f t="shared" si="506"/>
        <v>2.0707898596094864E-3</v>
      </c>
      <c r="BR600" s="3">
        <f t="shared" si="507"/>
        <v>-5.1648257593156707E-3</v>
      </c>
      <c r="BS600" s="3">
        <f t="shared" si="508"/>
        <v>-1.310039809693532E-2</v>
      </c>
      <c r="BT600" s="3"/>
      <c r="BU600" s="3">
        <f t="shared" si="509"/>
        <v>2.090855529678626E-3</v>
      </c>
      <c r="BV600" s="3">
        <f t="shared" si="510"/>
        <v>-1.0216834753004094E-2</v>
      </c>
      <c r="BW600" s="3">
        <f t="shared" si="511"/>
        <v>-2.6031381454400367E-2</v>
      </c>
      <c r="BX600" s="3"/>
      <c r="BY600" s="3">
        <f t="shared" si="512"/>
        <v>2.011256328410739E-3</v>
      </c>
      <c r="BZ600" s="3">
        <f t="shared" si="513"/>
        <v>-3.0228142936479869E-2</v>
      </c>
    </row>
    <row r="601" spans="1:78" s="2" customFormat="1" hidden="1">
      <c r="A601" s="11">
        <v>43367</v>
      </c>
      <c r="B601">
        <v>87.43</v>
      </c>
      <c r="C601">
        <f t="shared" si="485"/>
        <v>95.760002</v>
      </c>
      <c r="D601">
        <f t="shared" si="486"/>
        <v>87.019997000000004</v>
      </c>
      <c r="E601" s="10">
        <f t="shared" si="490"/>
        <v>3.9523668080439681E-2</v>
      </c>
      <c r="F601" s="10">
        <f t="shared" si="491"/>
        <v>2.0414144039243745E-3</v>
      </c>
      <c r="G601" s="33">
        <f t="shared" si="492"/>
        <v>0.2850092237168893</v>
      </c>
      <c r="H601" s="33">
        <f t="shared" si="493"/>
        <v>1.3248763754076159E-2</v>
      </c>
      <c r="I601" s="10">
        <f t="shared" si="494"/>
        <v>0.2850092237168893</v>
      </c>
      <c r="J601">
        <f t="shared" si="529"/>
        <v>0.18746313118256441</v>
      </c>
      <c r="K601">
        <f t="shared" si="483"/>
        <v>0.16736576844358184</v>
      </c>
      <c r="L601">
        <f t="shared" si="484"/>
        <v>9.5941222052398613E-5</v>
      </c>
      <c r="M601">
        <f t="shared" si="533"/>
        <v>6.8334177174071042E-5</v>
      </c>
      <c r="N601">
        <f t="shared" si="495"/>
        <v>-2.4846340390494815E-5</v>
      </c>
      <c r="P601" s="2">
        <f t="shared" si="514"/>
        <v>0.22000100000001055</v>
      </c>
      <c r="Q601" s="2">
        <f t="shared" si="515"/>
        <v>0.22000100000001055</v>
      </c>
      <c r="R601" s="2">
        <f t="shared" si="516"/>
        <v>0</v>
      </c>
      <c r="S601" s="2">
        <f t="shared" si="536"/>
        <v>-0.33318218181818277</v>
      </c>
      <c r="T601" s="2">
        <f t="shared" si="537"/>
        <v>-0.33900025000000084</v>
      </c>
      <c r="U601" s="9">
        <f t="shared" si="496"/>
        <v>0.98283756964244695</v>
      </c>
      <c r="V601" s="9">
        <f t="shared" si="497"/>
        <v>49.567225510038931</v>
      </c>
      <c r="W601" s="9">
        <f t="shared" si="498"/>
        <v>0.4538949704096496</v>
      </c>
      <c r="X601" s="9">
        <f t="shared" si="538"/>
        <v>0.14168385238168993</v>
      </c>
      <c r="Y601" s="9">
        <f t="shared" si="499"/>
        <v>0.89872484532856478</v>
      </c>
      <c r="AA601" s="8">
        <f t="shared" si="500"/>
        <v>4.7400581005803879</v>
      </c>
      <c r="AD601" s="7">
        <f t="shared" si="517"/>
        <v>2.5194814204804483E-3</v>
      </c>
      <c r="AE601" s="6">
        <f t="shared" si="521"/>
        <v>-2.6237740029477598E-3</v>
      </c>
      <c r="AF601" s="6">
        <f t="shared" si="487"/>
        <v>2.5527858505456462E-3</v>
      </c>
      <c r="AG601" s="6">
        <f t="shared" si="488"/>
        <v>5.1464910429543983E-3</v>
      </c>
      <c r="AI601">
        <f t="shared" si="489"/>
        <v>4.1579858799387523E-8</v>
      </c>
      <c r="AL601" s="7">
        <f t="shared" si="522"/>
        <v>-4.6784590310791109E-3</v>
      </c>
      <c r="AM601" s="6">
        <f t="shared" si="523"/>
        <v>-1.4959304061150074E-2</v>
      </c>
      <c r="AN601" s="6">
        <f t="shared" si="518"/>
        <v>2.4024886400509701E-3</v>
      </c>
      <c r="AO601" s="6">
        <f t="shared" si="519"/>
        <v>1.0451514681154019E-2</v>
      </c>
      <c r="AQ601">
        <f t="shared" si="520"/>
        <v>1.722936263886088E-7</v>
      </c>
      <c r="AT601" s="7">
        <f t="shared" si="527"/>
        <v>-1.475961146488227E-2</v>
      </c>
      <c r="AU601" s="6">
        <f t="shared" si="528"/>
        <v>-4.7662630829910253E-3</v>
      </c>
      <c r="AV601" s="6">
        <f t="shared" si="524"/>
        <v>2.5459443030866058E-3</v>
      </c>
      <c r="AW601" s="6">
        <f t="shared" si="525"/>
        <v>-9.9853256959108877E-3</v>
      </c>
      <c r="AY601">
        <f t="shared" si="526"/>
        <v>3.2814311533859365E-2</v>
      </c>
      <c r="BB601" s="7">
        <f t="shared" si="534"/>
        <v>-2.7303117777447029E-2</v>
      </c>
      <c r="BC601" s="6">
        <f t="shared" si="535"/>
        <v>1.0459322099841126E-3</v>
      </c>
      <c r="BD601" s="6">
        <f t="shared" si="530"/>
        <v>2.5732054325232501E-3</v>
      </c>
      <c r="BE601" s="6">
        <f t="shared" si="531"/>
        <v>-2.8348408690396794E-2</v>
      </c>
      <c r="BG601">
        <f t="shared" si="532"/>
        <v>0.26518956159819546</v>
      </c>
      <c r="BJ601" s="4">
        <f t="shared" si="501"/>
        <v>87.43</v>
      </c>
      <c r="BK601" s="3">
        <f t="shared" si="502"/>
        <v>2.5194814204804483E-3</v>
      </c>
      <c r="BL601" s="3"/>
      <c r="BM601" s="3">
        <f t="shared" si="503"/>
        <v>2.5527858505456462E-3</v>
      </c>
      <c r="BN601" s="3">
        <f t="shared" si="504"/>
        <v>5.1464910429543983E-3</v>
      </c>
      <c r="BO601" s="3">
        <f t="shared" si="505"/>
        <v>-4.6784590310791109E-3</v>
      </c>
      <c r="BP601" s="3"/>
      <c r="BQ601" s="3">
        <f t="shared" si="506"/>
        <v>2.4024886400509701E-3</v>
      </c>
      <c r="BR601" s="3">
        <f t="shared" si="507"/>
        <v>1.0451514681154019E-2</v>
      </c>
      <c r="BS601" s="3">
        <f t="shared" si="508"/>
        <v>-1.475961146488227E-2</v>
      </c>
      <c r="BT601" s="3"/>
      <c r="BU601" s="3">
        <f t="shared" si="509"/>
        <v>2.5459443030866058E-3</v>
      </c>
      <c r="BV601" s="3">
        <f t="shared" si="510"/>
        <v>-9.9853256959108877E-3</v>
      </c>
      <c r="BW601" s="3">
        <f t="shared" si="511"/>
        <v>-2.7303117777447029E-2</v>
      </c>
      <c r="BX601" s="3"/>
      <c r="BY601" s="3">
        <f t="shared" si="512"/>
        <v>2.5732054325232501E-3</v>
      </c>
      <c r="BZ601" s="3">
        <f t="shared" si="513"/>
        <v>-2.8348408690396794E-2</v>
      </c>
    </row>
    <row r="602" spans="1:78" s="2" customFormat="1" hidden="1">
      <c r="A602" s="11">
        <v>43374</v>
      </c>
      <c r="B602">
        <v>84.889999000000003</v>
      </c>
      <c r="C602">
        <f t="shared" si="485"/>
        <v>95.760002</v>
      </c>
      <c r="D602">
        <f t="shared" si="486"/>
        <v>84.889999000000003</v>
      </c>
      <c r="E602" s="10">
        <f t="shared" si="490"/>
        <v>5.2327618002888897E-2</v>
      </c>
      <c r="F602" s="10">
        <f t="shared" si="491"/>
        <v>0</v>
      </c>
      <c r="G602" s="33">
        <f t="shared" si="492"/>
        <v>0.37733981966461694</v>
      </c>
      <c r="H602" s="33">
        <f t="shared" si="493"/>
        <v>0</v>
      </c>
      <c r="I602" s="10">
        <f t="shared" si="494"/>
        <v>0.37733981966461694</v>
      </c>
      <c r="J602">
        <f t="shared" si="529"/>
        <v>0.19686184258522382</v>
      </c>
      <c r="K602">
        <f t="shared" si="483"/>
        <v>0.16836651012875362</v>
      </c>
      <c r="L602">
        <f t="shared" si="484"/>
        <v>9.8234569710638726E-5</v>
      </c>
      <c r="M602">
        <f t="shared" si="533"/>
        <v>7.685024841998109E-5</v>
      </c>
      <c r="N602">
        <f t="shared" si="495"/>
        <v>-1.9245889161591875E-5</v>
      </c>
      <c r="P602" s="2">
        <f t="shared" si="514"/>
        <v>-2.5400010000000037</v>
      </c>
      <c r="Q602" s="2">
        <f t="shared" si="515"/>
        <v>0</v>
      </c>
      <c r="R602" s="2">
        <f t="shared" si="516"/>
        <v>-2.5400010000000037</v>
      </c>
      <c r="S602" s="2">
        <f t="shared" si="536"/>
        <v>-0.4236366363636373</v>
      </c>
      <c r="T602" s="2">
        <f t="shared" si="537"/>
        <v>-0.39649995000000116</v>
      </c>
      <c r="U602" s="9">
        <f t="shared" si="496"/>
        <v>1.0684405795350946</v>
      </c>
      <c r="V602" s="9">
        <f t="shared" si="497"/>
        <v>51.654400426394581</v>
      </c>
      <c r="W602" s="9">
        <f t="shared" si="498"/>
        <v>0.43511039616244879</v>
      </c>
      <c r="X602" s="9">
        <f t="shared" si="538"/>
        <v>0.3274962047091689</v>
      </c>
      <c r="Y602" s="9">
        <f t="shared" si="499"/>
        <v>0.89705253415761754</v>
      </c>
      <c r="AA602" s="8">
        <f t="shared" si="500"/>
        <v>4.7290055270161293</v>
      </c>
      <c r="AD602" s="7">
        <f t="shared" si="517"/>
        <v>-2.9482184222873783E-2</v>
      </c>
      <c r="AE602" s="6">
        <f t="shared" si="521"/>
        <v>-1.3481351401196667E-2</v>
      </c>
      <c r="AF602" s="6">
        <f t="shared" si="487"/>
        <v>8.0191148856913214E-3</v>
      </c>
      <c r="AG602" s="6">
        <f t="shared" si="488"/>
        <v>-1.6032267800942267E-2</v>
      </c>
      <c r="AI602">
        <f t="shared" si="489"/>
        <v>4.0350645343976478E-7</v>
      </c>
      <c r="AL602" s="7">
        <f t="shared" si="522"/>
        <v>-3.4729732228769253E-2</v>
      </c>
      <c r="AM602" s="6">
        <f t="shared" si="523"/>
        <v>-1.9828733148773484E-2</v>
      </c>
      <c r="AN602" s="6">
        <f t="shared" si="518"/>
        <v>7.6774616734057149E-3</v>
      </c>
      <c r="AO602" s="6">
        <f t="shared" si="519"/>
        <v>-1.4731779746504029E-2</v>
      </c>
      <c r="AQ602">
        <f t="shared" si="520"/>
        <v>3.4231125315379545E-7</v>
      </c>
      <c r="AT602" s="7">
        <f t="shared" si="527"/>
        <v>-4.941265913222849E-2</v>
      </c>
      <c r="AU602" s="6">
        <f t="shared" si="528"/>
        <v>-1.2146079384361241E-2</v>
      </c>
      <c r="AV602" s="6">
        <f t="shared" si="524"/>
        <v>8.0034170651236813E-3</v>
      </c>
      <c r="AW602" s="6">
        <f t="shared" si="525"/>
        <v>-3.7271133575920386E-2</v>
      </c>
      <c r="AY602">
        <f t="shared" si="526"/>
        <v>0.45717663876596382</v>
      </c>
      <c r="BB602" s="7">
        <f t="shared" si="534"/>
        <v>-4.4016322289883246E-2</v>
      </c>
      <c r="BC602" s="6">
        <f t="shared" si="535"/>
        <v>-3.7801664496417975E-3</v>
      </c>
      <c r="BD602" s="6">
        <f t="shared" si="530"/>
        <v>8.0012219595572264E-3</v>
      </c>
      <c r="BE602" s="6">
        <f t="shared" si="531"/>
        <v>-4.02365364206397E-2</v>
      </c>
      <c r="BG602">
        <f t="shared" si="532"/>
        <v>0.53424471385454697</v>
      </c>
      <c r="BJ602" s="4">
        <f t="shared" si="501"/>
        <v>84.889999000000003</v>
      </c>
      <c r="BK602" s="3">
        <f t="shared" si="502"/>
        <v>-2.9482184222873783E-2</v>
      </c>
      <c r="BL602" s="3"/>
      <c r="BM602" s="3">
        <f t="shared" si="503"/>
        <v>8.0191148856913214E-3</v>
      </c>
      <c r="BN602" s="3">
        <f t="shared" si="504"/>
        <v>-1.6032267800942267E-2</v>
      </c>
      <c r="BO602" s="3">
        <f t="shared" si="505"/>
        <v>-3.4729732228769253E-2</v>
      </c>
      <c r="BP602" s="3"/>
      <c r="BQ602" s="3">
        <f t="shared" si="506"/>
        <v>7.6774616734057149E-3</v>
      </c>
      <c r="BR602" s="3">
        <f t="shared" si="507"/>
        <v>-1.4731779746504029E-2</v>
      </c>
      <c r="BS602" s="3">
        <f t="shared" si="508"/>
        <v>-4.941265913222849E-2</v>
      </c>
      <c r="BT602" s="3"/>
      <c r="BU602" s="3">
        <f t="shared" si="509"/>
        <v>8.0034170651236813E-3</v>
      </c>
      <c r="BV602" s="3">
        <f t="shared" si="510"/>
        <v>-3.7271133575920386E-2</v>
      </c>
      <c r="BW602" s="3">
        <f t="shared" si="511"/>
        <v>-4.4016322289883246E-2</v>
      </c>
      <c r="BX602" s="3"/>
      <c r="BY602" s="3">
        <f t="shared" si="512"/>
        <v>8.0012219595572264E-3</v>
      </c>
      <c r="BZ602" s="3">
        <f t="shared" si="513"/>
        <v>-4.02365364206397E-2</v>
      </c>
    </row>
    <row r="603" spans="1:78" s="2" customFormat="1" hidden="1">
      <c r="A603" s="11">
        <v>43381</v>
      </c>
      <c r="B603">
        <v>85.580001999999993</v>
      </c>
      <c r="C603">
        <f t="shared" si="485"/>
        <v>95.760002</v>
      </c>
      <c r="D603">
        <f t="shared" si="486"/>
        <v>84.889999000000003</v>
      </c>
      <c r="E603" s="10">
        <f t="shared" si="490"/>
        <v>4.8811854171479527E-2</v>
      </c>
      <c r="F603" s="10">
        <f t="shared" si="491"/>
        <v>3.5157638314093332E-3</v>
      </c>
      <c r="G603" s="33">
        <f t="shared" si="492"/>
        <v>0.3519872861314805</v>
      </c>
      <c r="H603" s="33">
        <f t="shared" si="493"/>
        <v>2.2817280179822548E-2</v>
      </c>
      <c r="I603" s="10">
        <f t="shared" si="494"/>
        <v>0.3519872861314805</v>
      </c>
      <c r="J603">
        <f t="shared" si="529"/>
        <v>0.20426703185619727</v>
      </c>
      <c r="K603">
        <f t="shared" si="483"/>
        <v>0.16951131506802822</v>
      </c>
      <c r="L603">
        <f t="shared" si="484"/>
        <v>1.0286507740863363E-4</v>
      </c>
      <c r="M603">
        <f t="shared" si="533"/>
        <v>8.3965561425861015E-5</v>
      </c>
      <c r="N603">
        <f t="shared" si="495"/>
        <v>-1.7009564384495359E-5</v>
      </c>
      <c r="P603" s="2">
        <f t="shared" si="514"/>
        <v>0.69000299999999015</v>
      </c>
      <c r="Q603" s="2">
        <f t="shared" si="515"/>
        <v>0.69000299999999015</v>
      </c>
      <c r="R603" s="2">
        <f t="shared" si="516"/>
        <v>0</v>
      </c>
      <c r="S603" s="2">
        <f t="shared" si="536"/>
        <v>-0.4236366363636373</v>
      </c>
      <c r="T603" s="2">
        <f t="shared" si="537"/>
        <v>-0.39649995000000116</v>
      </c>
      <c r="U603" s="9">
        <f t="shared" si="496"/>
        <v>1.0684405795350946</v>
      </c>
      <c r="V603" s="9">
        <f t="shared" si="497"/>
        <v>51.654400426394581</v>
      </c>
      <c r="W603" s="9">
        <f t="shared" si="498"/>
        <v>0.43511039616244879</v>
      </c>
      <c r="X603" s="9">
        <f t="shared" si="538"/>
        <v>0.3274962047091689</v>
      </c>
      <c r="Y603" s="9">
        <f t="shared" si="499"/>
        <v>0.89705253415761754</v>
      </c>
      <c r="AA603" s="8">
        <f t="shared" si="500"/>
        <v>4.7364129526118788</v>
      </c>
      <c r="AD603" s="7">
        <f t="shared" si="517"/>
        <v>8.095345388690894E-3</v>
      </c>
      <c r="AE603" s="6">
        <f t="shared" si="521"/>
        <v>-1.0693419417091444E-2</v>
      </c>
      <c r="AF603" s="6">
        <f t="shared" si="487"/>
        <v>9.3259476481333294E-3</v>
      </c>
      <c r="AG603" s="6">
        <f t="shared" si="488"/>
        <v>1.8805514777471676E-2</v>
      </c>
      <c r="AI603">
        <f t="shared" si="489"/>
        <v>5.5517643021303868E-7</v>
      </c>
      <c r="AL603" s="7">
        <f t="shared" si="522"/>
        <v>-1.886735741370256E-2</v>
      </c>
      <c r="AM603" s="6">
        <f t="shared" si="523"/>
        <v>-1.9226522248010941E-2</v>
      </c>
      <c r="AN603" s="6">
        <f t="shared" si="518"/>
        <v>9.3740916456077662E-3</v>
      </c>
      <c r="AO603" s="6">
        <f t="shared" si="519"/>
        <v>3.6807124102366737E-4</v>
      </c>
      <c r="AQ603">
        <f t="shared" si="520"/>
        <v>2.1368523417776439E-10</v>
      </c>
      <c r="AT603" s="7">
        <f t="shared" si="527"/>
        <v>-4.7910587856831208E-2</v>
      </c>
      <c r="AU603" s="6">
        <f t="shared" si="528"/>
        <v>-1.8908119914561296E-2</v>
      </c>
      <c r="AV603" s="6">
        <f t="shared" si="524"/>
        <v>9.3265949571385634E-3</v>
      </c>
      <c r="AW603" s="6">
        <f t="shared" si="525"/>
        <v>-2.8973131778219845E-2</v>
      </c>
      <c r="AY603">
        <f t="shared" si="526"/>
        <v>0.27626744440757306</v>
      </c>
      <c r="BB603" s="7">
        <f t="shared" si="534"/>
        <v>-3.4680200679054939E-2</v>
      </c>
      <c r="BC603" s="6">
        <f t="shared" si="535"/>
        <v>-7.2830359765621369E-3</v>
      </c>
      <c r="BD603" s="6">
        <f t="shared" si="530"/>
        <v>9.399447881805089E-3</v>
      </c>
      <c r="BE603" s="6">
        <f t="shared" si="531"/>
        <v>-2.7401089620810611E-2</v>
      </c>
      <c r="BG603">
        <f t="shared" si="532"/>
        <v>0.2477620131718333</v>
      </c>
      <c r="BJ603" s="4">
        <f t="shared" si="501"/>
        <v>85.580001999999993</v>
      </c>
      <c r="BK603" s="3">
        <f t="shared" si="502"/>
        <v>8.095345388690894E-3</v>
      </c>
      <c r="BL603" s="3"/>
      <c r="BM603" s="3">
        <f t="shared" si="503"/>
        <v>9.3259476481333294E-3</v>
      </c>
      <c r="BN603" s="3">
        <f t="shared" si="504"/>
        <v>1.8805514777471676E-2</v>
      </c>
      <c r="BO603" s="3">
        <f t="shared" si="505"/>
        <v>-1.886735741370256E-2</v>
      </c>
      <c r="BP603" s="3"/>
      <c r="BQ603" s="3">
        <f t="shared" si="506"/>
        <v>9.3740916456077662E-3</v>
      </c>
      <c r="BR603" s="3">
        <f t="shared" si="507"/>
        <v>3.6807124102366737E-4</v>
      </c>
      <c r="BS603" s="3">
        <f t="shared" si="508"/>
        <v>-4.7910587856831208E-2</v>
      </c>
      <c r="BT603" s="3"/>
      <c r="BU603" s="3">
        <f t="shared" si="509"/>
        <v>9.3265949571385634E-3</v>
      </c>
      <c r="BV603" s="3">
        <f t="shared" si="510"/>
        <v>-2.8973131778219845E-2</v>
      </c>
      <c r="BW603" s="3">
        <f t="shared" si="511"/>
        <v>-3.4680200679054939E-2</v>
      </c>
      <c r="BX603" s="3"/>
      <c r="BY603" s="3">
        <f t="shared" si="512"/>
        <v>9.399447881805089E-3</v>
      </c>
      <c r="BZ603" s="3">
        <f t="shared" si="513"/>
        <v>-2.7401089620810611E-2</v>
      </c>
    </row>
    <row r="604" spans="1:78" s="2" customFormat="1" hidden="1">
      <c r="A604" s="11">
        <v>43388</v>
      </c>
      <c r="B604">
        <v>84.800003000000004</v>
      </c>
      <c r="C604">
        <f t="shared" si="485"/>
        <v>95.760002</v>
      </c>
      <c r="D604">
        <f t="shared" si="486"/>
        <v>84.800003000000004</v>
      </c>
      <c r="E604" s="10">
        <f t="shared" si="490"/>
        <v>5.2788278847926896E-2</v>
      </c>
      <c r="F604" s="10">
        <f t="shared" si="491"/>
        <v>0</v>
      </c>
      <c r="G604" s="33">
        <f t="shared" si="492"/>
        <v>0.38066169225938307</v>
      </c>
      <c r="H604" s="33">
        <f t="shared" si="493"/>
        <v>0</v>
      </c>
      <c r="I604" s="10">
        <f t="shared" si="494"/>
        <v>0.38066169225938307</v>
      </c>
      <c r="J604">
        <f t="shared" si="529"/>
        <v>0.21304811164164811</v>
      </c>
      <c r="K604">
        <f t="shared" si="483"/>
        <v>0.17083351618629419</v>
      </c>
      <c r="L604">
        <f t="shared" si="484"/>
        <v>1.1059714076620982E-4</v>
      </c>
      <c r="M604">
        <f t="shared" si="533"/>
        <v>9.0104278437492291E-5</v>
      </c>
      <c r="N604">
        <f t="shared" si="495"/>
        <v>-1.8443576095845774E-5</v>
      </c>
      <c r="P604" s="2">
        <f t="shared" si="514"/>
        <v>-0.77999899999998945</v>
      </c>
      <c r="Q604" s="2">
        <f t="shared" si="515"/>
        <v>0</v>
      </c>
      <c r="R604" s="2">
        <f t="shared" si="516"/>
        <v>-0.77999899999998945</v>
      </c>
      <c r="S604" s="2">
        <f t="shared" si="536"/>
        <v>-0.39590900000000057</v>
      </c>
      <c r="T604" s="2">
        <f t="shared" si="537"/>
        <v>-0.43549990000000066</v>
      </c>
      <c r="U604" s="9">
        <f t="shared" si="496"/>
        <v>0.90909090909090906</v>
      </c>
      <c r="V604" s="9">
        <f t="shared" si="497"/>
        <v>47.61904761904762</v>
      </c>
      <c r="W604" s="9">
        <f t="shared" si="498"/>
        <v>0.47142857142857147</v>
      </c>
      <c r="X604" s="9">
        <f t="shared" si="538"/>
        <v>0</v>
      </c>
      <c r="Y604" s="9">
        <f t="shared" si="499"/>
        <v>0.9</v>
      </c>
      <c r="AA604" s="8">
        <f t="shared" si="500"/>
        <v>4.784458239494124</v>
      </c>
      <c r="AD604" s="7">
        <f t="shared" si="517"/>
        <v>-9.1560561834014061E-3</v>
      </c>
      <c r="AE604" s="6">
        <f t="shared" si="521"/>
        <v>-5.3035539735525605E-4</v>
      </c>
      <c r="AF604" s="6">
        <f t="shared" si="487"/>
        <v>4.0810497194792624E-3</v>
      </c>
      <c r="AG604" s="6">
        <f t="shared" si="488"/>
        <v>-8.6203209601166085E-3</v>
      </c>
      <c r="AI604">
        <f t="shared" si="489"/>
        <v>1.1665609647633553E-7</v>
      </c>
      <c r="AL604" s="7">
        <f t="shared" si="522"/>
        <v>-3.0542895017584358E-2</v>
      </c>
      <c r="AM604" s="6">
        <f t="shared" si="523"/>
        <v>-2.2204610922783821E-2</v>
      </c>
      <c r="AN604" s="6">
        <f t="shared" si="518"/>
        <v>4.0983516945298929E-3</v>
      </c>
      <c r="AO604" s="6">
        <f t="shared" si="519"/>
        <v>-8.130293435492722E-3</v>
      </c>
      <c r="AQ604">
        <f t="shared" si="520"/>
        <v>1.0426131127321143E-7</v>
      </c>
      <c r="AT604" s="7">
        <f t="shared" si="527"/>
        <v>-4.6653953915596735E-2</v>
      </c>
      <c r="AU604" s="6">
        <f t="shared" si="528"/>
        <v>-2.5116345277601933E-2</v>
      </c>
      <c r="AV604" s="6">
        <f t="shared" si="524"/>
        <v>4.0475985075972372E-3</v>
      </c>
      <c r="AW604" s="6">
        <f t="shared" si="525"/>
        <v>-2.1244876091769331E-2</v>
      </c>
      <c r="AY604">
        <f t="shared" si="526"/>
        <v>0.14854130387976178</v>
      </c>
      <c r="BB604" s="7">
        <f t="shared" si="534"/>
        <v>-4.1123811694039142E-2</v>
      </c>
      <c r="BC604" s="6">
        <f t="shared" si="535"/>
        <v>-1.0888912315749469E-2</v>
      </c>
      <c r="BD604" s="6">
        <f t="shared" si="530"/>
        <v>4.1444674956548615E-3</v>
      </c>
      <c r="BE604" s="6">
        <f t="shared" si="531"/>
        <v>-3.0155274805219838E-2</v>
      </c>
      <c r="BG604">
        <f t="shared" si="532"/>
        <v>0.30007211270487816</v>
      </c>
      <c r="BJ604" s="4">
        <f t="shared" si="501"/>
        <v>84.800003000000004</v>
      </c>
      <c r="BK604" s="3">
        <f t="shared" si="502"/>
        <v>-9.1560561834014061E-3</v>
      </c>
      <c r="BL604" s="3"/>
      <c r="BM604" s="3">
        <f t="shared" si="503"/>
        <v>4.0810497194792624E-3</v>
      </c>
      <c r="BN604" s="3">
        <f t="shared" si="504"/>
        <v>-8.6203209601166085E-3</v>
      </c>
      <c r="BO604" s="3">
        <f t="shared" si="505"/>
        <v>-3.0542895017584358E-2</v>
      </c>
      <c r="BP604" s="3"/>
      <c r="BQ604" s="3">
        <f t="shared" si="506"/>
        <v>4.0983516945298929E-3</v>
      </c>
      <c r="BR604" s="3">
        <f t="shared" si="507"/>
        <v>-8.130293435492722E-3</v>
      </c>
      <c r="BS604" s="3">
        <f t="shared" si="508"/>
        <v>-4.6653953915596735E-2</v>
      </c>
      <c r="BT604" s="3"/>
      <c r="BU604" s="3">
        <f t="shared" si="509"/>
        <v>4.0475985075972372E-3</v>
      </c>
      <c r="BV604" s="3">
        <f t="shared" si="510"/>
        <v>-2.1244876091769331E-2</v>
      </c>
      <c r="BW604" s="3">
        <f t="shared" si="511"/>
        <v>-4.1123811694039142E-2</v>
      </c>
      <c r="BX604" s="3"/>
      <c r="BY604" s="3">
        <f t="shared" si="512"/>
        <v>4.1444674956548615E-3</v>
      </c>
      <c r="BZ604" s="3">
        <f t="shared" si="513"/>
        <v>-3.0155274805219838E-2</v>
      </c>
    </row>
    <row r="605" spans="1:78" s="2" customFormat="1" hidden="1">
      <c r="A605" s="11">
        <v>43395</v>
      </c>
      <c r="B605">
        <v>85.169998000000007</v>
      </c>
      <c r="C605">
        <f t="shared" si="485"/>
        <v>95.760002</v>
      </c>
      <c r="D605">
        <f t="shared" si="486"/>
        <v>84.800003000000004</v>
      </c>
      <c r="E605" s="10">
        <f t="shared" si="490"/>
        <v>5.089750942160956E-2</v>
      </c>
      <c r="F605" s="10">
        <f t="shared" si="491"/>
        <v>1.8907694263172992E-3</v>
      </c>
      <c r="G605" s="33">
        <f t="shared" si="492"/>
        <v>0.36702716002604951</v>
      </c>
      <c r="H605" s="33">
        <f t="shared" si="493"/>
        <v>1.2271079009999977E-2</v>
      </c>
      <c r="I605" s="10">
        <f t="shared" si="494"/>
        <v>0.36702716002604951</v>
      </c>
      <c r="J605">
        <f t="shared" si="529"/>
        <v>0.22179183201352626</v>
      </c>
      <c r="K605">
        <f t="shared" si="483"/>
        <v>0.17242722753101844</v>
      </c>
      <c r="L605">
        <f t="shared" si="484"/>
        <v>1.2278700871536181E-4</v>
      </c>
      <c r="M605">
        <f t="shared" si="533"/>
        <v>9.5889917455814922E-5</v>
      </c>
      <c r="N605">
        <f t="shared" si="495"/>
        <v>-2.4207382133592199E-5</v>
      </c>
      <c r="P605" s="2">
        <f t="shared" si="514"/>
        <v>0.36999500000000296</v>
      </c>
      <c r="Q605" s="2">
        <f t="shared" si="515"/>
        <v>0.36999500000000296</v>
      </c>
      <c r="R605" s="2">
        <f t="shared" si="516"/>
        <v>0</v>
      </c>
      <c r="S605" s="2">
        <f t="shared" si="536"/>
        <v>-0.39590900000000057</v>
      </c>
      <c r="T605" s="2">
        <f t="shared" si="537"/>
        <v>-0.39449995000000015</v>
      </c>
      <c r="U605" s="9">
        <f t="shared" si="496"/>
        <v>1.0035717368278512</v>
      </c>
      <c r="V605" s="9">
        <f t="shared" si="497"/>
        <v>50.089134238674831</v>
      </c>
      <c r="W605" s="9">
        <f t="shared" si="498"/>
        <v>0.44919779185192654</v>
      </c>
      <c r="X605" s="9">
        <f t="shared" si="538"/>
        <v>0.21313348168767629</v>
      </c>
      <c r="Y605" s="9">
        <f t="shared" si="499"/>
        <v>0.89808179866481097</v>
      </c>
      <c r="AA605" s="8">
        <f t="shared" si="500"/>
        <v>4.7690472151481309</v>
      </c>
      <c r="AD605" s="7">
        <f t="shared" si="517"/>
        <v>4.3536574953271972E-3</v>
      </c>
      <c r="AE605" s="6">
        <f t="shared" si="521"/>
        <v>-2.4011993440371045E-3</v>
      </c>
      <c r="AF605" s="6">
        <f t="shared" si="487"/>
        <v>3.3883424721656832E-3</v>
      </c>
      <c r="AG605" s="6">
        <f t="shared" si="488"/>
        <v>6.7471224335657358E-3</v>
      </c>
      <c r="AI605">
        <f t="shared" si="489"/>
        <v>7.1465716065189973E-8</v>
      </c>
      <c r="AL605" s="7">
        <f t="shared" si="522"/>
        <v>3.2929467006166616E-3</v>
      </c>
      <c r="AM605" s="6">
        <f t="shared" si="523"/>
        <v>-2.0211759489859878E-2</v>
      </c>
      <c r="AN605" s="6">
        <f t="shared" si="518"/>
        <v>3.2185485616326747E-3</v>
      </c>
      <c r="AO605" s="6">
        <f t="shared" si="519"/>
        <v>2.3675844279757358E-2</v>
      </c>
      <c r="AQ605">
        <f t="shared" si="520"/>
        <v>8.8414132864245927E-7</v>
      </c>
      <c r="AT605" s="7">
        <f t="shared" si="527"/>
        <v>-3.0867696553336401E-2</v>
      </c>
      <c r="AU605" s="6">
        <f t="shared" si="528"/>
        <v>-2.7575799986839646E-2</v>
      </c>
      <c r="AV605" s="6">
        <f t="shared" si="524"/>
        <v>3.0556451686432062E-3</v>
      </c>
      <c r="AW605" s="6">
        <f t="shared" si="525"/>
        <v>-2.8067148075985662E-3</v>
      </c>
      <c r="AY605">
        <f t="shared" si="526"/>
        <v>2.5925992952427973E-3</v>
      </c>
      <c r="BB605" s="7">
        <f t="shared" si="534"/>
        <v>-4.0948848987139456E-2</v>
      </c>
      <c r="BC605" s="6">
        <f t="shared" si="535"/>
        <v>-1.5574770318973955E-2</v>
      </c>
      <c r="BD605" s="6">
        <f t="shared" si="530"/>
        <v>3.23062215304092E-3</v>
      </c>
      <c r="BE605" s="6">
        <f t="shared" si="531"/>
        <v>-2.5252450774856949E-2</v>
      </c>
      <c r="BG605">
        <f t="shared" si="532"/>
        <v>0.21042925678446223</v>
      </c>
      <c r="BJ605" s="4">
        <f t="shared" si="501"/>
        <v>85.169998000000007</v>
      </c>
      <c r="BK605" s="3">
        <f t="shared" si="502"/>
        <v>4.3536574953271972E-3</v>
      </c>
      <c r="BL605" s="3"/>
      <c r="BM605" s="3">
        <f t="shared" si="503"/>
        <v>3.3883424721656832E-3</v>
      </c>
      <c r="BN605" s="3">
        <f t="shared" si="504"/>
        <v>6.7471224335657358E-3</v>
      </c>
      <c r="BO605" s="3">
        <f t="shared" si="505"/>
        <v>3.2929467006166616E-3</v>
      </c>
      <c r="BP605" s="3"/>
      <c r="BQ605" s="3">
        <f t="shared" si="506"/>
        <v>3.2185485616326747E-3</v>
      </c>
      <c r="BR605" s="3">
        <f t="shared" si="507"/>
        <v>2.3675844279757358E-2</v>
      </c>
      <c r="BS605" s="3">
        <f t="shared" si="508"/>
        <v>-3.0867696553336401E-2</v>
      </c>
      <c r="BT605" s="3"/>
      <c r="BU605" s="3">
        <f t="shared" si="509"/>
        <v>3.0556451686432062E-3</v>
      </c>
      <c r="BV605" s="3">
        <f t="shared" si="510"/>
        <v>-2.8067148075985662E-3</v>
      </c>
      <c r="BW605" s="3">
        <f t="shared" si="511"/>
        <v>-4.0948848987139456E-2</v>
      </c>
      <c r="BX605" s="3"/>
      <c r="BY605" s="3">
        <f t="shared" si="512"/>
        <v>3.23062215304092E-3</v>
      </c>
      <c r="BZ605" s="3">
        <f t="shared" si="513"/>
        <v>-2.5252450774856949E-2</v>
      </c>
    </row>
    <row r="606" spans="1:78" s="2" customFormat="1" hidden="1">
      <c r="A606" s="11">
        <v>43402</v>
      </c>
      <c r="B606">
        <v>83.529999000000004</v>
      </c>
      <c r="C606">
        <f t="shared" si="485"/>
        <v>95.760002</v>
      </c>
      <c r="D606">
        <f t="shared" si="486"/>
        <v>83.529999000000004</v>
      </c>
      <c r="E606" s="10">
        <f t="shared" si="490"/>
        <v>5.934167026223764E-2</v>
      </c>
      <c r="F606" s="10">
        <f t="shared" si="491"/>
        <v>0</v>
      </c>
      <c r="G606" s="33">
        <f t="shared" si="492"/>
        <v>0.42791886980434879</v>
      </c>
      <c r="H606" s="33">
        <f t="shared" si="493"/>
        <v>0</v>
      </c>
      <c r="I606" s="10">
        <f t="shared" si="494"/>
        <v>0.42791886980434879</v>
      </c>
      <c r="J606">
        <f t="shared" si="529"/>
        <v>0.23579138331106775</v>
      </c>
      <c r="K606">
        <f t="shared" si="483"/>
        <v>0.17437020630567907</v>
      </c>
      <c r="L606">
        <f t="shared" si="484"/>
        <v>1.4075553698650667E-4</v>
      </c>
      <c r="M606">
        <f t="shared" si="533"/>
        <v>1.0207828312865375E-4</v>
      </c>
      <c r="N606">
        <f t="shared" si="495"/>
        <v>-3.4809528472067632E-5</v>
      </c>
      <c r="P606" s="2">
        <f t="shared" si="514"/>
        <v>-1.6399990000000031</v>
      </c>
      <c r="Q606" s="2">
        <f t="shared" si="515"/>
        <v>0</v>
      </c>
      <c r="R606" s="2">
        <f t="shared" si="516"/>
        <v>-1.6399990000000031</v>
      </c>
      <c r="S606" s="2">
        <f t="shared" si="536"/>
        <v>-0.4704544090909098</v>
      </c>
      <c r="T606" s="2">
        <f t="shared" si="537"/>
        <v>-0.47649990000000031</v>
      </c>
      <c r="U606" s="9">
        <f t="shared" si="496"/>
        <v>0.98731271316302371</v>
      </c>
      <c r="V606" s="9">
        <f t="shared" si="497"/>
        <v>49.680792893012217</v>
      </c>
      <c r="W606" s="9">
        <f t="shared" si="498"/>
        <v>0.45287286396289006</v>
      </c>
      <c r="X606" s="9">
        <f t="shared" si="538"/>
        <v>0.1778994085071825</v>
      </c>
      <c r="Y606" s="9">
        <f t="shared" si="499"/>
        <v>0.89839890532343536</v>
      </c>
      <c r="AA606" s="8">
        <f t="shared" si="500"/>
        <v>4.7870283430689211</v>
      </c>
      <c r="AD606" s="7">
        <f t="shared" si="517"/>
        <v>-1.9443398874474237E-2</v>
      </c>
      <c r="AE606" s="6">
        <f t="shared" si="521"/>
        <v>-7.5448706895735202E-3</v>
      </c>
      <c r="AF606" s="6">
        <f t="shared" si="487"/>
        <v>5.835420075925888E-3</v>
      </c>
      <c r="AG606" s="6">
        <f t="shared" si="488"/>
        <v>-1.1870081143197266E-2</v>
      </c>
      <c r="AI606">
        <f t="shared" si="489"/>
        <v>2.2119125015084351E-7</v>
      </c>
      <c r="AL606" s="7">
        <f t="shared" si="522"/>
        <v>-2.4245797562548431E-2</v>
      </c>
      <c r="AM606" s="6">
        <f t="shared" si="523"/>
        <v>-1.759077582330467E-2</v>
      </c>
      <c r="AN606" s="6">
        <f t="shared" si="518"/>
        <v>5.6322274406448141E-3</v>
      </c>
      <c r="AO606" s="6">
        <f t="shared" si="519"/>
        <v>-6.4670389776798898E-3</v>
      </c>
      <c r="AQ606">
        <f t="shared" si="520"/>
        <v>6.5966235234749135E-8</v>
      </c>
      <c r="AT606" s="7">
        <f t="shared" si="527"/>
        <v>-5.0880184402626955E-2</v>
      </c>
      <c r="AU606" s="6">
        <f t="shared" si="528"/>
        <v>-3.2703863157676732E-2</v>
      </c>
      <c r="AV606" s="6">
        <f t="shared" si="524"/>
        <v>5.3447946450454701E-3</v>
      </c>
      <c r="AW606" s="6">
        <f t="shared" si="525"/>
        <v>-1.7492538558494176E-2</v>
      </c>
      <c r="AY606">
        <f t="shared" si="526"/>
        <v>0.10070348648471711</v>
      </c>
      <c r="BB606" s="7">
        <f t="shared" si="534"/>
        <v>-6.5563111306086205E-2</v>
      </c>
      <c r="BC606" s="6">
        <f t="shared" si="535"/>
        <v>-2.1217000099427532E-2</v>
      </c>
      <c r="BD606" s="6">
        <f t="shared" si="530"/>
        <v>5.5975957533596597E-3</v>
      </c>
      <c r="BE606" s="6">
        <f t="shared" si="531"/>
        <v>-4.4093840268794225E-2</v>
      </c>
      <c r="BG606">
        <f t="shared" si="532"/>
        <v>0.64158603733455832</v>
      </c>
      <c r="BJ606" s="4">
        <f t="shared" si="501"/>
        <v>83.529999000000004</v>
      </c>
      <c r="BK606" s="3">
        <f t="shared" si="502"/>
        <v>-1.9443398874474237E-2</v>
      </c>
      <c r="BL606" s="3"/>
      <c r="BM606" s="3">
        <f t="shared" si="503"/>
        <v>5.835420075925888E-3</v>
      </c>
      <c r="BN606" s="3">
        <f t="shared" si="504"/>
        <v>-1.1870081143197266E-2</v>
      </c>
      <c r="BO606" s="3">
        <f t="shared" si="505"/>
        <v>-2.4245797562548431E-2</v>
      </c>
      <c r="BP606" s="3"/>
      <c r="BQ606" s="3">
        <f t="shared" si="506"/>
        <v>5.6322274406448141E-3</v>
      </c>
      <c r="BR606" s="3">
        <f t="shared" si="507"/>
        <v>-6.4670389776798898E-3</v>
      </c>
      <c r="BS606" s="3">
        <f t="shared" si="508"/>
        <v>-5.0880184402626955E-2</v>
      </c>
      <c r="BT606" s="3"/>
      <c r="BU606" s="3">
        <f t="shared" si="509"/>
        <v>5.3447946450454701E-3</v>
      </c>
      <c r="BV606" s="3">
        <f t="shared" si="510"/>
        <v>-1.7492538558494176E-2</v>
      </c>
      <c r="BW606" s="3">
        <f t="shared" si="511"/>
        <v>-6.5563111306086205E-2</v>
      </c>
      <c r="BX606" s="3"/>
      <c r="BY606" s="3">
        <f t="shared" si="512"/>
        <v>5.5975957533596597E-3</v>
      </c>
      <c r="BZ606" s="3">
        <f t="shared" si="513"/>
        <v>-4.4093840268794225E-2</v>
      </c>
    </row>
    <row r="607" spans="1:78" s="2" customFormat="1" hidden="1">
      <c r="A607" s="11">
        <v>43409</v>
      </c>
      <c r="B607">
        <v>84.360000999999997</v>
      </c>
      <c r="C607">
        <f t="shared" si="485"/>
        <v>95.760002</v>
      </c>
      <c r="D607">
        <f t="shared" si="486"/>
        <v>83.529999000000004</v>
      </c>
      <c r="E607" s="10">
        <f t="shared" si="490"/>
        <v>5.5047570253274218E-2</v>
      </c>
      <c r="F607" s="10">
        <f t="shared" si="491"/>
        <v>4.294100008963418E-3</v>
      </c>
      <c r="G607" s="33">
        <f t="shared" si="492"/>
        <v>0.39695367427577283</v>
      </c>
      <c r="H607" s="33">
        <f t="shared" si="493"/>
        <v>2.7868675975718363E-2</v>
      </c>
      <c r="I607" s="10">
        <f t="shared" si="494"/>
        <v>0.39695367427577283</v>
      </c>
      <c r="J607">
        <f t="shared" si="529"/>
        <v>0.24908751903371262</v>
      </c>
      <c r="K607">
        <f t="shared" si="483"/>
        <v>0.17672722749237835</v>
      </c>
      <c r="L607">
        <f t="shared" si="484"/>
        <v>1.6484239375434242E-4</v>
      </c>
      <c r="M607">
        <f t="shared" si="533"/>
        <v>1.0955171288504293E-4</v>
      </c>
      <c r="N607">
        <f t="shared" si="495"/>
        <v>-4.9761612782369545E-5</v>
      </c>
      <c r="P607" s="2">
        <f t="shared" si="514"/>
        <v>0.83000199999999325</v>
      </c>
      <c r="Q607" s="2">
        <f t="shared" si="515"/>
        <v>0.83000199999999325</v>
      </c>
      <c r="R607" s="2">
        <f t="shared" si="516"/>
        <v>0</v>
      </c>
      <c r="S607" s="2">
        <f t="shared" si="536"/>
        <v>-0.43318172727272758</v>
      </c>
      <c r="T607" s="2">
        <f t="shared" si="537"/>
        <v>-0.45349995000000048</v>
      </c>
      <c r="U607" s="9">
        <f t="shared" si="496"/>
        <v>0.95519685784469677</v>
      </c>
      <c r="V607" s="9">
        <f t="shared" si="497"/>
        <v>48.854254957102071</v>
      </c>
      <c r="W607" s="9">
        <f t="shared" si="498"/>
        <v>0.4603117053860814</v>
      </c>
      <c r="X607" s="9">
        <f t="shared" si="538"/>
        <v>0.10658089415724376</v>
      </c>
      <c r="Y607" s="9">
        <f t="shared" si="499"/>
        <v>0.89904077195258481</v>
      </c>
      <c r="AA607" s="8">
        <f t="shared" si="500"/>
        <v>4.8083902347595968</v>
      </c>
      <c r="AD607" s="7">
        <f t="shared" si="517"/>
        <v>9.8875306684648584E-3</v>
      </c>
      <c r="AE607" s="6">
        <f t="shared" si="521"/>
        <v>-4.7779341030046892E-3</v>
      </c>
      <c r="AF607" s="6">
        <f t="shared" si="487"/>
        <v>7.1736417325444501E-3</v>
      </c>
      <c r="AG607" s="6">
        <f t="shared" si="488"/>
        <v>1.4686786080536238E-2</v>
      </c>
      <c r="AI607">
        <f t="shared" si="489"/>
        <v>3.3862117013411772E-7</v>
      </c>
      <c r="AL607" s="7">
        <f t="shared" si="522"/>
        <v>-5.2022107106823555E-3</v>
      </c>
      <c r="AM607" s="6">
        <f t="shared" si="523"/>
        <v>-1.417448914754962E-2</v>
      </c>
      <c r="AN607" s="6">
        <f t="shared" si="518"/>
        <v>7.1546407989257297E-3</v>
      </c>
      <c r="AO607" s="6">
        <f t="shared" si="519"/>
        <v>9.043179631984713E-3</v>
      </c>
      <c r="AQ607">
        <f t="shared" si="520"/>
        <v>1.2898911333808071E-7</v>
      </c>
      <c r="AT607" s="7">
        <f t="shared" si="527"/>
        <v>-3.3225624307786236E-2</v>
      </c>
      <c r="AU607" s="6">
        <f t="shared" si="528"/>
        <v>-3.5851339466277957E-2</v>
      </c>
      <c r="AV607" s="6">
        <f t="shared" si="524"/>
        <v>6.7892415887338122E-3</v>
      </c>
      <c r="AW607" s="6">
        <f t="shared" si="525"/>
        <v>3.1873929258991948E-3</v>
      </c>
      <c r="AY607">
        <f t="shared" si="526"/>
        <v>3.343567042356639E-3</v>
      </c>
      <c r="BB607" s="7">
        <f t="shared" si="534"/>
        <v>-6.226885475091487E-2</v>
      </c>
      <c r="BC607" s="6">
        <f t="shared" si="535"/>
        <v>-2.6921549360734542E-2</v>
      </c>
      <c r="BD607" s="6">
        <f t="shared" si="530"/>
        <v>6.7524717918542587E-3</v>
      </c>
      <c r="BE607" s="6">
        <f t="shared" si="531"/>
        <v>-3.4895786051243341E-2</v>
      </c>
      <c r="BG607">
        <f t="shared" si="532"/>
        <v>0.40183246915149012</v>
      </c>
      <c r="BJ607" s="4">
        <f t="shared" si="501"/>
        <v>84.360000999999997</v>
      </c>
      <c r="BK607" s="3">
        <f t="shared" si="502"/>
        <v>9.8875306684648584E-3</v>
      </c>
      <c r="BL607" s="3"/>
      <c r="BM607" s="3">
        <f t="shared" si="503"/>
        <v>7.1736417325444501E-3</v>
      </c>
      <c r="BN607" s="3">
        <f t="shared" si="504"/>
        <v>1.4686786080536238E-2</v>
      </c>
      <c r="BO607" s="3">
        <f t="shared" si="505"/>
        <v>-5.2022107106823555E-3</v>
      </c>
      <c r="BP607" s="3"/>
      <c r="BQ607" s="3">
        <f t="shared" si="506"/>
        <v>7.1546407989257297E-3</v>
      </c>
      <c r="BR607" s="3">
        <f t="shared" si="507"/>
        <v>9.043179631984713E-3</v>
      </c>
      <c r="BS607" s="3">
        <f t="shared" si="508"/>
        <v>-3.3225624307786236E-2</v>
      </c>
      <c r="BT607" s="3"/>
      <c r="BU607" s="3">
        <f t="shared" si="509"/>
        <v>6.7892415887338122E-3</v>
      </c>
      <c r="BV607" s="3">
        <f t="shared" si="510"/>
        <v>3.1873929258991948E-3</v>
      </c>
      <c r="BW607" s="3">
        <f t="shared" si="511"/>
        <v>-6.226885475091487E-2</v>
      </c>
      <c r="BX607" s="3"/>
      <c r="BY607" s="3">
        <f t="shared" si="512"/>
        <v>6.7524717918542587E-3</v>
      </c>
      <c r="BZ607" s="3">
        <f t="shared" si="513"/>
        <v>-3.4895786051243341E-2</v>
      </c>
    </row>
    <row r="608" spans="1:78" s="2" customFormat="1" hidden="1">
      <c r="A608" s="11">
        <v>43416</v>
      </c>
      <c r="B608">
        <v>84.050003000000004</v>
      </c>
      <c r="C608">
        <f t="shared" si="485"/>
        <v>95.760002</v>
      </c>
      <c r="D608">
        <f t="shared" si="486"/>
        <v>83.529999000000004</v>
      </c>
      <c r="E608" s="10">
        <f t="shared" si="490"/>
        <v>5.664641319205227E-2</v>
      </c>
      <c r="F608" s="10">
        <f t="shared" si="491"/>
        <v>2.6952570701853666E-3</v>
      </c>
      <c r="G608" s="33">
        <f t="shared" si="492"/>
        <v>0.40848309467012839</v>
      </c>
      <c r="H608" s="33">
        <f t="shared" si="493"/>
        <v>1.749219762079833E-2</v>
      </c>
      <c r="I608" s="10">
        <f t="shared" si="494"/>
        <v>0.40848309467012839</v>
      </c>
      <c r="J608">
        <f t="shared" si="529"/>
        <v>0.26094635209153066</v>
      </c>
      <c r="K608">
        <f t="shared" si="483"/>
        <v>0.17939117191348208</v>
      </c>
      <c r="L608">
        <f t="shared" si="484"/>
        <v>1.9464925303626579E-4</v>
      </c>
      <c r="M608">
        <f t="shared" si="533"/>
        <v>1.1918039208774857E-4</v>
      </c>
      <c r="N608">
        <f t="shared" si="495"/>
        <v>-6.79219748536655E-5</v>
      </c>
      <c r="P608" s="2">
        <f t="shared" si="514"/>
        <v>-0.30999799999999311</v>
      </c>
      <c r="Q608" s="2">
        <f t="shared" si="515"/>
        <v>0</v>
      </c>
      <c r="R608" s="2">
        <f t="shared" si="516"/>
        <v>-0.30999799999999311</v>
      </c>
      <c r="S608" s="2">
        <f t="shared" si="536"/>
        <v>-0.44727254545454542</v>
      </c>
      <c r="T608" s="2">
        <f t="shared" si="537"/>
        <v>-0.46899985000000016</v>
      </c>
      <c r="U608" s="9">
        <f t="shared" si="496"/>
        <v>0.95367310981985443</v>
      </c>
      <c r="V608" s="9">
        <f t="shared" si="497"/>
        <v>48.814364338965142</v>
      </c>
      <c r="W608" s="9">
        <f t="shared" si="498"/>
        <v>0.46067072094931377</v>
      </c>
      <c r="X608" s="9">
        <f t="shared" si="538"/>
        <v>0.1979170752295695</v>
      </c>
      <c r="Y608" s="9">
        <f t="shared" si="499"/>
        <v>0.89821874632293386</v>
      </c>
      <c r="AA608" s="8">
        <f t="shared" si="500"/>
        <v>4.8197678973889246</v>
      </c>
      <c r="AD608" s="7">
        <f t="shared" si="517"/>
        <v>-3.6814719168690941E-3</v>
      </c>
      <c r="AE608" s="6">
        <f t="shared" si="521"/>
        <v>3.1030293757978822E-3</v>
      </c>
      <c r="AF608" s="6">
        <f t="shared" si="487"/>
        <v>3.3469139673444463E-3</v>
      </c>
      <c r="AG608" s="6">
        <f t="shared" si="488"/>
        <v>-6.791843712820711E-3</v>
      </c>
      <c r="AI608">
        <f t="shared" si="489"/>
        <v>7.2416233939375542E-8</v>
      </c>
      <c r="AL608" s="7">
        <f t="shared" si="522"/>
        <v>-1.3237340122878567E-2</v>
      </c>
      <c r="AM608" s="6">
        <f t="shared" si="523"/>
        <v>-9.8481004238731729E-3</v>
      </c>
      <c r="AN608" s="6">
        <f t="shared" si="518"/>
        <v>3.1931822557708339E-3</v>
      </c>
      <c r="AO608" s="6">
        <f t="shared" si="519"/>
        <v>-3.284501299543106E-3</v>
      </c>
      <c r="AQ608">
        <f t="shared" si="520"/>
        <v>1.7015692092587308E-8</v>
      </c>
      <c r="AT608" s="7">
        <f t="shared" si="527"/>
        <v>-3.9426577645135824E-2</v>
      </c>
      <c r="AU608" s="6">
        <f t="shared" si="528"/>
        <v>-3.9142111909803018E-2</v>
      </c>
      <c r="AV608" s="6">
        <f t="shared" si="524"/>
        <v>3.0829047615875231E-3</v>
      </c>
      <c r="AW608" s="6">
        <f t="shared" si="525"/>
        <v>3.7375610937525477E-4</v>
      </c>
      <c r="AY608">
        <f t="shared" si="526"/>
        <v>4.5974331976546958E-5</v>
      </c>
      <c r="BB608" s="7">
        <f t="shared" si="534"/>
        <v>-5.553763654314809E-2</v>
      </c>
      <c r="BC608" s="6">
        <f t="shared" si="535"/>
        <v>-3.3389098829486596E-2</v>
      </c>
      <c r="BD608" s="6">
        <f t="shared" si="530"/>
        <v>3.0427622578764481E-3</v>
      </c>
      <c r="BE608" s="6">
        <f t="shared" si="531"/>
        <v>-2.1510099711811496E-2</v>
      </c>
      <c r="BG608">
        <f t="shared" si="532"/>
        <v>0.15268061551801795</v>
      </c>
      <c r="BJ608" s="4">
        <f t="shared" si="501"/>
        <v>84.050003000000004</v>
      </c>
      <c r="BK608" s="3">
        <f t="shared" si="502"/>
        <v>-3.6814719168690941E-3</v>
      </c>
      <c r="BL608" s="3"/>
      <c r="BM608" s="3">
        <f t="shared" si="503"/>
        <v>3.3469139673444463E-3</v>
      </c>
      <c r="BN608" s="3">
        <f t="shared" si="504"/>
        <v>-6.791843712820711E-3</v>
      </c>
      <c r="BO608" s="3">
        <f t="shared" si="505"/>
        <v>-1.3237340122878567E-2</v>
      </c>
      <c r="BP608" s="3"/>
      <c r="BQ608" s="3">
        <f t="shared" si="506"/>
        <v>3.1931822557708339E-3</v>
      </c>
      <c r="BR608" s="3">
        <f t="shared" si="507"/>
        <v>-3.284501299543106E-3</v>
      </c>
      <c r="BS608" s="3">
        <f t="shared" si="508"/>
        <v>-3.9426577645135824E-2</v>
      </c>
      <c r="BT608" s="3"/>
      <c r="BU608" s="3">
        <f t="shared" si="509"/>
        <v>3.0829047615875231E-3</v>
      </c>
      <c r="BV608" s="3">
        <f t="shared" si="510"/>
        <v>3.7375610937525477E-4</v>
      </c>
      <c r="BW608" s="3">
        <f t="shared" si="511"/>
        <v>-5.553763654314809E-2</v>
      </c>
      <c r="BX608" s="3"/>
      <c r="BY608" s="3">
        <f t="shared" si="512"/>
        <v>3.0427622578764481E-3</v>
      </c>
      <c r="BZ608" s="3">
        <f t="shared" si="513"/>
        <v>-2.1510099711811496E-2</v>
      </c>
    </row>
    <row r="609" spans="1:78" s="2" customFormat="1" hidden="1">
      <c r="A609" s="11">
        <v>43423</v>
      </c>
      <c r="B609">
        <v>84.370002999999997</v>
      </c>
      <c r="C609">
        <f t="shared" si="485"/>
        <v>95.760002</v>
      </c>
      <c r="D609">
        <f t="shared" si="486"/>
        <v>83.529999000000004</v>
      </c>
      <c r="E609" s="10">
        <f t="shared" si="490"/>
        <v>5.4996081919129622E-2</v>
      </c>
      <c r="F609" s="10">
        <f t="shared" si="491"/>
        <v>4.3455883431080065E-3</v>
      </c>
      <c r="G609" s="33">
        <f t="shared" si="492"/>
        <v>0.39658238661807965</v>
      </c>
      <c r="H609" s="33">
        <f t="shared" si="493"/>
        <v>2.8202834867642131E-2</v>
      </c>
      <c r="I609" s="10">
        <f t="shared" si="494"/>
        <v>0.39658238661807965</v>
      </c>
      <c r="J609">
        <f t="shared" si="529"/>
        <v>0.26955259457521774</v>
      </c>
      <c r="K609">
        <f t="shared" si="483"/>
        <v>0.18230587005860349</v>
      </c>
      <c r="L609">
        <f t="shared" si="484"/>
        <v>2.2902541450087242E-4</v>
      </c>
      <c r="M609">
        <f t="shared" si="533"/>
        <v>1.3165069706767032E-4</v>
      </c>
      <c r="N609">
        <f t="shared" si="495"/>
        <v>-8.7637245689881893E-5</v>
      </c>
      <c r="P609" s="2">
        <f t="shared" si="514"/>
        <v>0.31999999999999318</v>
      </c>
      <c r="Q609" s="2">
        <f t="shared" si="515"/>
        <v>0.31999999999999318</v>
      </c>
      <c r="R609" s="2">
        <f t="shared" si="516"/>
        <v>0</v>
      </c>
      <c r="S609" s="2">
        <f t="shared" si="536"/>
        <v>-0.42636350000000012</v>
      </c>
      <c r="T609" s="2">
        <f t="shared" si="537"/>
        <v>-0.46899985000000016</v>
      </c>
      <c r="U609" s="9">
        <f t="shared" si="496"/>
        <v>0.90909090909090906</v>
      </c>
      <c r="V609" s="9">
        <f t="shared" si="497"/>
        <v>47.61904761904762</v>
      </c>
      <c r="W609" s="9">
        <f t="shared" si="498"/>
        <v>0.47142857142857147</v>
      </c>
      <c r="X609" s="9">
        <f t="shared" si="538"/>
        <v>0</v>
      </c>
      <c r="Y609" s="9">
        <f t="shared" si="499"/>
        <v>0.9</v>
      </c>
      <c r="AA609" s="8">
        <f t="shared" si="500"/>
        <v>4.8408935287580999</v>
      </c>
      <c r="AD609" s="7">
        <f t="shared" si="517"/>
        <v>3.8000281875335265E-3</v>
      </c>
      <c r="AE609" s="6">
        <f t="shared" si="521"/>
        <v>5.9278135332216202E-5</v>
      </c>
      <c r="AF609" s="6">
        <f t="shared" si="487"/>
        <v>1.819580296044994E-3</v>
      </c>
      <c r="AG609" s="6">
        <f t="shared" si="488"/>
        <v>3.7404902288940595E-3</v>
      </c>
      <c r="AI609">
        <f t="shared" si="489"/>
        <v>2.1964312641211827E-8</v>
      </c>
      <c r="AL609" s="7">
        <f t="shared" si="522"/>
        <v>1.0006086939129117E-2</v>
      </c>
      <c r="AM609" s="6">
        <f t="shared" si="523"/>
        <v>-8.1698153642450581E-3</v>
      </c>
      <c r="AN609" s="6">
        <f t="shared" si="518"/>
        <v>1.7427358189751009E-3</v>
      </c>
      <c r="AO609" s="6">
        <f t="shared" si="519"/>
        <v>1.8267831698836924E-2</v>
      </c>
      <c r="AQ609">
        <f t="shared" si="520"/>
        <v>5.2636226337071155E-7</v>
      </c>
      <c r="AT609" s="7">
        <f t="shared" si="527"/>
        <v>-6.1443652347284794E-3</v>
      </c>
      <c r="AU609" s="6">
        <f t="shared" si="528"/>
        <v>-3.8065206131033799E-2</v>
      </c>
      <c r="AV609" s="6">
        <f t="shared" si="524"/>
        <v>1.6120654978990603E-3</v>
      </c>
      <c r="AW609" s="6">
        <f t="shared" si="525"/>
        <v>3.2821461507883447E-2</v>
      </c>
      <c r="AY609">
        <f t="shared" si="526"/>
        <v>0.3545313615796773</v>
      </c>
      <c r="BB609" s="7">
        <f t="shared" si="534"/>
        <v>-4.030500848868146E-2</v>
      </c>
      <c r="BC609" s="6">
        <f t="shared" si="535"/>
        <v>-3.7227563803712893E-2</v>
      </c>
      <c r="BD609" s="6">
        <f t="shared" si="530"/>
        <v>1.520925182967056E-3</v>
      </c>
      <c r="BE609" s="6">
        <f t="shared" si="531"/>
        <v>-1.8517394769078169E-3</v>
      </c>
      <c r="BG609">
        <f t="shared" si="532"/>
        <v>1.1315111178176328E-3</v>
      </c>
      <c r="BJ609" s="4">
        <f t="shared" si="501"/>
        <v>84.370002999999997</v>
      </c>
      <c r="BK609" s="3">
        <f t="shared" si="502"/>
        <v>3.8000281875335265E-3</v>
      </c>
      <c r="BL609" s="3"/>
      <c r="BM609" s="3">
        <f t="shared" si="503"/>
        <v>1.819580296044994E-3</v>
      </c>
      <c r="BN609" s="3">
        <f t="shared" si="504"/>
        <v>3.7404902288940595E-3</v>
      </c>
      <c r="BO609" s="3">
        <f t="shared" si="505"/>
        <v>1.0006086939129117E-2</v>
      </c>
      <c r="BP609" s="3"/>
      <c r="BQ609" s="3">
        <f t="shared" si="506"/>
        <v>1.7427358189751009E-3</v>
      </c>
      <c r="BR609" s="3">
        <f t="shared" si="507"/>
        <v>1.8267831698836924E-2</v>
      </c>
      <c r="BS609" s="3">
        <f t="shared" si="508"/>
        <v>-6.1443652347284794E-3</v>
      </c>
      <c r="BT609" s="3"/>
      <c r="BU609" s="3">
        <f t="shared" si="509"/>
        <v>1.6120654978990603E-3</v>
      </c>
      <c r="BV609" s="3">
        <f t="shared" si="510"/>
        <v>3.2821461507883447E-2</v>
      </c>
      <c r="BW609" s="3">
        <f t="shared" si="511"/>
        <v>-4.030500848868146E-2</v>
      </c>
      <c r="BX609" s="3"/>
      <c r="BY609" s="3">
        <f t="shared" si="512"/>
        <v>1.520925182967056E-3</v>
      </c>
      <c r="BZ609" s="3">
        <f t="shared" si="513"/>
        <v>-1.8517394769078169E-3</v>
      </c>
    </row>
    <row r="610" spans="1:78" s="2" customFormat="1" hidden="1">
      <c r="A610" s="11">
        <v>43430</v>
      </c>
      <c r="B610">
        <v>84.389999000000003</v>
      </c>
      <c r="C610">
        <f t="shared" si="485"/>
        <v>95.760002</v>
      </c>
      <c r="D610">
        <f t="shared" si="486"/>
        <v>83.529999000000004</v>
      </c>
      <c r="E610" s="10">
        <f t="shared" si="490"/>
        <v>5.4893164730247697E-2</v>
      </c>
      <c r="F610" s="10">
        <f t="shared" si="491"/>
        <v>4.4485055319900034E-3</v>
      </c>
      <c r="G610" s="33">
        <f t="shared" si="492"/>
        <v>0.39584024021479891</v>
      </c>
      <c r="H610" s="33">
        <f t="shared" si="493"/>
        <v>2.8870766630595304E-2</v>
      </c>
      <c r="I610" s="10">
        <f t="shared" si="494"/>
        <v>0.39584024021479891</v>
      </c>
      <c r="J610">
        <f t="shared" si="529"/>
        <v>0.27822975252258031</v>
      </c>
      <c r="K610">
        <f t="shared" si="483"/>
        <v>0.18545251384434064</v>
      </c>
      <c r="L610">
        <f t="shared" si="484"/>
        <v>2.6656920610126981E-4</v>
      </c>
      <c r="M610">
        <f t="shared" si="533"/>
        <v>1.4737131111983135E-4</v>
      </c>
      <c r="N610">
        <f t="shared" si="495"/>
        <v>-1.0727810548329462E-4</v>
      </c>
      <c r="P610" s="2">
        <f t="shared" si="514"/>
        <v>1.999600000000612E-2</v>
      </c>
      <c r="Q610" s="2">
        <f t="shared" si="515"/>
        <v>1.999600000000612E-2</v>
      </c>
      <c r="R610" s="2">
        <f t="shared" si="516"/>
        <v>0</v>
      </c>
      <c r="S610" s="2">
        <f t="shared" si="536"/>
        <v>-0.42636350000000012</v>
      </c>
      <c r="T610" s="2">
        <f t="shared" si="537"/>
        <v>-0.46899985000000016</v>
      </c>
      <c r="U610" s="9">
        <f t="shared" si="496"/>
        <v>0.90909090909090906</v>
      </c>
      <c r="V610" s="9">
        <f t="shared" si="497"/>
        <v>47.61904761904762</v>
      </c>
      <c r="W610" s="9">
        <f t="shared" si="498"/>
        <v>0.47142857142857147</v>
      </c>
      <c r="X610" s="9">
        <f t="shared" si="538"/>
        <v>0</v>
      </c>
      <c r="Y610" s="9">
        <f t="shared" si="499"/>
        <v>0.9</v>
      </c>
      <c r="AA610" s="8">
        <f t="shared" si="500"/>
        <v>4.8495510458456685</v>
      </c>
      <c r="AD610" s="7">
        <f t="shared" si="517"/>
        <v>2.3697558493249524E-4</v>
      </c>
      <c r="AE610" s="6">
        <f t="shared" si="521"/>
        <v>2.0185018862330108E-3</v>
      </c>
      <c r="AF610" s="6">
        <f t="shared" si="487"/>
        <v>8.7964443142962202E-4</v>
      </c>
      <c r="AG610" s="6">
        <f t="shared" si="488"/>
        <v>-1.7851362163848979E-3</v>
      </c>
      <c r="AI610">
        <f t="shared" si="489"/>
        <v>5.0026865165604226E-9</v>
      </c>
      <c r="AL610" s="7">
        <f t="shared" si="522"/>
        <v>3.5553185559686953E-4</v>
      </c>
      <c r="AM610" s="6">
        <f t="shared" si="523"/>
        <v>-2.0194830097087333E-3</v>
      </c>
      <c r="AN610" s="6">
        <f t="shared" si="518"/>
        <v>8.3878678400620555E-4</v>
      </c>
      <c r="AO610" s="6">
        <f t="shared" si="519"/>
        <v>2.3923020559444277E-3</v>
      </c>
      <c r="AQ610">
        <f t="shared" si="520"/>
        <v>9.0269860045361766E-9</v>
      </c>
      <c r="AT610" s="7">
        <f t="shared" si="527"/>
        <v>-1.4002735038486779E-2</v>
      </c>
      <c r="AU610" s="6">
        <f t="shared" si="528"/>
        <v>-3.363896561931607E-2</v>
      </c>
      <c r="AV610" s="6">
        <f t="shared" si="524"/>
        <v>7.5318489497486413E-4</v>
      </c>
      <c r="AW610" s="6">
        <f t="shared" si="525"/>
        <v>2.0439760270196367E-2</v>
      </c>
      <c r="AY610">
        <f t="shared" si="526"/>
        <v>0.13749611351682986</v>
      </c>
      <c r="BB610" s="7">
        <f t="shared" si="534"/>
        <v>-4.063712187856524E-2</v>
      </c>
      <c r="BC610" s="6">
        <f t="shared" si="535"/>
        <v>-4.0576050530670836E-2</v>
      </c>
      <c r="BD610" s="6">
        <f t="shared" si="530"/>
        <v>7.0035014565070718E-4</v>
      </c>
      <c r="BE610" s="6">
        <f t="shared" si="531"/>
        <v>1.3283441254089423E-3</v>
      </c>
      <c r="BG610">
        <f t="shared" si="532"/>
        <v>5.822644212874539E-4</v>
      </c>
      <c r="BJ610" s="4">
        <f t="shared" si="501"/>
        <v>84.389999000000003</v>
      </c>
      <c r="BK610" s="3">
        <f t="shared" si="502"/>
        <v>2.3697558493249524E-4</v>
      </c>
      <c r="BL610" s="3"/>
      <c r="BM610" s="3">
        <f t="shared" si="503"/>
        <v>8.7964443142962202E-4</v>
      </c>
      <c r="BN610" s="3">
        <f t="shared" si="504"/>
        <v>-1.7851362163848979E-3</v>
      </c>
      <c r="BO610" s="3">
        <f t="shared" si="505"/>
        <v>3.5553185559686953E-4</v>
      </c>
      <c r="BP610" s="3"/>
      <c r="BQ610" s="3">
        <f t="shared" si="506"/>
        <v>8.3878678400620555E-4</v>
      </c>
      <c r="BR610" s="3">
        <f t="shared" si="507"/>
        <v>2.3923020559444277E-3</v>
      </c>
      <c r="BS610" s="3">
        <f t="shared" si="508"/>
        <v>-1.4002735038486779E-2</v>
      </c>
      <c r="BT610" s="3"/>
      <c r="BU610" s="3">
        <f t="shared" si="509"/>
        <v>7.5318489497486413E-4</v>
      </c>
      <c r="BV610" s="3">
        <f t="shared" si="510"/>
        <v>2.0439760270196367E-2</v>
      </c>
      <c r="BW610" s="3">
        <f t="shared" si="511"/>
        <v>-4.063712187856524E-2</v>
      </c>
      <c r="BX610" s="3"/>
      <c r="BY610" s="3">
        <f t="shared" si="512"/>
        <v>7.0035014565070718E-4</v>
      </c>
      <c r="BZ610" s="3">
        <f t="shared" si="513"/>
        <v>1.3283441254089423E-3</v>
      </c>
    </row>
    <row r="611" spans="1:78" s="2" customFormat="1" hidden="1">
      <c r="A611" s="11">
        <v>43437</v>
      </c>
      <c r="B611">
        <v>85.809997999999993</v>
      </c>
      <c r="C611">
        <f t="shared" si="485"/>
        <v>95.760002</v>
      </c>
      <c r="D611">
        <f t="shared" si="486"/>
        <v>83.529999000000004</v>
      </c>
      <c r="E611" s="10">
        <f t="shared" si="490"/>
        <v>4.7646254619362324E-2</v>
      </c>
      <c r="F611" s="10">
        <f t="shared" si="491"/>
        <v>1.1695415642875358E-2</v>
      </c>
      <c r="G611" s="33">
        <f t="shared" si="492"/>
        <v>0.34358202822784761</v>
      </c>
      <c r="H611" s="33">
        <f t="shared" si="493"/>
        <v>7.5903157418851327E-2</v>
      </c>
      <c r="I611" s="10">
        <f t="shared" si="494"/>
        <v>0.34358202822784761</v>
      </c>
      <c r="J611">
        <f t="shared" si="529"/>
        <v>0.28168537333700422</v>
      </c>
      <c r="K611">
        <f t="shared" si="483"/>
        <v>0.18873028318678664</v>
      </c>
      <c r="L611">
        <f t="shared" si="484"/>
        <v>3.0515008437121251E-4</v>
      </c>
      <c r="M611">
        <f t="shared" si="533"/>
        <v>1.6649244612761021E-4</v>
      </c>
      <c r="N611">
        <f t="shared" si="495"/>
        <v>-1.2479187441924206E-4</v>
      </c>
      <c r="P611" s="2">
        <f t="shared" si="514"/>
        <v>1.41999899999999</v>
      </c>
      <c r="Q611" s="2">
        <f t="shared" si="515"/>
        <v>1.41999899999999</v>
      </c>
      <c r="R611" s="2">
        <f t="shared" si="516"/>
        <v>0</v>
      </c>
      <c r="S611" s="2">
        <f t="shared" si="536"/>
        <v>-0.42636350000000012</v>
      </c>
      <c r="T611" s="2">
        <f t="shared" si="537"/>
        <v>-0.41199989999999997</v>
      </c>
      <c r="U611" s="9">
        <f t="shared" si="496"/>
        <v>1.0348631152580381</v>
      </c>
      <c r="V611" s="9">
        <f t="shared" si="497"/>
        <v>50.856645220914956</v>
      </c>
      <c r="W611" s="9">
        <f t="shared" si="498"/>
        <v>0.44229019301176542</v>
      </c>
      <c r="X611" s="9">
        <f t="shared" si="538"/>
        <v>0.53607201962009354</v>
      </c>
      <c r="Y611" s="9">
        <f t="shared" si="499"/>
        <v>0.89517535182341923</v>
      </c>
      <c r="AA611" s="8">
        <f t="shared" si="500"/>
        <v>4.8190261262977696</v>
      </c>
      <c r="AD611" s="7">
        <f t="shared" si="517"/>
        <v>1.6686627191592376E-2</v>
      </c>
      <c r="AE611" s="6">
        <f t="shared" si="521"/>
        <v>8.4618013882624358E-3</v>
      </c>
      <c r="AF611" s="6">
        <f t="shared" si="487"/>
        <v>4.1384619559097805E-3</v>
      </c>
      <c r="AG611" s="6">
        <f t="shared" si="488"/>
        <v>8.2780876010025879E-3</v>
      </c>
      <c r="AI611">
        <f t="shared" si="489"/>
        <v>1.075772909417155E-7</v>
      </c>
      <c r="AL611" s="7">
        <f t="shared" si="522"/>
        <v>2.0723630964058468E-2</v>
      </c>
      <c r="AM611" s="6">
        <f t="shared" si="523"/>
        <v>4.4619774089764723E-3</v>
      </c>
      <c r="AN611" s="6">
        <f t="shared" si="518"/>
        <v>4.1130459069497367E-3</v>
      </c>
      <c r="AO611" s="6">
        <f t="shared" si="519"/>
        <v>1.6262340261562855E-2</v>
      </c>
      <c r="AQ611">
        <f t="shared" si="520"/>
        <v>4.1713519050922431E-7</v>
      </c>
      <c r="AT611" s="7">
        <f t="shared" si="527"/>
        <v>1.1839948336507122E-2</v>
      </c>
      <c r="AU611" s="6">
        <f t="shared" si="528"/>
        <v>-2.6170148595148789E-2</v>
      </c>
      <c r="AV611" s="6">
        <f t="shared" si="524"/>
        <v>3.9523780064864098E-3</v>
      </c>
      <c r="AW611" s="6">
        <f t="shared" si="525"/>
        <v>3.8199177218072485E-2</v>
      </c>
      <c r="AY611">
        <f t="shared" si="526"/>
        <v>0.48022729878006881</v>
      </c>
      <c r="BB611" s="7">
        <f t="shared" si="534"/>
        <v>-1.6183465260596837E-2</v>
      </c>
      <c r="BC611" s="6">
        <f t="shared" si="535"/>
        <v>-4.1216573425829739E-2</v>
      </c>
      <c r="BD611" s="6">
        <f t="shared" si="530"/>
        <v>3.7269789790080913E-3</v>
      </c>
      <c r="BE611" s="6">
        <f t="shared" si="531"/>
        <v>2.5771439373675896E-2</v>
      </c>
      <c r="BG611">
        <f t="shared" si="532"/>
        <v>0.21916762697504474</v>
      </c>
      <c r="BJ611" s="4">
        <f t="shared" si="501"/>
        <v>85.809997999999993</v>
      </c>
      <c r="BK611" s="3">
        <f t="shared" si="502"/>
        <v>1.6686627191592376E-2</v>
      </c>
      <c r="BL611" s="3"/>
      <c r="BM611" s="3">
        <f t="shared" si="503"/>
        <v>4.1384619559097805E-3</v>
      </c>
      <c r="BN611" s="3">
        <f t="shared" si="504"/>
        <v>8.2780876010025879E-3</v>
      </c>
      <c r="BO611" s="3">
        <f t="shared" si="505"/>
        <v>2.0723630964058468E-2</v>
      </c>
      <c r="BP611" s="3"/>
      <c r="BQ611" s="3">
        <f t="shared" si="506"/>
        <v>4.1130459069497367E-3</v>
      </c>
      <c r="BR611" s="3">
        <f t="shared" si="507"/>
        <v>1.6262340261562855E-2</v>
      </c>
      <c r="BS611" s="3">
        <f t="shared" si="508"/>
        <v>1.1839948336507122E-2</v>
      </c>
      <c r="BT611" s="3"/>
      <c r="BU611" s="3">
        <f t="shared" si="509"/>
        <v>3.9523780064864098E-3</v>
      </c>
      <c r="BV611" s="3">
        <f t="shared" si="510"/>
        <v>3.8199177218072485E-2</v>
      </c>
      <c r="BW611" s="3">
        <f t="shared" si="511"/>
        <v>-1.6183465260596837E-2</v>
      </c>
      <c r="BX611" s="3"/>
      <c r="BY611" s="3">
        <f t="shared" si="512"/>
        <v>3.7269789790080913E-3</v>
      </c>
      <c r="BZ611" s="3">
        <f t="shared" si="513"/>
        <v>2.5771439373675896E-2</v>
      </c>
    </row>
    <row r="612" spans="1:78" s="2" customFormat="1" hidden="1">
      <c r="A612" s="11">
        <v>43444</v>
      </c>
      <c r="B612">
        <v>86.349997999999999</v>
      </c>
      <c r="C612">
        <f t="shared" si="485"/>
        <v>95.760002</v>
      </c>
      <c r="D612">
        <f t="shared" si="486"/>
        <v>83.529999000000004</v>
      </c>
      <c r="E612" s="10">
        <f t="shared" si="490"/>
        <v>4.4921814624288736E-2</v>
      </c>
      <c r="F612" s="10">
        <f t="shared" si="491"/>
        <v>1.4419855637948927E-2</v>
      </c>
      <c r="G612" s="33">
        <f t="shared" si="492"/>
        <v>0.32393581202952226</v>
      </c>
      <c r="H612" s="33">
        <f t="shared" si="493"/>
        <v>9.3584751997344021E-2</v>
      </c>
      <c r="I612" s="10">
        <f t="shared" si="494"/>
        <v>0.32393581202952226</v>
      </c>
      <c r="J612">
        <f t="shared" si="529"/>
        <v>0.28433945890377466</v>
      </c>
      <c r="K612">
        <f t="shared" si="483"/>
        <v>0.19202393381175747</v>
      </c>
      <c r="L612">
        <f t="shared" si="484"/>
        <v>3.4259510977553952E-4</v>
      </c>
      <c r="M612">
        <f t="shared" si="533"/>
        <v>1.8891552682971394E-4</v>
      </c>
      <c r="N612">
        <f t="shared" si="495"/>
        <v>-1.3831162465124301E-4</v>
      </c>
      <c r="P612" s="2">
        <f t="shared" si="514"/>
        <v>0.54000000000000625</v>
      </c>
      <c r="Q612" s="2">
        <f t="shared" si="515"/>
        <v>0.54000000000000625</v>
      </c>
      <c r="R612" s="2">
        <f t="shared" si="516"/>
        <v>0</v>
      </c>
      <c r="S612" s="2">
        <f t="shared" si="536"/>
        <v>-0.42636350000000012</v>
      </c>
      <c r="T612" s="2">
        <f t="shared" si="537"/>
        <v>-0.40649985000000016</v>
      </c>
      <c r="U612" s="9">
        <f t="shared" si="496"/>
        <v>1.0488650856820734</v>
      </c>
      <c r="V612" s="9">
        <f t="shared" si="497"/>
        <v>51.192491541379503</v>
      </c>
      <c r="W612" s="9">
        <f t="shared" si="498"/>
        <v>0.43926757612758449</v>
      </c>
      <c r="X612" s="9">
        <f t="shared" si="538"/>
        <v>0.59168047917342637</v>
      </c>
      <c r="Y612" s="9">
        <f t="shared" si="499"/>
        <v>0.89467487568743931</v>
      </c>
      <c r="AA612" s="8">
        <f t="shared" si="500"/>
        <v>4.8181435990941477</v>
      </c>
      <c r="AD612" s="7">
        <f t="shared" si="517"/>
        <v>6.2732549194131036E-3</v>
      </c>
      <c r="AE612" s="6">
        <f t="shared" si="521"/>
        <v>1.147994105550274E-2</v>
      </c>
      <c r="AF612" s="6">
        <f t="shared" si="487"/>
        <v>2.6038199158246026E-3</v>
      </c>
      <c r="AG612" s="6">
        <f t="shared" si="488"/>
        <v>-5.2045837693433412E-3</v>
      </c>
      <c r="AI612">
        <f t="shared" si="489"/>
        <v>4.2523849626549668E-8</v>
      </c>
      <c r="AL612" s="7">
        <f t="shared" si="522"/>
        <v>2.3196857695938211E-2</v>
      </c>
      <c r="AM612" s="6">
        <f t="shared" si="523"/>
        <v>1.3570526863680666E-2</v>
      </c>
      <c r="AN612" s="6">
        <f t="shared" si="518"/>
        <v>2.615635327598953E-3</v>
      </c>
      <c r="AO612" s="6">
        <f t="shared" si="519"/>
        <v>9.690105945223253E-3</v>
      </c>
      <c r="AQ612">
        <f t="shared" si="520"/>
        <v>1.4810434263351898E-7</v>
      </c>
      <c r="AT612" s="7">
        <f t="shared" si="527"/>
        <v>1.3759545760593026E-2</v>
      </c>
      <c r="AU612" s="6">
        <f t="shared" si="528"/>
        <v>-1.8618461135625066E-2</v>
      </c>
      <c r="AV612" s="6">
        <f t="shared" si="524"/>
        <v>2.4486393117926792E-3</v>
      </c>
      <c r="AW612" s="6">
        <f t="shared" si="525"/>
        <v>3.2569680216938242E-2</v>
      </c>
      <c r="AY612">
        <f t="shared" si="526"/>
        <v>0.34911283506330137</v>
      </c>
      <c r="BB612" s="7">
        <f t="shared" si="534"/>
        <v>-1.2429691761664171E-2</v>
      </c>
      <c r="BC612" s="6">
        <f t="shared" si="535"/>
        <v>-4.0083099284768393E-2</v>
      </c>
      <c r="BD612" s="6">
        <f t="shared" si="530"/>
        <v>2.3602395156716882E-3</v>
      </c>
      <c r="BE612" s="6">
        <f t="shared" si="531"/>
        <v>2.8313717739395547E-2</v>
      </c>
      <c r="BG612">
        <f t="shared" si="532"/>
        <v>0.26454091502321309</v>
      </c>
      <c r="BJ612" s="4">
        <f t="shared" si="501"/>
        <v>86.349997999999999</v>
      </c>
      <c r="BK612" s="3">
        <f t="shared" si="502"/>
        <v>6.2732549194131036E-3</v>
      </c>
      <c r="BL612" s="3"/>
      <c r="BM612" s="3">
        <f t="shared" si="503"/>
        <v>2.6038199158246026E-3</v>
      </c>
      <c r="BN612" s="3">
        <f t="shared" si="504"/>
        <v>-5.2045837693433412E-3</v>
      </c>
      <c r="BO612" s="3">
        <f t="shared" si="505"/>
        <v>2.3196857695938211E-2</v>
      </c>
      <c r="BP612" s="3"/>
      <c r="BQ612" s="3">
        <f t="shared" si="506"/>
        <v>2.615635327598953E-3</v>
      </c>
      <c r="BR612" s="3">
        <f t="shared" si="507"/>
        <v>9.690105945223253E-3</v>
      </c>
      <c r="BS612" s="3">
        <f t="shared" si="508"/>
        <v>1.3759545760593026E-2</v>
      </c>
      <c r="BT612" s="3"/>
      <c r="BU612" s="3">
        <f t="shared" si="509"/>
        <v>2.4486393117926792E-3</v>
      </c>
      <c r="BV612" s="3">
        <f t="shared" si="510"/>
        <v>3.2569680216938242E-2</v>
      </c>
      <c r="BW612" s="3">
        <f t="shared" si="511"/>
        <v>-1.2429691761664171E-2</v>
      </c>
      <c r="BX612" s="3"/>
      <c r="BY612" s="3">
        <f t="shared" si="512"/>
        <v>2.3602395156716882E-3</v>
      </c>
      <c r="BZ612" s="3">
        <f t="shared" si="513"/>
        <v>2.8313717739395547E-2</v>
      </c>
    </row>
    <row r="613" spans="1:78" s="2" customFormat="1" hidden="1">
      <c r="A613" s="11">
        <v>43451</v>
      </c>
      <c r="B613">
        <v>87.190002000000007</v>
      </c>
      <c r="C613">
        <f t="shared" si="485"/>
        <v>95.760002</v>
      </c>
      <c r="D613">
        <f t="shared" si="486"/>
        <v>83.529999000000004</v>
      </c>
      <c r="E613" s="10">
        <f t="shared" si="490"/>
        <v>4.0717458843278181E-2</v>
      </c>
      <c r="F613" s="10">
        <f t="shared" si="491"/>
        <v>1.8624211418959515E-2</v>
      </c>
      <c r="G613" s="33">
        <f t="shared" si="492"/>
        <v>0.29361777133206823</v>
      </c>
      <c r="H613" s="33">
        <f t="shared" si="493"/>
        <v>0.12087098862505286</v>
      </c>
      <c r="I613" s="10">
        <f t="shared" si="494"/>
        <v>0.29361777133206823</v>
      </c>
      <c r="J613">
        <f t="shared" si="529"/>
        <v>0.27863113742655549</v>
      </c>
      <c r="K613">
        <f t="shared" si="483"/>
        <v>0.19523665110510166</v>
      </c>
      <c r="L613">
        <f t="shared" si="484"/>
        <v>3.7667633155593922E-4</v>
      </c>
      <c r="M613">
        <f t="shared" si="533"/>
        <v>2.1422841427019582E-4</v>
      </c>
      <c r="N613">
        <f t="shared" si="495"/>
        <v>-1.4620312555716907E-4</v>
      </c>
      <c r="P613" s="2">
        <f t="shared" si="514"/>
        <v>0.84000400000000752</v>
      </c>
      <c r="Q613" s="2">
        <f t="shared" si="515"/>
        <v>0.84000400000000752</v>
      </c>
      <c r="R613" s="2">
        <f t="shared" si="516"/>
        <v>0</v>
      </c>
      <c r="S613" s="2">
        <f t="shared" si="536"/>
        <v>-0.37454536363636365</v>
      </c>
      <c r="T613" s="2">
        <f t="shared" si="537"/>
        <v>-0.39450000000000002</v>
      </c>
      <c r="U613" s="9">
        <f t="shared" si="496"/>
        <v>0.94941790528862768</v>
      </c>
      <c r="V613" s="9">
        <f t="shared" si="497"/>
        <v>48.702635936241613</v>
      </c>
      <c r="W613" s="9">
        <f t="shared" si="498"/>
        <v>0.46167627657382548</v>
      </c>
      <c r="X613" s="9">
        <f t="shared" si="538"/>
        <v>0.17941741039710729</v>
      </c>
      <c r="Y613" s="9">
        <f t="shared" si="499"/>
        <v>0.898385243306426</v>
      </c>
      <c r="AA613" s="8">
        <f t="shared" si="500"/>
        <v>4.83854645418125</v>
      </c>
      <c r="AD613" s="7">
        <f t="shared" si="517"/>
        <v>9.6808869469983388E-3</v>
      </c>
      <c r="AE613" s="6">
        <f t="shared" si="521"/>
        <v>7.9770709332057203E-3</v>
      </c>
      <c r="AF613" s="6">
        <f t="shared" si="487"/>
        <v>8.2678802270546279E-4</v>
      </c>
      <c r="AG613" s="6">
        <f t="shared" si="488"/>
        <v>1.6700364015991738E-3</v>
      </c>
      <c r="AI613">
        <f t="shared" si="489"/>
        <v>4.3783698315012827E-9</v>
      </c>
      <c r="AL613" s="7">
        <f t="shared" si="522"/>
        <v>3.2640769058004032E-2</v>
      </c>
      <c r="AM613" s="6">
        <f t="shared" si="523"/>
        <v>1.9229197393399396E-2</v>
      </c>
      <c r="AN613" s="6">
        <f t="shared" si="518"/>
        <v>8.5384555153710559E-4</v>
      </c>
      <c r="AO613" s="6">
        <f t="shared" si="519"/>
        <v>1.3455206521387954E-2</v>
      </c>
      <c r="AQ613">
        <f t="shared" si="520"/>
        <v>2.8555612386940212E-7</v>
      </c>
      <c r="AT613" s="7">
        <f t="shared" si="527"/>
        <v>4.2883831582065678E-2</v>
      </c>
      <c r="AU613" s="6">
        <f t="shared" si="528"/>
        <v>-9.3995201186998084E-3</v>
      </c>
      <c r="AV613" s="6">
        <f t="shared" si="524"/>
        <v>7.895097805390431E-4</v>
      </c>
      <c r="AW613" s="6">
        <f t="shared" si="525"/>
        <v>5.2384509556364749E-2</v>
      </c>
      <c r="AY613">
        <f t="shared" si="526"/>
        <v>0.9031181935410918</v>
      </c>
      <c r="BB613" s="7">
        <f t="shared" si="534"/>
        <v>2.6733379408207976E-2</v>
      </c>
      <c r="BC613" s="6">
        <f t="shared" si="535"/>
        <v>-3.5580057852630471E-2</v>
      </c>
      <c r="BD613" s="6">
        <f t="shared" si="530"/>
        <v>7.232516897778111E-4</v>
      </c>
      <c r="BE613" s="6">
        <f t="shared" si="531"/>
        <v>6.3137600502665953E-2</v>
      </c>
      <c r="BG613">
        <f t="shared" si="532"/>
        <v>1.3154525905884473</v>
      </c>
      <c r="BJ613" s="4">
        <f t="shared" si="501"/>
        <v>87.190002000000007</v>
      </c>
      <c r="BK613" s="3">
        <f t="shared" si="502"/>
        <v>9.6808869469983388E-3</v>
      </c>
      <c r="BL613" s="3"/>
      <c r="BM613" s="3">
        <f t="shared" si="503"/>
        <v>8.2678802270546279E-4</v>
      </c>
      <c r="BN613" s="3">
        <f t="shared" si="504"/>
        <v>1.6700364015991738E-3</v>
      </c>
      <c r="BO613" s="3">
        <f t="shared" si="505"/>
        <v>3.2640769058004032E-2</v>
      </c>
      <c r="BP613" s="3"/>
      <c r="BQ613" s="3">
        <f t="shared" si="506"/>
        <v>8.5384555153710559E-4</v>
      </c>
      <c r="BR613" s="3">
        <f t="shared" si="507"/>
        <v>1.3455206521387954E-2</v>
      </c>
      <c r="BS613" s="3">
        <f t="shared" si="508"/>
        <v>4.2883831582065678E-2</v>
      </c>
      <c r="BT613" s="3"/>
      <c r="BU613" s="3">
        <f t="shared" si="509"/>
        <v>7.895097805390431E-4</v>
      </c>
      <c r="BV613" s="3">
        <f t="shared" si="510"/>
        <v>5.2384509556364749E-2</v>
      </c>
      <c r="BW613" s="3">
        <f t="shared" si="511"/>
        <v>2.6733379408207976E-2</v>
      </c>
      <c r="BX613" s="3"/>
      <c r="BY613" s="3">
        <f t="shared" si="512"/>
        <v>7.232516897778111E-4</v>
      </c>
      <c r="BZ613" s="3">
        <f t="shared" si="513"/>
        <v>6.3137600502665953E-2</v>
      </c>
    </row>
    <row r="614" spans="1:78" s="2" customFormat="1" hidden="1">
      <c r="A614" s="11">
        <v>43458</v>
      </c>
      <c r="B614">
        <v>86.919998000000007</v>
      </c>
      <c r="C614">
        <f t="shared" si="485"/>
        <v>95.760002</v>
      </c>
      <c r="D614">
        <f t="shared" si="486"/>
        <v>83.529999000000004</v>
      </c>
      <c r="E614" s="10">
        <f t="shared" si="490"/>
        <v>4.2064438813315307E-2</v>
      </c>
      <c r="F614" s="10">
        <f t="shared" si="491"/>
        <v>1.7277231448922327E-2</v>
      </c>
      <c r="G614" s="33">
        <f t="shared" si="492"/>
        <v>0.30333098203005188</v>
      </c>
      <c r="H614" s="33">
        <f t="shared" si="493"/>
        <v>0.1121290989968672</v>
      </c>
      <c r="I614" s="10">
        <f t="shared" si="494"/>
        <v>0.30333098203005188</v>
      </c>
      <c r="J614">
        <f t="shared" si="529"/>
        <v>0.27531366214691261</v>
      </c>
      <c r="K614">
        <f t="shared" si="483"/>
        <v>0.19835680433360256</v>
      </c>
      <c r="L614">
        <f t="shared" si="484"/>
        <v>4.0504255957244815E-4</v>
      </c>
      <c r="M614">
        <f t="shared" si="533"/>
        <v>2.4169909446690623E-4</v>
      </c>
      <c r="N614">
        <f t="shared" si="495"/>
        <v>-1.4700911859498773E-4</v>
      </c>
      <c r="P614" s="2">
        <f t="shared" si="514"/>
        <v>-0.27000400000000013</v>
      </c>
      <c r="Q614" s="2">
        <f t="shared" si="515"/>
        <v>0</v>
      </c>
      <c r="R614" s="2">
        <f t="shared" si="516"/>
        <v>-0.27000400000000013</v>
      </c>
      <c r="S614" s="2">
        <f t="shared" si="536"/>
        <v>-0.38181822727272741</v>
      </c>
      <c r="T614" s="2">
        <f t="shared" si="537"/>
        <v>-0.40800020000000004</v>
      </c>
      <c r="U614" s="9">
        <f t="shared" si="496"/>
        <v>0.93582852967407215</v>
      </c>
      <c r="V614" s="9">
        <f t="shared" si="497"/>
        <v>48.34253216795156</v>
      </c>
      <c r="W614" s="9">
        <f t="shared" si="498"/>
        <v>0.46491721048843593</v>
      </c>
      <c r="X614" s="9">
        <f t="shared" si="538"/>
        <v>0.11979247299638929</v>
      </c>
      <c r="Y614" s="9">
        <f t="shared" si="499"/>
        <v>0.89892186774303251</v>
      </c>
      <c r="AA614" s="8">
        <f t="shared" si="500"/>
        <v>4.8390057312597863</v>
      </c>
      <c r="AD614" s="7">
        <f t="shared" si="517"/>
        <v>-3.1015359995692346E-3</v>
      </c>
      <c r="AE614" s="6">
        <f t="shared" si="521"/>
        <v>3.2896754737145521E-3</v>
      </c>
      <c r="AF614" s="6">
        <f t="shared" si="487"/>
        <v>3.1938632934613792E-3</v>
      </c>
      <c r="AG614" s="6">
        <f t="shared" si="488"/>
        <v>-6.391523730808894E-3</v>
      </c>
      <c r="AI614">
        <f t="shared" si="489"/>
        <v>6.4131201886174626E-8</v>
      </c>
      <c r="AL614" s="7">
        <f t="shared" si="522"/>
        <v>1.2852605866842236E-2</v>
      </c>
      <c r="AM614" s="6">
        <f t="shared" si="523"/>
        <v>2.2353465896210737E-2</v>
      </c>
      <c r="AN614" s="6">
        <f t="shared" si="518"/>
        <v>3.1203772989832268E-3</v>
      </c>
      <c r="AO614" s="6">
        <f t="shared" si="519"/>
        <v>-9.5935371401442669E-3</v>
      </c>
      <c r="AQ614">
        <f t="shared" si="520"/>
        <v>1.4516712122922308E-7</v>
      </c>
      <c r="AT614" s="7">
        <f t="shared" si="527"/>
        <v>2.9894764914031681E-2</v>
      </c>
      <c r="AU614" s="6">
        <f t="shared" si="528"/>
        <v>6.9734854588252189E-4</v>
      </c>
      <c r="AV614" s="6">
        <f t="shared" si="524"/>
        <v>3.0808065951782432E-3</v>
      </c>
      <c r="AW614" s="6">
        <f t="shared" si="525"/>
        <v>2.9192976280942522E-2</v>
      </c>
      <c r="AY614">
        <f t="shared" si="526"/>
        <v>0.28047591641743802</v>
      </c>
      <c r="BB614" s="7">
        <f t="shared" si="534"/>
        <v>1.5536498019947945E-2</v>
      </c>
      <c r="BC614" s="6">
        <f t="shared" si="535"/>
        <v>-3.0617322826811209E-2</v>
      </c>
      <c r="BD614" s="6">
        <f t="shared" si="530"/>
        <v>2.8216342706644353E-3</v>
      </c>
      <c r="BE614" s="6">
        <f t="shared" si="531"/>
        <v>4.6817005466637029E-2</v>
      </c>
      <c r="BG614">
        <f t="shared" si="532"/>
        <v>0.72327977022187839</v>
      </c>
      <c r="BJ614" s="4">
        <f t="shared" si="501"/>
        <v>86.919998000000007</v>
      </c>
      <c r="BK614" s="3">
        <f t="shared" si="502"/>
        <v>-3.1015359995692346E-3</v>
      </c>
      <c r="BL614" s="3"/>
      <c r="BM614" s="3">
        <f t="shared" si="503"/>
        <v>3.1938632934613792E-3</v>
      </c>
      <c r="BN614" s="3">
        <f t="shared" si="504"/>
        <v>-6.391523730808894E-3</v>
      </c>
      <c r="BO614" s="3">
        <f t="shared" si="505"/>
        <v>1.2852605866842236E-2</v>
      </c>
      <c r="BP614" s="3"/>
      <c r="BQ614" s="3">
        <f t="shared" si="506"/>
        <v>3.1203772989832268E-3</v>
      </c>
      <c r="BR614" s="3">
        <f t="shared" si="507"/>
        <v>-9.5935371401442669E-3</v>
      </c>
      <c r="BS614" s="3">
        <f t="shared" si="508"/>
        <v>2.9894764914031681E-2</v>
      </c>
      <c r="BT614" s="3"/>
      <c r="BU614" s="3">
        <f t="shared" si="509"/>
        <v>3.0808065951782432E-3</v>
      </c>
      <c r="BV614" s="3">
        <f t="shared" si="510"/>
        <v>2.9192976280942522E-2</v>
      </c>
      <c r="BW614" s="3">
        <f t="shared" si="511"/>
        <v>1.5536498019947945E-2</v>
      </c>
      <c r="BX614" s="3"/>
      <c r="BY614" s="3">
        <f t="shared" si="512"/>
        <v>2.8216342706644353E-3</v>
      </c>
      <c r="BZ614" s="3">
        <f t="shared" si="513"/>
        <v>4.6817005466637029E-2</v>
      </c>
    </row>
    <row r="615" spans="1:78" s="2" customFormat="1" hidden="1">
      <c r="A615" s="11">
        <v>43465</v>
      </c>
      <c r="B615">
        <v>87.739998</v>
      </c>
      <c r="C615">
        <f t="shared" si="485"/>
        <v>95.760002</v>
      </c>
      <c r="D615">
        <f t="shared" si="486"/>
        <v>83.529999000000004</v>
      </c>
      <c r="E615" s="10">
        <f t="shared" si="490"/>
        <v>3.7986526299483736E-2</v>
      </c>
      <c r="F615" s="10">
        <f t="shared" si="491"/>
        <v>2.1355143962753939E-2</v>
      </c>
      <c r="G615" s="33">
        <f t="shared" si="492"/>
        <v>0.27392473669909989</v>
      </c>
      <c r="H615" s="33">
        <f t="shared" si="493"/>
        <v>0.13859471979472424</v>
      </c>
      <c r="I615" s="10">
        <f t="shared" si="494"/>
        <v>0.27392473669909989</v>
      </c>
      <c r="J615">
        <f t="shared" si="529"/>
        <v>0.26803614244962054</v>
      </c>
      <c r="K615">
        <f t="shared" si="483"/>
        <v>0.20136666786460161</v>
      </c>
      <c r="L615">
        <f t="shared" si="484"/>
        <v>4.2579454745781E-4</v>
      </c>
      <c r="M615">
        <f t="shared" si="533"/>
        <v>2.7035340416614259E-4</v>
      </c>
      <c r="N615">
        <f t="shared" si="495"/>
        <v>-1.3989702896250068E-4</v>
      </c>
      <c r="P615" s="2">
        <f t="shared" si="514"/>
        <v>0.81999999999999318</v>
      </c>
      <c r="Q615" s="2">
        <f t="shared" si="515"/>
        <v>0.81999999999999318</v>
      </c>
      <c r="R615" s="2">
        <f t="shared" si="516"/>
        <v>0</v>
      </c>
      <c r="S615" s="2">
        <f t="shared" si="536"/>
        <v>-0.37090927272727275</v>
      </c>
      <c r="T615" s="2">
        <f t="shared" si="537"/>
        <v>-0.40800020000000004</v>
      </c>
      <c r="U615" s="9">
        <f t="shared" si="496"/>
        <v>0.90909090909090906</v>
      </c>
      <c r="V615" s="9">
        <f t="shared" si="497"/>
        <v>47.61904761904762</v>
      </c>
      <c r="W615" s="9">
        <f t="shared" si="498"/>
        <v>0.47142857142857147</v>
      </c>
      <c r="X615" s="9">
        <f t="shared" si="538"/>
        <v>0</v>
      </c>
      <c r="Y615" s="9">
        <f t="shared" si="499"/>
        <v>0.9</v>
      </c>
      <c r="AA615" s="8">
        <f t="shared" si="500"/>
        <v>4.8393248168492295</v>
      </c>
      <c r="AD615" s="7">
        <f t="shared" si="517"/>
        <v>9.3897405648825649E-3</v>
      </c>
      <c r="AE615" s="6">
        <f t="shared" si="521"/>
        <v>3.1441022826566652E-3</v>
      </c>
      <c r="AF615" s="6">
        <f t="shared" si="487"/>
        <v>3.121631412380854E-3</v>
      </c>
      <c r="AG615" s="6">
        <f t="shared" si="488"/>
        <v>6.245430959113292E-3</v>
      </c>
      <c r="AI615">
        <f t="shared" si="489"/>
        <v>6.1232979379985511E-8</v>
      </c>
      <c r="AL615" s="7">
        <f t="shared" si="522"/>
        <v>1.5969091512311753E-2</v>
      </c>
      <c r="AM615" s="6">
        <f t="shared" si="523"/>
        <v>2.1164831033274059E-2</v>
      </c>
      <c r="AN615" s="6">
        <f t="shared" si="518"/>
        <v>3.0446159494772352E-3</v>
      </c>
      <c r="AO615" s="6">
        <f t="shared" si="519"/>
        <v>-5.2887830107722772E-3</v>
      </c>
      <c r="AQ615">
        <f t="shared" si="520"/>
        <v>4.4118652578917149E-8</v>
      </c>
      <c r="AT615" s="7">
        <f t="shared" si="527"/>
        <v>4.2965977395783311E-2</v>
      </c>
      <c r="AU615" s="6">
        <f t="shared" si="528"/>
        <v>1.0221298758828717E-2</v>
      </c>
      <c r="AV615" s="6">
        <f t="shared" si="524"/>
        <v>3.0505671323604886E-3</v>
      </c>
      <c r="AW615" s="6">
        <f t="shared" si="525"/>
        <v>3.2703204208960994E-2</v>
      </c>
      <c r="AY615">
        <f t="shared" si="526"/>
        <v>0.35198117711321952</v>
      </c>
      <c r="BB615" s="7">
        <f t="shared" si="534"/>
        <v>3.4082294768231831E-2</v>
      </c>
      <c r="BC615" s="6">
        <f t="shared" si="535"/>
        <v>-2.4887114872870642E-2</v>
      </c>
      <c r="BD615" s="6">
        <f t="shared" si="530"/>
        <v>2.9229078809470043E-3</v>
      </c>
      <c r="BE615" s="6">
        <f t="shared" si="531"/>
        <v>5.9254806805204827E-2</v>
      </c>
      <c r="BG615">
        <f t="shared" si="532"/>
        <v>1.1586338911282399</v>
      </c>
      <c r="BJ615" s="4">
        <f t="shared" si="501"/>
        <v>87.739998</v>
      </c>
      <c r="BK615" s="3">
        <f t="shared" si="502"/>
        <v>9.3897405648825649E-3</v>
      </c>
      <c r="BL615" s="3"/>
      <c r="BM615" s="3">
        <f t="shared" si="503"/>
        <v>3.121631412380854E-3</v>
      </c>
      <c r="BN615" s="3">
        <f t="shared" si="504"/>
        <v>6.245430959113292E-3</v>
      </c>
      <c r="BO615" s="3">
        <f t="shared" si="505"/>
        <v>1.5969091512311753E-2</v>
      </c>
      <c r="BP615" s="3"/>
      <c r="BQ615" s="3">
        <f t="shared" si="506"/>
        <v>3.0446159494772352E-3</v>
      </c>
      <c r="BR615" s="3">
        <f t="shared" si="507"/>
        <v>-5.2887830107722772E-3</v>
      </c>
      <c r="BS615" s="3">
        <f t="shared" si="508"/>
        <v>4.2965977395783311E-2</v>
      </c>
      <c r="BT615" s="3"/>
      <c r="BU615" s="3">
        <f t="shared" si="509"/>
        <v>3.0505671323604886E-3</v>
      </c>
      <c r="BV615" s="3">
        <f t="shared" si="510"/>
        <v>3.2703204208960994E-2</v>
      </c>
      <c r="BW615" s="3">
        <f t="shared" si="511"/>
        <v>3.4082294768231831E-2</v>
      </c>
      <c r="BX615" s="3"/>
      <c r="BY615" s="3">
        <f t="shared" si="512"/>
        <v>2.9229078809470043E-3</v>
      </c>
      <c r="BZ615" s="3">
        <f t="shared" si="513"/>
        <v>5.9254806805204827E-2</v>
      </c>
    </row>
    <row r="616" spans="1:78" s="2" customFormat="1" hidden="1">
      <c r="A616" s="11">
        <v>43472</v>
      </c>
      <c r="B616">
        <v>87.519997000000004</v>
      </c>
      <c r="C616">
        <f t="shared" si="485"/>
        <v>95.760002</v>
      </c>
      <c r="D616">
        <f t="shared" si="486"/>
        <v>83.529999000000004</v>
      </c>
      <c r="E616" s="10">
        <f t="shared" si="490"/>
        <v>3.9076852366170589E-2</v>
      </c>
      <c r="F616" s="10">
        <f t="shared" si="491"/>
        <v>2.0264817896067041E-2</v>
      </c>
      <c r="G616" s="33">
        <f t="shared" si="492"/>
        <v>0.28178718977992873</v>
      </c>
      <c r="H616" s="33">
        <f t="shared" si="493"/>
        <v>0.13151851202197798</v>
      </c>
      <c r="I616" s="10">
        <f t="shared" si="494"/>
        <v>0.28178718977992873</v>
      </c>
      <c r="J616">
        <f t="shared" si="529"/>
        <v>0.26222432629647596</v>
      </c>
      <c r="K616">
        <f t="shared" si="483"/>
        <v>0.20421396850175122</v>
      </c>
      <c r="L616">
        <f t="shared" si="484"/>
        <v>4.3780058674029672E-4</v>
      </c>
      <c r="M616">
        <f t="shared" si="533"/>
        <v>2.9899100216840941E-4</v>
      </c>
      <c r="N616">
        <f t="shared" si="495"/>
        <v>-1.2492862611469859E-4</v>
      </c>
      <c r="P616" s="2">
        <f t="shared" si="514"/>
        <v>-0.22000099999999634</v>
      </c>
      <c r="Q616" s="2">
        <f t="shared" si="515"/>
        <v>0</v>
      </c>
      <c r="R616" s="2">
        <f t="shared" si="516"/>
        <v>-0.22000099999999634</v>
      </c>
      <c r="S616" s="2">
        <f t="shared" si="536"/>
        <v>-0.38090931818181806</v>
      </c>
      <c r="T616" s="2">
        <f t="shared" si="537"/>
        <v>-0.41900024999999985</v>
      </c>
      <c r="U616" s="9">
        <f t="shared" si="496"/>
        <v>0.90909090909090906</v>
      </c>
      <c r="V616" s="9">
        <f t="shared" si="497"/>
        <v>47.61904761904762</v>
      </c>
      <c r="W616" s="9">
        <f t="shared" si="498"/>
        <v>0.47142857142857147</v>
      </c>
      <c r="X616" s="9">
        <f t="shared" si="538"/>
        <v>0</v>
      </c>
      <c r="Y616" s="9">
        <f t="shared" si="499"/>
        <v>0.9</v>
      </c>
      <c r="AA616" s="8">
        <f t="shared" si="500"/>
        <v>4.8335279690989328</v>
      </c>
      <c r="AD616" s="7">
        <f t="shared" si="517"/>
        <v>-2.51056854765597E-3</v>
      </c>
      <c r="AE616" s="6">
        <f t="shared" si="521"/>
        <v>3.4395860086132973E-3</v>
      </c>
      <c r="AF616" s="6">
        <f t="shared" si="487"/>
        <v>2.9786452868721374E-3</v>
      </c>
      <c r="AG616" s="6">
        <f t="shared" si="488"/>
        <v>-5.9460344037334089E-3</v>
      </c>
      <c r="AI616">
        <f t="shared" si="489"/>
        <v>5.5502865196830946E-8</v>
      </c>
      <c r="AL616" s="7">
        <f t="shared" si="522"/>
        <v>3.7776360176573517E-3</v>
      </c>
      <c r="AM616" s="6">
        <f t="shared" si="523"/>
        <v>1.6310025613703844E-2</v>
      </c>
      <c r="AN616" s="6">
        <f t="shared" si="518"/>
        <v>2.9781661980776875E-3</v>
      </c>
      <c r="AO616" s="6">
        <f t="shared" si="519"/>
        <v>-1.2515473023887957E-2</v>
      </c>
      <c r="AQ616">
        <f t="shared" si="520"/>
        <v>2.4706161673764534E-7</v>
      </c>
      <c r="AT616" s="7">
        <f t="shared" si="527"/>
        <v>3.6655380660593817E-2</v>
      </c>
      <c r="AU616" s="6">
        <f t="shared" si="528"/>
        <v>1.973154354704492E-2</v>
      </c>
      <c r="AV616" s="6">
        <f t="shared" si="524"/>
        <v>2.9796108422978753E-3</v>
      </c>
      <c r="AW616" s="6">
        <f t="shared" si="525"/>
        <v>1.6953859228329947E-2</v>
      </c>
      <c r="AY616">
        <f t="shared" si="526"/>
        <v>9.4596696976394182E-2</v>
      </c>
      <c r="BB616" s="7">
        <f t="shared" si="534"/>
        <v>2.7218068725248713E-2</v>
      </c>
      <c r="BC616" s="6">
        <f t="shared" si="535"/>
        <v>-1.9191958171263322E-2</v>
      </c>
      <c r="BD616" s="6">
        <f t="shared" si="530"/>
        <v>2.75003507681901E-3</v>
      </c>
      <c r="BE616" s="6">
        <f t="shared" si="531"/>
        <v>4.6669515191940215E-2</v>
      </c>
      <c r="BG616">
        <f t="shared" si="532"/>
        <v>0.71872976980884695</v>
      </c>
      <c r="BJ616" s="4">
        <f t="shared" si="501"/>
        <v>87.519997000000004</v>
      </c>
      <c r="BK616" s="3">
        <f t="shared" si="502"/>
        <v>-2.51056854765597E-3</v>
      </c>
      <c r="BL616" s="3"/>
      <c r="BM616" s="3">
        <f t="shared" si="503"/>
        <v>2.9786452868721374E-3</v>
      </c>
      <c r="BN616" s="3">
        <f t="shared" si="504"/>
        <v>-5.9460344037334089E-3</v>
      </c>
      <c r="BO616" s="3">
        <f t="shared" si="505"/>
        <v>3.7776360176573517E-3</v>
      </c>
      <c r="BP616" s="3"/>
      <c r="BQ616" s="3">
        <f t="shared" si="506"/>
        <v>2.9781661980776875E-3</v>
      </c>
      <c r="BR616" s="3">
        <f t="shared" si="507"/>
        <v>-1.2515473023887957E-2</v>
      </c>
      <c r="BS616" s="3">
        <f t="shared" si="508"/>
        <v>3.6655380660593817E-2</v>
      </c>
      <c r="BT616" s="3"/>
      <c r="BU616" s="3">
        <f t="shared" si="509"/>
        <v>2.9796108422978753E-3</v>
      </c>
      <c r="BV616" s="3">
        <f t="shared" si="510"/>
        <v>1.6953859228329947E-2</v>
      </c>
      <c r="BW616" s="3">
        <f t="shared" si="511"/>
        <v>2.7218068725248713E-2</v>
      </c>
      <c r="BX616" s="3"/>
      <c r="BY616" s="3">
        <f t="shared" si="512"/>
        <v>2.75003507681901E-3</v>
      </c>
      <c r="BZ616" s="3">
        <f t="shared" si="513"/>
        <v>4.6669515191940215E-2</v>
      </c>
    </row>
    <row r="617" spans="1:78" s="2" customFormat="1" hidden="1">
      <c r="A617" s="11">
        <v>43479</v>
      </c>
      <c r="B617">
        <v>87.120002999999997</v>
      </c>
      <c r="C617">
        <f t="shared" si="485"/>
        <v>95.760002</v>
      </c>
      <c r="D617">
        <f t="shared" si="486"/>
        <v>83.529999000000004</v>
      </c>
      <c r="E617" s="10">
        <f t="shared" si="490"/>
        <v>4.1066264766069678E-2</v>
      </c>
      <c r="F617" s="10">
        <f t="shared" si="491"/>
        <v>1.8275405496167983E-2</v>
      </c>
      <c r="G617" s="33">
        <f t="shared" si="492"/>
        <v>0.29613304661168882</v>
      </c>
      <c r="H617" s="33">
        <f t="shared" si="493"/>
        <v>0.11860724087339412</v>
      </c>
      <c r="I617" s="10">
        <f t="shared" si="494"/>
        <v>0.29613304661168882</v>
      </c>
      <c r="J617">
        <f t="shared" si="529"/>
        <v>0.25323892926061276</v>
      </c>
      <c r="K617">
        <f t="shared" si="483"/>
        <v>0.20685062195819981</v>
      </c>
      <c r="L617">
        <f t="shared" si="484"/>
        <v>4.4078636493119109E-4</v>
      </c>
      <c r="M617">
        <f t="shared" si="533"/>
        <v>3.2626653198156256E-4</v>
      </c>
      <c r="N617">
        <f t="shared" si="495"/>
        <v>-1.0306784965466568E-4</v>
      </c>
      <c r="P617" s="2">
        <f t="shared" si="514"/>
        <v>-0.39999400000000662</v>
      </c>
      <c r="Q617" s="2">
        <f t="shared" si="515"/>
        <v>0</v>
      </c>
      <c r="R617" s="2">
        <f t="shared" si="516"/>
        <v>-0.39999400000000662</v>
      </c>
      <c r="S617" s="2">
        <f t="shared" si="536"/>
        <v>-0.39909086363636381</v>
      </c>
      <c r="T617" s="2">
        <f t="shared" si="537"/>
        <v>-0.39249989999999996</v>
      </c>
      <c r="U617" s="9">
        <f t="shared" si="496"/>
        <v>1.0167922683199764</v>
      </c>
      <c r="V617" s="9">
        <f t="shared" si="497"/>
        <v>50.41631130245171</v>
      </c>
      <c r="W617" s="9">
        <f t="shared" si="498"/>
        <v>0.44625319827793464</v>
      </c>
      <c r="X617" s="9">
        <f t="shared" si="538"/>
        <v>0.46316280667723869</v>
      </c>
      <c r="Y617" s="9">
        <f t="shared" si="499"/>
        <v>0.89583153473990496</v>
      </c>
      <c r="AA617" s="8">
        <f t="shared" si="500"/>
        <v>4.7952205944287982</v>
      </c>
      <c r="AD617" s="7">
        <f t="shared" si="517"/>
        <v>-4.5807913358251228E-3</v>
      </c>
      <c r="AE617" s="6">
        <f t="shared" si="521"/>
        <v>-3.5456799417405462E-3</v>
      </c>
      <c r="AF617" s="6">
        <f t="shared" si="487"/>
        <v>5.2169027221121711E-4</v>
      </c>
      <c r="AG617" s="6">
        <f t="shared" si="488"/>
        <v>-1.0632121293770959E-3</v>
      </c>
      <c r="AI617">
        <f t="shared" si="489"/>
        <v>1.7745997363494166E-9</v>
      </c>
      <c r="AL617" s="7">
        <f t="shared" si="522"/>
        <v>2.2983806814015351E-3</v>
      </c>
      <c r="AM617" s="6">
        <f t="shared" si="523"/>
        <v>8.7244285195532192E-3</v>
      </c>
      <c r="AN617" s="6">
        <f t="shared" si="518"/>
        <v>5.2228149569250731E-4</v>
      </c>
      <c r="AO617" s="6">
        <f t="shared" si="519"/>
        <v>-6.3471059402256062E-3</v>
      </c>
      <c r="AQ617">
        <f t="shared" si="520"/>
        <v>6.3542198448654854E-8</v>
      </c>
      <c r="AT617" s="7">
        <f t="shared" si="527"/>
        <v>3.1837613739836138E-2</v>
      </c>
      <c r="AU617" s="6">
        <f t="shared" si="528"/>
        <v>2.4479290918865498E-2</v>
      </c>
      <c r="AV617" s="6">
        <f t="shared" si="524"/>
        <v>5.2341966807343328E-4</v>
      </c>
      <c r="AW617" s="6">
        <f t="shared" si="525"/>
        <v>7.6325690168378146E-3</v>
      </c>
      <c r="AY617">
        <f t="shared" si="526"/>
        <v>1.91725688921556E-2</v>
      </c>
      <c r="BB617" s="7">
        <f t="shared" si="534"/>
        <v>4.2080676263897832E-2</v>
      </c>
      <c r="BC617" s="6">
        <f t="shared" si="535"/>
        <v>-1.2272831067010216E-2</v>
      </c>
      <c r="BD617" s="6">
        <f t="shared" si="530"/>
        <v>5.108972255954907E-4</v>
      </c>
      <c r="BE617" s="6">
        <f t="shared" si="531"/>
        <v>5.4374510364479767E-2</v>
      </c>
      <c r="BG617">
        <f t="shared" si="532"/>
        <v>0.97564039493354726</v>
      </c>
      <c r="BJ617" s="4">
        <f t="shared" si="501"/>
        <v>87.120002999999997</v>
      </c>
      <c r="BK617" s="3">
        <f t="shared" si="502"/>
        <v>-4.5807913358251228E-3</v>
      </c>
      <c r="BL617" s="3"/>
      <c r="BM617" s="3">
        <f t="shared" si="503"/>
        <v>5.2169027221121711E-4</v>
      </c>
      <c r="BN617" s="3">
        <f t="shared" si="504"/>
        <v>-1.0632121293770959E-3</v>
      </c>
      <c r="BO617" s="3">
        <f t="shared" si="505"/>
        <v>2.2983806814015351E-3</v>
      </c>
      <c r="BP617" s="3"/>
      <c r="BQ617" s="3">
        <f t="shared" si="506"/>
        <v>5.2228149569250731E-4</v>
      </c>
      <c r="BR617" s="3">
        <f t="shared" si="507"/>
        <v>-6.3471059402256062E-3</v>
      </c>
      <c r="BS617" s="3">
        <f t="shared" si="508"/>
        <v>3.1837613739836138E-2</v>
      </c>
      <c r="BT617" s="3"/>
      <c r="BU617" s="3">
        <f t="shared" si="509"/>
        <v>5.2341966807343328E-4</v>
      </c>
      <c r="BV617" s="3">
        <f t="shared" si="510"/>
        <v>7.6325690168378146E-3</v>
      </c>
      <c r="BW617" s="3">
        <f t="shared" si="511"/>
        <v>4.2080676263897832E-2</v>
      </c>
      <c r="BX617" s="3"/>
      <c r="BY617" s="3">
        <f t="shared" si="512"/>
        <v>5.108972255954907E-4</v>
      </c>
      <c r="BZ617" s="3">
        <f t="shared" si="513"/>
        <v>5.4374510364479767E-2</v>
      </c>
    </row>
    <row r="618" spans="1:78" s="2" customFormat="1" hidden="1">
      <c r="A618" s="11">
        <v>43486</v>
      </c>
      <c r="B618">
        <v>87.860000999999997</v>
      </c>
      <c r="C618">
        <f t="shared" si="485"/>
        <v>95.760002</v>
      </c>
      <c r="D618">
        <f t="shared" si="486"/>
        <v>83.529999000000004</v>
      </c>
      <c r="E618" s="10">
        <f t="shared" si="490"/>
        <v>3.7392942596501985E-2</v>
      </c>
      <c r="F618" s="10">
        <f t="shared" si="491"/>
        <v>2.1948727665735645E-2</v>
      </c>
      <c r="G618" s="33">
        <f t="shared" si="492"/>
        <v>0.26964434374433893</v>
      </c>
      <c r="H618" s="33">
        <f t="shared" si="493"/>
        <v>0.14244707345400884</v>
      </c>
      <c r="I618" s="10">
        <f t="shared" si="494"/>
        <v>0.26964434374433893</v>
      </c>
      <c r="J618">
        <f t="shared" si="529"/>
        <v>0.24455874763346955</v>
      </c>
      <c r="K618">
        <f t="shared" ref="K618:K639" si="539">AVERAGE(J579:J618)</f>
        <v>0.20911880120882631</v>
      </c>
      <c r="L618">
        <f t="shared" ref="L618:L639" si="540">SLOPE(K608:K618,A608:A618)</f>
        <v>4.3468462068157554E-4</v>
      </c>
      <c r="M618">
        <f t="shared" si="533"/>
        <v>3.5079764352040192E-4</v>
      </c>
      <c r="N618">
        <f t="shared" si="495"/>
        <v>-7.5498279445056262E-5</v>
      </c>
      <c r="P618" s="2">
        <f t="shared" si="514"/>
        <v>0.73999799999999993</v>
      </c>
      <c r="Q618" s="2">
        <f t="shared" si="515"/>
        <v>0.73999799999999993</v>
      </c>
      <c r="R618" s="2">
        <f t="shared" si="516"/>
        <v>0</v>
      </c>
      <c r="S618" s="2">
        <f t="shared" si="536"/>
        <v>-0.39909086363636381</v>
      </c>
      <c r="T618" s="2">
        <f t="shared" si="537"/>
        <v>-0.34199979999999996</v>
      </c>
      <c r="U618" s="9">
        <f t="shared" si="496"/>
        <v>1.1669330322309073</v>
      </c>
      <c r="V618" s="9">
        <f t="shared" si="497"/>
        <v>53.851827208038948</v>
      </c>
      <c r="W618" s="9">
        <f t="shared" si="498"/>
        <v>0.41533355512764952</v>
      </c>
      <c r="X618" s="9">
        <f t="shared" si="538"/>
        <v>1</v>
      </c>
      <c r="Y618" s="9">
        <f t="shared" si="499"/>
        <v>0.89100000000000001</v>
      </c>
      <c r="AA618" s="8">
        <f t="shared" si="500"/>
        <v>4.7508168044816745</v>
      </c>
      <c r="AD618" s="7">
        <f t="shared" si="517"/>
        <v>8.4581368694110846E-3</v>
      </c>
      <c r="AE618" s="6">
        <f t="shared" si="521"/>
        <v>1.9386727667929809E-3</v>
      </c>
      <c r="AF618" s="6">
        <f t="shared" si="487"/>
        <v>3.2901993295155474E-3</v>
      </c>
      <c r="AG618" s="6">
        <f t="shared" si="488"/>
        <v>6.5374162315384914E-3</v>
      </c>
      <c r="AI618">
        <f t="shared" si="489"/>
        <v>6.7092324936236939E-8</v>
      </c>
      <c r="AL618" s="7">
        <f t="shared" si="522"/>
        <v>1.3667769859299548E-3</v>
      </c>
      <c r="AM618" s="6">
        <f t="shared" si="523"/>
        <v>5.8529712993251491E-3</v>
      </c>
      <c r="AN618" s="6">
        <f t="shared" si="518"/>
        <v>3.3204610620425346E-3</v>
      </c>
      <c r="AO618" s="6">
        <f t="shared" si="519"/>
        <v>-4.3791473852072046E-3</v>
      </c>
      <c r="AQ618">
        <f t="shared" si="520"/>
        <v>3.024752653212476E-8</v>
      </c>
      <c r="AT618" s="7">
        <f t="shared" si="527"/>
        <v>2.3609123417654788E-2</v>
      </c>
      <c r="AU618" s="6">
        <f t="shared" si="528"/>
        <v>2.9180773225883191E-2</v>
      </c>
      <c r="AV618" s="6">
        <f t="shared" si="524"/>
        <v>3.3065332902691043E-3</v>
      </c>
      <c r="AW618" s="6">
        <f t="shared" si="525"/>
        <v>-5.1586201421419293E-3</v>
      </c>
      <c r="AY618">
        <f t="shared" si="526"/>
        <v>8.7580198651538693E-3</v>
      </c>
      <c r="BB618" s="7">
        <f t="shared" si="534"/>
        <v>4.0651282464844077E-2</v>
      </c>
      <c r="BC618" s="6">
        <f t="shared" si="535"/>
        <v>-3.4216315860993592E-3</v>
      </c>
      <c r="BD618" s="6">
        <f t="shared" si="530"/>
        <v>3.2992355648530191E-3</v>
      </c>
      <c r="BE618" s="6">
        <f t="shared" si="531"/>
        <v>4.4031945024316822E-2</v>
      </c>
      <c r="BG618">
        <f t="shared" si="532"/>
        <v>0.63978609190840541</v>
      </c>
      <c r="BJ618" s="4">
        <f t="shared" si="501"/>
        <v>87.860000999999997</v>
      </c>
      <c r="BK618" s="3">
        <f t="shared" si="502"/>
        <v>8.4581368694110846E-3</v>
      </c>
      <c r="BL618" s="3"/>
      <c r="BM618" s="3">
        <f t="shared" si="503"/>
        <v>3.2901993295155474E-3</v>
      </c>
      <c r="BN618" s="3">
        <f t="shared" si="504"/>
        <v>6.5374162315384914E-3</v>
      </c>
      <c r="BO618" s="3">
        <f t="shared" si="505"/>
        <v>1.3667769859299548E-3</v>
      </c>
      <c r="BP618" s="3"/>
      <c r="BQ618" s="3">
        <f t="shared" si="506"/>
        <v>3.3204610620425346E-3</v>
      </c>
      <c r="BR618" s="3">
        <f t="shared" si="507"/>
        <v>-4.3791473852072046E-3</v>
      </c>
      <c r="BS618" s="3">
        <f t="shared" si="508"/>
        <v>2.3609123417654788E-2</v>
      </c>
      <c r="BT618" s="3"/>
      <c r="BU618" s="3">
        <f t="shared" si="509"/>
        <v>3.3065332902691043E-3</v>
      </c>
      <c r="BV618" s="3">
        <f t="shared" si="510"/>
        <v>-5.1586201421419293E-3</v>
      </c>
      <c r="BW618" s="3">
        <f t="shared" si="511"/>
        <v>4.0651282464844077E-2</v>
      </c>
      <c r="BX618" s="3"/>
      <c r="BY618" s="3">
        <f t="shared" si="512"/>
        <v>3.2992355648530191E-3</v>
      </c>
      <c r="BZ618" s="3">
        <f t="shared" si="513"/>
        <v>4.4031945024316822E-2</v>
      </c>
    </row>
    <row r="619" spans="1:78" s="2" customFormat="1" hidden="1">
      <c r="A619" s="11">
        <v>43493</v>
      </c>
      <c r="B619">
        <v>88.5</v>
      </c>
      <c r="C619">
        <f t="shared" si="485"/>
        <v>95.760002</v>
      </c>
      <c r="D619">
        <f t="shared" si="486"/>
        <v>83.529999000000004</v>
      </c>
      <c r="E619" s="10">
        <f t="shared" si="490"/>
        <v>3.4240875771006665E-2</v>
      </c>
      <c r="F619" s="10">
        <f t="shared" si="491"/>
        <v>2.5100794491231027E-2</v>
      </c>
      <c r="G619" s="33">
        <f t="shared" si="492"/>
        <v>0.24691446661831418</v>
      </c>
      <c r="H619" s="33">
        <f t="shared" si="493"/>
        <v>0.1629039628674315</v>
      </c>
      <c r="I619" s="10">
        <f t="shared" si="494"/>
        <v>0.24691446661831418</v>
      </c>
      <c r="J619">
        <f t="shared" si="529"/>
        <v>0.23354270481175493</v>
      </c>
      <c r="K619">
        <f t="shared" si="539"/>
        <v>0.21106598926964346</v>
      </c>
      <c r="L619">
        <f t="shared" si="540"/>
        <v>4.1991798437255776E-4</v>
      </c>
      <c r="M619">
        <f t="shared" si="533"/>
        <v>3.7127661909642839E-4</v>
      </c>
      <c r="N619">
        <f t="shared" si="495"/>
        <v>-4.377722874851643E-5</v>
      </c>
      <c r="P619" s="2">
        <f t="shared" si="514"/>
        <v>0.63999900000000309</v>
      </c>
      <c r="Q619" s="2">
        <f t="shared" si="515"/>
        <v>0.63999900000000309</v>
      </c>
      <c r="R619" s="2">
        <f t="shared" si="516"/>
        <v>0</v>
      </c>
      <c r="S619" s="2">
        <f t="shared" si="536"/>
        <v>-0.35681809090909089</v>
      </c>
      <c r="T619" s="2">
        <f t="shared" si="537"/>
        <v>-0.34199979999999996</v>
      </c>
      <c r="U619" s="9">
        <f t="shared" si="496"/>
        <v>1.0433283613297168</v>
      </c>
      <c r="V619" s="9">
        <f t="shared" si="497"/>
        <v>51.060239806526269</v>
      </c>
      <c r="W619" s="9">
        <f t="shared" si="498"/>
        <v>0.44045784174126362</v>
      </c>
      <c r="X619" s="9">
        <f t="shared" si="538"/>
        <v>0.55211196519072625</v>
      </c>
      <c r="Y619" s="9">
        <f t="shared" si="499"/>
        <v>0.89503099231328342</v>
      </c>
      <c r="AA619" s="8">
        <f t="shared" si="500"/>
        <v>4.768987761637554</v>
      </c>
      <c r="AD619" s="7">
        <f t="shared" si="517"/>
        <v>7.2579020845068521E-3</v>
      </c>
      <c r="AE619" s="6">
        <f t="shared" si="521"/>
        <v>7.8580194769589679E-3</v>
      </c>
      <c r="AF619" s="6">
        <f t="shared" si="487"/>
        <v>2.9089229078079783E-4</v>
      </c>
      <c r="AG619" s="6">
        <f t="shared" si="488"/>
        <v>-6.3017280000038974E-4</v>
      </c>
      <c r="AI619">
        <f t="shared" si="489"/>
        <v>6.2341877215122639E-10</v>
      </c>
      <c r="AL619" s="7">
        <f t="shared" si="522"/>
        <v>1.1135247618092606E-2</v>
      </c>
      <c r="AM619" s="6">
        <f t="shared" si="523"/>
        <v>4.6445103257703622E-3</v>
      </c>
      <c r="AN619" s="6">
        <f t="shared" si="518"/>
        <v>3.0411948469374959E-4</v>
      </c>
      <c r="AO619" s="6">
        <f t="shared" si="519"/>
        <v>6.5527536211607458E-3</v>
      </c>
      <c r="AQ619">
        <f t="shared" si="520"/>
        <v>6.7726466907942058E-8</v>
      </c>
      <c r="AT619" s="7">
        <f t="shared" si="527"/>
        <v>2.459377058274842E-2</v>
      </c>
      <c r="AU619" s="6">
        <f t="shared" si="528"/>
        <v>3.0775001006663357E-2</v>
      </c>
      <c r="AV619" s="6">
        <f t="shared" si="524"/>
        <v>3.0315151953287656E-4</v>
      </c>
      <c r="AW619" s="6">
        <f t="shared" si="525"/>
        <v>-5.8672566047256423E-3</v>
      </c>
      <c r="AY619">
        <f t="shared" si="526"/>
        <v>1.1329454299361771E-2</v>
      </c>
      <c r="BB619" s="7">
        <f t="shared" si="534"/>
        <v>5.1590656466220026E-2</v>
      </c>
      <c r="BC619" s="6">
        <f t="shared" si="535"/>
        <v>6.0666610153285493E-3</v>
      </c>
      <c r="BD619" s="6">
        <f t="shared" si="530"/>
        <v>3.032537183333292E-4</v>
      </c>
      <c r="BE619" s="6">
        <f t="shared" si="531"/>
        <v>4.5587912609658152E-2</v>
      </c>
      <c r="BG619">
        <f t="shared" si="532"/>
        <v>0.68580156059940978</v>
      </c>
      <c r="BJ619" s="4">
        <f t="shared" si="501"/>
        <v>88.5</v>
      </c>
      <c r="BK619" s="3">
        <f t="shared" si="502"/>
        <v>7.2579020845068521E-3</v>
      </c>
      <c r="BL619" s="3"/>
      <c r="BM619" s="3">
        <f t="shared" si="503"/>
        <v>2.9089229078079783E-4</v>
      </c>
      <c r="BN619" s="3">
        <f t="shared" si="504"/>
        <v>-6.3017280000038974E-4</v>
      </c>
      <c r="BO619" s="3">
        <f t="shared" si="505"/>
        <v>1.1135247618092606E-2</v>
      </c>
      <c r="BP619" s="3"/>
      <c r="BQ619" s="3">
        <f t="shared" si="506"/>
        <v>3.0411948469374959E-4</v>
      </c>
      <c r="BR619" s="3">
        <f t="shared" si="507"/>
        <v>6.5527536211607458E-3</v>
      </c>
      <c r="BS619" s="3">
        <f t="shared" si="508"/>
        <v>2.459377058274842E-2</v>
      </c>
      <c r="BT619" s="3"/>
      <c r="BU619" s="3">
        <f t="shared" si="509"/>
        <v>3.0315151953287656E-4</v>
      </c>
      <c r="BV619" s="3">
        <f t="shared" si="510"/>
        <v>-5.8672566047256423E-3</v>
      </c>
      <c r="BW619" s="3">
        <f t="shared" si="511"/>
        <v>5.1590656466220026E-2</v>
      </c>
      <c r="BX619" s="3"/>
      <c r="BY619" s="3">
        <f t="shared" si="512"/>
        <v>3.032537183333292E-4</v>
      </c>
      <c r="BZ619" s="3">
        <f t="shared" si="513"/>
        <v>4.5587912609658152E-2</v>
      </c>
    </row>
    <row r="620" spans="1:78" s="2" customFormat="1" hidden="1">
      <c r="A620" s="11">
        <v>43500</v>
      </c>
      <c r="B620">
        <v>89.150002000000001</v>
      </c>
      <c r="C620">
        <f t="shared" si="485"/>
        <v>95.080001999999993</v>
      </c>
      <c r="D620">
        <f t="shared" si="486"/>
        <v>83.529999000000004</v>
      </c>
      <c r="E620" s="10">
        <f t="shared" si="490"/>
        <v>2.796782493711223E-2</v>
      </c>
      <c r="F620" s="10">
        <f t="shared" si="491"/>
        <v>2.8278881047784667E-2</v>
      </c>
      <c r="G620" s="33">
        <f t="shared" si="492"/>
        <v>0.20167885374791714</v>
      </c>
      <c r="H620" s="33">
        <f t="shared" si="493"/>
        <v>0.18352972013496199</v>
      </c>
      <c r="I620" s="10">
        <f t="shared" si="494"/>
        <v>0.20167885374791714</v>
      </c>
      <c r="J620">
        <f t="shared" si="529"/>
        <v>0.22025382757060746</v>
      </c>
      <c r="K620">
        <f t="shared" si="539"/>
        <v>0.21256581541300607</v>
      </c>
      <c r="L620">
        <f t="shared" si="540"/>
        <v>3.964662860263712E-4</v>
      </c>
      <c r="M620">
        <f t="shared" si="533"/>
        <v>3.8649851650783741E-4</v>
      </c>
      <c r="N620">
        <f t="shared" si="495"/>
        <v>-8.9709925666804162E-6</v>
      </c>
      <c r="P620" s="2">
        <f t="shared" si="514"/>
        <v>0.65000200000000063</v>
      </c>
      <c r="Q620" s="2">
        <f t="shared" si="515"/>
        <v>0.65000200000000063</v>
      </c>
      <c r="R620" s="2">
        <f t="shared" si="516"/>
        <v>0</v>
      </c>
      <c r="S620" s="2">
        <f t="shared" si="536"/>
        <v>-0.31090890909090907</v>
      </c>
      <c r="T620" s="2">
        <f t="shared" si="537"/>
        <v>-0.3079997999999996</v>
      </c>
      <c r="U620" s="9">
        <f t="shared" si="496"/>
        <v>1.009445165519294</v>
      </c>
      <c r="V620" s="9">
        <f t="shared" si="497"/>
        <v>50.23501924017053</v>
      </c>
      <c r="W620" s="9">
        <f t="shared" si="498"/>
        <v>0.44788482683846526</v>
      </c>
      <c r="X620" s="9">
        <f t="shared" si="538"/>
        <v>0.41971187714440922</v>
      </c>
      <c r="Y620" s="9">
        <f t="shared" si="499"/>
        <v>0.8962225931057004</v>
      </c>
      <c r="AA620" s="8">
        <f t="shared" si="500"/>
        <v>4.7643522765222066</v>
      </c>
      <c r="AD620" s="7">
        <f t="shared" si="517"/>
        <v>7.3178147293651357E-3</v>
      </c>
      <c r="AE620" s="6">
        <f t="shared" si="521"/>
        <v>7.2878584069359939E-3</v>
      </c>
      <c r="AF620" s="6">
        <f t="shared" si="487"/>
        <v>1.499273424346038E-5</v>
      </c>
      <c r="AG620" s="6">
        <f t="shared" si="488"/>
        <v>3.7040165134687511E-5</v>
      </c>
      <c r="AI620">
        <f t="shared" si="489"/>
        <v>2.153805075674914E-12</v>
      </c>
      <c r="AL620" s="7">
        <f t="shared" si="522"/>
        <v>2.3033853683282916E-2</v>
      </c>
      <c r="AM620" s="6">
        <f t="shared" si="523"/>
        <v>9.4585647421767532E-3</v>
      </c>
      <c r="AN620" s="6">
        <f t="shared" si="518"/>
        <v>1.5075204971034065E-5</v>
      </c>
      <c r="AO620" s="6">
        <f t="shared" si="519"/>
        <v>1.3636176647448768E-2</v>
      </c>
      <c r="AQ620">
        <f t="shared" si="520"/>
        <v>2.9328913810792925E-7</v>
      </c>
      <c r="AT620" s="7">
        <f t="shared" si="527"/>
        <v>2.2230698365115147E-2</v>
      </c>
      <c r="AU620" s="6">
        <f t="shared" si="528"/>
        <v>3.1833895082228621E-2</v>
      </c>
      <c r="AV620" s="6">
        <f t="shared" si="524"/>
        <v>1.5211412722784494E-5</v>
      </c>
      <c r="AW620" s="6">
        <f t="shared" si="525"/>
        <v>-9.1150563861946352E-3</v>
      </c>
      <c r="AY620">
        <f t="shared" si="526"/>
        <v>2.7343716712044049E-2</v>
      </c>
      <c r="BB620" s="7">
        <f t="shared" si="534"/>
        <v>5.5108443008051726E-2</v>
      </c>
      <c r="BC620" s="6">
        <f t="shared" si="535"/>
        <v>1.5287167644595201E-2</v>
      </c>
      <c r="BD620" s="6">
        <f t="shared" si="530"/>
        <v>1.52187914511728E-5</v>
      </c>
      <c r="BE620" s="6">
        <f t="shared" si="531"/>
        <v>4.0062986722672791E-2</v>
      </c>
      <c r="BG620">
        <f t="shared" si="532"/>
        <v>0.52964600533687367</v>
      </c>
      <c r="BJ620" s="4">
        <f t="shared" si="501"/>
        <v>89.150002000000001</v>
      </c>
      <c r="BK620" s="3">
        <f t="shared" si="502"/>
        <v>7.3178147293651357E-3</v>
      </c>
      <c r="BL620" s="3"/>
      <c r="BM620" s="3">
        <f t="shared" si="503"/>
        <v>1.499273424346038E-5</v>
      </c>
      <c r="BN620" s="3">
        <f t="shared" si="504"/>
        <v>3.7040165134687511E-5</v>
      </c>
      <c r="BO620" s="3">
        <f t="shared" si="505"/>
        <v>2.3033853683282916E-2</v>
      </c>
      <c r="BP620" s="3"/>
      <c r="BQ620" s="3">
        <f t="shared" si="506"/>
        <v>1.5075204971034065E-5</v>
      </c>
      <c r="BR620" s="3">
        <f t="shared" si="507"/>
        <v>1.3636176647448768E-2</v>
      </c>
      <c r="BS620" s="3">
        <f t="shared" si="508"/>
        <v>2.2230698365115147E-2</v>
      </c>
      <c r="BT620" s="3"/>
      <c r="BU620" s="3">
        <f t="shared" si="509"/>
        <v>1.5211412722784494E-5</v>
      </c>
      <c r="BV620" s="3">
        <f t="shared" si="510"/>
        <v>-9.1150563861946352E-3</v>
      </c>
      <c r="BW620" s="3">
        <f t="shared" si="511"/>
        <v>5.5108443008051726E-2</v>
      </c>
      <c r="BX620" s="3"/>
      <c r="BY620" s="3">
        <f t="shared" si="512"/>
        <v>1.52187914511728E-5</v>
      </c>
      <c r="BZ620" s="3">
        <f t="shared" si="513"/>
        <v>4.0062986722672791E-2</v>
      </c>
    </row>
    <row r="621" spans="1:78" s="2" customFormat="1" hidden="1">
      <c r="A621" s="11">
        <v>43507</v>
      </c>
      <c r="B621">
        <v>89.040001000000004</v>
      </c>
      <c r="C621">
        <f t="shared" si="485"/>
        <v>95.080001999999993</v>
      </c>
      <c r="D621">
        <f t="shared" si="486"/>
        <v>83.529999000000004</v>
      </c>
      <c r="E621" s="10">
        <f t="shared" si="490"/>
        <v>2.8504025987318306E-2</v>
      </c>
      <c r="F621" s="10">
        <f t="shared" si="491"/>
        <v>2.7742679997578616E-2</v>
      </c>
      <c r="G621" s="33">
        <f t="shared" si="492"/>
        <v>0.20554545450886841</v>
      </c>
      <c r="H621" s="33">
        <f t="shared" si="493"/>
        <v>0.180049779450106</v>
      </c>
      <c r="I621" s="10">
        <f t="shared" si="494"/>
        <v>0.20554545450886841</v>
      </c>
      <c r="J621">
        <f t="shared" si="529"/>
        <v>0.20727918309065763</v>
      </c>
      <c r="K621">
        <f t="shared" si="539"/>
        <v>0.21367347856733762</v>
      </c>
      <c r="L621">
        <f t="shared" si="540"/>
        <v>3.6542787746158482E-4</v>
      </c>
      <c r="M621">
        <f t="shared" si="533"/>
        <v>3.9548566844968422E-4</v>
      </c>
      <c r="N621">
        <f t="shared" si="495"/>
        <v>2.7052011889289461E-5</v>
      </c>
      <c r="P621" s="2">
        <f t="shared" si="514"/>
        <v>-0.11000099999999691</v>
      </c>
      <c r="Q621" s="2">
        <f t="shared" si="515"/>
        <v>0</v>
      </c>
      <c r="R621" s="2">
        <f t="shared" si="516"/>
        <v>-0.11000099999999691</v>
      </c>
      <c r="S621" s="2">
        <f t="shared" si="536"/>
        <v>-0.31590895454545437</v>
      </c>
      <c r="T621" s="2">
        <f t="shared" si="537"/>
        <v>-0.31349984999999947</v>
      </c>
      <c r="U621" s="9">
        <f t="shared" si="496"/>
        <v>1.007684547681458</v>
      </c>
      <c r="V621" s="9">
        <f t="shared" si="497"/>
        <v>50.191378363954939</v>
      </c>
      <c r="W621" s="9">
        <f t="shared" si="498"/>
        <v>0.44827759472440554</v>
      </c>
      <c r="X621" s="9">
        <f t="shared" si="538"/>
        <v>0.41271004504165504</v>
      </c>
      <c r="Y621" s="9">
        <f t="shared" si="499"/>
        <v>0.89628560959462522</v>
      </c>
      <c r="AA621" s="8">
        <f t="shared" si="500"/>
        <v>4.7518694394215775</v>
      </c>
      <c r="AD621" s="7">
        <f t="shared" si="517"/>
        <v>-1.2346485450522012E-3</v>
      </c>
      <c r="AE621" s="6">
        <f t="shared" si="521"/>
        <v>3.0415830921564674E-3</v>
      </c>
      <c r="AF621" s="6">
        <f t="shared" si="487"/>
        <v>2.1437325031126455E-3</v>
      </c>
      <c r="AG621" s="6">
        <f t="shared" si="488"/>
        <v>-4.2682625400336941E-3</v>
      </c>
      <c r="AI621">
        <f t="shared" si="489"/>
        <v>2.8599788242786314E-8</v>
      </c>
      <c r="AL621" s="7">
        <f t="shared" si="522"/>
        <v>1.3341068268819631E-2</v>
      </c>
      <c r="AM621" s="6">
        <f t="shared" si="523"/>
        <v>1.2219236639031277E-2</v>
      </c>
      <c r="AN621" s="6">
        <f t="shared" si="518"/>
        <v>2.1352053237427508E-3</v>
      </c>
      <c r="AO621" s="6">
        <f t="shared" si="519"/>
        <v>1.1191242226298512E-3</v>
      </c>
      <c r="AQ621">
        <f t="shared" si="520"/>
        <v>1.975455876461938E-9</v>
      </c>
      <c r="AT621" s="7">
        <f t="shared" si="527"/>
        <v>2.4097585819632145E-2</v>
      </c>
      <c r="AU621" s="6">
        <f t="shared" si="528"/>
        <v>2.9485614361924428E-2</v>
      </c>
      <c r="AV621" s="6">
        <f t="shared" si="524"/>
        <v>2.1773230161776071E-3</v>
      </c>
      <c r="AW621" s="6">
        <f t="shared" si="525"/>
        <v>-4.8570791612092719E-3</v>
      </c>
      <c r="AY621">
        <f t="shared" si="526"/>
        <v>7.764065494857763E-3</v>
      </c>
      <c r="BB621" s="7">
        <f t="shared" si="534"/>
        <v>5.3636818878067011E-2</v>
      </c>
      <c r="BC621" s="6">
        <f t="shared" si="535"/>
        <v>2.3115653258490909E-2</v>
      </c>
      <c r="BD621" s="6">
        <f t="shared" si="530"/>
        <v>2.1820679074705334E-3</v>
      </c>
      <c r="BE621" s="6">
        <f t="shared" si="531"/>
        <v>3.0986770398757867E-2</v>
      </c>
      <c r="BG621">
        <f t="shared" si="532"/>
        <v>0.31684852028676719</v>
      </c>
      <c r="BJ621" s="4">
        <f t="shared" si="501"/>
        <v>89.040001000000004</v>
      </c>
      <c r="BK621" s="3">
        <f t="shared" si="502"/>
        <v>-1.2346485450522012E-3</v>
      </c>
      <c r="BL621" s="3"/>
      <c r="BM621" s="3">
        <f t="shared" si="503"/>
        <v>2.1437325031126455E-3</v>
      </c>
      <c r="BN621" s="3">
        <f t="shared" si="504"/>
        <v>-4.2682625400336941E-3</v>
      </c>
      <c r="BO621" s="3">
        <f t="shared" si="505"/>
        <v>1.3341068268819631E-2</v>
      </c>
      <c r="BP621" s="3"/>
      <c r="BQ621" s="3">
        <f t="shared" si="506"/>
        <v>2.1352053237427508E-3</v>
      </c>
      <c r="BR621" s="3">
        <f t="shared" si="507"/>
        <v>1.1191242226298512E-3</v>
      </c>
      <c r="BS621" s="3">
        <f t="shared" si="508"/>
        <v>2.4097585819632145E-2</v>
      </c>
      <c r="BT621" s="3"/>
      <c r="BU621" s="3">
        <f t="shared" si="509"/>
        <v>2.1773230161776071E-3</v>
      </c>
      <c r="BV621" s="3">
        <f t="shared" si="510"/>
        <v>-4.8570791612092719E-3</v>
      </c>
      <c r="BW621" s="3">
        <f t="shared" si="511"/>
        <v>5.3636818878067011E-2</v>
      </c>
      <c r="BX621" s="3"/>
      <c r="BY621" s="3">
        <f t="shared" si="512"/>
        <v>2.1820679074705334E-3</v>
      </c>
      <c r="BZ621" s="3">
        <f t="shared" si="513"/>
        <v>3.0986770398757867E-2</v>
      </c>
    </row>
    <row r="622" spans="1:78" s="2" customFormat="1" hidden="1">
      <c r="A622" s="11">
        <v>43514</v>
      </c>
      <c r="B622">
        <v>88.830001999999993</v>
      </c>
      <c r="C622">
        <f t="shared" si="485"/>
        <v>94.400002000000001</v>
      </c>
      <c r="D622">
        <f t="shared" si="486"/>
        <v>83.529999000000004</v>
      </c>
      <c r="E622" s="10">
        <f t="shared" si="490"/>
        <v>2.6412331612157842E-2</v>
      </c>
      <c r="F622" s="10">
        <f t="shared" si="491"/>
        <v>2.671719568047088E-2</v>
      </c>
      <c r="G622" s="33">
        <f t="shared" si="492"/>
        <v>0.19046203186438709</v>
      </c>
      <c r="H622" s="33">
        <f t="shared" si="493"/>
        <v>0.17339439413257698</v>
      </c>
      <c r="I622" s="10">
        <f t="shared" si="494"/>
        <v>0.19046203186438709</v>
      </c>
      <c r="J622">
        <f t="shared" si="529"/>
        <v>0.19683918333860356</v>
      </c>
      <c r="K622">
        <f t="shared" si="539"/>
        <v>0.21439404621340136</v>
      </c>
      <c r="L622">
        <f t="shared" si="540"/>
        <v>3.2795893586043189E-4</v>
      </c>
      <c r="M622">
        <f t="shared" si="533"/>
        <v>3.9755920040324962E-4</v>
      </c>
      <c r="N622">
        <f t="shared" si="495"/>
        <v>6.2640238088535957E-5</v>
      </c>
      <c r="P622" s="2">
        <f t="shared" si="514"/>
        <v>-0.20999900000001048</v>
      </c>
      <c r="Q622" s="2">
        <f t="shared" si="515"/>
        <v>0</v>
      </c>
      <c r="R622" s="2">
        <f t="shared" si="516"/>
        <v>-0.20999900000001048</v>
      </c>
      <c r="S622" s="2">
        <f t="shared" si="536"/>
        <v>-0.29454527272727271</v>
      </c>
      <c r="T622" s="2">
        <f t="shared" si="537"/>
        <v>-0.19699974999999981</v>
      </c>
      <c r="U622" s="9">
        <f t="shared" si="496"/>
        <v>1.4951555660719011</v>
      </c>
      <c r="V622" s="9">
        <f t="shared" si="497"/>
        <v>59.922338566877805</v>
      </c>
      <c r="W622" s="9">
        <f t="shared" si="498"/>
        <v>0.36069895289809978</v>
      </c>
      <c r="X622" s="9">
        <f t="shared" si="538"/>
        <v>1</v>
      </c>
      <c r="Y622" s="9">
        <f t="shared" si="499"/>
        <v>0.89100000000000001</v>
      </c>
      <c r="AA622" s="8">
        <f t="shared" si="500"/>
        <v>4.6486007764747921</v>
      </c>
      <c r="AD622" s="7">
        <f t="shared" si="517"/>
        <v>-2.3612649016714182E-3</v>
      </c>
      <c r="AE622" s="6">
        <f t="shared" si="521"/>
        <v>-1.7979567233618095E-3</v>
      </c>
      <c r="AF622" s="6">
        <f t="shared" si="487"/>
        <v>2.8791103454527687E-4</v>
      </c>
      <c r="AG622" s="6">
        <f t="shared" si="488"/>
        <v>-6.0238176592071068E-4</v>
      </c>
      <c r="AI622">
        <f t="shared" si="489"/>
        <v>5.6964488526491974E-10</v>
      </c>
      <c r="AL622" s="7">
        <f t="shared" si="522"/>
        <v>3.7219012826415266E-3</v>
      </c>
      <c r="AM622" s="6">
        <f t="shared" si="523"/>
        <v>1.280801771320917E-2</v>
      </c>
      <c r="AN622" s="6">
        <f t="shared" si="518"/>
        <v>2.8894821663155099E-4</v>
      </c>
      <c r="AO622" s="6">
        <f t="shared" si="519"/>
        <v>-8.7627944353199459E-3</v>
      </c>
      <c r="AQ622">
        <f t="shared" si="520"/>
        <v>1.2111445791115805E-7</v>
      </c>
      <c r="AT622" s="7">
        <f t="shared" si="527"/>
        <v>1.2346580353078156E-2</v>
      </c>
      <c r="AU622" s="6">
        <f t="shared" si="528"/>
        <v>2.7292091291805241E-2</v>
      </c>
      <c r="AV622" s="6">
        <f t="shared" si="524"/>
        <v>2.9320986872259137E-4</v>
      </c>
      <c r="AW622" s="6">
        <f t="shared" si="525"/>
        <v>-1.3869894376822046E-2</v>
      </c>
      <c r="AY622">
        <f t="shared" si="526"/>
        <v>6.3311869024757925E-2</v>
      </c>
      <c r="BB622" s="7">
        <f t="shared" si="534"/>
        <v>3.4588926784802923E-2</v>
      </c>
      <c r="BC622" s="6">
        <f t="shared" si="535"/>
        <v>2.9384490647104924E-2</v>
      </c>
      <c r="BD622" s="6">
        <f t="shared" si="530"/>
        <v>2.9197999128780715E-4</v>
      </c>
      <c r="BE622" s="6">
        <f t="shared" si="531"/>
        <v>6.2436216425398594E-3</v>
      </c>
      <c r="BG622">
        <f t="shared" si="532"/>
        <v>1.2863886797539198E-2</v>
      </c>
      <c r="BJ622" s="4">
        <f t="shared" si="501"/>
        <v>88.830001999999993</v>
      </c>
      <c r="BK622" s="3">
        <f t="shared" si="502"/>
        <v>-2.3612649016714182E-3</v>
      </c>
      <c r="BL622" s="3"/>
      <c r="BM622" s="3">
        <f t="shared" si="503"/>
        <v>2.8791103454527687E-4</v>
      </c>
      <c r="BN622" s="3">
        <f t="shared" si="504"/>
        <v>-6.0238176592071068E-4</v>
      </c>
      <c r="BO622" s="3">
        <f t="shared" si="505"/>
        <v>3.7219012826415266E-3</v>
      </c>
      <c r="BP622" s="3"/>
      <c r="BQ622" s="3">
        <f t="shared" si="506"/>
        <v>2.8894821663155099E-4</v>
      </c>
      <c r="BR622" s="3">
        <f t="shared" si="507"/>
        <v>-8.7627944353199459E-3</v>
      </c>
      <c r="BS622" s="3">
        <f t="shared" si="508"/>
        <v>1.2346580353078156E-2</v>
      </c>
      <c r="BT622" s="3"/>
      <c r="BU622" s="3">
        <f t="shared" si="509"/>
        <v>2.9320986872259137E-4</v>
      </c>
      <c r="BV622" s="3">
        <f t="shared" si="510"/>
        <v>-1.3869894376822046E-2</v>
      </c>
      <c r="BW622" s="3">
        <f t="shared" si="511"/>
        <v>3.4588926784802923E-2</v>
      </c>
      <c r="BX622" s="3"/>
      <c r="BY622" s="3">
        <f t="shared" si="512"/>
        <v>2.9197999128780715E-4</v>
      </c>
      <c r="BZ622" s="3">
        <f t="shared" si="513"/>
        <v>6.2436216425398594E-3</v>
      </c>
    </row>
    <row r="623" spans="1:78" s="2" customFormat="1" hidden="1">
      <c r="A623" s="11">
        <v>43521</v>
      </c>
      <c r="B623">
        <v>87.419998000000007</v>
      </c>
      <c r="C623">
        <f t="shared" si="485"/>
        <v>94.169998000000007</v>
      </c>
      <c r="D623">
        <f t="shared" si="486"/>
        <v>83.529999000000004</v>
      </c>
      <c r="E623" s="10">
        <f t="shared" si="490"/>
        <v>3.230176897825917E-2</v>
      </c>
      <c r="F623" s="10">
        <f t="shared" si="491"/>
        <v>1.9768316011224096E-2</v>
      </c>
      <c r="G623" s="33">
        <f t="shared" si="492"/>
        <v>0.23293136867861094</v>
      </c>
      <c r="H623" s="33">
        <f t="shared" si="493"/>
        <v>0.12829621861447965</v>
      </c>
      <c r="I623" s="10">
        <f t="shared" si="494"/>
        <v>0.23293136867861094</v>
      </c>
      <c r="J623">
        <f t="shared" si="529"/>
        <v>0.19063433492831422</v>
      </c>
      <c r="K623">
        <f t="shared" si="539"/>
        <v>0.21493243043273652</v>
      </c>
      <c r="L623">
        <f t="shared" si="540"/>
        <v>2.8632124337601408E-4</v>
      </c>
      <c r="M623">
        <f t="shared" si="533"/>
        <v>3.9244339436692906E-4</v>
      </c>
      <c r="N623">
        <f t="shared" si="495"/>
        <v>9.5509935891823481E-5</v>
      </c>
      <c r="P623" s="2">
        <f t="shared" si="514"/>
        <v>-1.4100039999999865</v>
      </c>
      <c r="Q623" s="2">
        <f t="shared" si="515"/>
        <v>0</v>
      </c>
      <c r="R623" s="2">
        <f t="shared" si="516"/>
        <v>-1.4100039999999865</v>
      </c>
      <c r="S623" s="2">
        <f t="shared" si="536"/>
        <v>-0.35863636363636303</v>
      </c>
      <c r="T623" s="2">
        <f t="shared" si="537"/>
        <v>-0.26749994999999915</v>
      </c>
      <c r="U623" s="9">
        <f t="shared" si="496"/>
        <v>1.3406969370886392</v>
      </c>
      <c r="V623" s="9">
        <f t="shared" si="497"/>
        <v>57.277681524896558</v>
      </c>
      <c r="W623" s="9">
        <f t="shared" si="498"/>
        <v>0.38450086627593105</v>
      </c>
      <c r="X623" s="9">
        <f t="shared" si="538"/>
        <v>0.78504474508524402</v>
      </c>
      <c r="Y623" s="9">
        <f t="shared" si="499"/>
        <v>0.89293459729423286</v>
      </c>
      <c r="AA623" s="8">
        <f t="shared" si="500"/>
        <v>4.6681653084343697</v>
      </c>
      <c r="AD623" s="7">
        <f t="shared" si="517"/>
        <v>-1.6000386739417033E-2</v>
      </c>
      <c r="AE623" s="6">
        <f t="shared" si="521"/>
        <v>-9.1808258205442264E-3</v>
      </c>
      <c r="AF623" s="6">
        <f t="shared" si="487"/>
        <v>3.3292194360987357E-3</v>
      </c>
      <c r="AG623" s="6">
        <f t="shared" si="488"/>
        <v>-6.7809216446442361E-3</v>
      </c>
      <c r="AI623">
        <f t="shared" si="489"/>
        <v>7.2183513894512863E-8</v>
      </c>
      <c r="AL623" s="7">
        <f t="shared" si="522"/>
        <v>-1.9596300186140621E-2</v>
      </c>
      <c r="AM623" s="6">
        <f t="shared" si="523"/>
        <v>5.1251307621508636E-3</v>
      </c>
      <c r="AN623" s="6">
        <f t="shared" si="518"/>
        <v>3.4800385635454754E-3</v>
      </c>
      <c r="AO623" s="6">
        <f t="shared" si="519"/>
        <v>-2.4617960264250286E-2</v>
      </c>
      <c r="AQ623">
        <f t="shared" si="520"/>
        <v>9.5590531162808501E-7</v>
      </c>
      <c r="AT623" s="7">
        <f t="shared" si="527"/>
        <v>-1.1432378386828327E-3</v>
      </c>
      <c r="AU623" s="6">
        <f t="shared" si="528"/>
        <v>2.1778439387496972E-2</v>
      </c>
      <c r="AV623" s="6">
        <f t="shared" si="524"/>
        <v>3.5305667495096542E-3</v>
      </c>
      <c r="AW623" s="6">
        <f t="shared" si="525"/>
        <v>-2.2176602261213835E-2</v>
      </c>
      <c r="AY623">
        <f t="shared" si="526"/>
        <v>0.16185601432214838</v>
      </c>
      <c r="BB623" s="7">
        <f t="shared" si="534"/>
        <v>1.2315285125972728E-2</v>
      </c>
      <c r="BC623" s="6">
        <f t="shared" si="535"/>
        <v>3.1759386512652386E-2</v>
      </c>
      <c r="BD623" s="6">
        <f t="shared" si="530"/>
        <v>3.5193295030204867E-3</v>
      </c>
      <c r="BE623" s="6">
        <f t="shared" si="531"/>
        <v>-1.8455501025647178E-2</v>
      </c>
      <c r="BG623">
        <f t="shared" si="532"/>
        <v>0.11239596865827477</v>
      </c>
      <c r="BJ623" s="4">
        <f t="shared" si="501"/>
        <v>87.419998000000007</v>
      </c>
      <c r="BK623" s="3">
        <f t="shared" si="502"/>
        <v>-1.6000386739417033E-2</v>
      </c>
      <c r="BL623" s="3"/>
      <c r="BM623" s="3">
        <f t="shared" si="503"/>
        <v>3.3292194360987357E-3</v>
      </c>
      <c r="BN623" s="3">
        <f t="shared" si="504"/>
        <v>-6.7809216446442361E-3</v>
      </c>
      <c r="BO623" s="3">
        <f t="shared" si="505"/>
        <v>-1.9596300186140621E-2</v>
      </c>
      <c r="BP623" s="3"/>
      <c r="BQ623" s="3">
        <f t="shared" si="506"/>
        <v>3.4800385635454754E-3</v>
      </c>
      <c r="BR623" s="3">
        <f t="shared" si="507"/>
        <v>-2.4617960264250286E-2</v>
      </c>
      <c r="BS623" s="3">
        <f t="shared" si="508"/>
        <v>-1.1432378386828327E-3</v>
      </c>
      <c r="BT623" s="3"/>
      <c r="BU623" s="3">
        <f t="shared" si="509"/>
        <v>3.5305667495096542E-3</v>
      </c>
      <c r="BV623" s="3">
        <f t="shared" si="510"/>
        <v>-2.2176602261213835E-2</v>
      </c>
      <c r="BW623" s="3">
        <f t="shared" si="511"/>
        <v>1.2315285125972728E-2</v>
      </c>
      <c r="BX623" s="3"/>
      <c r="BY623" s="3">
        <f t="shared" si="512"/>
        <v>3.5193295030204867E-3</v>
      </c>
      <c r="BZ623" s="3">
        <f t="shared" si="513"/>
        <v>-1.8455501025647178E-2</v>
      </c>
    </row>
    <row r="624" spans="1:78" s="2" customFormat="1" hidden="1">
      <c r="A624" s="11">
        <v>43528</v>
      </c>
      <c r="B624">
        <v>88.730002999999996</v>
      </c>
      <c r="C624">
        <f t="shared" si="485"/>
        <v>93.629997000000003</v>
      </c>
      <c r="D624">
        <f t="shared" si="486"/>
        <v>83.529999000000004</v>
      </c>
      <c r="E624" s="10">
        <f t="shared" si="490"/>
        <v>2.3344513267133275E-2</v>
      </c>
      <c r="F624" s="10">
        <f t="shared" si="491"/>
        <v>2.6228019996032331E-2</v>
      </c>
      <c r="G624" s="33">
        <f t="shared" si="492"/>
        <v>0.16833967917079679</v>
      </c>
      <c r="H624" s="33">
        <f t="shared" si="493"/>
        <v>0.17021964770926087</v>
      </c>
      <c r="I624" s="10">
        <f t="shared" si="494"/>
        <v>0.17021964770926087</v>
      </c>
      <c r="J624">
        <f t="shared" si="529"/>
        <v>0.18222082649948637</v>
      </c>
      <c r="K624">
        <f t="shared" si="539"/>
        <v>0.21518156822926876</v>
      </c>
      <c r="L624">
        <f t="shared" si="540"/>
        <v>2.4158419520555383E-4</v>
      </c>
      <c r="M624">
        <f t="shared" si="533"/>
        <v>3.8016229106234856E-4</v>
      </c>
      <c r="N624">
        <f t="shared" si="495"/>
        <v>1.2472028627111528E-4</v>
      </c>
      <c r="P624" s="2">
        <f t="shared" si="514"/>
        <v>1.3100049999999896</v>
      </c>
      <c r="Q624" s="2">
        <f t="shared" si="515"/>
        <v>1.3100049999999896</v>
      </c>
      <c r="R624" s="2">
        <f t="shared" si="516"/>
        <v>0</v>
      </c>
      <c r="S624" s="2">
        <f t="shared" si="536"/>
        <v>-0.24318177272727193</v>
      </c>
      <c r="T624" s="2">
        <f t="shared" si="537"/>
        <v>-0.22849999999999965</v>
      </c>
      <c r="U624" s="9">
        <f t="shared" si="496"/>
        <v>1.0642528346926579</v>
      </c>
      <c r="V624" s="9">
        <f t="shared" si="497"/>
        <v>51.556321822908487</v>
      </c>
      <c r="W624" s="9">
        <f t="shared" si="498"/>
        <v>0.43599310359382365</v>
      </c>
      <c r="X624" s="9">
        <f t="shared" si="538"/>
        <v>0.32001797084667383</v>
      </c>
      <c r="Y624" s="9">
        <f t="shared" si="499"/>
        <v>0.89711983826237995</v>
      </c>
      <c r="AA624" s="8">
        <f t="shared" si="500"/>
        <v>4.7154584886419615</v>
      </c>
      <c r="AD624" s="7">
        <f t="shared" si="517"/>
        <v>1.4874018100573707E-2</v>
      </c>
      <c r="AE624" s="6">
        <f t="shared" si="521"/>
        <v>-5.6318431942166316E-4</v>
      </c>
      <c r="AF624" s="6">
        <f t="shared" si="487"/>
        <v>7.347460465535814E-3</v>
      </c>
      <c r="AG624" s="6">
        <f t="shared" si="488"/>
        <v>1.5442908040029943E-2</v>
      </c>
      <c r="AI624">
        <f t="shared" si="489"/>
        <v>3.7438525703739635E-7</v>
      </c>
      <c r="AL624" s="7">
        <f t="shared" si="522"/>
        <v>-3.4876335405148893E-3</v>
      </c>
      <c r="AM624" s="6">
        <f t="shared" si="523"/>
        <v>-1.5052410437985878E-3</v>
      </c>
      <c r="AN624" s="6">
        <f t="shared" si="518"/>
        <v>7.7782012699752342E-3</v>
      </c>
      <c r="AO624" s="6">
        <f t="shared" si="519"/>
        <v>-1.9939263274024997E-3</v>
      </c>
      <c r="AQ624">
        <f t="shared" si="520"/>
        <v>6.2708867493829975E-9</v>
      </c>
      <c r="AT624" s="7">
        <f t="shared" si="527"/>
        <v>1.8311571597715761E-2</v>
      </c>
      <c r="AU624" s="6">
        <f t="shared" si="528"/>
        <v>1.9485463254637216E-2</v>
      </c>
      <c r="AV624" s="6">
        <f t="shared" si="524"/>
        <v>7.8491615548127551E-3</v>
      </c>
      <c r="AW624" s="6">
        <f t="shared" si="525"/>
        <v>-8.4977693668781065E-4</v>
      </c>
      <c r="AY624">
        <f t="shared" si="526"/>
        <v>2.376559581892023E-4</v>
      </c>
      <c r="BB624" s="7">
        <f t="shared" si="534"/>
        <v>1.7508416279548123E-2</v>
      </c>
      <c r="BC624" s="6">
        <f t="shared" si="535"/>
        <v>3.4254228849420081E-2</v>
      </c>
      <c r="BD624" s="6">
        <f t="shared" si="530"/>
        <v>7.9200804345600697E-3</v>
      </c>
      <c r="BE624" s="6">
        <f t="shared" si="531"/>
        <v>-1.5874417951649619E-2</v>
      </c>
      <c r="BG624">
        <f t="shared" si="532"/>
        <v>8.3156207811558303E-2</v>
      </c>
      <c r="BJ624" s="4">
        <f t="shared" si="501"/>
        <v>88.730002999999996</v>
      </c>
      <c r="BK624" s="3">
        <f t="shared" si="502"/>
        <v>1.4874018100573707E-2</v>
      </c>
      <c r="BL624" s="3"/>
      <c r="BM624" s="3">
        <f t="shared" si="503"/>
        <v>7.347460465535814E-3</v>
      </c>
      <c r="BN624" s="3">
        <f t="shared" si="504"/>
        <v>1.5442908040029943E-2</v>
      </c>
      <c r="BO624" s="3">
        <f t="shared" si="505"/>
        <v>-3.4876335405148893E-3</v>
      </c>
      <c r="BP624" s="3"/>
      <c r="BQ624" s="3">
        <f t="shared" si="506"/>
        <v>7.7782012699752342E-3</v>
      </c>
      <c r="BR624" s="3">
        <f t="shared" si="507"/>
        <v>-1.9939263274024997E-3</v>
      </c>
      <c r="BS624" s="3">
        <f t="shared" si="508"/>
        <v>1.8311571597715761E-2</v>
      </c>
      <c r="BT624" s="3"/>
      <c r="BU624" s="3">
        <f t="shared" si="509"/>
        <v>7.8491615548127551E-3</v>
      </c>
      <c r="BV624" s="3">
        <f t="shared" si="510"/>
        <v>-8.4977693668781065E-4</v>
      </c>
      <c r="BW624" s="3">
        <f t="shared" si="511"/>
        <v>1.7508416279548123E-2</v>
      </c>
      <c r="BX624" s="3"/>
      <c r="BY624" s="3">
        <f t="shared" si="512"/>
        <v>7.9200804345600697E-3</v>
      </c>
      <c r="BZ624" s="3">
        <f t="shared" si="513"/>
        <v>-1.5874417951649619E-2</v>
      </c>
    </row>
    <row r="625" spans="1:78" s="2" customFormat="1" hidden="1">
      <c r="A625" s="11">
        <v>43535</v>
      </c>
      <c r="B625">
        <v>89.089995999999999</v>
      </c>
      <c r="C625">
        <f t="shared" si="485"/>
        <v>93.629997000000003</v>
      </c>
      <c r="D625">
        <f t="shared" si="486"/>
        <v>83.529999000000004</v>
      </c>
      <c r="E625" s="10">
        <f t="shared" si="490"/>
        <v>2.1586070033581727E-2</v>
      </c>
      <c r="F625" s="10">
        <f t="shared" si="491"/>
        <v>2.7986463229583879E-2</v>
      </c>
      <c r="G625" s="33">
        <f t="shared" si="492"/>
        <v>0.15565936468367117</v>
      </c>
      <c r="H625" s="33">
        <f t="shared" si="493"/>
        <v>0.18163193074767395</v>
      </c>
      <c r="I625" s="10">
        <f t="shared" si="494"/>
        <v>0.18163193074767395</v>
      </c>
      <c r="J625">
        <f t="shared" si="529"/>
        <v>0.17392316391205151</v>
      </c>
      <c r="K625">
        <f t="shared" si="539"/>
        <v>0.21513166097413744</v>
      </c>
      <c r="L625">
        <f t="shared" si="540"/>
        <v>1.9493346647818662E-4</v>
      </c>
      <c r="M625">
        <f t="shared" si="533"/>
        <v>3.610614644174158E-4</v>
      </c>
      <c r="N625">
        <f t="shared" si="495"/>
        <v>1.4951519814530625E-4</v>
      </c>
      <c r="P625" s="2">
        <f t="shared" si="514"/>
        <v>0.35999300000000289</v>
      </c>
      <c r="Q625" s="2">
        <f t="shared" si="515"/>
        <v>0.35999300000000289</v>
      </c>
      <c r="R625" s="2">
        <f t="shared" si="516"/>
        <v>0</v>
      </c>
      <c r="S625" s="2">
        <f t="shared" si="536"/>
        <v>-0.24318177272727193</v>
      </c>
      <c r="T625" s="2">
        <f t="shared" si="537"/>
        <v>-0.22849999999999965</v>
      </c>
      <c r="U625" s="9">
        <f t="shared" si="496"/>
        <v>1.0642528346926579</v>
      </c>
      <c r="V625" s="9">
        <f t="shared" si="497"/>
        <v>51.556321822908487</v>
      </c>
      <c r="W625" s="9">
        <f t="shared" si="498"/>
        <v>0.43599310359382365</v>
      </c>
      <c r="X625" s="9">
        <f t="shared" si="538"/>
        <v>0.32001797084667383</v>
      </c>
      <c r="Y625" s="9">
        <f t="shared" si="499"/>
        <v>0.89711983826237995</v>
      </c>
      <c r="AA625" s="8">
        <f t="shared" si="500"/>
        <v>4.7071856209664009</v>
      </c>
      <c r="AD625" s="7">
        <f t="shared" si="517"/>
        <v>4.0489651764521167E-3</v>
      </c>
      <c r="AE625" s="6">
        <f t="shared" si="521"/>
        <v>9.4614916385129116E-3</v>
      </c>
      <c r="AF625" s="6">
        <f t="shared" si="487"/>
        <v>2.7110194823041583E-3</v>
      </c>
      <c r="AG625" s="6">
        <f t="shared" si="488"/>
        <v>-5.3959270860876266E-3</v>
      </c>
      <c r="AI625">
        <f t="shared" si="489"/>
        <v>4.5708051991168138E-8</v>
      </c>
      <c r="AL625" s="7">
        <f t="shared" si="522"/>
        <v>2.9225965376085618E-3</v>
      </c>
      <c r="AM625" s="6">
        <f t="shared" si="523"/>
        <v>-4.1098589766013554E-3</v>
      </c>
      <c r="AN625" s="6">
        <f t="shared" si="518"/>
        <v>2.5119501071805407E-3</v>
      </c>
      <c r="AO625" s="6">
        <f t="shared" si="519"/>
        <v>7.0842507662877315E-3</v>
      </c>
      <c r="AQ625">
        <f t="shared" si="520"/>
        <v>7.9158689147710262E-8</v>
      </c>
      <c r="AT625" s="7">
        <f t="shared" si="527"/>
        <v>1.390239990475688E-2</v>
      </c>
      <c r="AU625" s="6">
        <f t="shared" si="528"/>
        <v>1.7243561525252308E-2</v>
      </c>
      <c r="AV625" s="6">
        <f t="shared" si="524"/>
        <v>2.7313477458937572E-3</v>
      </c>
      <c r="AW625" s="6">
        <f t="shared" si="525"/>
        <v>-3.1827979057221165E-3</v>
      </c>
      <c r="AY625">
        <f t="shared" si="526"/>
        <v>3.3339336623476193E-3</v>
      </c>
      <c r="BB625" s="7">
        <f t="shared" si="534"/>
        <v>2.4658917455569411E-2</v>
      </c>
      <c r="BC625" s="6">
        <f t="shared" si="535"/>
        <v>3.408135702003353E-2</v>
      </c>
      <c r="BD625" s="6">
        <f t="shared" si="530"/>
        <v>2.7820494749397936E-3</v>
      </c>
      <c r="BE625" s="6">
        <f t="shared" si="531"/>
        <v>-8.4940239991947927E-3</v>
      </c>
      <c r="BG625">
        <f t="shared" si="532"/>
        <v>2.3808170407154872E-2</v>
      </c>
      <c r="BJ625" s="4">
        <f t="shared" si="501"/>
        <v>89.089995999999999</v>
      </c>
      <c r="BK625" s="3">
        <f t="shared" si="502"/>
        <v>4.0489651764521167E-3</v>
      </c>
      <c r="BL625" s="3"/>
      <c r="BM625" s="3">
        <f t="shared" si="503"/>
        <v>2.7110194823041583E-3</v>
      </c>
      <c r="BN625" s="3">
        <f t="shared" si="504"/>
        <v>-5.3959270860876266E-3</v>
      </c>
      <c r="BO625" s="3">
        <f t="shared" si="505"/>
        <v>2.9225965376085618E-3</v>
      </c>
      <c r="BP625" s="3"/>
      <c r="BQ625" s="3">
        <f t="shared" si="506"/>
        <v>2.5119501071805407E-3</v>
      </c>
      <c r="BR625" s="3">
        <f t="shared" si="507"/>
        <v>7.0842507662877315E-3</v>
      </c>
      <c r="BS625" s="3">
        <f t="shared" si="508"/>
        <v>1.390239990475688E-2</v>
      </c>
      <c r="BT625" s="3"/>
      <c r="BU625" s="3">
        <f t="shared" si="509"/>
        <v>2.7313477458937572E-3</v>
      </c>
      <c r="BV625" s="3">
        <f t="shared" si="510"/>
        <v>-3.1827979057221165E-3</v>
      </c>
      <c r="BW625" s="3">
        <f t="shared" si="511"/>
        <v>2.4658917455569411E-2</v>
      </c>
      <c r="BX625" s="3"/>
      <c r="BY625" s="3">
        <f t="shared" si="512"/>
        <v>2.7820494749397936E-3</v>
      </c>
      <c r="BZ625" s="3">
        <f t="shared" si="513"/>
        <v>-8.4940239991947927E-3</v>
      </c>
    </row>
    <row r="626" spans="1:78" s="2" customFormat="1" hidden="1">
      <c r="A626" s="11">
        <v>43542</v>
      </c>
      <c r="B626">
        <v>91.139999000000003</v>
      </c>
      <c r="C626">
        <f t="shared" si="485"/>
        <v>91.150002000000001</v>
      </c>
      <c r="D626">
        <f t="shared" si="486"/>
        <v>83.529999000000004</v>
      </c>
      <c r="E626" s="10">
        <f t="shared" si="490"/>
        <v>4.7663038927091064E-5</v>
      </c>
      <c r="F626" s="10">
        <f t="shared" si="491"/>
        <v>3.7866543274699682E-2</v>
      </c>
      <c r="G626" s="33">
        <f t="shared" si="492"/>
        <v>3.4370306159212588E-4</v>
      </c>
      <c r="H626" s="33">
        <f t="shared" si="493"/>
        <v>0.2457535741227104</v>
      </c>
      <c r="I626" s="10">
        <f t="shared" si="494"/>
        <v>0.2457535741227104</v>
      </c>
      <c r="J626">
        <f t="shared" si="529"/>
        <v>0.1720024028272977</v>
      </c>
      <c r="K626">
        <f t="shared" si="539"/>
        <v>0.21488065074958135</v>
      </c>
      <c r="L626">
        <f t="shared" si="540"/>
        <v>1.4832075518287006E-4</v>
      </c>
      <c r="M626">
        <f t="shared" si="533"/>
        <v>3.3583657421060311E-4</v>
      </c>
      <c r="N626">
        <f t="shared" si="495"/>
        <v>1.6876423712495976E-4</v>
      </c>
      <c r="P626" s="2">
        <f t="shared" si="514"/>
        <v>2.0500030000000038</v>
      </c>
      <c r="Q626" s="2">
        <f t="shared" si="515"/>
        <v>2.0500030000000038</v>
      </c>
      <c r="R626" s="2">
        <f t="shared" si="516"/>
        <v>0</v>
      </c>
      <c r="S626" s="2">
        <f t="shared" si="536"/>
        <v>-0.20772727272727243</v>
      </c>
      <c r="T626" s="2">
        <f t="shared" si="537"/>
        <v>-0.14650004999999949</v>
      </c>
      <c r="U626" s="9">
        <f t="shared" si="496"/>
        <v>1.4179331182977286</v>
      </c>
      <c r="V626" s="9">
        <f t="shared" si="497"/>
        <v>58.642363081406522</v>
      </c>
      <c r="W626" s="9">
        <f t="shared" si="498"/>
        <v>0.37221873226734131</v>
      </c>
      <c r="X626" s="9">
        <f t="shared" si="538"/>
        <v>0.89596478772234345</v>
      </c>
      <c r="Y626" s="9">
        <f t="shared" si="499"/>
        <v>0.89193631691049891</v>
      </c>
      <c r="AA626" s="8">
        <f t="shared" si="500"/>
        <v>4.6363262162422636</v>
      </c>
      <c r="AD626" s="7">
        <f t="shared" si="517"/>
        <v>2.2749725029471549E-2</v>
      </c>
      <c r="AE626" s="6">
        <f t="shared" si="521"/>
        <v>1.3399345102961834E-2</v>
      </c>
      <c r="AF626" s="6">
        <f t="shared" si="487"/>
        <v>4.746643343003662E-3</v>
      </c>
      <c r="AG626" s="6">
        <f t="shared" si="488"/>
        <v>9.5520863587906304E-3</v>
      </c>
      <c r="AI626">
        <f t="shared" si="489"/>
        <v>1.432376040907285E-7</v>
      </c>
      <c r="AL626" s="7">
        <f t="shared" si="522"/>
        <v>4.1672708306497254E-2</v>
      </c>
      <c r="AM626" s="6">
        <f t="shared" si="523"/>
        <v>5.3778427793625761E-3</v>
      </c>
      <c r="AN626" s="6">
        <f t="shared" si="518"/>
        <v>4.7072959448689645E-3</v>
      </c>
      <c r="AO626" s="6">
        <f t="shared" si="519"/>
        <v>3.6331544954861329E-2</v>
      </c>
      <c r="AQ626">
        <f t="shared" si="520"/>
        <v>2.0819892094749363E-6</v>
      </c>
      <c r="AT626" s="7">
        <f t="shared" si="527"/>
        <v>2.9394222849721867E-2</v>
      </c>
      <c r="AU626" s="6">
        <f t="shared" si="528"/>
        <v>1.7966698954260694E-2</v>
      </c>
      <c r="AV626" s="6">
        <f t="shared" si="524"/>
        <v>4.808963536686587E-3</v>
      </c>
      <c r="AW626" s="6">
        <f t="shared" si="525"/>
        <v>1.1927313403854823E-2</v>
      </c>
      <c r="AY626">
        <f t="shared" si="526"/>
        <v>4.6819210803426076E-2</v>
      </c>
      <c r="BB626" s="7">
        <f t="shared" si="534"/>
        <v>3.8018901920158492E-2</v>
      </c>
      <c r="BC626" s="6">
        <f t="shared" si="535"/>
        <v>3.5954890678384414E-2</v>
      </c>
      <c r="BD626" s="6">
        <f t="shared" si="530"/>
        <v>4.8798901883571532E-3</v>
      </c>
      <c r="BE626" s="6">
        <f t="shared" si="531"/>
        <v>3.5722366180240966E-3</v>
      </c>
      <c r="BG626">
        <f t="shared" si="532"/>
        <v>4.2109442421308704E-3</v>
      </c>
      <c r="BJ626" s="4">
        <f t="shared" si="501"/>
        <v>91.139999000000003</v>
      </c>
      <c r="BK626" s="3">
        <f t="shared" si="502"/>
        <v>2.2749725029471549E-2</v>
      </c>
      <c r="BL626" s="3"/>
      <c r="BM626" s="3">
        <f t="shared" si="503"/>
        <v>4.746643343003662E-3</v>
      </c>
      <c r="BN626" s="3">
        <f t="shared" si="504"/>
        <v>9.5520863587906304E-3</v>
      </c>
      <c r="BO626" s="3">
        <f t="shared" si="505"/>
        <v>4.1672708306497254E-2</v>
      </c>
      <c r="BP626" s="3"/>
      <c r="BQ626" s="3">
        <f t="shared" si="506"/>
        <v>4.7072959448689645E-3</v>
      </c>
      <c r="BR626" s="3">
        <f t="shared" si="507"/>
        <v>3.6331544954861329E-2</v>
      </c>
      <c r="BS626" s="3">
        <f t="shared" si="508"/>
        <v>2.9394222849721867E-2</v>
      </c>
      <c r="BT626" s="3"/>
      <c r="BU626" s="3">
        <f t="shared" si="509"/>
        <v>4.808963536686587E-3</v>
      </c>
      <c r="BV626" s="3">
        <f t="shared" si="510"/>
        <v>1.1927313403854823E-2</v>
      </c>
      <c r="BW626" s="3">
        <f t="shared" si="511"/>
        <v>3.8018901920158492E-2</v>
      </c>
      <c r="BX626" s="3"/>
      <c r="BY626" s="3">
        <f t="shared" si="512"/>
        <v>4.8798901883571532E-3</v>
      </c>
      <c r="BZ626" s="3">
        <f t="shared" si="513"/>
        <v>3.5722366180240966E-3</v>
      </c>
    </row>
    <row r="627" spans="1:78" s="2" customFormat="1" hidden="1">
      <c r="A627" s="11">
        <v>43549</v>
      </c>
      <c r="B627">
        <v>92.139999000000003</v>
      </c>
      <c r="C627">
        <f t="shared" si="485"/>
        <v>92.139999000000003</v>
      </c>
      <c r="D627">
        <f t="shared" si="486"/>
        <v>83.529999000000004</v>
      </c>
      <c r="E627" s="10">
        <f t="shared" si="490"/>
        <v>0</v>
      </c>
      <c r="F627" s="10">
        <f t="shared" si="491"/>
        <v>4.2605726996646831E-2</v>
      </c>
      <c r="G627" s="33">
        <f t="shared" si="492"/>
        <v>0</v>
      </c>
      <c r="H627" s="33">
        <f t="shared" si="493"/>
        <v>0.2765108399666949</v>
      </c>
      <c r="I627" s="10">
        <f t="shared" si="494"/>
        <v>0.2765108399666949</v>
      </c>
      <c r="J627">
        <f t="shared" si="529"/>
        <v>0.1716426517036681</v>
      </c>
      <c r="K627">
        <f t="shared" si="539"/>
        <v>0.21446854419405709</v>
      </c>
      <c r="L627">
        <f t="shared" si="540"/>
        <v>1.0366815838144515E-4</v>
      </c>
      <c r="M627">
        <f t="shared" si="533"/>
        <v>3.0546089890525299E-4</v>
      </c>
      <c r="N627">
        <f t="shared" si="495"/>
        <v>1.8161346647142706E-4</v>
      </c>
      <c r="P627" s="2">
        <f t="shared" si="514"/>
        <v>1</v>
      </c>
      <c r="Q627" s="2">
        <f t="shared" si="515"/>
        <v>1</v>
      </c>
      <c r="R627" s="2">
        <f t="shared" si="516"/>
        <v>0</v>
      </c>
      <c r="S627" s="2">
        <f t="shared" si="536"/>
        <v>-0.20772727272727243</v>
      </c>
      <c r="T627" s="2">
        <f t="shared" si="537"/>
        <v>-0.14650004999999949</v>
      </c>
      <c r="U627" s="9">
        <f t="shared" si="496"/>
        <v>1.4179331182977286</v>
      </c>
      <c r="V627" s="9">
        <f t="shared" si="497"/>
        <v>58.642363081406522</v>
      </c>
      <c r="W627" s="9">
        <f t="shared" si="498"/>
        <v>0.37221873226734131</v>
      </c>
      <c r="X627" s="9">
        <f t="shared" si="538"/>
        <v>0.89596478772234345</v>
      </c>
      <c r="Y627" s="9">
        <f t="shared" si="499"/>
        <v>0.89193631691049891</v>
      </c>
      <c r="AA627" s="8">
        <f t="shared" si="500"/>
        <v>4.6359793143479795</v>
      </c>
      <c r="AD627" s="7">
        <f t="shared" si="517"/>
        <v>1.0912373791115586E-2</v>
      </c>
      <c r="AE627" s="6">
        <f t="shared" si="521"/>
        <v>1.6831049410293567E-2</v>
      </c>
      <c r="AF627" s="6">
        <f t="shared" si="487"/>
        <v>2.9595592514510792E-3</v>
      </c>
      <c r="AG627" s="6">
        <f t="shared" si="488"/>
        <v>-5.9174162766186152E-3</v>
      </c>
      <c r="AI627">
        <f t="shared" si="489"/>
        <v>5.4969882874083068E-8</v>
      </c>
      <c r="AL627" s="7">
        <f t="shared" si="522"/>
        <v>3.7711063997039343E-2</v>
      </c>
      <c r="AM627" s="6">
        <f t="shared" si="523"/>
        <v>1.9704683825157568E-2</v>
      </c>
      <c r="AN627" s="6">
        <f t="shared" si="518"/>
        <v>3.0100726618423543E-3</v>
      </c>
      <c r="AO627" s="6">
        <f t="shared" si="519"/>
        <v>1.8338503125337895E-2</v>
      </c>
      <c r="AQ627">
        <f t="shared" si="520"/>
        <v>5.304427395552488E-7</v>
      </c>
      <c r="AT627" s="7">
        <f t="shared" si="527"/>
        <v>3.298878191147224E-2</v>
      </c>
      <c r="AU627" s="6">
        <f t="shared" si="528"/>
        <v>1.9016075370351167E-2</v>
      </c>
      <c r="AV627" s="6">
        <f t="shared" si="524"/>
        <v>3.0412835938411703E-3</v>
      </c>
      <c r="AW627" s="6">
        <f t="shared" si="525"/>
        <v>1.4485084674083628E-2</v>
      </c>
      <c r="AY627">
        <f t="shared" si="526"/>
        <v>6.9052737997334163E-2</v>
      </c>
      <c r="BB627" s="7">
        <f t="shared" si="534"/>
        <v>5.1441844258930086E-2</v>
      </c>
      <c r="BC627" s="6">
        <f t="shared" si="535"/>
        <v>3.7401519802609258E-2</v>
      </c>
      <c r="BD627" s="6">
        <f t="shared" si="530"/>
        <v>3.0854413065197484E-3</v>
      </c>
      <c r="BE627" s="6">
        <f t="shared" si="531"/>
        <v>1.5568942883664692E-2</v>
      </c>
      <c r="BG627">
        <f t="shared" si="532"/>
        <v>7.9986612727572959E-2</v>
      </c>
      <c r="BJ627" s="4">
        <f t="shared" si="501"/>
        <v>92.139999000000003</v>
      </c>
      <c r="BK627" s="3">
        <f t="shared" si="502"/>
        <v>1.0912373791115586E-2</v>
      </c>
      <c r="BL627" s="3"/>
      <c r="BM627" s="3">
        <f t="shared" si="503"/>
        <v>2.9595592514510792E-3</v>
      </c>
      <c r="BN627" s="3">
        <f t="shared" si="504"/>
        <v>-5.9174162766186152E-3</v>
      </c>
      <c r="BO627" s="3">
        <f t="shared" si="505"/>
        <v>3.7711063997039343E-2</v>
      </c>
      <c r="BP627" s="3"/>
      <c r="BQ627" s="3">
        <f t="shared" si="506"/>
        <v>3.0100726618423543E-3</v>
      </c>
      <c r="BR627" s="3">
        <f t="shared" si="507"/>
        <v>1.8338503125337895E-2</v>
      </c>
      <c r="BS627" s="3">
        <f t="shared" si="508"/>
        <v>3.298878191147224E-2</v>
      </c>
      <c r="BT627" s="3"/>
      <c r="BU627" s="3">
        <f t="shared" si="509"/>
        <v>3.0412835938411703E-3</v>
      </c>
      <c r="BV627" s="3">
        <f t="shared" si="510"/>
        <v>1.4485084674083628E-2</v>
      </c>
      <c r="BW627" s="3">
        <f t="shared" si="511"/>
        <v>5.1441844258930086E-2</v>
      </c>
      <c r="BX627" s="3"/>
      <c r="BY627" s="3">
        <f t="shared" si="512"/>
        <v>3.0854413065197484E-3</v>
      </c>
      <c r="BZ627" s="3">
        <f t="shared" si="513"/>
        <v>1.5568942883664692E-2</v>
      </c>
    </row>
    <row r="628" spans="1:78" s="2" customFormat="1" hidden="1">
      <c r="A628" s="11">
        <v>43556</v>
      </c>
      <c r="B628">
        <v>90.93</v>
      </c>
      <c r="C628">
        <f t="shared" si="485"/>
        <v>92.139999000000003</v>
      </c>
      <c r="D628">
        <f t="shared" si="486"/>
        <v>83.529999000000004</v>
      </c>
      <c r="E628" s="10">
        <f t="shared" si="490"/>
        <v>5.7410121159564738E-3</v>
      </c>
      <c r="F628" s="10">
        <f t="shared" si="491"/>
        <v>3.6864714880690319E-2</v>
      </c>
      <c r="G628" s="33">
        <f t="shared" si="492"/>
        <v>4.1399027114282158E-2</v>
      </c>
      <c r="H628" s="33">
        <f t="shared" si="493"/>
        <v>0.23925171556384073</v>
      </c>
      <c r="I628" s="10">
        <f t="shared" si="494"/>
        <v>0.23925171556384073</v>
      </c>
      <c r="J628">
        <f t="shared" si="529"/>
        <v>0.16776437913222389</v>
      </c>
      <c r="K628">
        <f t="shared" si="539"/>
        <v>0.2138545261241846</v>
      </c>
      <c r="L628">
        <f t="shared" si="540"/>
        <v>6.2256152095634855E-5</v>
      </c>
      <c r="M628">
        <f t="shared" si="533"/>
        <v>2.7104906137474783E-4</v>
      </c>
      <c r="N628">
        <f t="shared" si="495"/>
        <v>1.8791361835120168E-4</v>
      </c>
      <c r="P628" s="2">
        <f t="shared" si="514"/>
        <v>-1.2099989999999963</v>
      </c>
      <c r="Q628" s="2">
        <f t="shared" si="515"/>
        <v>0</v>
      </c>
      <c r="R628" s="2">
        <f t="shared" si="516"/>
        <v>-1.2099989999999963</v>
      </c>
      <c r="S628" s="2">
        <f t="shared" si="536"/>
        <v>-0.18818181818181756</v>
      </c>
      <c r="T628" s="2">
        <f t="shared" si="537"/>
        <v>-0.19150009999999967</v>
      </c>
      <c r="U628" s="9">
        <f t="shared" si="496"/>
        <v>0.98267216665588097</v>
      </c>
      <c r="V628" s="9">
        <f t="shared" si="497"/>
        <v>49.563018192429027</v>
      </c>
      <c r="W628" s="9">
        <f t="shared" si="498"/>
        <v>0.45393283626813874</v>
      </c>
      <c r="X628" s="9">
        <f t="shared" si="538"/>
        <v>0.15800411301532671</v>
      </c>
      <c r="Y628" s="9">
        <f t="shared" si="499"/>
        <v>0.89857796298286219</v>
      </c>
      <c r="AA628" s="8">
        <f t="shared" si="500"/>
        <v>4.7204630920015767</v>
      </c>
      <c r="AD628" s="7">
        <f t="shared" si="517"/>
        <v>-1.3219168916899626E-2</v>
      </c>
      <c r="AE628" s="6">
        <f t="shared" si="521"/>
        <v>-1.1533975628920199E-3</v>
      </c>
      <c r="AF628" s="6">
        <f t="shared" si="487"/>
        <v>5.4964020190945064E-3</v>
      </c>
      <c r="AG628" s="6">
        <f t="shared" si="488"/>
        <v>-1.2044752411376005E-2</v>
      </c>
      <c r="AI628">
        <f t="shared" si="489"/>
        <v>2.277489178200127E-7</v>
      </c>
      <c r="AL628" s="7">
        <f t="shared" si="522"/>
        <v>2.0442929903687408E-2</v>
      </c>
      <c r="AM628" s="6">
        <f t="shared" si="523"/>
        <v>2.5687324686208143E-2</v>
      </c>
      <c r="AN628" s="6">
        <f t="shared" si="518"/>
        <v>5.946544372552395E-3</v>
      </c>
      <c r="AO628" s="6">
        <f t="shared" si="519"/>
        <v>-5.3168505420669795E-3</v>
      </c>
      <c r="AQ628">
        <f t="shared" si="520"/>
        <v>4.4588169852804312E-8</v>
      </c>
      <c r="AT628" s="7">
        <f t="shared" si="527"/>
        <v>2.1004261539624768E-2</v>
      </c>
      <c r="AU628" s="6">
        <f t="shared" si="528"/>
        <v>1.8862770767164874E-2</v>
      </c>
      <c r="AV628" s="6">
        <f t="shared" si="524"/>
        <v>6.0730238795115542E-3</v>
      </c>
      <c r="AW628" s="6">
        <f t="shared" si="525"/>
        <v>2.2661597558083779E-3</v>
      </c>
      <c r="AY628">
        <f t="shared" si="526"/>
        <v>1.6901290728560802E-3</v>
      </c>
      <c r="BB628" s="7">
        <f t="shared" si="534"/>
        <v>4.2803466677855381E-2</v>
      </c>
      <c r="BC628" s="6">
        <f t="shared" si="535"/>
        <v>3.8700302965326484E-2</v>
      </c>
      <c r="BD628" s="6">
        <f t="shared" si="530"/>
        <v>6.128427884802428E-3</v>
      </c>
      <c r="BE628" s="6">
        <f t="shared" si="531"/>
        <v>4.7065015435821603E-3</v>
      </c>
      <c r="BG628">
        <f t="shared" si="532"/>
        <v>7.3096312032541544E-3</v>
      </c>
      <c r="BJ628" s="4">
        <f t="shared" si="501"/>
        <v>90.93</v>
      </c>
      <c r="BK628" s="3">
        <f t="shared" si="502"/>
        <v>-1.3219168916899626E-2</v>
      </c>
      <c r="BL628" s="3"/>
      <c r="BM628" s="3">
        <f t="shared" si="503"/>
        <v>5.4964020190945064E-3</v>
      </c>
      <c r="BN628" s="3">
        <f t="shared" si="504"/>
        <v>-1.2044752411376005E-2</v>
      </c>
      <c r="BO628" s="3">
        <f t="shared" si="505"/>
        <v>2.0442929903687408E-2</v>
      </c>
      <c r="BP628" s="3"/>
      <c r="BQ628" s="3">
        <f t="shared" si="506"/>
        <v>5.946544372552395E-3</v>
      </c>
      <c r="BR628" s="3">
        <f t="shared" si="507"/>
        <v>-5.3168505420669795E-3</v>
      </c>
      <c r="BS628" s="3">
        <f t="shared" si="508"/>
        <v>2.1004261539624768E-2</v>
      </c>
      <c r="BT628" s="3"/>
      <c r="BU628" s="3">
        <f t="shared" si="509"/>
        <v>6.0730238795115542E-3</v>
      </c>
      <c r="BV628" s="3">
        <f t="shared" si="510"/>
        <v>2.2661597558083779E-3</v>
      </c>
      <c r="BW628" s="3">
        <f t="shared" si="511"/>
        <v>4.2803466677855381E-2</v>
      </c>
      <c r="BX628" s="3"/>
      <c r="BY628" s="3">
        <f t="shared" si="512"/>
        <v>6.128427884802428E-3</v>
      </c>
      <c r="BZ628" s="3">
        <f t="shared" si="513"/>
        <v>4.7065015435821603E-3</v>
      </c>
    </row>
    <row r="629" spans="1:78" s="2" customFormat="1" hidden="1">
      <c r="A629" s="11">
        <v>43563</v>
      </c>
      <c r="B629">
        <v>90.870002999999997</v>
      </c>
      <c r="C629">
        <f t="shared" si="485"/>
        <v>92.139999000000003</v>
      </c>
      <c r="D629">
        <f t="shared" si="486"/>
        <v>83.529999000000004</v>
      </c>
      <c r="E629" s="10">
        <f t="shared" si="490"/>
        <v>6.0276608128401517E-3</v>
      </c>
      <c r="F629" s="10">
        <f t="shared" si="491"/>
        <v>3.6578066183806705E-2</v>
      </c>
      <c r="G629" s="33">
        <f t="shared" si="492"/>
        <v>4.3466080263600229E-2</v>
      </c>
      <c r="H629" s="33">
        <f t="shared" si="493"/>
        <v>0.23739136772945488</v>
      </c>
      <c r="I629" s="10">
        <f t="shared" si="494"/>
        <v>0.23739136772945488</v>
      </c>
      <c r="J629">
        <f t="shared" si="529"/>
        <v>0.16556531258575455</v>
      </c>
      <c r="K629">
        <f t="shared" si="539"/>
        <v>0.21324007995718169</v>
      </c>
      <c r="L629">
        <f t="shared" si="540"/>
        <v>2.5432380228993005E-5</v>
      </c>
      <c r="M629">
        <f t="shared" si="533"/>
        <v>2.3384431224269487E-4</v>
      </c>
      <c r="N629">
        <f t="shared" si="495"/>
        <v>1.875707388123317E-4</v>
      </c>
      <c r="P629" s="2">
        <f t="shared" si="514"/>
        <v>-5.9997000000009848E-2</v>
      </c>
      <c r="Q629" s="2">
        <f t="shared" si="515"/>
        <v>0</v>
      </c>
      <c r="R629" s="2">
        <f t="shared" si="516"/>
        <v>-5.9997000000009848E-2</v>
      </c>
      <c r="S629" s="2">
        <f t="shared" si="536"/>
        <v>-0.19090895454545437</v>
      </c>
      <c r="T629" s="2">
        <f t="shared" si="537"/>
        <v>-0.19449995000000014</v>
      </c>
      <c r="U629" s="9">
        <f t="shared" si="496"/>
        <v>0.98153729368801501</v>
      </c>
      <c r="V629" s="9">
        <f t="shared" si="497"/>
        <v>49.534131747840526</v>
      </c>
      <c r="W629" s="9">
        <f t="shared" si="498"/>
        <v>0.45419281426943531</v>
      </c>
      <c r="X629" s="9">
        <f t="shared" si="538"/>
        <v>0.15565624977198891</v>
      </c>
      <c r="Y629" s="9">
        <f t="shared" si="499"/>
        <v>0.89859909375205205</v>
      </c>
      <c r="AA629" s="8">
        <f t="shared" si="500"/>
        <v>4.718544791346055</v>
      </c>
      <c r="AD629" s="7">
        <f t="shared" si="517"/>
        <v>-6.6003301637043081E-4</v>
      </c>
      <c r="AE629" s="6">
        <f t="shared" si="521"/>
        <v>-6.9396009666350279E-3</v>
      </c>
      <c r="AF629" s="6">
        <f t="shared" si="487"/>
        <v>3.1410604385175224E-3</v>
      </c>
      <c r="AG629" s="6">
        <f t="shared" si="488"/>
        <v>6.2767478368935354E-3</v>
      </c>
      <c r="AI629">
        <f t="shared" si="489"/>
        <v>6.1848608175742033E-8</v>
      </c>
      <c r="AL629" s="7">
        <f t="shared" si="522"/>
        <v>-2.9668281421545381E-3</v>
      </c>
      <c r="AM629" s="6">
        <f t="shared" si="523"/>
        <v>2.4214968516267366E-2</v>
      </c>
      <c r="AN629" s="6">
        <f t="shared" si="518"/>
        <v>2.8347246955340434E-3</v>
      </c>
      <c r="AO629" s="6">
        <f t="shared" si="519"/>
        <v>-2.7611214286675925E-2</v>
      </c>
      <c r="AQ629">
        <f t="shared" si="520"/>
        <v>1.2024907797866508E-6</v>
      </c>
      <c r="AT629" s="7">
        <f t="shared" si="527"/>
        <v>2.270549342492573E-2</v>
      </c>
      <c r="AU629" s="6">
        <f t="shared" si="528"/>
        <v>1.8688759217826572E-2</v>
      </c>
      <c r="AV629" s="6">
        <f t="shared" si="524"/>
        <v>2.8789723493695962E-3</v>
      </c>
      <c r="AW629" s="6">
        <f t="shared" si="525"/>
        <v>3.7355384418546328E-3</v>
      </c>
      <c r="AY629">
        <f t="shared" si="526"/>
        <v>4.5924585681662126E-3</v>
      </c>
      <c r="BB629" s="7">
        <f t="shared" si="534"/>
        <v>3.3685296792073979E-2</v>
      </c>
      <c r="BC629" s="6">
        <f t="shared" si="535"/>
        <v>3.8000688009341171E-2</v>
      </c>
      <c r="BD629" s="6">
        <f t="shared" si="530"/>
        <v>3.1612582122475877E-3</v>
      </c>
      <c r="BE629" s="6">
        <f t="shared" si="531"/>
        <v>-4.0572548266062936E-3</v>
      </c>
      <c r="BG629">
        <f t="shared" si="532"/>
        <v>5.4320483394272E-3</v>
      </c>
      <c r="BJ629" s="4">
        <f t="shared" si="501"/>
        <v>90.870002999999997</v>
      </c>
      <c r="BK629" s="3">
        <f t="shared" si="502"/>
        <v>-6.6003301637043081E-4</v>
      </c>
      <c r="BL629" s="3"/>
      <c r="BM629" s="3">
        <f t="shared" si="503"/>
        <v>3.1410604385175224E-3</v>
      </c>
      <c r="BN629" s="3">
        <f t="shared" si="504"/>
        <v>6.2767478368935354E-3</v>
      </c>
      <c r="BO629" s="3">
        <f t="shared" si="505"/>
        <v>-2.9668281421545381E-3</v>
      </c>
      <c r="BP629" s="3"/>
      <c r="BQ629" s="3">
        <f t="shared" si="506"/>
        <v>2.8347246955340434E-3</v>
      </c>
      <c r="BR629" s="3">
        <f t="shared" si="507"/>
        <v>-2.7611214286675925E-2</v>
      </c>
      <c r="BS629" s="3">
        <f t="shared" si="508"/>
        <v>2.270549342492573E-2</v>
      </c>
      <c r="BT629" s="3"/>
      <c r="BU629" s="3">
        <f t="shared" si="509"/>
        <v>2.8789723493695962E-3</v>
      </c>
      <c r="BV629" s="3">
        <f t="shared" si="510"/>
        <v>3.7355384418546328E-3</v>
      </c>
      <c r="BW629" s="3">
        <f t="shared" si="511"/>
        <v>3.3685296792073979E-2</v>
      </c>
      <c r="BX629" s="3"/>
      <c r="BY629" s="3">
        <f t="shared" si="512"/>
        <v>3.1612582122475877E-3</v>
      </c>
      <c r="BZ629" s="3">
        <f t="shared" si="513"/>
        <v>-4.0572548266062936E-3</v>
      </c>
    </row>
    <row r="630" spans="1:78" s="2" customFormat="1" hidden="1">
      <c r="A630" s="11">
        <v>43570</v>
      </c>
      <c r="B630">
        <v>90.660004000000001</v>
      </c>
      <c r="C630">
        <f t="shared" si="485"/>
        <v>92.139999000000003</v>
      </c>
      <c r="D630">
        <f t="shared" si="486"/>
        <v>83.529999000000004</v>
      </c>
      <c r="E630" s="10">
        <f t="shared" si="490"/>
        <v>7.0324693191130506E-3</v>
      </c>
      <c r="F630" s="10">
        <f t="shared" si="491"/>
        <v>3.557325767753379E-2</v>
      </c>
      <c r="G630" s="33">
        <f t="shared" si="492"/>
        <v>5.0711857446378864E-2</v>
      </c>
      <c r="H630" s="33">
        <f t="shared" si="493"/>
        <v>0.23087016826495396</v>
      </c>
      <c r="I630" s="10">
        <f t="shared" si="494"/>
        <v>0.23087016826495396</v>
      </c>
      <c r="J630">
        <f t="shared" si="529"/>
        <v>0.1644713831525709</v>
      </c>
      <c r="K630">
        <f t="shared" si="539"/>
        <v>0.2126724697348005</v>
      </c>
      <c r="L630">
        <f t="shared" si="540"/>
        <v>-5.2565883848676514E-6</v>
      </c>
      <c r="M630">
        <f t="shared" si="533"/>
        <v>1.9519207835565612E-4</v>
      </c>
      <c r="N630">
        <f t="shared" si="495"/>
        <v>1.8040380006647142E-4</v>
      </c>
      <c r="P630" s="2">
        <f t="shared" si="514"/>
        <v>-0.20999899999999627</v>
      </c>
      <c r="Q630" s="2">
        <f t="shared" si="515"/>
        <v>0</v>
      </c>
      <c r="R630" s="2">
        <f t="shared" si="516"/>
        <v>-0.20999899999999627</v>
      </c>
      <c r="S630" s="2">
        <f t="shared" si="536"/>
        <v>-0.18636354545454542</v>
      </c>
      <c r="T630" s="2">
        <f t="shared" si="537"/>
        <v>-0.20499989999999996</v>
      </c>
      <c r="U630" s="9">
        <f t="shared" si="496"/>
        <v>0.90909090909090906</v>
      </c>
      <c r="V630" s="9">
        <f t="shared" si="497"/>
        <v>47.61904761904762</v>
      </c>
      <c r="W630" s="9">
        <f t="shared" si="498"/>
        <v>0.47142857142857147</v>
      </c>
      <c r="X630" s="9">
        <f t="shared" si="538"/>
        <v>0</v>
      </c>
      <c r="Y630" s="9">
        <f t="shared" si="499"/>
        <v>0.9</v>
      </c>
      <c r="AA630" s="8">
        <f t="shared" si="500"/>
        <v>4.7360803583812086</v>
      </c>
      <c r="AD630" s="7">
        <f t="shared" si="517"/>
        <v>-2.3136570878576255E-3</v>
      </c>
      <c r="AE630" s="6">
        <f t="shared" si="521"/>
        <v>-1.486845052114028E-3</v>
      </c>
      <c r="AF630" s="6">
        <f t="shared" si="487"/>
        <v>4.016078631739362E-4</v>
      </c>
      <c r="AG630" s="6">
        <f t="shared" si="488"/>
        <v>-8.2128646117873372E-4</v>
      </c>
      <c r="AI630">
        <f t="shared" si="489"/>
        <v>1.0588876786742349E-9</v>
      </c>
      <c r="AL630" s="7">
        <f t="shared" si="522"/>
        <v>-1.6192859021127728E-2</v>
      </c>
      <c r="AM630" s="6">
        <f t="shared" si="523"/>
        <v>9.7485766843611217E-3</v>
      </c>
      <c r="AN630" s="6">
        <f t="shared" si="518"/>
        <v>3.4939516249501675E-4</v>
      </c>
      <c r="AO630" s="6">
        <f t="shared" si="519"/>
        <v>-2.6151929031229624E-2</v>
      </c>
      <c r="AQ630">
        <f t="shared" si="520"/>
        <v>1.078743520590648E-6</v>
      </c>
      <c r="AT630" s="7">
        <f t="shared" si="527"/>
        <v>3.6392223076485125E-2</v>
      </c>
      <c r="AU630" s="6">
        <f t="shared" si="528"/>
        <v>2.1694464558252444E-2</v>
      </c>
      <c r="AV630" s="6">
        <f t="shared" si="524"/>
        <v>3.6910503803939037E-4</v>
      </c>
      <c r="AW630" s="6">
        <f t="shared" si="525"/>
        <v>1.4382135452918013E-2</v>
      </c>
      <c r="AY630">
        <f t="shared" si="526"/>
        <v>6.8074674938051166E-2</v>
      </c>
      <c r="BB630" s="7">
        <f t="shared" si="534"/>
        <v>2.4113737619709582E-2</v>
      </c>
      <c r="BC630" s="6">
        <f t="shared" si="535"/>
        <v>3.6622559272246634E-2</v>
      </c>
      <c r="BD630" s="6">
        <f t="shared" si="530"/>
        <v>4.1627846037895183E-4</v>
      </c>
      <c r="BE630" s="6">
        <f t="shared" si="531"/>
        <v>-1.2256115336965082E-2</v>
      </c>
      <c r="BG630">
        <f t="shared" si="532"/>
        <v>4.9568380908298147E-2</v>
      </c>
      <c r="BJ630" s="4">
        <f t="shared" si="501"/>
        <v>90.660004000000001</v>
      </c>
      <c r="BK630" s="3">
        <f t="shared" si="502"/>
        <v>-2.3136570878576255E-3</v>
      </c>
      <c r="BL630" s="3"/>
      <c r="BM630" s="3">
        <f t="shared" si="503"/>
        <v>4.016078631739362E-4</v>
      </c>
      <c r="BN630" s="3">
        <f t="shared" si="504"/>
        <v>-8.2128646117873372E-4</v>
      </c>
      <c r="BO630" s="3">
        <f t="shared" si="505"/>
        <v>-1.6192859021127728E-2</v>
      </c>
      <c r="BP630" s="3"/>
      <c r="BQ630" s="3">
        <f t="shared" si="506"/>
        <v>3.4939516249501675E-4</v>
      </c>
      <c r="BR630" s="3">
        <f t="shared" si="507"/>
        <v>-2.6151929031229624E-2</v>
      </c>
      <c r="BS630" s="3">
        <f t="shared" si="508"/>
        <v>3.6392223076485125E-2</v>
      </c>
      <c r="BT630" s="3"/>
      <c r="BU630" s="3">
        <f t="shared" si="509"/>
        <v>3.6910503803939037E-4</v>
      </c>
      <c r="BV630" s="3">
        <f t="shared" si="510"/>
        <v>1.4382135452918013E-2</v>
      </c>
      <c r="BW630" s="3">
        <f t="shared" si="511"/>
        <v>2.4113737619709582E-2</v>
      </c>
      <c r="BX630" s="3"/>
      <c r="BY630" s="3">
        <f t="shared" si="512"/>
        <v>4.1627846037895183E-4</v>
      </c>
      <c r="BZ630" s="3">
        <f t="shared" si="513"/>
        <v>-1.2256115336965082E-2</v>
      </c>
    </row>
    <row r="631" spans="1:78" s="2" customFormat="1">
      <c r="A631" s="11">
        <v>43577</v>
      </c>
      <c r="B631">
        <v>91.559997999999993</v>
      </c>
      <c r="C631">
        <f t="shared" si="485"/>
        <v>92.139999000000003</v>
      </c>
      <c r="D631">
        <f t="shared" si="486"/>
        <v>83.529999000000004</v>
      </c>
      <c r="E631" s="10">
        <f t="shared" si="490"/>
        <v>2.7424286872909302E-3</v>
      </c>
      <c r="F631" s="10">
        <f t="shared" si="491"/>
        <v>3.9863298309355866E-2</v>
      </c>
      <c r="G631" s="33">
        <f t="shared" si="492"/>
        <v>1.9775934502661692E-2</v>
      </c>
      <c r="H631" s="33">
        <f t="shared" si="493"/>
        <v>0.25871249891429915</v>
      </c>
      <c r="I631" s="10">
        <f t="shared" si="494"/>
        <v>0.25871249891429915</v>
      </c>
      <c r="J631">
        <f t="shared" si="529"/>
        <v>0.16836004077755151</v>
      </c>
      <c r="K631">
        <f t="shared" si="539"/>
        <v>0.21224133429859129</v>
      </c>
      <c r="L631">
        <f t="shared" si="540"/>
        <v>-2.9144519058504183E-5</v>
      </c>
      <c r="M631">
        <f t="shared" si="533"/>
        <v>1.5650018698430386E-4</v>
      </c>
      <c r="N631">
        <f t="shared" si="495"/>
        <v>1.6708023543852724E-4</v>
      </c>
      <c r="P631" s="2">
        <f t="shared" si="514"/>
        <v>0.89999399999999241</v>
      </c>
      <c r="Q631" s="2">
        <f t="shared" si="515"/>
        <v>0.89999399999999241</v>
      </c>
      <c r="R631" s="2">
        <f t="shared" si="516"/>
        <v>0</v>
      </c>
      <c r="S631" s="2">
        <f t="shared" si="536"/>
        <v>-0.18636354545454542</v>
      </c>
      <c r="T631" s="2">
        <f t="shared" si="537"/>
        <v>-0.20499989999999996</v>
      </c>
      <c r="U631" s="9">
        <f t="shared" si="496"/>
        <v>0.90909090909090906</v>
      </c>
      <c r="V631" s="9">
        <f t="shared" si="497"/>
        <v>47.61904761904762</v>
      </c>
      <c r="W631" s="9">
        <f t="shared" si="498"/>
        <v>0.47142857142857147</v>
      </c>
      <c r="X631" s="9">
        <f t="shared" si="538"/>
        <v>0</v>
      </c>
      <c r="Y631" s="9">
        <f t="shared" si="499"/>
        <v>0.9</v>
      </c>
      <c r="AA631" s="8">
        <f t="shared" si="500"/>
        <v>4.739955692441562</v>
      </c>
      <c r="AD631" s="7">
        <f t="shared" si="517"/>
        <v>9.8781836071722574E-3</v>
      </c>
      <c r="AE631" s="6">
        <f t="shared" si="521"/>
        <v>3.7822632596573157E-3</v>
      </c>
      <c r="AF631" s="6">
        <f t="shared" si="487"/>
        <v>3.0335458213608382E-3</v>
      </c>
      <c r="AG631" s="6">
        <f t="shared" si="488"/>
        <v>6.092825481607644E-3</v>
      </c>
      <c r="AI631">
        <f t="shared" si="489"/>
        <v>5.8277115148080722E-8</v>
      </c>
      <c r="AL631" s="7">
        <f t="shared" si="522"/>
        <v>6.9044935029441631E-3</v>
      </c>
      <c r="AM631" s="6">
        <f t="shared" si="523"/>
        <v>2.0469340608373259E-3</v>
      </c>
      <c r="AN631" s="6">
        <f t="shared" si="518"/>
        <v>2.9759100392695308E-3</v>
      </c>
      <c r="AO631" s="6">
        <f t="shared" si="519"/>
        <v>4.8491068672222868E-3</v>
      </c>
      <c r="AQ631">
        <f t="shared" si="520"/>
        <v>3.7088071624199279E-8</v>
      </c>
      <c r="AT631" s="7">
        <f t="shared" si="527"/>
        <v>3.1396388583083815E-2</v>
      </c>
      <c r="AU631" s="6">
        <f t="shared" si="528"/>
        <v>2.5761917860973274E-2</v>
      </c>
      <c r="AV631" s="6">
        <f t="shared" si="524"/>
        <v>2.9575936452986987E-3</v>
      </c>
      <c r="AW631" s="6">
        <f t="shared" si="525"/>
        <v>5.5006353901637245E-3</v>
      </c>
      <c r="AY631">
        <f t="shared" si="526"/>
        <v>9.9578262508453596E-3</v>
      </c>
      <c r="BB631" s="7">
        <f t="shared" si="534"/>
        <v>2.6674106497516708E-2</v>
      </c>
      <c r="BC631" s="6">
        <f t="shared" si="535"/>
        <v>3.4546180108188017E-2</v>
      </c>
      <c r="BD631" s="6">
        <f t="shared" si="530"/>
        <v>3.0636480454335931E-3</v>
      </c>
      <c r="BE631" s="6">
        <f t="shared" si="531"/>
        <v>-7.6951746874267569E-3</v>
      </c>
      <c r="BG631">
        <f t="shared" si="532"/>
        <v>1.9540515703416184E-2</v>
      </c>
      <c r="BJ631" s="4">
        <f t="shared" si="501"/>
        <v>91.559997999999993</v>
      </c>
      <c r="BK631" s="3">
        <f t="shared" si="502"/>
        <v>9.8781836071722574E-3</v>
      </c>
      <c r="BL631" s="3"/>
      <c r="BM631" s="3">
        <f t="shared" si="503"/>
        <v>3.0335458213608382E-3</v>
      </c>
      <c r="BN631" s="3">
        <f t="shared" si="504"/>
        <v>6.092825481607644E-3</v>
      </c>
      <c r="BO631" s="3">
        <f t="shared" si="505"/>
        <v>6.9044935029441631E-3</v>
      </c>
      <c r="BP631" s="3"/>
      <c r="BQ631" s="3">
        <f t="shared" si="506"/>
        <v>2.9759100392695308E-3</v>
      </c>
      <c r="BR631" s="3">
        <f t="shared" si="507"/>
        <v>4.8491068672222868E-3</v>
      </c>
      <c r="BS631" s="3">
        <f t="shared" si="508"/>
        <v>3.1396388583083815E-2</v>
      </c>
      <c r="BT631" s="3"/>
      <c r="BU631" s="3">
        <f t="shared" si="509"/>
        <v>2.9575936452986987E-3</v>
      </c>
      <c r="BV631" s="3">
        <f t="shared" si="510"/>
        <v>5.5006353901637245E-3</v>
      </c>
      <c r="BW631" s="3">
        <f t="shared" si="511"/>
        <v>2.6674106497516708E-2</v>
      </c>
      <c r="BX631" s="3"/>
      <c r="BY631" s="3">
        <f t="shared" si="512"/>
        <v>3.0636480454335931E-3</v>
      </c>
      <c r="BZ631" s="3">
        <f t="shared" si="513"/>
        <v>-7.6951746874267569E-3</v>
      </c>
    </row>
    <row r="632" spans="1:78" s="2" customFormat="1">
      <c r="A632" s="11">
        <v>43584</v>
      </c>
      <c r="B632">
        <v>91.080001999999993</v>
      </c>
      <c r="C632">
        <f t="shared" si="485"/>
        <v>92.139999000000003</v>
      </c>
      <c r="D632">
        <f t="shared" si="486"/>
        <v>83.529999000000004</v>
      </c>
      <c r="E632" s="10">
        <f t="shared" si="490"/>
        <v>5.0251717235862926E-3</v>
      </c>
      <c r="F632" s="10">
        <f t="shared" si="491"/>
        <v>3.7580555273060541E-2</v>
      </c>
      <c r="G632" s="33">
        <f t="shared" si="492"/>
        <v>3.6237028634804262E-2</v>
      </c>
      <c r="H632" s="33">
        <f t="shared" si="493"/>
        <v>0.24389751419537109</v>
      </c>
      <c r="I632" s="10">
        <f t="shared" si="494"/>
        <v>0.24389751419537109</v>
      </c>
      <c r="J632">
        <f t="shared" si="529"/>
        <v>0.17097495393799486</v>
      </c>
      <c r="K632">
        <f t="shared" si="539"/>
        <v>0.21188703122154537</v>
      </c>
      <c r="L632">
        <f t="shared" si="540"/>
        <v>-4.6280573556589441E-5</v>
      </c>
      <c r="M632">
        <f t="shared" si="533"/>
        <v>1.1907214598265167E-4</v>
      </c>
      <c r="N632">
        <f t="shared" si="495"/>
        <v>1.4881744758531699E-4</v>
      </c>
      <c r="P632" s="2">
        <f t="shared" si="514"/>
        <v>-0.47999599999999987</v>
      </c>
      <c r="Q632" s="2">
        <f t="shared" si="515"/>
        <v>0</v>
      </c>
      <c r="R632" s="2">
        <f t="shared" si="516"/>
        <v>-0.47999599999999987</v>
      </c>
      <c r="S632" s="2">
        <f t="shared" si="536"/>
        <v>-0.20818154545454542</v>
      </c>
      <c r="T632" s="2">
        <f t="shared" si="537"/>
        <v>-0.22899969999999997</v>
      </c>
      <c r="U632" s="9">
        <f t="shared" si="496"/>
        <v>0.90909090909090906</v>
      </c>
      <c r="V632" s="9">
        <f t="shared" si="497"/>
        <v>47.61904761904762</v>
      </c>
      <c r="W632" s="9">
        <f t="shared" si="498"/>
        <v>0.47142857142857147</v>
      </c>
      <c r="X632" s="9">
        <f t="shared" si="538"/>
        <v>0</v>
      </c>
      <c r="Y632" s="9">
        <f t="shared" si="499"/>
        <v>0.9</v>
      </c>
      <c r="AA632" s="8">
        <f t="shared" si="500"/>
        <v>4.7425523428141521</v>
      </c>
      <c r="AD632" s="7">
        <f t="shared" si="517"/>
        <v>-5.2562100865095997E-3</v>
      </c>
      <c r="AE632" s="6">
        <f t="shared" si="521"/>
        <v>2.3109867603313288E-3</v>
      </c>
      <c r="AF632" s="6">
        <f t="shared" si="487"/>
        <v>3.7720562440851811E-3</v>
      </c>
      <c r="AG632" s="6">
        <f t="shared" si="488"/>
        <v>-7.5684628554329152E-3</v>
      </c>
      <c r="AI632">
        <f t="shared" si="489"/>
        <v>8.9924065924753159E-8</v>
      </c>
      <c r="AL632" s="7">
        <f t="shared" si="522"/>
        <v>2.3083164328050777E-3</v>
      </c>
      <c r="AM632" s="6">
        <f t="shared" si="523"/>
        <v>-2.4867193068832567E-3</v>
      </c>
      <c r="AN632" s="6">
        <f t="shared" si="518"/>
        <v>3.6777450892015989E-3</v>
      </c>
      <c r="AO632" s="6">
        <f t="shared" si="519"/>
        <v>4.8076879543830428E-3</v>
      </c>
      <c r="AQ632">
        <f t="shared" si="520"/>
        <v>3.6457197897034394E-8</v>
      </c>
      <c r="AT632" s="7">
        <f t="shared" si="527"/>
        <v>2.2091213320122028E-2</v>
      </c>
      <c r="AU632" s="6">
        <f t="shared" si="528"/>
        <v>2.6234373076274055E-2</v>
      </c>
      <c r="AV632" s="6">
        <f t="shared" si="524"/>
        <v>3.628331794059796E-3</v>
      </c>
      <c r="AW632" s="6">
        <f t="shared" si="525"/>
        <v>-4.3402677204749246E-3</v>
      </c>
      <c r="AY632">
        <f t="shared" si="526"/>
        <v>6.1997169865577774E-3</v>
      </c>
      <c r="BB632" s="7">
        <f t="shared" si="534"/>
        <v>2.2652544956059392E-2</v>
      </c>
      <c r="BC632" s="6">
        <f t="shared" si="535"/>
        <v>3.1841521937188651E-2</v>
      </c>
      <c r="BD632" s="6">
        <f t="shared" si="530"/>
        <v>3.7910315837709498E-3</v>
      </c>
      <c r="BE632" s="6">
        <f t="shared" si="531"/>
        <v>-9.1265445974540969E-3</v>
      </c>
      <c r="BG632">
        <f t="shared" si="532"/>
        <v>2.7486017305577211E-2</v>
      </c>
      <c r="BJ632" s="4">
        <f t="shared" si="501"/>
        <v>91.080001999999993</v>
      </c>
      <c r="BK632" s="3">
        <f t="shared" si="502"/>
        <v>-5.2562100865095997E-3</v>
      </c>
      <c r="BL632" s="3"/>
      <c r="BM632" s="3">
        <f t="shared" si="503"/>
        <v>3.7720562440851811E-3</v>
      </c>
      <c r="BN632" s="3">
        <f t="shared" si="504"/>
        <v>-7.5684628554329152E-3</v>
      </c>
      <c r="BO632" s="3">
        <f t="shared" si="505"/>
        <v>2.3083164328050777E-3</v>
      </c>
      <c r="BP632" s="3"/>
      <c r="BQ632" s="3">
        <f t="shared" si="506"/>
        <v>3.6777450892015989E-3</v>
      </c>
      <c r="BR632" s="3">
        <f t="shared" si="507"/>
        <v>4.8076879543830428E-3</v>
      </c>
      <c r="BS632" s="3">
        <f t="shared" si="508"/>
        <v>2.2091213320122028E-2</v>
      </c>
      <c r="BT632" s="3"/>
      <c r="BU632" s="3">
        <f t="shared" si="509"/>
        <v>3.628331794059796E-3</v>
      </c>
      <c r="BV632" s="3">
        <f t="shared" si="510"/>
        <v>-4.3402677204749246E-3</v>
      </c>
      <c r="BW632" s="3">
        <f t="shared" si="511"/>
        <v>2.2652544956059392E-2</v>
      </c>
      <c r="BX632" s="3"/>
      <c r="BY632" s="3">
        <f t="shared" si="512"/>
        <v>3.7910315837709498E-3</v>
      </c>
      <c r="BZ632" s="3">
        <f t="shared" si="513"/>
        <v>-9.1265445974540969E-3</v>
      </c>
    </row>
    <row r="633" spans="1:78" s="2" customFormat="1">
      <c r="A633" s="11">
        <v>43591</v>
      </c>
      <c r="B633">
        <v>91.400002000000001</v>
      </c>
      <c r="C633">
        <f t="shared" si="485"/>
        <v>92.139999000000003</v>
      </c>
      <c r="D633">
        <f t="shared" si="486"/>
        <v>83.529999000000004</v>
      </c>
      <c r="E633" s="10">
        <f t="shared" si="490"/>
        <v>3.5019979662484343E-3</v>
      </c>
      <c r="F633" s="10">
        <f t="shared" si="491"/>
        <v>3.9103729030398458E-2</v>
      </c>
      <c r="G633" s="33">
        <f t="shared" si="492"/>
        <v>2.5253266467758675E-2</v>
      </c>
      <c r="H633" s="33">
        <f t="shared" si="493"/>
        <v>0.25378290014571248</v>
      </c>
      <c r="I633" s="10">
        <f t="shared" si="494"/>
        <v>0.25378290014571248</v>
      </c>
      <c r="J633">
        <f t="shared" si="529"/>
        <v>0.17529228586626702</v>
      </c>
      <c r="K633">
        <f t="shared" si="539"/>
        <v>0.21172223681246721</v>
      </c>
      <c r="L633">
        <f t="shared" si="540"/>
        <v>-5.6551847305604722E-5</v>
      </c>
      <c r="M633">
        <f t="shared" si="533"/>
        <v>8.4116620240284675E-5</v>
      </c>
      <c r="N633">
        <f t="shared" si="495"/>
        <v>1.2660162079130045E-4</v>
      </c>
      <c r="P633" s="2">
        <f t="shared" si="514"/>
        <v>0.32000000000000739</v>
      </c>
      <c r="Q633" s="2">
        <f t="shared" si="515"/>
        <v>0.32000000000000739</v>
      </c>
      <c r="R633" s="2">
        <f t="shared" si="516"/>
        <v>0</v>
      </c>
      <c r="S633" s="2">
        <f t="shared" si="536"/>
        <v>-0.20818154545454542</v>
      </c>
      <c r="T633" s="2">
        <f t="shared" si="537"/>
        <v>-0.22899969999999997</v>
      </c>
      <c r="U633" s="9">
        <f t="shared" si="496"/>
        <v>0.90909090909090906</v>
      </c>
      <c r="V633" s="9">
        <f t="shared" si="497"/>
        <v>47.61904761904762</v>
      </c>
      <c r="W633" s="9">
        <f t="shared" si="498"/>
        <v>0.47142857142857147</v>
      </c>
      <c r="X633" s="9">
        <f t="shared" si="538"/>
        <v>0</v>
      </c>
      <c r="Y633" s="9">
        <f t="shared" si="499"/>
        <v>0.9</v>
      </c>
      <c r="AA633" s="8">
        <f t="shared" si="500"/>
        <v>4.7468474589156298</v>
      </c>
      <c r="AD633" s="7">
        <f t="shared" si="517"/>
        <v>3.5072371876858992E-3</v>
      </c>
      <c r="AE633" s="6">
        <f t="shared" si="521"/>
        <v>-8.7448644941185024E-4</v>
      </c>
      <c r="AF633" s="6">
        <f t="shared" si="487"/>
        <v>2.1787454916734335E-3</v>
      </c>
      <c r="AG633" s="6">
        <f t="shared" si="488"/>
        <v>4.382515620097175E-3</v>
      </c>
      <c r="AI633">
        <f t="shared" si="489"/>
        <v>3.0151402135629078E-8</v>
      </c>
      <c r="AL633" s="7">
        <f t="shared" si="522"/>
        <v>8.1292107083487889E-3</v>
      </c>
      <c r="AM633" s="6">
        <f t="shared" si="523"/>
        <v>2.8729040574257533E-4</v>
      </c>
      <c r="AN633" s="6">
        <f t="shared" si="518"/>
        <v>2.1605737098533999E-3</v>
      </c>
      <c r="AO633" s="6">
        <f t="shared" si="519"/>
        <v>7.8412671708079466E-3</v>
      </c>
      <c r="AQ633">
        <f t="shared" si="520"/>
        <v>9.6980237924275177E-8</v>
      </c>
      <c r="AT633" s="7">
        <f t="shared" si="527"/>
        <v>2.8487254783364909E-3</v>
      </c>
      <c r="AU633" s="6">
        <f t="shared" si="528"/>
        <v>2.4852663772971503E-2</v>
      </c>
      <c r="AV633" s="6">
        <f t="shared" si="524"/>
        <v>1.8933036882877636E-3</v>
      </c>
      <c r="AW633" s="6">
        <f t="shared" si="525"/>
        <v>-2.2596378764917189E-2</v>
      </c>
      <c r="AY633">
        <f t="shared" si="526"/>
        <v>0.16804148801191568</v>
      </c>
      <c r="BB633" s="7">
        <f t="shared" si="534"/>
        <v>2.8521047045416768E-2</v>
      </c>
      <c r="BC633" s="6">
        <f t="shared" si="535"/>
        <v>2.9748540951134467E-2</v>
      </c>
      <c r="BD633" s="6">
        <f t="shared" si="530"/>
        <v>1.9249069462455809E-3</v>
      </c>
      <c r="BE633" s="6">
        <f t="shared" si="531"/>
        <v>-1.8562197517174792E-3</v>
      </c>
      <c r="BG633">
        <f t="shared" si="532"/>
        <v>1.1369931131129031E-3</v>
      </c>
      <c r="BJ633" s="4">
        <f t="shared" si="501"/>
        <v>91.400002000000001</v>
      </c>
      <c r="BK633" s="3">
        <f t="shared" si="502"/>
        <v>3.5072371876858992E-3</v>
      </c>
      <c r="BL633" s="3"/>
      <c r="BM633" s="3">
        <f t="shared" si="503"/>
        <v>2.1787454916734335E-3</v>
      </c>
      <c r="BN633" s="3">
        <f t="shared" si="504"/>
        <v>4.382515620097175E-3</v>
      </c>
      <c r="BO633" s="3">
        <f t="shared" si="505"/>
        <v>8.1292107083487889E-3</v>
      </c>
      <c r="BP633" s="3"/>
      <c r="BQ633" s="3">
        <f t="shared" si="506"/>
        <v>2.1605737098533999E-3</v>
      </c>
      <c r="BR633" s="3">
        <f t="shared" si="507"/>
        <v>7.8412671708079466E-3</v>
      </c>
      <c r="BS633" s="3">
        <f t="shared" si="508"/>
        <v>2.8487254783364909E-3</v>
      </c>
      <c r="BT633" s="3"/>
      <c r="BU633" s="3">
        <f t="shared" si="509"/>
        <v>1.8933036882877636E-3</v>
      </c>
      <c r="BV633" s="3">
        <f t="shared" si="510"/>
        <v>-2.2596378764917189E-2</v>
      </c>
      <c r="BW633" s="3">
        <f t="shared" si="511"/>
        <v>2.8521047045416768E-2</v>
      </c>
      <c r="BX633" s="3"/>
      <c r="BY633" s="3">
        <f t="shared" si="512"/>
        <v>1.9249069462455809E-3</v>
      </c>
      <c r="BZ633" s="3">
        <f t="shared" si="513"/>
        <v>-1.8562197517174792E-3</v>
      </c>
    </row>
    <row r="634" spans="1:78" s="2" customFormat="1">
      <c r="A634" s="11">
        <v>43598</v>
      </c>
      <c r="B634">
        <v>92.07</v>
      </c>
      <c r="C634">
        <f t="shared" si="485"/>
        <v>92.139999000000003</v>
      </c>
      <c r="D634">
        <f t="shared" si="486"/>
        <v>83.529999000000004</v>
      </c>
      <c r="E634" s="10">
        <f t="shared" si="490"/>
        <v>3.3006005175626705E-4</v>
      </c>
      <c r="F634" s="10">
        <f t="shared" si="491"/>
        <v>4.22756669448906E-2</v>
      </c>
      <c r="G634" s="33">
        <f t="shared" si="492"/>
        <v>2.3800968811790377E-3</v>
      </c>
      <c r="H634" s="33">
        <f t="shared" si="493"/>
        <v>0.27436875277363404</v>
      </c>
      <c r="I634" s="10">
        <f t="shared" si="494"/>
        <v>0.27436875277363404</v>
      </c>
      <c r="J634">
        <f t="shared" si="529"/>
        <v>0.17811756205456405</v>
      </c>
      <c r="K634">
        <f t="shared" si="539"/>
        <v>0.21163951751235191</v>
      </c>
      <c r="L634">
        <f t="shared" si="540"/>
        <v>-5.9695175319076338E-5</v>
      </c>
      <c r="M634">
        <f t="shared" si="533"/>
        <v>5.2660582177094633E-5</v>
      </c>
      <c r="N634">
        <f t="shared" si="495"/>
        <v>1.0112018174655388E-4</v>
      </c>
      <c r="P634" s="2">
        <f t="shared" si="514"/>
        <v>0.66999799999999254</v>
      </c>
      <c r="Q634" s="2">
        <f t="shared" si="515"/>
        <v>0.66999799999999254</v>
      </c>
      <c r="R634" s="2">
        <f t="shared" si="516"/>
        <v>0</v>
      </c>
      <c r="S634" s="2">
        <f t="shared" si="536"/>
        <v>-0.20818154545454542</v>
      </c>
      <c r="T634" s="2">
        <f t="shared" si="537"/>
        <v>-0.21549949999999995</v>
      </c>
      <c r="U634" s="9">
        <f t="shared" si="496"/>
        <v>0.96604189547792674</v>
      </c>
      <c r="V634" s="9">
        <f t="shared" si="497"/>
        <v>49.136384005850026</v>
      </c>
      <c r="W634" s="9">
        <f t="shared" si="498"/>
        <v>0.45777254394734973</v>
      </c>
      <c r="X634" s="9">
        <f t="shared" si="538"/>
        <v>0.12332768470130374</v>
      </c>
      <c r="Y634" s="9">
        <f t="shared" si="499"/>
        <v>0.89889005083768825</v>
      </c>
      <c r="AA634" s="8">
        <f t="shared" si="500"/>
        <v>4.7348812770213486</v>
      </c>
      <c r="AD634" s="7">
        <f t="shared" si="517"/>
        <v>7.3036569578122231E-3</v>
      </c>
      <c r="AE634" s="6">
        <f t="shared" si="521"/>
        <v>5.405447072749061E-3</v>
      </c>
      <c r="AF634" s="6">
        <f t="shared" si="487"/>
        <v>9.5150355861393367E-4</v>
      </c>
      <c r="AG634" s="6">
        <f t="shared" si="488"/>
        <v>1.9118363104859842E-3</v>
      </c>
      <c r="AI634">
        <f t="shared" si="489"/>
        <v>5.7380189608989964E-9</v>
      </c>
      <c r="AL634" s="7">
        <f t="shared" si="522"/>
        <v>5.5546840589886931E-3</v>
      </c>
      <c r="AM634" s="6">
        <f t="shared" si="523"/>
        <v>5.7241761757716812E-3</v>
      </c>
      <c r="AN634" s="6">
        <f t="shared" si="518"/>
        <v>9.5012210694901992E-4</v>
      </c>
      <c r="AO634" s="6">
        <f t="shared" si="519"/>
        <v>-1.6336403252670013E-4</v>
      </c>
      <c r="AQ634">
        <f t="shared" si="520"/>
        <v>4.2094333002184126E-11</v>
      </c>
      <c r="AT634" s="7">
        <f t="shared" si="527"/>
        <v>-7.599913549668194E-4</v>
      </c>
      <c r="AU634" s="6">
        <f t="shared" si="528"/>
        <v>2.1083386997385423E-2</v>
      </c>
      <c r="AV634" s="6">
        <f t="shared" si="524"/>
        <v>8.1814366884880958E-4</v>
      </c>
      <c r="AW634" s="6">
        <f t="shared" si="525"/>
        <v>-2.2293162143964537E-2</v>
      </c>
      <c r="AY634">
        <f t="shared" si="526"/>
        <v>0.16356191113335877</v>
      </c>
      <c r="BB634" s="7">
        <f t="shared" si="534"/>
        <v>5.1825090742646039E-2</v>
      </c>
      <c r="BC634" s="6">
        <f t="shared" si="535"/>
        <v>3.1184887947621392E-2</v>
      </c>
      <c r="BD634" s="6">
        <f t="shared" si="530"/>
        <v>8.5924091509169268E-4</v>
      </c>
      <c r="BE634" s="6">
        <f t="shared" si="531"/>
        <v>2.0194518062964517E-2</v>
      </c>
      <c r="BG634">
        <f t="shared" si="532"/>
        <v>0.13457551222214081</v>
      </c>
      <c r="BJ634" s="4">
        <f t="shared" si="501"/>
        <v>92.07</v>
      </c>
      <c r="BK634" s="3">
        <f t="shared" si="502"/>
        <v>7.3036569578122231E-3</v>
      </c>
      <c r="BL634" s="3"/>
      <c r="BM634" s="3">
        <f t="shared" si="503"/>
        <v>9.5150355861393367E-4</v>
      </c>
      <c r="BN634" s="3">
        <f t="shared" si="504"/>
        <v>1.9118363104859842E-3</v>
      </c>
      <c r="BO634" s="3">
        <f t="shared" si="505"/>
        <v>5.5546840589886931E-3</v>
      </c>
      <c r="BP634" s="3"/>
      <c r="BQ634" s="3">
        <f t="shared" si="506"/>
        <v>9.5012210694901992E-4</v>
      </c>
      <c r="BR634" s="3">
        <f t="shared" si="507"/>
        <v>-1.6336403252670013E-4</v>
      </c>
      <c r="BS634" s="3">
        <f t="shared" si="508"/>
        <v>-7.599913549668194E-4</v>
      </c>
      <c r="BT634" s="3"/>
      <c r="BU634" s="3">
        <f t="shared" si="509"/>
        <v>8.1814366884880958E-4</v>
      </c>
      <c r="BV634" s="3">
        <f t="shared" si="510"/>
        <v>-2.2293162143964537E-2</v>
      </c>
      <c r="BW634" s="3">
        <f t="shared" si="511"/>
        <v>5.1825090742646039E-2</v>
      </c>
      <c r="BX634" s="3"/>
      <c r="BY634" s="3">
        <f t="shared" si="512"/>
        <v>8.5924091509169268E-4</v>
      </c>
      <c r="BZ634" s="3">
        <f t="shared" si="513"/>
        <v>2.0194518062964517E-2</v>
      </c>
    </row>
    <row r="635" spans="1:78" s="2" customFormat="1">
      <c r="A635" s="11">
        <v>43605</v>
      </c>
      <c r="B635">
        <v>92.949996999999996</v>
      </c>
      <c r="C635">
        <f t="shared" si="485"/>
        <v>92.949996999999996</v>
      </c>
      <c r="D635">
        <f t="shared" si="486"/>
        <v>83.529999000000004</v>
      </c>
      <c r="E635" s="10">
        <f t="shared" si="490"/>
        <v>0</v>
      </c>
      <c r="F635" s="10">
        <f t="shared" si="491"/>
        <v>4.6406903884287296E-2</v>
      </c>
      <c r="G635" s="33">
        <f t="shared" si="492"/>
        <v>0</v>
      </c>
      <c r="H635" s="33">
        <f t="shared" si="493"/>
        <v>0.30118044868258825</v>
      </c>
      <c r="I635" s="10">
        <f t="shared" si="494"/>
        <v>0.30118044868258825</v>
      </c>
      <c r="J635">
        <f t="shared" si="529"/>
        <v>0.18704670757547276</v>
      </c>
      <c r="K635">
        <f t="shared" si="539"/>
        <v>0.21181304752762897</v>
      </c>
      <c r="L635">
        <f t="shared" si="540"/>
        <v>-5.5493841285842292E-5</v>
      </c>
      <c r="M635">
        <f t="shared" si="533"/>
        <v>2.5653487950604083E-5</v>
      </c>
      <c r="N635">
        <f t="shared" si="495"/>
        <v>7.3032596312801737E-5</v>
      </c>
      <c r="P635" s="2">
        <f t="shared" si="514"/>
        <v>0.87999700000000303</v>
      </c>
      <c r="Q635" s="2">
        <f t="shared" si="515"/>
        <v>0.87999700000000303</v>
      </c>
      <c r="R635" s="2">
        <f t="shared" si="516"/>
        <v>0</v>
      </c>
      <c r="S635" s="2">
        <f t="shared" si="536"/>
        <v>-0.20818154545454542</v>
      </c>
      <c r="T635" s="2">
        <f t="shared" si="537"/>
        <v>-0.21549949999999995</v>
      </c>
      <c r="U635" s="9">
        <f t="shared" si="496"/>
        <v>0.96604189547792674</v>
      </c>
      <c r="V635" s="9">
        <f t="shared" si="497"/>
        <v>49.136384005850026</v>
      </c>
      <c r="W635" s="9">
        <f t="shared" si="498"/>
        <v>0.45777254394734973</v>
      </c>
      <c r="X635" s="9">
        <f t="shared" si="538"/>
        <v>0.12332768470130374</v>
      </c>
      <c r="Y635" s="9">
        <f t="shared" si="499"/>
        <v>0.89889005083768825</v>
      </c>
      <c r="AA635" s="8">
        <f t="shared" si="500"/>
        <v>4.7437823349568236</v>
      </c>
      <c r="AD635" s="7">
        <f t="shared" si="517"/>
        <v>9.5125245922812549E-3</v>
      </c>
      <c r="AE635" s="6">
        <f t="shared" si="521"/>
        <v>8.4080907750467386E-3</v>
      </c>
      <c r="AF635" s="6">
        <f t="shared" si="487"/>
        <v>5.4448412709887377E-4</v>
      </c>
      <c r="AG635" s="6">
        <f t="shared" si="488"/>
        <v>1.0886275279662645E-3</v>
      </c>
      <c r="AI635">
        <f t="shared" si="489"/>
        <v>1.8604550936356985E-9</v>
      </c>
      <c r="AL635" s="7">
        <f t="shared" si="522"/>
        <v>2.0323418737779479E-2</v>
      </c>
      <c r="AM635" s="6">
        <f t="shared" si="523"/>
        <v>9.0789074844805102E-3</v>
      </c>
      <c r="AN635" s="6">
        <f t="shared" si="518"/>
        <v>5.5114358756518003E-4</v>
      </c>
      <c r="AO635" s="6">
        <f t="shared" si="519"/>
        <v>1.124215661721638E-2</v>
      </c>
      <c r="AQ635">
        <f t="shared" si="520"/>
        <v>1.9934713786438808E-7</v>
      </c>
      <c r="AT635" s="7">
        <f t="shared" si="527"/>
        <v>2.1971702154214047E-2</v>
      </c>
      <c r="AU635" s="6">
        <f t="shared" si="528"/>
        <v>1.9706252027728147E-2</v>
      </c>
      <c r="AV635" s="6">
        <f t="shared" si="524"/>
        <v>5.3212739167182179E-4</v>
      </c>
      <c r="AW635" s="6">
        <f t="shared" si="525"/>
        <v>2.1681005932270639E-3</v>
      </c>
      <c r="AY635">
        <f t="shared" si="526"/>
        <v>1.5470262518234564E-3</v>
      </c>
      <c r="BB635" s="7">
        <f t="shared" si="534"/>
        <v>4.6463597234353587E-2</v>
      </c>
      <c r="BC635" s="6">
        <f t="shared" si="535"/>
        <v>3.4030580623319796E-2</v>
      </c>
      <c r="BD635" s="6">
        <f t="shared" si="530"/>
        <v>5.2788688810386387E-4</v>
      </c>
      <c r="BE635" s="6">
        <f t="shared" si="531"/>
        <v>1.2228608717739405E-2</v>
      </c>
      <c r="BG635">
        <f t="shared" si="532"/>
        <v>4.9346136171760466E-2</v>
      </c>
      <c r="BJ635" s="4">
        <f t="shared" si="501"/>
        <v>92.949996999999996</v>
      </c>
      <c r="BK635" s="3">
        <f t="shared" si="502"/>
        <v>9.5125245922812549E-3</v>
      </c>
      <c r="BL635" s="3"/>
      <c r="BM635" s="3">
        <f t="shared" si="503"/>
        <v>5.4448412709887377E-4</v>
      </c>
      <c r="BN635" s="3">
        <f t="shared" si="504"/>
        <v>1.0886275279662645E-3</v>
      </c>
      <c r="BO635" s="3">
        <f t="shared" si="505"/>
        <v>2.0323418737779479E-2</v>
      </c>
      <c r="BP635" s="3"/>
      <c r="BQ635" s="3">
        <f t="shared" si="506"/>
        <v>5.5114358756518003E-4</v>
      </c>
      <c r="BR635" s="3">
        <f t="shared" si="507"/>
        <v>1.124215661721638E-2</v>
      </c>
      <c r="BS635" s="3">
        <f t="shared" si="508"/>
        <v>2.1971702154214047E-2</v>
      </c>
      <c r="BT635" s="3"/>
      <c r="BU635" s="3">
        <f t="shared" si="509"/>
        <v>5.3212739167182179E-4</v>
      </c>
      <c r="BV635" s="3">
        <f t="shared" si="510"/>
        <v>2.1681005932270639E-3</v>
      </c>
      <c r="BW635" s="3">
        <f t="shared" si="511"/>
        <v>4.6463597234353587E-2</v>
      </c>
      <c r="BX635" s="3"/>
      <c r="BY635" s="3">
        <f t="shared" si="512"/>
        <v>5.2788688810386387E-4</v>
      </c>
      <c r="BZ635" s="3">
        <f t="shared" si="513"/>
        <v>1.2228608717739405E-2</v>
      </c>
    </row>
    <row r="636" spans="1:78" s="2" customFormat="1">
      <c r="A636" s="11">
        <v>43612</v>
      </c>
      <c r="B636">
        <v>94.800003000000004</v>
      </c>
      <c r="C636">
        <f t="shared" ref="C636:C639" si="541">MAX(B577:B636)</f>
        <v>94.800003000000004</v>
      </c>
      <c r="D636">
        <f t="shared" ref="D636:D639" si="542">MIN(B577:B636)</f>
        <v>83.529999000000004</v>
      </c>
      <c r="E636" s="10">
        <f t="shared" si="490"/>
        <v>0</v>
      </c>
      <c r="F636" s="10">
        <f t="shared" si="491"/>
        <v>5.4965874874967902E-2</v>
      </c>
      <c r="G636" s="33">
        <f t="shared" si="492"/>
        <v>0</v>
      </c>
      <c r="H636" s="33">
        <f t="shared" si="493"/>
        <v>0.35672810447238223</v>
      </c>
      <c r="I636" s="10">
        <f t="shared" si="494"/>
        <v>0.35672810447238223</v>
      </c>
      <c r="J636">
        <f t="shared" si="529"/>
        <v>0.19898508305670287</v>
      </c>
      <c r="K636">
        <f t="shared" si="539"/>
        <v>0.21240286671592484</v>
      </c>
      <c r="L636">
        <f t="shared" si="540"/>
        <v>-4.3476698015814462E-5</v>
      </c>
      <c r="M636">
        <f t="shared" si="533"/>
        <v>3.9798366329676381E-6</v>
      </c>
      <c r="N636">
        <f t="shared" si="495"/>
        <v>4.2710881183903896E-5</v>
      </c>
      <c r="P636" s="2">
        <f t="shared" si="514"/>
        <v>1.8500060000000076</v>
      </c>
      <c r="Q636" s="2">
        <f t="shared" si="515"/>
        <v>1.8500060000000076</v>
      </c>
      <c r="R636" s="2">
        <f t="shared" si="516"/>
        <v>0</v>
      </c>
      <c r="S636" s="2">
        <f t="shared" si="536"/>
        <v>-0.19590863636363631</v>
      </c>
      <c r="T636" s="2">
        <f t="shared" si="537"/>
        <v>-0.20449945000000014</v>
      </c>
      <c r="U636" s="9">
        <f t="shared" si="496"/>
        <v>0.95799101837993295</v>
      </c>
      <c r="V636" s="9">
        <f t="shared" si="497"/>
        <v>48.927242739478302</v>
      </c>
      <c r="W636" s="9">
        <f t="shared" si="498"/>
        <v>0.45965481534469532</v>
      </c>
      <c r="X636" s="9">
        <f t="shared" si="538"/>
        <v>0.10632887785697663</v>
      </c>
      <c r="Y636" s="9">
        <f t="shared" si="499"/>
        <v>0.89904304009928726</v>
      </c>
      <c r="AA636" s="8">
        <f t="shared" si="500"/>
        <v>4.7577256493818698</v>
      </c>
      <c r="AD636" s="7">
        <f t="shared" si="517"/>
        <v>1.9707759014509777E-2</v>
      </c>
      <c r="AE636" s="6">
        <f t="shared" si="521"/>
        <v>1.4610141803395517E-2</v>
      </c>
      <c r="AF636" s="6">
        <f t="shared" si="487"/>
        <v>2.5044577999985794E-3</v>
      </c>
      <c r="AG636" s="6">
        <f t="shared" si="488"/>
        <v>5.0546738830745033E-3</v>
      </c>
      <c r="AI636">
        <f t="shared" si="489"/>
        <v>4.0109463209160874E-8</v>
      </c>
      <c r="AL636" s="7">
        <f t="shared" si="522"/>
        <v>3.6523940564603105E-2</v>
      </c>
      <c r="AM636" s="6">
        <f t="shared" si="523"/>
        <v>1.7632813517430016E-2</v>
      </c>
      <c r="AN636" s="6">
        <f t="shared" si="518"/>
        <v>2.5141629095872301E-3</v>
      </c>
      <c r="AO636" s="6">
        <f t="shared" si="519"/>
        <v>1.8850718522239761E-2</v>
      </c>
      <c r="AQ636">
        <f t="shared" si="520"/>
        <v>5.6048831041752871E-7</v>
      </c>
      <c r="AT636" s="7">
        <f t="shared" si="527"/>
        <v>4.2339494185094063E-2</v>
      </c>
      <c r="AU636" s="6">
        <f t="shared" si="528"/>
        <v>2.2373156108411809E-2</v>
      </c>
      <c r="AV636" s="6">
        <f t="shared" si="524"/>
        <v>2.4254957294557239E-3</v>
      </c>
      <c r="AW636" s="6">
        <f t="shared" si="525"/>
        <v>1.9780560577037767E-2</v>
      </c>
      <c r="AY636">
        <f t="shared" si="526"/>
        <v>0.12877039188205119</v>
      </c>
      <c r="BB636" s="7">
        <f t="shared" si="534"/>
        <v>6.2122391072411215E-2</v>
      </c>
      <c r="BC636" s="6">
        <f t="shared" si="535"/>
        <v>3.774841185605838E-2</v>
      </c>
      <c r="BD636" s="6">
        <f t="shared" si="530"/>
        <v>2.390504863210444E-3</v>
      </c>
      <c r="BE636" s="6">
        <f t="shared" si="531"/>
        <v>2.3968682726801541E-2</v>
      </c>
      <c r="BG636">
        <f t="shared" si="532"/>
        <v>0.18957776036147353</v>
      </c>
      <c r="BJ636" s="4">
        <f t="shared" si="501"/>
        <v>94.800003000000004</v>
      </c>
      <c r="BK636" s="3">
        <f t="shared" si="502"/>
        <v>1.9707759014509777E-2</v>
      </c>
      <c r="BL636" s="3"/>
      <c r="BM636" s="3">
        <f t="shared" si="503"/>
        <v>2.5044577999985794E-3</v>
      </c>
      <c r="BN636" s="3">
        <f t="shared" si="504"/>
        <v>5.0546738830745033E-3</v>
      </c>
      <c r="BO636" s="3">
        <f t="shared" si="505"/>
        <v>3.6523940564603105E-2</v>
      </c>
      <c r="BP636" s="3"/>
      <c r="BQ636" s="3">
        <f t="shared" si="506"/>
        <v>2.5141629095872301E-3</v>
      </c>
      <c r="BR636" s="3">
        <f t="shared" si="507"/>
        <v>1.8850718522239761E-2</v>
      </c>
      <c r="BS636" s="3">
        <f t="shared" si="508"/>
        <v>4.2339494185094063E-2</v>
      </c>
      <c r="BT636" s="3"/>
      <c r="BU636" s="3">
        <f t="shared" si="509"/>
        <v>2.4254957294557239E-3</v>
      </c>
      <c r="BV636" s="3">
        <f t="shared" si="510"/>
        <v>1.9780560577037767E-2</v>
      </c>
      <c r="BW636" s="3">
        <f t="shared" si="511"/>
        <v>6.2122391072411215E-2</v>
      </c>
      <c r="BX636" s="3"/>
      <c r="BY636" s="3">
        <f t="shared" si="512"/>
        <v>2.390504863210444E-3</v>
      </c>
      <c r="BZ636" s="3">
        <f t="shared" si="513"/>
        <v>2.3968682726801541E-2</v>
      </c>
    </row>
    <row r="637" spans="1:78" s="2" customFormat="1">
      <c r="A637" s="11">
        <v>43619</v>
      </c>
      <c r="B637">
        <v>95.18</v>
      </c>
      <c r="C637">
        <f t="shared" si="541"/>
        <v>95.18</v>
      </c>
      <c r="D637">
        <f t="shared" si="542"/>
        <v>83.529999000000004</v>
      </c>
      <c r="E637" s="10">
        <f t="shared" si="490"/>
        <v>0</v>
      </c>
      <c r="F637" s="10">
        <f t="shared" si="491"/>
        <v>5.6703224256144297E-2</v>
      </c>
      <c r="G637" s="33">
        <f t="shared" si="492"/>
        <v>0</v>
      </c>
      <c r="H637" s="33">
        <f t="shared" si="493"/>
        <v>0.36800348857139104</v>
      </c>
      <c r="I637" s="10">
        <f t="shared" si="494"/>
        <v>0.36800348857139104</v>
      </c>
      <c r="J637">
        <f t="shared" si="529"/>
        <v>0.20732030449638567</v>
      </c>
      <c r="K637">
        <f t="shared" si="539"/>
        <v>0.21323179614943316</v>
      </c>
      <c r="L637">
        <f t="shared" si="540"/>
        <v>-2.4488931267322168E-5</v>
      </c>
      <c r="M637">
        <f t="shared" si="533"/>
        <v>-1.1730134862504388E-5</v>
      </c>
      <c r="N637">
        <f t="shared" si="495"/>
        <v>1.1482916764336003E-5</v>
      </c>
      <c r="P637" s="2">
        <f t="shared" si="514"/>
        <v>0.37999700000000303</v>
      </c>
      <c r="Q637" s="2">
        <f t="shared" si="515"/>
        <v>0.37999700000000303</v>
      </c>
      <c r="R637" s="2">
        <f t="shared" si="516"/>
        <v>0</v>
      </c>
      <c r="S637" s="2">
        <f t="shared" si="536"/>
        <v>-0.19590863636363631</v>
      </c>
      <c r="T637" s="2">
        <f t="shared" si="537"/>
        <v>-0.1844997499999998</v>
      </c>
      <c r="U637" s="9">
        <f t="shared" si="496"/>
        <v>1.0618368662485262</v>
      </c>
      <c r="V637" s="9">
        <f t="shared" si="497"/>
        <v>51.49955768229708</v>
      </c>
      <c r="W637" s="9">
        <f t="shared" si="498"/>
        <v>0.43650398085932629</v>
      </c>
      <c r="X637" s="9">
        <f t="shared" si="538"/>
        <v>0.31540423450148752</v>
      </c>
      <c r="Y637" s="9">
        <f t="shared" si="499"/>
        <v>0.8971613618894867</v>
      </c>
      <c r="AA637" s="8">
        <f t="shared" si="500"/>
        <v>4.7409971301619631</v>
      </c>
      <c r="AD637" s="7">
        <f t="shared" si="517"/>
        <v>4.0003947864191702E-3</v>
      </c>
      <c r="AE637" s="6">
        <f t="shared" si="521"/>
        <v>1.1854076900464474E-2</v>
      </c>
      <c r="AF637" s="6">
        <f t="shared" si="487"/>
        <v>3.9406968418485939E-3</v>
      </c>
      <c r="AG637" s="6">
        <f t="shared" si="488"/>
        <v>-7.8120022930809659E-3</v>
      </c>
      <c r="AI637">
        <f t="shared" si="489"/>
        <v>9.5804363935796344E-8</v>
      </c>
      <c r="AL637" s="7">
        <f t="shared" si="522"/>
        <v>3.3220678393209996E-2</v>
      </c>
      <c r="AM637" s="6">
        <f t="shared" si="523"/>
        <v>2.390568043864532E-2</v>
      </c>
      <c r="AN637" s="6">
        <f t="shared" si="518"/>
        <v>3.8988420997718089E-3</v>
      </c>
      <c r="AO637" s="6">
        <f t="shared" si="519"/>
        <v>9.2841199615939229E-3</v>
      </c>
      <c r="AQ637">
        <f t="shared" si="520"/>
        <v>1.3595407486004219E-7</v>
      </c>
      <c r="AT637" s="7">
        <f t="shared" si="527"/>
        <v>4.8653546059371069E-2</v>
      </c>
      <c r="AU637" s="6">
        <f t="shared" si="528"/>
        <v>2.5616662687717479E-2</v>
      </c>
      <c r="AV637" s="6">
        <f t="shared" si="524"/>
        <v>3.904321516427803E-3</v>
      </c>
      <c r="AW637" s="6">
        <f t="shared" si="525"/>
        <v>2.3010289379430213E-2</v>
      </c>
      <c r="AY637">
        <f t="shared" si="526"/>
        <v>0.17425409292931887</v>
      </c>
      <c r="BB637" s="7">
        <f t="shared" si="534"/>
        <v>4.3373060829358719E-2</v>
      </c>
      <c r="BC637" s="6">
        <f t="shared" si="535"/>
        <v>3.9307923803874163E-2</v>
      </c>
      <c r="BD637" s="6">
        <f t="shared" si="530"/>
        <v>3.465180131237801E-3</v>
      </c>
      <c r="BE637" s="6">
        <f t="shared" si="531"/>
        <v>3.1777110513536572E-3</v>
      </c>
      <c r="BG637">
        <f t="shared" si="532"/>
        <v>3.3321754748488687E-3</v>
      </c>
      <c r="BJ637" s="4">
        <f t="shared" si="501"/>
        <v>95.18</v>
      </c>
      <c r="BK637" s="3">
        <f t="shared" si="502"/>
        <v>4.0003947864191702E-3</v>
      </c>
      <c r="BL637" s="3"/>
      <c r="BM637" s="3">
        <f t="shared" si="503"/>
        <v>3.9406968418485939E-3</v>
      </c>
      <c r="BN637" s="3">
        <f t="shared" si="504"/>
        <v>-7.8120022930809659E-3</v>
      </c>
      <c r="BO637" s="3">
        <f t="shared" si="505"/>
        <v>3.3220678393209996E-2</v>
      </c>
      <c r="BP637" s="3"/>
      <c r="BQ637" s="3">
        <f t="shared" si="506"/>
        <v>3.8988420997718089E-3</v>
      </c>
      <c r="BR637" s="3">
        <f t="shared" si="507"/>
        <v>9.2841199615939229E-3</v>
      </c>
      <c r="BS637" s="3">
        <f t="shared" si="508"/>
        <v>4.8653546059371069E-2</v>
      </c>
      <c r="BT637" s="3"/>
      <c r="BU637" s="3">
        <f t="shared" si="509"/>
        <v>3.904321516427803E-3</v>
      </c>
      <c r="BV637" s="3">
        <f t="shared" si="510"/>
        <v>2.3010289379430213E-2</v>
      </c>
      <c r="BW637" s="3">
        <f t="shared" si="511"/>
        <v>4.3373060829358719E-2</v>
      </c>
      <c r="BX637" s="3"/>
      <c r="BY637" s="3">
        <f t="shared" si="512"/>
        <v>3.465180131237801E-3</v>
      </c>
      <c r="BZ637" s="3">
        <f t="shared" si="513"/>
        <v>3.1777110513536572E-3</v>
      </c>
    </row>
    <row r="638" spans="1:78" s="2" customFormat="1">
      <c r="A638" s="11">
        <v>43626</v>
      </c>
      <c r="B638">
        <v>95.029999000000004</v>
      </c>
      <c r="C638">
        <f t="shared" si="541"/>
        <v>95.18</v>
      </c>
      <c r="D638">
        <f t="shared" si="542"/>
        <v>83.529999000000004</v>
      </c>
      <c r="E638" s="10">
        <f t="shared" si="490"/>
        <v>6.8497576811914738E-4</v>
      </c>
      <c r="F638" s="10">
        <f t="shared" si="491"/>
        <v>5.601824848802512E-2</v>
      </c>
      <c r="G638" s="33">
        <f t="shared" si="492"/>
        <v>4.9394305088078351E-3</v>
      </c>
      <c r="H638" s="33">
        <f t="shared" si="493"/>
        <v>0.36355800111346376</v>
      </c>
      <c r="I638" s="10">
        <f t="shared" si="494"/>
        <v>0.36355800111346376</v>
      </c>
      <c r="J638">
        <f t="shared" si="529"/>
        <v>0.21325533821093806</v>
      </c>
      <c r="K638">
        <f t="shared" si="539"/>
        <v>0.21420667104545946</v>
      </c>
      <c r="L638">
        <f t="shared" si="540"/>
        <v>-2.4065835372065414E-7</v>
      </c>
      <c r="M638">
        <f t="shared" si="533"/>
        <v>-2.117639092933764E-5</v>
      </c>
      <c r="N638">
        <f t="shared" si="495"/>
        <v>-1.8842159318055286E-5</v>
      </c>
      <c r="P638" s="2">
        <f t="shared" si="514"/>
        <v>-0.15000100000000316</v>
      </c>
      <c r="Q638" s="2">
        <f t="shared" si="515"/>
        <v>0</v>
      </c>
      <c r="R638" s="2">
        <f t="shared" si="516"/>
        <v>-0.15000100000000316</v>
      </c>
      <c r="S638" s="2">
        <f t="shared" si="536"/>
        <v>-0.19272681818181844</v>
      </c>
      <c r="T638" s="2">
        <f t="shared" si="537"/>
        <v>-0.19199979999999997</v>
      </c>
      <c r="U638" s="9">
        <f t="shared" si="496"/>
        <v>1.0037865569746347</v>
      </c>
      <c r="V638" s="9">
        <f t="shared" si="497"/>
        <v>50.094485037876282</v>
      </c>
      <c r="W638" s="9">
        <f t="shared" si="498"/>
        <v>0.44914963465911351</v>
      </c>
      <c r="X638" s="9">
        <f t="shared" si="538"/>
        <v>0.20120124195431072</v>
      </c>
      <c r="Y638" s="9">
        <f t="shared" si="499"/>
        <v>0.89818918882241128</v>
      </c>
      <c r="AA638" s="8">
        <f t="shared" si="500"/>
        <v>4.7605753195331451</v>
      </c>
      <c r="AD638" s="7">
        <f t="shared" si="517"/>
        <v>-1.5772149927334089E-3</v>
      </c>
      <c r="AE638" s="6">
        <f t="shared" si="521"/>
        <v>1.2115898968428807E-3</v>
      </c>
      <c r="AF638" s="6">
        <f t="shared" si="487"/>
        <v>1.3570496606055405E-3</v>
      </c>
      <c r="AG638" s="6">
        <f t="shared" si="488"/>
        <v>-2.7938082118288366E-3</v>
      </c>
      <c r="AI638">
        <f t="shared" si="489"/>
        <v>1.2253319190709956E-8</v>
      </c>
      <c r="AL638" s="7">
        <f t="shared" si="522"/>
        <v>2.213093880819559E-2</v>
      </c>
      <c r="AM638" s="6">
        <f t="shared" si="523"/>
        <v>2.8049744125947039E-2</v>
      </c>
      <c r="AN638" s="6">
        <f t="shared" si="518"/>
        <v>1.3623204392044558E-3</v>
      </c>
      <c r="AO638" s="6">
        <f t="shared" si="519"/>
        <v>-6.0181013830463773E-3</v>
      </c>
      <c r="AQ638">
        <f t="shared" si="520"/>
        <v>5.7125464127168331E-8</v>
      </c>
      <c r="AT638" s="7">
        <f t="shared" si="527"/>
        <v>3.7198147459465265E-2</v>
      </c>
      <c r="AU638" s="6">
        <f t="shared" si="528"/>
        <v>2.5717403235589992E-2</v>
      </c>
      <c r="AV638" s="6">
        <f t="shared" si="524"/>
        <v>1.3550824792043152E-3</v>
      </c>
      <c r="AW638" s="6">
        <f t="shared" si="525"/>
        <v>1.13688690716819E-2</v>
      </c>
      <c r="AY638">
        <f t="shared" si="526"/>
        <v>4.2537636613278203E-2</v>
      </c>
      <c r="BB638" s="7">
        <f t="shared" si="534"/>
        <v>3.0883472045509994E-2</v>
      </c>
      <c r="BC638" s="6">
        <f t="shared" si="535"/>
        <v>3.8713304647653456E-2</v>
      </c>
      <c r="BD638" s="6">
        <f t="shared" si="530"/>
        <v>1.16853322484382E-3</v>
      </c>
      <c r="BE638" s="6">
        <f t="shared" si="531"/>
        <v>-8.8702865773554532E-3</v>
      </c>
      <c r="BG638">
        <f t="shared" si="532"/>
        <v>2.5964164799113908E-2</v>
      </c>
      <c r="BJ638" s="4">
        <f t="shared" si="501"/>
        <v>95.029999000000004</v>
      </c>
      <c r="BK638" s="3">
        <f t="shared" si="502"/>
        <v>-1.5772149927334089E-3</v>
      </c>
      <c r="BL638" s="3"/>
      <c r="BM638" s="3">
        <f t="shared" si="503"/>
        <v>1.3570496606055405E-3</v>
      </c>
      <c r="BN638" s="3">
        <f t="shared" si="504"/>
        <v>-2.7938082118288366E-3</v>
      </c>
      <c r="BO638" s="3">
        <f t="shared" si="505"/>
        <v>2.213093880819559E-2</v>
      </c>
      <c r="BP638" s="3"/>
      <c r="BQ638" s="3">
        <f t="shared" si="506"/>
        <v>1.3623204392044558E-3</v>
      </c>
      <c r="BR638" s="3">
        <f t="shared" si="507"/>
        <v>-6.0181013830463773E-3</v>
      </c>
      <c r="BS638" s="3">
        <f t="shared" si="508"/>
        <v>3.7198147459465265E-2</v>
      </c>
      <c r="BT638" s="3"/>
      <c r="BU638" s="3">
        <f t="shared" si="509"/>
        <v>1.3550824792043152E-3</v>
      </c>
      <c r="BV638" s="3">
        <f t="shared" si="510"/>
        <v>1.13688690716819E-2</v>
      </c>
      <c r="BW638" s="3">
        <f t="shared" si="511"/>
        <v>3.0883472045509994E-2</v>
      </c>
      <c r="BX638" s="3"/>
      <c r="BY638" s="3">
        <f t="shared" si="512"/>
        <v>1.16853322484382E-3</v>
      </c>
      <c r="BZ638" s="3">
        <f t="shared" si="513"/>
        <v>-8.8702865773554532E-3</v>
      </c>
    </row>
    <row r="639" spans="1:78" s="2" customFormat="1">
      <c r="A639" s="11">
        <v>43630</v>
      </c>
      <c r="B639">
        <v>95.230002999999996</v>
      </c>
      <c r="C639">
        <f t="shared" si="541"/>
        <v>95.230002999999996</v>
      </c>
      <c r="D639">
        <f t="shared" si="542"/>
        <v>83.529999000000004</v>
      </c>
      <c r="E639" s="10">
        <f t="shared" si="490"/>
        <v>0</v>
      </c>
      <c r="F639" s="10">
        <f t="shared" si="491"/>
        <v>5.6931321804966864E-2</v>
      </c>
      <c r="G639" s="33">
        <f t="shared" si="492"/>
        <v>0</v>
      </c>
      <c r="H639" s="33">
        <f t="shared" si="493"/>
        <v>0.36948383990594841</v>
      </c>
      <c r="I639" s="10">
        <f t="shared" si="494"/>
        <v>0.36948383990594841</v>
      </c>
      <c r="J639">
        <f t="shared" si="529"/>
        <v>0.2221348012342636</v>
      </c>
      <c r="K639">
        <f t="shared" si="539"/>
        <v>0.21535817284293896</v>
      </c>
      <c r="L639">
        <f t="shared" si="540"/>
        <v>2.6592842317922797E-5</v>
      </c>
      <c r="M639">
        <f t="shared" si="533"/>
        <v>-2.4418510000038737E-5</v>
      </c>
      <c r="N639">
        <f t="shared" si="495"/>
        <v>-4.5910217086165388E-5</v>
      </c>
      <c r="P639" s="2">
        <f t="shared" si="514"/>
        <v>0.20000399999999274</v>
      </c>
      <c r="Q639" s="2">
        <f t="shared" si="515"/>
        <v>0.20000399999999274</v>
      </c>
      <c r="R639" s="2">
        <f t="shared" si="516"/>
        <v>0</v>
      </c>
      <c r="S639" s="2">
        <f t="shared" si="536"/>
        <v>-0.17454527272727269</v>
      </c>
      <c r="T639" s="2">
        <f t="shared" si="537"/>
        <v>-0.19199979999999997</v>
      </c>
      <c r="U639" s="9">
        <f t="shared" si="496"/>
        <v>0.90909090909090906</v>
      </c>
      <c r="V639" s="9">
        <f t="shared" si="497"/>
        <v>47.61904761904762</v>
      </c>
      <c r="W639" s="9">
        <f t="shared" si="498"/>
        <v>0.47142857142857147</v>
      </c>
      <c r="X639" s="9">
        <f t="shared" si="538"/>
        <v>0</v>
      </c>
      <c r="Y639" s="9">
        <f t="shared" si="499"/>
        <v>0.9</v>
      </c>
      <c r="AA639" s="8">
        <f t="shared" si="500"/>
        <v>4.7935174624457488</v>
      </c>
      <c r="AD639" s="7">
        <f t="shared" si="517"/>
        <v>2.1024290084006554E-3</v>
      </c>
      <c r="AE639" s="6">
        <f t="shared" si="521"/>
        <v>2.6260700783362328E-4</v>
      </c>
      <c r="AF639" s="6">
        <f t="shared" si="487"/>
        <v>8.7646705321539685E-4</v>
      </c>
      <c r="AG639" s="6">
        <f t="shared" si="488"/>
        <v>1.8380048173483546E-3</v>
      </c>
      <c r="AI639">
        <f t="shared" si="489"/>
        <v>5.303393577073404E-9</v>
      </c>
      <c r="AL639" s="7">
        <f t="shared" si="522"/>
        <v>4.5256088020865434E-3</v>
      </c>
      <c r="AM639" s="5">
        <f t="shared" si="523"/>
        <v>2.4100291642023812E-2</v>
      </c>
      <c r="AN639" s="6">
        <f t="shared" si="518"/>
        <v>8.727792798787395E-4</v>
      </c>
      <c r="AO639" s="5">
        <f t="shared" si="519"/>
        <v>-1.9755986512491053E-2</v>
      </c>
      <c r="AQ639">
        <f t="shared" si="520"/>
        <v>6.1561356952953998E-7</v>
      </c>
      <c r="AT639" s="7">
        <f t="shared" si="527"/>
        <v>4.4556786554375734E-2</v>
      </c>
      <c r="AU639" s="5">
        <f t="shared" si="528"/>
        <v>2.7362452982001483E-2</v>
      </c>
      <c r="AV639" s="6">
        <f t="shared" si="524"/>
        <v>8.5333030025684013E-4</v>
      </c>
      <c r="AW639" s="6">
        <f t="shared" si="525"/>
        <v>1.690028712041371E-2</v>
      </c>
      <c r="AY639">
        <f t="shared" si="526"/>
        <v>9.399981367489875E-2</v>
      </c>
      <c r="BB639" s="7">
        <f t="shared" si="534"/>
        <v>4.6205069970810357E-2</v>
      </c>
      <c r="BC639" s="5">
        <f t="shared" si="535"/>
        <v>3.827690679031015E-2</v>
      </c>
      <c r="BD639" s="6">
        <f t="shared" si="530"/>
        <v>8.2557480625201191E-4</v>
      </c>
      <c r="BE639" s="5">
        <f t="shared" si="531"/>
        <v>7.335785849374693E-3</v>
      </c>
      <c r="BG639">
        <f t="shared" si="532"/>
        <v>1.7757930184767269E-2</v>
      </c>
      <c r="BJ639" s="4">
        <f t="shared" si="501"/>
        <v>95.230002999999996</v>
      </c>
      <c r="BK639" s="3">
        <f t="shared" si="502"/>
        <v>2.1024290084006554E-3</v>
      </c>
      <c r="BL639" s="3"/>
      <c r="BM639" s="3">
        <f t="shared" si="503"/>
        <v>8.7646705321539685E-4</v>
      </c>
      <c r="BN639" s="3">
        <f t="shared" si="504"/>
        <v>1.8380048173483546E-3</v>
      </c>
      <c r="BO639" s="3">
        <f t="shared" si="505"/>
        <v>4.5256088020865434E-3</v>
      </c>
      <c r="BP639" s="3"/>
      <c r="BQ639" s="3">
        <f t="shared" si="506"/>
        <v>8.727792798787395E-4</v>
      </c>
      <c r="BR639" s="3">
        <f t="shared" si="507"/>
        <v>-1.9755986512491053E-2</v>
      </c>
      <c r="BS639" s="3">
        <f t="shared" si="508"/>
        <v>4.4556786554375734E-2</v>
      </c>
      <c r="BT639" s="3"/>
      <c r="BU639" s="3">
        <f t="shared" si="509"/>
        <v>8.5333030025684013E-4</v>
      </c>
      <c r="BV639" s="3">
        <f t="shared" si="510"/>
        <v>1.690028712041371E-2</v>
      </c>
      <c r="BW639" s="3">
        <f t="shared" si="511"/>
        <v>4.6205069970810357E-2</v>
      </c>
      <c r="BX639" s="3"/>
      <c r="BY639" s="3">
        <f t="shared" si="512"/>
        <v>8.2557480625201191E-4</v>
      </c>
      <c r="BZ639" s="3">
        <f t="shared" si="513"/>
        <v>7.335785849374693E-3</v>
      </c>
    </row>
    <row r="647" spans="36:47">
      <c r="AJ647" s="38" t="s">
        <v>0</v>
      </c>
      <c r="AK647" s="38"/>
      <c r="AL647" s="38"/>
      <c r="AM647" s="38"/>
      <c r="AN647" s="38"/>
      <c r="AO647" s="38"/>
      <c r="AP647" s="38"/>
      <c r="AQ647" s="38"/>
      <c r="AR647" s="38"/>
      <c r="AS647" s="38"/>
      <c r="AT647" s="38"/>
      <c r="AU647" s="38"/>
    </row>
    <row r="648" spans="36:47">
      <c r="AJ648" s="38"/>
      <c r="AK648" s="38"/>
      <c r="AL648" s="38"/>
      <c r="AM648" s="38"/>
      <c r="AN648" s="38"/>
      <c r="AO648" s="38"/>
      <c r="AP648" s="38"/>
      <c r="AQ648" s="38"/>
      <c r="AR648" s="38"/>
      <c r="AS648" s="38"/>
      <c r="AT648" s="38"/>
      <c r="AU648" s="38"/>
    </row>
  </sheetData>
  <mergeCells count="14">
    <mergeCell ref="BV1:BV2"/>
    <mergeCell ref="BW1:BW2"/>
    <mergeCell ref="BY1:BY2"/>
    <mergeCell ref="BZ1:BZ2"/>
    <mergeCell ref="BO1:BO2"/>
    <mergeCell ref="BQ1:BQ2"/>
    <mergeCell ref="BR1:BR2"/>
    <mergeCell ref="BS1:BS2"/>
    <mergeCell ref="BU1:BU2"/>
    <mergeCell ref="AJ647:AU648"/>
    <mergeCell ref="BM1:BM2"/>
    <mergeCell ref="BN1:BN2"/>
    <mergeCell ref="BJ1:BJ2"/>
    <mergeCell ref="BK1:BK2"/>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1d Returns Template</vt:lpstr>
      <vt:lpstr>1d returns</vt:lpstr>
      <vt:lpstr>5d Returns 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2019-07-09T20:24:59Z</dcterms:created>
  <dcterms:modified xsi:type="dcterms:W3CDTF">2019-07-09T20:58:33Z</dcterms:modified>
</cp:coreProperties>
</file>